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8526"/>
  <workbookPr/>
  <mc:AlternateContent xmlns:mc="http://schemas.openxmlformats.org/markup-compatibility/2006">
    <mc:Choice Requires="x15">
      <x15ac:absPath xmlns:x15ac="http://schemas.microsoft.com/office/spreadsheetml/2010/11/ac" url="C:\Users\tamura-y22\Desktop\第１回\"/>
    </mc:Choice>
  </mc:AlternateContent>
  <xr:revisionPtr revIDLastSave="0" documentId="13_ncr:1_{4D5014AF-B0C6-4ECC-A7F9-1F57CDC64A87}" xr6:coauthVersionLast="47" xr6:coauthVersionMax="47" xr10:uidLastSave="{00000000-0000-0000-0000-000000000000}"/>
  <bookViews>
    <workbookView xWindow="-110" yWindow="-110" windowWidth="19420" windowHeight="1056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externalReferences>
    <externalReference r:id="rId18"/>
  </externalReferenc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BG35" i="10" l="1"/>
  <c r="BG34" i="10"/>
  <c r="AO35" i="10"/>
  <c r="AO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E38" i="10"/>
  <c r="AM38" i="10"/>
  <c r="U38" i="10"/>
  <c r="C38" i="10"/>
  <c r="CO37" i="10"/>
  <c r="BE37" i="10"/>
  <c r="AM37" i="10"/>
  <c r="U37" i="10"/>
  <c r="C37" i="10"/>
  <c r="BE36" i="10"/>
  <c r="AM36" i="10"/>
  <c r="C34" i="10"/>
  <c r="C35" i="10" s="1"/>
  <c r="C36" i="10" l="1"/>
  <c r="U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 r="U35" i="10" l="1"/>
  <c r="U36" i="10" l="1"/>
  <c r="AM34" i="10"/>
  <c r="AM35" i="10" s="1"/>
  <c r="BE34" i="10" l="1"/>
  <c r="BE35" i="10" s="1"/>
  <c r="BW34" i="10" l="1"/>
  <c r="BW35" i="10" s="1"/>
  <c r="BW36" i="10" s="1"/>
  <c r="BW37" i="10" s="1"/>
  <c r="BW38" i="10" s="1"/>
  <c r="CO34" i="10"/>
  <c r="CO35" i="10" s="1"/>
  <c r="CO36" i="10" s="1"/>
</calcChain>
</file>

<file path=xl/sharedStrings.xml><?xml version="1.0" encoding="utf-8"?>
<sst xmlns="http://schemas.openxmlformats.org/spreadsheetml/2006/main" count="1087" uniqueCount="578">
  <si>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</si>
  <si>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</si>
  <si>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</si>
  <si>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</si>
  <si>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</si>
  <si>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</si>
  <si>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</si>
  <si>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</si>
  <si>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</si>
  <si>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</si>
  <si>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</si>
  <si>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</si>
  <si>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</si>
  <si>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</si>
  <si>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</si>
  <si>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</si>
  <si>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</si>
  <si>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</si>
  <si>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</si>
  <si>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</si>
  <si>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</si>
  <si>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</si>
  <si>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</si>
  <si>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</si>
  <si>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</si>
  <si>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</si>
  <si>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</si>
  <si>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</si>
  <si>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</si>
  <si>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</si>
  <si>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</si>
  <si>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</si>
  <si>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</si>
  <si>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</si>
  <si>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</si>
  <si>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</si>
  <si>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</si>
  <si>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</si>
  <si>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</si>
  <si>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</si>
  <si>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</si>
  <si>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</si>
  <si>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</si>
  <si>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</si>
  <si>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</si>
  <si>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</si>
  <si>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</si>
  <si>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</si>
  <si>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</si>
  <si>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</si>
  <si>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</si>
  <si>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</si>
  <si>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</si>
  <si>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</si>
  <si>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</si>
  <si>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</si>
  <si>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</si>
  <si>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</si>
  <si>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</si>
  <si>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</si>
  <si>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</si>
  <si>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</si>
  <si>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</si>
  <si>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</si>
  <si>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</si>
  <si>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</si>
  <si>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</si>
  <si>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</si>
  <si>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</si>
  <si>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</si>
  <si>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</si>
  <si>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</si>
  <si>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</si>
  <si>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</si>
  <si>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</si>
  <si>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</si>
  <si>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</si>
  <si>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</si>
  <si>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</si>
  <si>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群馬県</t>
    <phoneticPr fontId="5"/>
  </si>
  <si>
    <t>市町村類型</t>
    <phoneticPr fontId="5"/>
  </si>
  <si>
    <t>Ⅲ－２</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</si>
  <si>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</si>
  <si>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</si>
  <si>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</si>
  <si>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</si>
  <si>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</si>
  <si>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</si>
  <si>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</si>
  <si>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</si>
  <si>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</si>
  <si>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</si>
  <si>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</si>
  <si>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</si>
  <si>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桐生市</t>
    <phoneticPr fontId="5"/>
  </si>
  <si>
    <t>地方交付税種地</t>
    <rPh sb="0" eb="2">
      <t>チホウ</t>
    </rPh>
    <rPh sb="2" eb="5">
      <t>コウフゼイ</t>
    </rPh>
    <rPh sb="5" eb="6">
      <t>シュ</t>
    </rPh>
    <rPh sb="6" eb="7">
      <t>チ</t>
    </rPh>
    <phoneticPr fontId="5"/>
  </si>
  <si>
    <t>1-4</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</si>
  <si>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</si>
  <si>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</si>
  <si>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</si>
  <si>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</si>
  <si>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</si>
  <si>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</si>
  <si>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</si>
  <si>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</si>
  <si>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</si>
  <si>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</si>
  <si>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</si>
  <si>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</si>
  <si>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</si>
  <si>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</si>
  <si>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</si>
  <si>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</si>
  <si>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</si>
  <si>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</si>
  <si>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</si>
  <si>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</si>
  <si>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</si>
  <si>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-7.2</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</si>
  <si>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</si>
  <si>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</si>
  <si>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</si>
  <si>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</si>
  <si>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</si>
  <si>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</si>
  <si>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</si>
  <si>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</si>
  <si>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</si>
  <si>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</si>
  <si>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</si>
  <si>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</si>
  <si>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</si>
  <si>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</si>
  <si>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</si>
  <si>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</si>
  <si>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</si>
  <si>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</si>
  <si>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</si>
  <si>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</si>
  <si>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</si>
  <si>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</si>
  <si>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-1.6</t>
    <phoneticPr fontId="5"/>
  </si>
  <si>
    <t>基準財政需要額</t>
    <phoneticPr fontId="26"/>
  </si>
  <si>
    <t>うち日本人(％)</t>
    <phoneticPr fontId="5"/>
  </si>
  <si>
    <t>-1.8</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</si>
  <si>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</si>
  <si>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</si>
  <si>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</si>
  <si>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</si>
  <si>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</si>
  <si>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</si>
  <si>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</si>
  <si>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</si>
  <si>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</si>
  <si>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</si>
  <si>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</si>
  <si>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</si>
  <si>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</si>
  <si>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</si>
  <si>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</si>
  <si>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</si>
  <si>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</si>
  <si>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</si>
  <si>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</si>
  <si>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</si>
  <si>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</si>
  <si>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</si>
  <si>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</si>
  <si>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</si>
  <si>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</si>
  <si>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</si>
  <si>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</si>
  <si>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</si>
  <si>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</si>
  <si>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</si>
  <si>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</si>
  <si>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</si>
  <si>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</si>
  <si>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</si>
  <si>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</si>
  <si>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</si>
  <si>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</si>
  <si>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</si>
  <si>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</si>
  <si>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</si>
  <si>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</si>
  <si>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</si>
  <si>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</si>
  <si>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</si>
  <si>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</si>
  <si>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</si>
  <si>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</si>
  <si>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</si>
  <si>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</si>
  <si>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</si>
  <si>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</si>
  <si>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</si>
  <si>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</si>
  <si>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</si>
  <si>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</si>
  <si>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</si>
  <si>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</si>
  <si>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</si>
  <si>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群馬県桐生市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</si>
  <si>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</si>
  <si>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</si>
  <si>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</si>
  <si>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</si>
  <si>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</si>
  <si>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</si>
  <si>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</si>
  <si>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</si>
  <si>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</si>
  <si>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</si>
  <si>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</si>
  <si>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</si>
  <si>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</si>
  <si>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</si>
  <si>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</si>
  <si>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</si>
  <si>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</si>
  <si>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</si>
  <si>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</si>
  <si>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</si>
  <si>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</si>
  <si>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</si>
  <si>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</si>
  <si>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</si>
  <si>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</si>
  <si>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</si>
  <si>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</si>
  <si>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</si>
  <si>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</si>
  <si>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</si>
  <si>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</si>
  <si>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</si>
  <si>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</si>
  <si>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</si>
  <si>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</si>
  <si>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</si>
  <si>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</si>
  <si>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</si>
  <si>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</si>
  <si>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</si>
  <si>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</si>
  <si>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</si>
  <si>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</si>
  <si>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</si>
  <si>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</si>
  <si>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</si>
  <si>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</si>
  <si>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</si>
  <si>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</si>
  <si>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</si>
  <si>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</si>
  <si>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</si>
  <si>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</si>
  <si>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</si>
  <si>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</si>
  <si>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</si>
  <si>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</si>
  <si>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</si>
  <si>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</si>
  <si>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</si>
  <si>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</si>
  <si>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</si>
  <si>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</si>
  <si>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</si>
  <si>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</si>
  <si>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</si>
  <si>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</si>
  <si>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</si>
  <si>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</si>
  <si>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</si>
  <si>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</si>
  <si>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</si>
  <si>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</si>
  <si>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</si>
  <si>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</si>
  <si>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</si>
  <si>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</si>
  <si>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</si>
  <si>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</si>
  <si>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</si>
  <si>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</si>
  <si>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</si>
  <si>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</si>
  <si>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</si>
  <si>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</si>
  <si>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</si>
  <si>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</si>
  <si>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</si>
  <si>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</si>
  <si>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</si>
  <si>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</si>
  <si>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</si>
  <si>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</si>
  <si>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</si>
  <si>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</si>
  <si>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</si>
  <si>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</si>
  <si>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</si>
  <si>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</si>
  <si>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</si>
  <si>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</si>
  <si>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</si>
  <si>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</si>
  <si>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</si>
  <si>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</si>
  <si>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</si>
  <si>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</si>
  <si>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</si>
  <si>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</si>
  <si>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</si>
  <si>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</si>
  <si>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</si>
  <si>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</si>
  <si>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</si>
  <si>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</si>
  <si>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</si>
  <si>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</si>
  <si>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</si>
  <si>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</si>
  <si>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病院</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</si>
  <si>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</si>
  <si>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</si>
  <si>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</si>
  <si>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</si>
  <si>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</si>
  <si>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</si>
  <si>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</si>
  <si>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</si>
  <si>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</si>
  <si>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</si>
  <si>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</si>
  <si>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</si>
  <si>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</si>
  <si>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</si>
  <si>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</si>
  <si>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</si>
  <si>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</si>
  <si>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</si>
  <si>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</si>
  <si>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</si>
  <si>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</si>
  <si>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</si>
  <si>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</si>
  <si>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</si>
  <si>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</si>
  <si>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</si>
  <si>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</si>
  <si>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</si>
  <si>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</si>
  <si>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</si>
  <si>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群馬県桐生市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</si>
  <si>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</si>
  <si>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</si>
  <si>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</si>
  <si>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</si>
  <si>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</si>
  <si>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</si>
  <si>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</si>
  <si>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</si>
  <si>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</si>
  <si>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</si>
  <si>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</si>
  <si>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</si>
  <si>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</si>
  <si>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</si>
  <si>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</si>
  <si>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</si>
  <si>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</si>
  <si>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</si>
  <si>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</si>
  <si>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</si>
  <si>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学校給食共同調理場事業特別会計</t>
    <phoneticPr fontId="5"/>
  </si>
  <si>
    <t>新里温水プール事業特別会計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</si>
  <si>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</si>
  <si>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</si>
  <si>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</si>
  <si>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</si>
  <si>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</si>
  <si>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</si>
  <si>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</si>
  <si>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</si>
  <si>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</si>
  <si>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</si>
  <si>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</si>
  <si>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</si>
  <si>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</si>
  <si>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国民健康保険事業特別会計</t>
    <phoneticPr fontId="5"/>
  </si>
  <si>
    <t>介護保険事業特別会計</t>
    <phoneticPr fontId="5"/>
  </si>
  <si>
    <t>後期高齢者医療事業特別会計</t>
    <phoneticPr fontId="5"/>
  </si>
  <si>
    <t>水道事業会計</t>
    <phoneticPr fontId="5"/>
  </si>
  <si>
    <t>法適用企業</t>
    <phoneticPr fontId="5"/>
  </si>
  <si>
    <t>下水道事業会計</t>
    <phoneticPr fontId="5"/>
  </si>
  <si>
    <t>農業集落排水事業特別会計</t>
    <phoneticPr fontId="5"/>
  </si>
  <si>
    <t>法非適用企業</t>
    <phoneticPr fontId="5"/>
  </si>
  <si>
    <t>発電事業特別会計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</si>
  <si>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</si>
  <si>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</si>
  <si>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</si>
  <si>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</si>
  <si>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</si>
  <si>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</si>
  <si>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</si>
  <si>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</si>
  <si>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</si>
  <si>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</si>
  <si>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</si>
  <si>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</si>
  <si>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</si>
  <si>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</si>
  <si>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</si>
  <si>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</si>
  <si>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</si>
  <si>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</si>
  <si>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</si>
  <si>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</si>
  <si>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</si>
  <si>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</si>
  <si>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</si>
  <si>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</si>
  <si>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</si>
  <si>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</si>
  <si>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</si>
  <si>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</si>
  <si>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</si>
  <si>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</si>
  <si>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</si>
  <si>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</si>
  <si>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</si>
  <si>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</si>
  <si>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</si>
  <si>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</si>
  <si>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</si>
  <si>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</si>
  <si>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</si>
  <si>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</si>
  <si>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</si>
  <si>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</si>
  <si>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</si>
  <si>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</si>
  <si>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</si>
  <si>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</si>
  <si>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</si>
  <si>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</si>
  <si>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</si>
  <si>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</si>
  <si>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</si>
  <si>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</si>
  <si>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</si>
  <si>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</si>
  <si>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</si>
  <si>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</si>
  <si>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</si>
  <si>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</si>
  <si>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</si>
  <si>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</si>
  <si>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</si>
  <si>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</si>
  <si>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</si>
  <si>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</si>
  <si>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</si>
  <si>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</si>
  <si>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</si>
  <si>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</si>
  <si>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</si>
  <si>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</si>
  <si>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</si>
  <si>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</si>
  <si>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</si>
  <si>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</si>
  <si>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</si>
  <si>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</si>
  <si>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</si>
  <si>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</si>
  <si>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</si>
  <si>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</si>
  <si>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</si>
  <si>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</si>
  <si>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</si>
  <si>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</si>
  <si>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</si>
  <si>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</si>
  <si>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</si>
  <si>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</si>
  <si>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</si>
  <si>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</si>
  <si>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</si>
  <si>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</si>
  <si>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</si>
  <si>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</si>
  <si>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</si>
  <si>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</si>
  <si>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</si>
  <si>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</si>
  <si>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</si>
  <si>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</si>
  <si>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</si>
  <si>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</si>
  <si>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</si>
  <si>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</si>
  <si>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</si>
  <si>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</si>
  <si>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</si>
  <si>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</si>
  <si>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</si>
  <si>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</si>
  <si>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</si>
  <si>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</si>
  <si>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</si>
  <si>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</si>
  <si>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</si>
  <si>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</si>
  <si>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</si>
  <si>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</si>
  <si>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</si>
  <si>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</si>
  <si>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</si>
  <si>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</si>
  <si>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</si>
  <si>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</si>
  <si>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</si>
  <si>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</si>
  <si>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</si>
  <si>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</si>
  <si>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</si>
  <si>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</si>
  <si>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</si>
  <si>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</si>
  <si>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</si>
  <si>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</si>
  <si>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</si>
  <si>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7.26</t>
  </si>
  <si>
    <t>▲ 5.59</t>
  </si>
  <si>
    <t>▲ 6.54</t>
  </si>
  <si>
    <t>▲ 5.72</t>
  </si>
  <si>
    <t>水道事業会計</t>
  </si>
  <si>
    <t>一般会計</t>
  </si>
  <si>
    <t>下水道事業会計</t>
  </si>
  <si>
    <t>介護保険事業特別会計</t>
  </si>
  <si>
    <t>国民健康保険事業特別会計</t>
  </si>
  <si>
    <t>発電事業特別会計</t>
  </si>
  <si>
    <t>農業集落排水事業特別会計</t>
  </si>
  <si>
    <t>後期高齢者医療事業特別会計</t>
  </si>
  <si>
    <t>その他会計（赤字）</t>
  </si>
  <si>
    <t>その他会計（黒字）</t>
  </si>
  <si>
    <t>R01</t>
    <phoneticPr fontId="5"/>
  </si>
  <si>
    <t>R02</t>
    <phoneticPr fontId="5"/>
  </si>
  <si>
    <t>R03</t>
    <phoneticPr fontId="5"/>
  </si>
  <si>
    <t>R04</t>
    <phoneticPr fontId="5"/>
  </si>
  <si>
    <t>R05</t>
    <phoneticPr fontId="5"/>
  </si>
  <si>
    <t>-</t>
    <phoneticPr fontId="2"/>
  </si>
  <si>
    <t>群馬県後期高齢者医療広域連合（一般会計）</t>
    <rPh sb="0" eb="3">
      <t>グンマケン</t>
    </rPh>
    <rPh sb="3" eb="5">
      <t>コウキ</t>
    </rPh>
    <rPh sb="5" eb="7">
      <t>コウレイ</t>
    </rPh>
    <rPh sb="7" eb="8">
      <t>シャ</t>
    </rPh>
    <rPh sb="8" eb="10">
      <t>イリョウ</t>
    </rPh>
    <rPh sb="10" eb="12">
      <t>コウイキ</t>
    </rPh>
    <rPh sb="12" eb="14">
      <t>レンゴウ</t>
    </rPh>
    <rPh sb="15" eb="17">
      <t>イッパン</t>
    </rPh>
    <rPh sb="17" eb="19">
      <t>カイケイ</t>
    </rPh>
    <phoneticPr fontId="2"/>
  </si>
  <si>
    <t>群馬県後期高齢者医療広域連合（事業会計）</t>
    <rPh sb="0" eb="3">
      <t>グンマケン</t>
    </rPh>
    <rPh sb="3" eb="5">
      <t>コウキ</t>
    </rPh>
    <rPh sb="5" eb="7">
      <t>コウレイ</t>
    </rPh>
    <rPh sb="7" eb="8">
      <t>シャ</t>
    </rPh>
    <rPh sb="8" eb="10">
      <t>イリョウ</t>
    </rPh>
    <rPh sb="10" eb="12">
      <t>コウイキ</t>
    </rPh>
    <rPh sb="12" eb="14">
      <t>レンゴウ</t>
    </rPh>
    <rPh sb="15" eb="17">
      <t>ジギョウ</t>
    </rPh>
    <rPh sb="17" eb="19">
      <t>カイケイ</t>
    </rPh>
    <phoneticPr fontId="2"/>
  </si>
  <si>
    <t>群馬県市町村総合事務組合</t>
    <rPh sb="0" eb="3">
      <t>グンマケン</t>
    </rPh>
    <rPh sb="3" eb="6">
      <t>シチョウソン</t>
    </rPh>
    <rPh sb="6" eb="8">
      <t>ソウゴウ</t>
    </rPh>
    <rPh sb="8" eb="10">
      <t>ジム</t>
    </rPh>
    <rPh sb="10" eb="12">
      <t>クミアイ</t>
    </rPh>
    <phoneticPr fontId="2"/>
  </si>
  <si>
    <t>群馬県市町村会館管理組合</t>
    <rPh sb="0" eb="3">
      <t>グンマケン</t>
    </rPh>
    <rPh sb="3" eb="6">
      <t>シチョウソン</t>
    </rPh>
    <rPh sb="6" eb="8">
      <t>カイカン</t>
    </rPh>
    <rPh sb="8" eb="10">
      <t>カンリ</t>
    </rPh>
    <rPh sb="10" eb="12">
      <t>クミアイ</t>
    </rPh>
    <phoneticPr fontId="2"/>
  </si>
  <si>
    <t>桐生地域地場産業振興センター</t>
    <rPh sb="0" eb="2">
      <t>キリュウ</t>
    </rPh>
    <rPh sb="2" eb="4">
      <t>チイキ</t>
    </rPh>
    <rPh sb="4" eb="6">
      <t>ヂバ</t>
    </rPh>
    <rPh sb="6" eb="8">
      <t>サンギョウ</t>
    </rPh>
    <rPh sb="8" eb="10">
      <t>シンコウ</t>
    </rPh>
    <phoneticPr fontId="2"/>
  </si>
  <si>
    <t>桐生市スポーツ文化事業団</t>
    <rPh sb="0" eb="2">
      <t>キリュウ</t>
    </rPh>
    <rPh sb="2" eb="3">
      <t>シ</t>
    </rPh>
    <rPh sb="7" eb="9">
      <t>ブンカ</t>
    </rPh>
    <rPh sb="9" eb="12">
      <t>ジギョウダン</t>
    </rPh>
    <phoneticPr fontId="2"/>
  </si>
  <si>
    <t>桐生市土地開発公社</t>
    <rPh sb="0" eb="3">
      <t>キリュウシ</t>
    </rPh>
    <rPh sb="3" eb="5">
      <t>トチ</t>
    </rPh>
    <rPh sb="5" eb="7">
      <t>カイハツ</t>
    </rPh>
    <rPh sb="7" eb="9">
      <t>コウシャ</t>
    </rPh>
    <phoneticPr fontId="2"/>
  </si>
  <si>
    <t>社会福祉施設等運営基金</t>
    <rPh sb="0" eb="2">
      <t>シャカイ</t>
    </rPh>
    <rPh sb="2" eb="4">
      <t>フクシ</t>
    </rPh>
    <rPh sb="4" eb="6">
      <t>シセツ</t>
    </rPh>
    <rPh sb="6" eb="7">
      <t>トウ</t>
    </rPh>
    <rPh sb="7" eb="9">
      <t>ウンエイ</t>
    </rPh>
    <rPh sb="9" eb="11">
      <t>キキン</t>
    </rPh>
    <phoneticPr fontId="5"/>
  </si>
  <si>
    <t>まちづくり基金</t>
    <rPh sb="5" eb="7">
      <t>キキン</t>
    </rPh>
    <phoneticPr fontId="2"/>
  </si>
  <si>
    <t>清掃センター管理運営基金</t>
    <rPh sb="0" eb="2">
      <t>セイソウ</t>
    </rPh>
    <rPh sb="6" eb="8">
      <t>カンリ</t>
    </rPh>
    <rPh sb="8" eb="10">
      <t>ウンエイ</t>
    </rPh>
    <rPh sb="10" eb="12">
      <t>キキン</t>
    </rPh>
    <phoneticPr fontId="2"/>
  </si>
  <si>
    <t>庁舎整備基金</t>
    <rPh sb="0" eb="2">
      <t>チョウシャ</t>
    </rPh>
    <rPh sb="2" eb="4">
      <t>セイビ</t>
    </rPh>
    <rPh sb="4" eb="6">
      <t>キキン</t>
    </rPh>
    <phoneticPr fontId="2"/>
  </si>
  <si>
    <t>森林環境整備基金</t>
    <rPh sb="0" eb="2">
      <t>シンリン</t>
    </rPh>
    <rPh sb="2" eb="4">
      <t>カンキョウ</t>
    </rPh>
    <rPh sb="4" eb="6">
      <t>セイビ</t>
    </rPh>
    <rPh sb="6" eb="8">
      <t>キキン</t>
    </rPh>
    <phoneticPr fontId="2"/>
  </si>
  <si>
    <t>桐生地域医療企業団</t>
    <rPh sb="0" eb="2">
      <t>キリュウ</t>
    </rPh>
    <rPh sb="2" eb="4">
      <t>チイキ</t>
    </rPh>
    <rPh sb="4" eb="6">
      <t>イリョウ</t>
    </rPh>
    <rPh sb="6" eb="8">
      <t>キギョウ</t>
    </rPh>
    <rPh sb="8" eb="9">
      <t>ダン</t>
    </rPh>
    <phoneticPr fontId="2"/>
  </si>
  <si>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</si>
  <si>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</si>
  <si>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地方債残高および公営企業債等繰入見込額の減少に伴い、将来負担比率は低下傾向である一方、新たな資産形成が図れていないため、有形固定資産減価償却率は上昇している。今後は、公共施設等総合管理計画個別計画を策定し、老朽化した施設の集約化・複合化や除却を積極的に取り組んでいく。</t>
    <rPh sb="1" eb="6">
      <t>チホウサイザンダカ</t>
    </rPh>
    <rPh sb="9" eb="14">
      <t>コウエイキギョウサイ</t>
    </rPh>
    <rPh sb="14" eb="15">
      <t>トウ</t>
    </rPh>
    <rPh sb="15" eb="17">
      <t>クリイレ</t>
    </rPh>
    <rPh sb="17" eb="19">
      <t>ミコミ</t>
    </rPh>
    <rPh sb="19" eb="20">
      <t>ガク</t>
    </rPh>
    <rPh sb="21" eb="23">
      <t>ゲンショウ</t>
    </rPh>
    <rPh sb="24" eb="25">
      <t>トモナ</t>
    </rPh>
    <rPh sb="34" eb="36">
      <t>テイカ</t>
    </rPh>
    <rPh sb="36" eb="38">
      <t>ケイコウ</t>
    </rPh>
    <phoneticPr fontId="10"/>
  </si>
  <si>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</si>
  <si>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</si>
  <si>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</si>
  <si>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</si>
  <si>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</si>
  <si>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</si>
  <si>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将来負担比率及び実質公債費比率ともに低下傾向にあり、類似団体平均と比較しても同水準にある。今後は、公共施設等総合管理計画個別計画を策定し、老朽化した施設の集約化・複合化や除却を進めるとともに、行政改革方針に基づく職員数の適正化に努める。</t>
    <rPh sb="19" eb="21">
      <t>テイカ</t>
    </rPh>
    <phoneticPr fontId="5"/>
  </si>
  <si>
    <t>実質公債費比率</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</si>
</sst>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76">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alignment vertical="center"/>
    </xf>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NumberFormat="1"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0" fontId="7" fillId="0" borderId="39" xfId="4" applyFont="1" applyFill="1" applyBorder="1" applyAlignment="1">
      <alignment vertical="center"/>
    </xf>
    <xf numFmtId="0" fontId="7" fillId="0" borderId="41" xfId="4" applyFont="1" applyFill="1" applyBorder="1" applyAlignment="1">
      <alignment vertical="center"/>
    </xf>
    <xf numFmtId="0" fontId="7" fillId="0" borderId="50"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Fill="1" applyBorder="1" applyAlignment="1">
      <alignment horizontal="center" vertical="center" wrapText="1"/>
    </xf>
    <xf numFmtId="177" fontId="14" fillId="0" borderId="5" xfId="5" applyNumberFormat="1" applyFont="1" applyFill="1" applyBorder="1" applyAlignment="1" applyProtection="1">
      <alignment horizontal="right" vertical="center" shrinkToFit="1"/>
    </xf>
    <xf numFmtId="177" fontId="14" fillId="0" borderId="10" xfId="5" applyNumberFormat="1" applyFont="1" applyFill="1" applyBorder="1" applyAlignment="1" applyProtection="1">
      <alignment horizontal="right" vertical="center" shrinkToFit="1"/>
    </xf>
    <xf numFmtId="0" fontId="14" fillId="0" borderId="11" xfId="1" applyFont="1" applyFill="1" applyBorder="1" applyAlignment="1">
      <alignment horizontal="center" vertical="center" wrapText="1"/>
    </xf>
    <xf numFmtId="177" fontId="14" fillId="0" borderId="15" xfId="5" applyNumberFormat="1" applyFont="1" applyFill="1" applyBorder="1" applyAlignment="1" applyProtection="1">
      <alignment horizontal="right" vertical="center" shrinkToFit="1"/>
    </xf>
    <xf numFmtId="177" fontId="14" fillId="0" borderId="16" xfId="5" applyNumberFormat="1" applyFont="1" applyFill="1" applyBorder="1" applyAlignment="1" applyProtection="1">
      <alignment horizontal="right" vertical="center" shrinkToFit="1"/>
    </xf>
    <xf numFmtId="177" fontId="14" fillId="0" borderId="34" xfId="5" applyNumberFormat="1" applyFont="1" applyFill="1" applyBorder="1" applyAlignment="1" applyProtection="1">
      <alignment horizontal="right" vertical="center" shrinkToFit="1"/>
    </xf>
    <xf numFmtId="177" fontId="14" fillId="0" borderId="35" xfId="5" applyNumberFormat="1" applyFont="1" applyFill="1" applyBorder="1" applyAlignment="1" applyProtection="1">
      <alignment horizontal="right" vertical="center" shrinkToFit="1"/>
    </xf>
    <xf numFmtId="0" fontId="14" fillId="0" borderId="47" xfId="1" applyFont="1" applyFill="1" applyBorder="1" applyAlignment="1">
      <alignment horizontal="center" vertical="center"/>
    </xf>
    <xf numFmtId="177" fontId="14" fillId="0" borderId="34" xfId="5" applyNumberFormat="1" applyFont="1" applyFill="1" applyBorder="1" applyAlignment="1" applyProtection="1">
      <alignment horizontal="right" vertical="center" shrinkToFit="1"/>
      <protection locked="0"/>
    </xf>
    <xf numFmtId="177" fontId="14" fillId="0" borderId="35" xfId="5" applyNumberFormat="1" applyFont="1" applyFill="1" applyBorder="1" applyAlignment="1" applyProtection="1">
      <alignment horizontal="right" vertical="center" shrinkToFit="1"/>
      <protection locked="0"/>
    </xf>
    <xf numFmtId="0" fontId="14" fillId="0" borderId="52" xfId="1" applyFont="1" applyFill="1" applyBorder="1" applyAlignment="1">
      <alignment horizontal="center" vertical="center"/>
    </xf>
    <xf numFmtId="177" fontId="14" fillId="0" borderId="21" xfId="5" applyNumberFormat="1" applyFont="1" applyFill="1" applyBorder="1" applyAlignment="1" applyProtection="1">
      <alignment horizontal="right" vertical="center" shrinkToFit="1"/>
      <protection locked="0"/>
    </xf>
    <xf numFmtId="177" fontId="14" fillId="0" borderId="22" xfId="5" applyNumberFormat="1" applyFont="1" applyFill="1" applyBorder="1" applyAlignment="1" applyProtection="1">
      <alignment horizontal="right" vertical="center" shrinkToFit="1"/>
      <protection locked="0"/>
    </xf>
    <xf numFmtId="0" fontId="14" fillId="0" borderId="1" xfId="1" applyFont="1" applyFill="1" applyBorder="1" applyAlignment="1">
      <alignment horizontal="center" vertical="center"/>
    </xf>
    <xf numFmtId="177" fontId="14" fillId="0" borderId="53" xfId="5" applyNumberFormat="1" applyFont="1" applyFill="1" applyBorder="1" applyAlignment="1" applyProtection="1">
      <alignment horizontal="right" vertical="center" shrinkToFit="1"/>
    </xf>
    <xf numFmtId="177" fontId="14" fillId="0" borderId="6" xfId="5" applyNumberFormat="1" applyFont="1" applyFill="1" applyBorder="1" applyAlignment="1" applyProtection="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Font="1"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Fill="1" applyBorder="1" applyAlignment="1">
      <alignment vertical="center"/>
    </xf>
    <xf numFmtId="179" fontId="18" fillId="0" borderId="41" xfId="6" applyNumberFormat="1" applyFont="1" applyFill="1" applyBorder="1" applyAlignment="1">
      <alignment vertical="center"/>
    </xf>
    <xf numFmtId="180" fontId="18" fillId="0" borderId="57" xfId="6" applyNumberFormat="1" applyFont="1" applyFill="1" applyBorder="1" applyAlignment="1">
      <alignment vertical="center"/>
    </xf>
    <xf numFmtId="179" fontId="18" fillId="0" borderId="55" xfId="6" applyNumberFormat="1" applyFont="1" applyFill="1" applyBorder="1" applyAlignment="1">
      <alignment vertical="center"/>
    </xf>
    <xf numFmtId="180" fontId="18" fillId="0" borderId="58" xfId="6" applyNumberFormat="1" applyFont="1" applyFill="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Fill="1" applyBorder="1" applyAlignment="1">
      <alignment vertical="center"/>
    </xf>
    <xf numFmtId="179" fontId="18" fillId="0" borderId="61" xfId="6" applyNumberFormat="1" applyFont="1" applyFill="1" applyBorder="1" applyAlignment="1">
      <alignment vertical="center"/>
    </xf>
    <xf numFmtId="180" fontId="18" fillId="0" borderId="59" xfId="6" applyNumberFormat="1" applyFont="1" applyFill="1" applyBorder="1" applyAlignment="1">
      <alignment vertical="center"/>
    </xf>
    <xf numFmtId="179" fontId="18" fillId="0" borderId="62" xfId="6" applyNumberFormat="1" applyFont="1" applyFill="1" applyBorder="1" applyAlignment="1">
      <alignment vertical="center"/>
    </xf>
    <xf numFmtId="180" fontId="18" fillId="0" borderId="63" xfId="6" applyNumberFormat="1" applyFont="1" applyFill="1" applyBorder="1" applyAlignment="1">
      <alignment vertical="center"/>
    </xf>
    <xf numFmtId="180" fontId="18" fillId="0" borderId="60" xfId="6" applyNumberFormat="1" applyFont="1" applyBorder="1" applyAlignment="1">
      <alignment vertical="center"/>
    </xf>
    <xf numFmtId="179" fontId="18" fillId="0" borderId="60" xfId="6" applyNumberFormat="1" applyFont="1" applyFill="1" applyBorder="1" applyAlignment="1">
      <alignment vertical="center" wrapText="1"/>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pplyFill="1">
      <alignment vertical="center"/>
    </xf>
    <xf numFmtId="0" fontId="1" fillId="0" borderId="0" xfId="16" applyFont="1" applyFill="1" applyBorder="1">
      <alignment vertical="center"/>
    </xf>
    <xf numFmtId="0" fontId="35" fillId="0" borderId="41" xfId="16" applyFont="1" applyFill="1" applyBorder="1">
      <alignment vertical="center"/>
    </xf>
    <xf numFmtId="0" fontId="1" fillId="0" borderId="12" xfId="16" applyFont="1" applyFill="1" applyBorder="1">
      <alignment vertical="center"/>
    </xf>
    <xf numFmtId="0" fontId="1" fillId="0" borderId="51" xfId="16" applyFont="1" applyFill="1" applyBorder="1">
      <alignment vertical="center"/>
    </xf>
    <xf numFmtId="0" fontId="1" fillId="0" borderId="65"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0" fontId="1" fillId="0" borderId="0" xfId="16" applyNumberFormat="1" applyFont="1" applyFill="1" applyBorder="1">
      <alignment vertical="center"/>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4"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5" xfId="16" applyNumberFormat="1" applyFont="1" applyFill="1" applyBorder="1">
      <alignment vertical="center"/>
    </xf>
    <xf numFmtId="190" fontId="18" fillId="0" borderId="34" xfId="16" applyNumberFormat="1" applyFont="1" applyFill="1" applyBorder="1" applyAlignment="1">
      <alignment horizontal="right" vertical="center" shrinkToFit="1"/>
    </xf>
    <xf numFmtId="190" fontId="18" fillId="0" borderId="186" xfId="16" applyNumberFormat="1" applyFont="1" applyFill="1" applyBorder="1" applyAlignment="1">
      <alignment horizontal="right" vertical="center" shrinkToFit="1"/>
    </xf>
    <xf numFmtId="190" fontId="3" fillId="0" borderId="54"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8" fillId="0" borderId="34" xfId="16" applyNumberFormat="1" applyFont="1" applyFill="1" applyBorder="1" applyAlignment="1">
      <alignment horizontal="right" vertical="center" shrinkToFit="1"/>
    </xf>
    <xf numFmtId="187" fontId="18" fillId="0" borderId="186" xfId="16" applyNumberFormat="1" applyFont="1" applyFill="1" applyBorder="1" applyAlignment="1">
      <alignment horizontal="right" vertical="center" shrinkToFit="1"/>
    </xf>
    <xf numFmtId="187" fontId="3" fillId="0" borderId="54"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6" xfId="16" applyNumberFormat="1" applyFont="1" applyFill="1" applyBorder="1">
      <alignment vertical="center"/>
    </xf>
    <xf numFmtId="189" fontId="3" fillId="0" borderId="56"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51"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6" xfId="16" applyFont="1" applyFill="1" applyBorder="1">
      <alignment vertical="center"/>
    </xf>
    <xf numFmtId="0" fontId="35" fillId="0" borderId="65" xfId="16" applyFont="1" applyFill="1" applyBorder="1">
      <alignment vertical="center"/>
    </xf>
    <xf numFmtId="0" fontId="1" fillId="0" borderId="56" xfId="17" applyFont="1" applyFill="1" applyBorder="1">
      <alignment vertical="center"/>
    </xf>
    <xf numFmtId="189" fontId="3" fillId="0" borderId="56" xfId="17" applyNumberFormat="1" applyFont="1" applyFill="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Fill="1" applyBorder="1" applyAlignment="1">
      <alignment horizontal="right" vertical="center" shrinkToFit="1"/>
    </xf>
    <xf numFmtId="177" fontId="18" fillId="0" borderId="41" xfId="19" applyNumberFormat="1" applyFont="1" applyFill="1" applyBorder="1" applyAlignment="1">
      <alignment horizontal="right" vertical="center" shrinkToFit="1"/>
    </xf>
    <xf numFmtId="187" fontId="18" fillId="0" borderId="57" xfId="19" applyNumberFormat="1" applyFont="1" applyFill="1" applyBorder="1" applyAlignment="1">
      <alignment horizontal="right" vertical="center" shrinkToFit="1"/>
    </xf>
    <xf numFmtId="177" fontId="18" fillId="0" borderId="55" xfId="19" applyNumberFormat="1" applyFont="1" applyFill="1" applyBorder="1" applyAlignment="1">
      <alignment horizontal="right" vertical="center" shrinkToFit="1"/>
    </xf>
    <xf numFmtId="187" fontId="18" fillId="0" borderId="58" xfId="19" applyNumberFormat="1" applyFont="1" applyFill="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Fill="1" applyBorder="1" applyAlignment="1">
      <alignment horizontal="right" vertical="center" shrinkToFit="1"/>
    </xf>
    <xf numFmtId="177" fontId="18" fillId="0" borderId="61" xfId="19" applyNumberFormat="1" applyFont="1" applyFill="1" applyBorder="1" applyAlignment="1">
      <alignment horizontal="right" vertical="center" shrinkToFit="1"/>
    </xf>
    <xf numFmtId="187" fontId="18" fillId="0" borderId="59" xfId="19" applyNumberFormat="1" applyFont="1" applyFill="1" applyBorder="1" applyAlignment="1">
      <alignment horizontal="right" vertical="center" shrinkToFit="1"/>
    </xf>
    <xf numFmtId="177" fontId="18" fillId="0" borderId="62" xfId="19" applyNumberFormat="1" applyFont="1" applyFill="1" applyBorder="1" applyAlignment="1">
      <alignment horizontal="right" vertical="center" shrinkToFit="1"/>
    </xf>
    <xf numFmtId="187" fontId="18" fillId="0" borderId="63" xfId="19" applyNumberFormat="1" applyFont="1" applyFill="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0" xfId="8" applyFont="1">
      <alignment vertical="center"/>
    </xf>
    <xf numFmtId="0" fontId="21" fillId="0" borderId="0" xfId="8" applyFont="1" applyAlignment="1" applyProtection="1">
      <alignment horizontal="center" vertical="center" shrinkToFit="1"/>
      <protection hidden="1"/>
    </xf>
    <xf numFmtId="0" fontId="21" fillId="0" borderId="0" xfId="10">
      <alignment vertical="center"/>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lignment horizontal="center" vertical="center" shrinkToFit="1"/>
    </xf>
    <xf numFmtId="0" fontId="21" fillId="0" borderId="0" xfId="8" applyFont="1" applyAlignment="1">
      <alignment horizontal="center" vertical="center"/>
    </xf>
    <xf numFmtId="49" fontId="21" fillId="0" borderId="0" xfId="8" applyNumberFormat="1" applyFont="1" applyAlignment="1">
      <alignment horizontal="center"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42" xfId="8" applyNumberFormat="1" applyFont="1" applyBorder="1" applyAlignment="1">
      <alignment horizontal="right" vertical="center" shrinkToFit="1"/>
    </xf>
    <xf numFmtId="0" fontId="21" fillId="0" borderId="39" xfId="8" applyFont="1" applyBorder="1">
      <alignment vertical="center"/>
    </xf>
    <xf numFmtId="0" fontId="21" fillId="0" borderId="31" xfId="8" applyFont="1" applyBorder="1">
      <alignment vertical="center"/>
    </xf>
    <xf numFmtId="0" fontId="21" fillId="0" borderId="42" xfId="8" applyFont="1" applyBorder="1">
      <alignment vertical="center"/>
    </xf>
    <xf numFmtId="49" fontId="21" fillId="0" borderId="0" xfId="8" applyNumberFormat="1" applyFont="1" applyAlignment="1">
      <alignment horizontal="left" vertical="center"/>
    </xf>
    <xf numFmtId="0" fontId="21" fillId="0" borderId="0" xfId="8" applyFont="1" applyAlignment="1">
      <alignment horizontal="left" vertical="center"/>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0" fontId="21" fillId="0" borderId="1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1" fillId="0" borderId="41" xfId="8" applyFont="1" applyBorder="1" applyAlignment="1">
      <alignment horizontal="center" vertical="center"/>
    </xf>
    <xf numFmtId="0" fontId="21" fillId="0" borderId="12" xfId="8" applyFont="1" applyBorder="1" applyAlignment="1">
      <alignment horizontal="center" vertical="center"/>
    </xf>
    <xf numFmtId="0" fontId="21" fillId="0" borderId="51" xfId="8" applyFont="1" applyBorder="1" applyAlignment="1">
      <alignment horizontal="center" vertical="center"/>
    </xf>
    <xf numFmtId="0" fontId="21" fillId="0" borderId="37" xfId="8" applyFont="1" applyBorder="1" applyAlignment="1">
      <alignment horizontal="center" vertical="center"/>
    </xf>
    <xf numFmtId="0" fontId="21" fillId="0" borderId="56" xfId="8" applyFont="1" applyBorder="1" applyAlignment="1">
      <alignment horizontal="center" vertical="center"/>
    </xf>
    <xf numFmtId="0" fontId="21" fillId="0" borderId="40" xfId="8" applyFont="1" applyBorder="1" applyAlignment="1">
      <alignment horizontal="center" vertical="center"/>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8" fillId="0" borderId="31" xfId="8" applyFont="1" applyBorder="1">
      <alignment vertical="center"/>
    </xf>
    <xf numFmtId="0" fontId="28" fillId="0" borderId="42" xfId="8" applyFont="1" applyBorder="1">
      <alignment vertical="center"/>
    </xf>
    <xf numFmtId="178" fontId="21" fillId="0" borderId="32" xfId="8" applyNumberFormat="1" applyFont="1" applyBorder="1" applyAlignment="1">
      <alignment horizontal="right" vertical="center" shrinkToFit="1"/>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0" fontId="21" fillId="0" borderId="7" xfId="8" applyFont="1" applyBorder="1" applyAlignment="1">
      <alignment horizontal="left" vertical="center"/>
    </xf>
    <xf numFmtId="0" fontId="21" fillId="0" borderId="66" xfId="8" applyFont="1" applyBorder="1" applyAlignment="1">
      <alignment horizontal="left" vertical="center"/>
    </xf>
    <xf numFmtId="0" fontId="21" fillId="0" borderId="4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78" xfId="8" applyFont="1" applyBorder="1" applyAlignment="1">
      <alignment horizontal="center" vertical="center"/>
    </xf>
    <xf numFmtId="0" fontId="21" fillId="0" borderId="77"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0" fontId="21" fillId="0" borderId="30"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178" fontId="21" fillId="0" borderId="8" xfId="8" applyNumberFormat="1" applyFont="1" applyBorder="1" applyAlignment="1">
      <alignment horizontal="right" vertical="center"/>
    </xf>
    <xf numFmtId="0" fontId="25" fillId="0" borderId="41" xfId="8" applyFont="1" applyBorder="1">
      <alignmen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0" fontId="21" fillId="0" borderId="11" xfId="8" applyFont="1" applyBorder="1" applyAlignment="1">
      <alignment horizontal="center" vertical="center"/>
    </xf>
    <xf numFmtId="0" fontId="21" fillId="0" borderId="24" xfId="8" applyFont="1" applyBorder="1" applyAlignment="1">
      <alignment horizontal="center"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1" fillId="0" borderId="70" xfId="8" applyFont="1" applyBorder="1" applyAlignment="1">
      <alignment horizontal="center"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Font="1" applyBorder="1" applyAlignment="1">
      <alignment horizontal="left" vertical="center"/>
    </xf>
    <xf numFmtId="0" fontId="21" fillId="0" borderId="8" xfId="10" applyFont="1" applyBorder="1" applyAlignment="1">
      <alignment horizontal="left" vertical="center"/>
    </xf>
    <xf numFmtId="0" fontId="21" fillId="0" borderId="9" xfId="10" applyFont="1" applyBorder="1" applyAlignment="1">
      <alignment horizontal="left" vertical="center"/>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31" xfId="8" applyFont="1" applyBorder="1">
      <alignment vertical="center"/>
    </xf>
    <xf numFmtId="0" fontId="25" fillId="0" borderId="42"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9" xfId="8" applyFont="1" applyBorder="1" applyAlignment="1">
      <alignment horizontal="center" vertical="center"/>
    </xf>
    <xf numFmtId="0" fontId="21" fillId="0" borderId="7" xfId="8" applyFont="1" applyBorder="1" applyAlignment="1">
      <alignment horizontal="center" vertical="center"/>
    </xf>
    <xf numFmtId="0" fontId="21" fillId="0" borderId="66" xfId="8" applyFont="1" applyBorder="1" applyAlignment="1">
      <alignment horizontal="center"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0" fontId="21" fillId="0" borderId="14" xfId="8" applyFont="1" applyBorder="1" applyAlignment="1">
      <alignment horizontal="center" vertical="center"/>
    </xf>
    <xf numFmtId="0" fontId="21" fillId="0" borderId="1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52" xfId="8" applyFont="1" applyBorder="1" applyAlignment="1">
      <alignment horizontal="center" vertical="center"/>
    </xf>
    <xf numFmtId="0" fontId="21" fillId="0" borderId="71" xfId="8" applyFont="1" applyBorder="1" applyAlignment="1">
      <alignment horizontal="center" vertical="center"/>
    </xf>
    <xf numFmtId="0" fontId="21" fillId="0" borderId="16"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68"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9" xfId="8" applyFont="1" applyBorder="1" applyAlignment="1">
      <alignment horizontal="center" vertical="center"/>
    </xf>
    <xf numFmtId="0" fontId="21" fillId="0" borderId="67" xfId="8" applyFont="1" applyBorder="1" applyAlignment="1">
      <alignment horizontal="center" vertical="center"/>
    </xf>
    <xf numFmtId="0" fontId="21" fillId="0" borderId="3" xfId="8" applyFont="1" applyBorder="1" applyAlignment="1">
      <alignment horizontal="center"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0" fontId="1" fillId="0" borderId="89" xfId="11" applyBorder="1" applyAlignment="1">
      <alignment horizontal="right" vertical="center" shrinkToFit="1"/>
    </xf>
    <xf numFmtId="181" fontId="21" fillId="0" borderId="91" xfId="11" applyNumberFormat="1" applyFont="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85"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0" xfId="11" applyNumberFormat="1" applyAlignment="1">
      <alignment horizontal="right" vertical="center" shrinkToFit="1"/>
    </xf>
    <xf numFmtId="181" fontId="1" fillId="0" borderId="85" xfId="11" applyNumberFormat="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178" fontId="21" fillId="0" borderId="56"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81" fontId="1" fillId="0" borderId="38" xfId="11" applyNumberFormat="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56"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1" fillId="0" borderId="38" xfId="1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38" xfId="11" applyNumberFormat="1" applyFont="1" applyBorder="1" applyAlignment="1">
      <alignment horizontal="right" vertical="center" shrinkToFi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0" fontId="1" fillId="0" borderId="40" xfId="11" applyBorder="1" applyAlignment="1">
      <alignment horizontal="right" vertical="center" shrinkToFit="1"/>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81" fontId="21" fillId="0" borderId="37" xfId="11" applyNumberFormat="1" applyFont="1" applyBorder="1" applyAlignment="1">
      <alignment horizontal="right" vertical="center" shrinkToFit="1"/>
    </xf>
    <xf numFmtId="181" fontId="21" fillId="0" borderId="41" xfId="11" applyNumberFormat="1" applyFont="1" applyBorder="1" applyAlignment="1">
      <alignment horizontal="right" vertical="center" shrinkToFit="1"/>
    </xf>
    <xf numFmtId="0" fontId="1" fillId="0" borderId="12" xfId="11" applyBorder="1" applyAlignment="1">
      <alignment horizontal="right" vertical="center" shrinkToFit="1"/>
    </xf>
    <xf numFmtId="181" fontId="21" fillId="0" borderId="12" xfId="11" applyNumberFormat="1" applyFont="1" applyBorder="1" applyAlignment="1">
      <alignment horizontal="right" vertical="center" shrinkToFit="1"/>
    </xf>
    <xf numFmtId="0" fontId="1" fillId="0" borderId="51" xfId="11" applyBorder="1" applyAlignment="1">
      <alignment horizontal="right" vertical="center" shrinkToFit="1"/>
    </xf>
    <xf numFmtId="181" fontId="21" fillId="0" borderId="6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178" fontId="21" fillId="0" borderId="87" xfId="11" applyNumberFormat="1" applyFont="1" applyBorder="1" applyAlignment="1">
      <alignment horizontal="right" vertical="center" shrinkToFit="1"/>
    </xf>
    <xf numFmtId="0" fontId="17" fillId="0" borderId="0" xfId="6" applyAlignment="1">
      <alignment vertical="center"/>
    </xf>
    <xf numFmtId="0" fontId="17" fillId="0" borderId="38" xfId="6" applyBorder="1" applyAlignment="1">
      <alignment vertical="center"/>
    </xf>
    <xf numFmtId="178" fontId="21" fillId="0" borderId="84"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78" fontId="21" fillId="0" borderId="65"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178" fontId="21" fillId="0" borderId="88"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38" xfId="11" applyNumberFormat="1" applyFont="1" applyBorder="1" applyAlignment="1">
      <alignment horizontal="right" vertical="center"/>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4" xfId="11" applyFont="1" applyBorder="1" applyAlignment="1">
      <alignment horizontal="center" vertical="center"/>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0" fontId="35" fillId="6" borderId="75" xfId="12" applyFont="1" applyFill="1" applyBorder="1">
      <alignment vertical="center"/>
    </xf>
    <xf numFmtId="0" fontId="35" fillId="6" borderId="70"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0" fontId="35" fillId="6" borderId="7"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77" fontId="35" fillId="6" borderId="37"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2"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6" fontId="35" fillId="6" borderId="51" xfId="14" applyNumberFormat="1" applyFont="1" applyFill="1" applyBorder="1" applyAlignment="1">
      <alignment horizontal="right" vertical="center" shrinkToFit="1"/>
    </xf>
    <xf numFmtId="0" fontId="35" fillId="6" borderId="45"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26" xfId="12" applyFont="1" applyFill="1" applyBorder="1" applyAlignment="1">
      <alignment horizontal="center" vertical="center"/>
    </xf>
    <xf numFmtId="0" fontId="35" fillId="6" borderId="65"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0" fontId="35" fillId="6" borderId="1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87" fontId="35" fillId="6" borderId="129"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37" xfId="12" applyFont="1" applyFill="1" applyBorder="1">
      <alignment vertical="center"/>
    </xf>
    <xf numFmtId="0" fontId="35" fillId="6" borderId="56" xfId="12" applyFont="1" applyFill="1" applyBorder="1">
      <alignment vertical="center"/>
    </xf>
    <xf numFmtId="0" fontId="35" fillId="6" borderId="40" xfId="12" applyFont="1" applyFill="1" applyBorder="1">
      <alignment vertical="center"/>
    </xf>
    <xf numFmtId="0" fontId="35" fillId="6" borderId="81" xfId="12" applyFont="1" applyFill="1" applyBorder="1" applyAlignment="1">
      <alignment horizontal="center" vertical="center"/>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31" xfId="12" applyFont="1" applyFill="1" applyBorder="1" applyAlignment="1">
      <alignment horizontal="center" vertical="center" wrapText="1"/>
    </xf>
    <xf numFmtId="0" fontId="37" fillId="6" borderId="42" xfId="12" applyFont="1" applyFill="1" applyBorder="1" applyAlignment="1">
      <alignment horizontal="center" vertical="center"/>
    </xf>
    <xf numFmtId="177" fontId="35" fillId="6" borderId="161"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30"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9" xfId="12" applyFont="1" applyFill="1" applyBorder="1" applyAlignment="1">
      <alignment horizontal="center" vertical="center"/>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0" fontId="1" fillId="6" borderId="65" xfId="12" applyFont="1" applyFill="1" applyBorder="1" applyAlignment="1">
      <alignment vertical="center" shrinkToFit="1"/>
    </xf>
    <xf numFmtId="0" fontId="1" fillId="6" borderId="0" xfId="12" applyFont="1" applyFill="1" applyAlignment="1">
      <alignment vertical="center" shrinkToFit="1"/>
    </xf>
    <xf numFmtId="0" fontId="1" fillId="6" borderId="38" xfId="12" applyFont="1" applyFill="1" applyBorder="1" applyAlignment="1">
      <alignment vertical="center" shrinkToFi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0" fontId="35" fillId="6" borderId="38" xfId="12" applyFont="1" applyFill="1" applyBorder="1" applyAlignment="1">
      <alignment horizontal="left" vertical="center"/>
    </xf>
    <xf numFmtId="0" fontId="35" fillId="6" borderId="4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32" xfId="12" applyFont="1" applyFill="1" applyBorder="1" applyAlignment="1">
      <alignment horizontal="center" vertical="center"/>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4" xfId="12" applyFont="1" applyFill="1" applyBorder="1" applyAlignment="1">
      <alignment horizontal="center" vertical="center"/>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9" xfId="15" applyFont="1" applyBorder="1" applyAlignment="1" applyProtection="1">
      <alignment horizontal="left" vertical="center" shrinkToFit="1"/>
      <protection locked="0"/>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64"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0" borderId="114" xfId="15" applyFont="1" applyBorder="1" applyAlignment="1" applyProtection="1">
      <alignment horizontal="left" vertical="center" shrinkToFit="1"/>
      <protection locked="0"/>
    </xf>
    <xf numFmtId="0" fontId="35" fillId="7" borderId="9"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87" fontId="35" fillId="8" borderId="134" xfId="12" applyNumberFormat="1" applyFont="1" applyFill="1" applyBorder="1" applyAlignment="1" applyProtection="1">
      <alignment horizontal="righ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6" borderId="75" xfId="12" applyFont="1" applyFill="1" applyBorder="1" applyAlignment="1">
      <alignment horizontal="left" vertical="center"/>
    </xf>
    <xf numFmtId="0" fontId="35" fillId="6" borderId="8" xfId="12" applyFont="1" applyFill="1" applyBorder="1" applyAlignment="1">
      <alignment horizontal="left" vertical="center"/>
    </xf>
    <xf numFmtId="177" fontId="35" fillId="8" borderId="129" xfId="15" applyNumberFormat="1" applyFont="1" applyFill="1" applyBorder="1" applyAlignment="1" applyProtection="1">
      <alignment horizontal="right" vertical="center" shrinkToFit="1"/>
      <protection locked="0"/>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7" borderId="36"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3" fillId="0" borderId="12" xfId="16" applyNumberFormat="1" applyFont="1" applyFill="1" applyBorder="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51"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14" fillId="0" borderId="39" xfId="1" applyFont="1" applyFill="1" applyBorder="1" applyAlignment="1" applyProtection="1">
      <alignment horizontal="left" vertical="center" wrapText="1"/>
      <protection locked="0"/>
    </xf>
    <xf numFmtId="0" fontId="14" fillId="0" borderId="31" xfId="1" applyFont="1" applyFill="1" applyBorder="1" applyAlignment="1" applyProtection="1">
      <alignment horizontal="left" vertical="center" wrapText="1"/>
      <protection locked="0"/>
    </xf>
    <xf numFmtId="0" fontId="14" fillId="0" borderId="32" xfId="1" applyFont="1" applyFill="1" applyBorder="1" applyAlignment="1" applyProtection="1">
      <alignment horizontal="left" vertical="center" wrapText="1"/>
      <protection locked="0"/>
    </xf>
    <xf numFmtId="0" fontId="14" fillId="0" borderId="44" xfId="1" applyFont="1" applyFill="1" applyBorder="1" applyAlignment="1" applyProtection="1">
      <alignment horizontal="left" vertical="center" wrapText="1"/>
      <protection locked="0"/>
    </xf>
    <xf numFmtId="0" fontId="14" fillId="0" borderId="18" xfId="1" applyFont="1" applyFill="1" applyBorder="1" applyAlignment="1" applyProtection="1">
      <alignment horizontal="left" vertical="center" wrapText="1"/>
      <protection locked="0"/>
    </xf>
    <xf numFmtId="0" fontId="14" fillId="0" borderId="19" xfId="1" applyFont="1" applyFill="1" applyBorder="1" applyAlignment="1" applyProtection="1">
      <alignment horizontal="left" vertical="center" wrapText="1"/>
      <protection locked="0"/>
    </xf>
    <xf numFmtId="0" fontId="14" fillId="0" borderId="2" xfId="1" applyFont="1" applyFill="1" applyBorder="1" applyAlignment="1" applyProtection="1">
      <alignment horizontal="left" vertical="center"/>
    </xf>
    <xf numFmtId="0" fontId="14" fillId="0" borderId="3" xfId="1" applyFont="1" applyFill="1" applyBorder="1" applyAlignment="1" applyProtection="1">
      <alignment horizontal="left" vertical="center"/>
    </xf>
    <xf numFmtId="0" fontId="14" fillId="0" borderId="8" xfId="1" applyFont="1" applyFill="1" applyBorder="1" applyAlignment="1" applyProtection="1">
      <alignment horizontal="left" vertical="center" wrapText="1"/>
    </xf>
    <xf numFmtId="0" fontId="14" fillId="0" borderId="9" xfId="1" applyFont="1" applyFill="1" applyBorder="1" applyAlignment="1" applyProtection="1">
      <alignment horizontal="left" vertical="center" wrapText="1"/>
    </xf>
    <xf numFmtId="0" fontId="14" fillId="0" borderId="12" xfId="1" applyFont="1" applyFill="1" applyBorder="1" applyAlignment="1" applyProtection="1">
      <alignment horizontal="left" vertical="center"/>
    </xf>
    <xf numFmtId="0" fontId="14" fillId="0" borderId="13" xfId="1" applyFont="1" applyFill="1" applyBorder="1" applyAlignment="1" applyProtection="1">
      <alignment horizontal="left" vertical="center"/>
    </xf>
    <xf numFmtId="0" fontId="14" fillId="0" borderId="31" xfId="1" applyFont="1" applyFill="1" applyBorder="1" applyAlignment="1" applyProtection="1">
      <alignment horizontal="left" vertical="center"/>
    </xf>
    <xf numFmtId="0" fontId="14" fillId="0" borderId="32" xfId="1" applyFont="1" applyFill="1" applyBorder="1" applyAlignment="1" applyProtection="1">
      <alignment horizontal="left" vertical="center"/>
    </xf>
    <xf numFmtId="0" fontId="0" fillId="6" borderId="0" xfId="6" applyFont="1" applyFill="1" applyAlignment="1">
      <alignment vertical="center"/>
    </xf>
    <xf numFmtId="0" fontId="17" fillId="6" borderId="0" xfId="6" applyFill="1" applyAlignment="1" applyProtection="1">
      <alignment vertical="center"/>
      <protection hidden="1"/>
    </xf>
    <xf numFmtId="0" fontId="1" fillId="0" borderId="0" xfId="16" applyFont="1">
      <alignment vertical="center"/>
    </xf>
    <xf numFmtId="0" fontId="17"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51" xfId="16" applyFont="1" applyBorder="1">
      <alignment vertical="center"/>
    </xf>
    <xf numFmtId="0" fontId="1" fillId="0" borderId="65"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6" xfId="16" applyFont="1" applyBorder="1">
      <alignment vertical="center"/>
    </xf>
    <xf numFmtId="0" fontId="1" fillId="0" borderId="40" xfId="16" applyFont="1" applyBorder="1">
      <alignment vertical="center"/>
    </xf>
    <xf numFmtId="0" fontId="1" fillId="0" borderId="31" xfId="16" applyFont="1" applyBorder="1">
      <alignment vertical="center"/>
    </xf>
    <xf numFmtId="0" fontId="35" fillId="0" borderId="41" xfId="16" applyFont="1" applyBorder="1">
      <alignment vertical="center"/>
    </xf>
    <xf numFmtId="178" fontId="39" fillId="0" borderId="0" xfId="16" applyNumberFormat="1" applyFont="1">
      <alignment vertical="center"/>
    </xf>
    <xf numFmtId="178" fontId="1" fillId="0" borderId="0" xfId="16" applyNumberFormat="1" applyFont="1">
      <alignment vertical="center"/>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51" xfId="16" applyFont="1" applyBorder="1" applyAlignment="1" applyProtection="1">
      <alignment horizontal="left" vertical="top" wrapText="1"/>
      <protection locked="0"/>
    </xf>
    <xf numFmtId="0" fontId="1" fillId="0" borderId="65"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6"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79" fontId="1" fillId="6" borderId="0" xfId="17" applyNumberFormat="1" applyFont="1" applyFill="1" applyAlignment="1">
      <alignment vertical="center" wrapText="1"/>
    </xf>
    <xf numFmtId="0" fontId="1" fillId="0" borderId="0" xfId="16" applyFont="1" applyAlignment="1">
      <alignment horizontal="center" vertical="center"/>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87" fontId="1" fillId="6" borderId="0" xfId="17" applyNumberFormat="1" applyFont="1" applyFill="1" applyAlignment="1">
      <alignment horizontal="center" vertical="center"/>
    </xf>
    <xf numFmtId="179" fontId="1" fillId="6" borderId="34" xfId="17" applyNumberFormat="1" applyFont="1" applyFill="1" applyBorder="1" applyAlignment="1">
      <alignment horizontal="center" vertical="center" wrapText="1"/>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8" fontId="1" fillId="0" borderId="65" xfId="16" applyNumberFormat="1" applyFont="1" applyBorder="1">
      <alignment vertical="center"/>
    </xf>
    <xf numFmtId="178" fontId="17" fillId="0" borderId="0" xfId="16" applyNumberFormat="1" applyAlignment="1">
      <alignment horizontal="center"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6" xfId="16" applyNumberFormat="1" applyFont="1" applyBorder="1">
      <alignment vertical="center"/>
    </xf>
    <xf numFmtId="189" fontId="1" fillId="0" borderId="56" xfId="16" applyNumberFormat="1" applyFont="1" applyBorder="1">
      <alignment vertical="center"/>
    </xf>
    <xf numFmtId="178" fontId="1" fillId="0" borderId="40" xfId="16" applyNumberFormat="1" applyFont="1" applyBorder="1">
      <alignment vertical="center"/>
    </xf>
    <xf numFmtId="0" fontId="35" fillId="0" borderId="65" xfId="16" applyFont="1" applyBorder="1">
      <alignment vertical="center"/>
    </xf>
    <xf numFmtId="0" fontId="1" fillId="0" borderId="0" xfId="17" applyFont="1">
      <alignment vertical="center"/>
    </xf>
    <xf numFmtId="189" fontId="1" fillId="0" borderId="0" xfId="17" applyNumberFormat="1" applyFont="1">
      <alignment vertical="center"/>
    </xf>
    <xf numFmtId="178" fontId="17" fillId="0" borderId="0" xfId="18" applyNumberFormat="1" applyAlignment="1">
      <alignment vertical="center"/>
    </xf>
    <xf numFmtId="177" fontId="17" fillId="0" borderId="0" xfId="19" applyNumberFormat="1" applyAlignment="1">
      <alignment horizontal="right" vertical="center"/>
    </xf>
    <xf numFmtId="187" fontId="17" fillId="0" borderId="0" xfId="19" applyNumberFormat="1" applyAlignment="1">
      <alignment horizontal="right" vertical="center"/>
    </xf>
    <xf numFmtId="178" fontId="1" fillId="6" borderId="0" xfId="16" applyNumberFormat="1" applyFont="1" applyFill="1" applyAlignment="1">
      <alignment vertical="center" wrapText="1"/>
    </xf>
    <xf numFmtId="178" fontId="17" fillId="0" borderId="0" xfId="18"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xf numFmtId="0" fontId="40" fillId="0" borderId="0" xfId="20" applyFo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751DB004-11EE-4C86-805B-32586FAE5C33}"/>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3" Type="http://schemas.openxmlformats.org/officeDocument/2006/relationships/worksheet" Target="worksheets/sheet3.xml"/><Relationship Id="rId21"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alcChain" Target="calcChain.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66343</c:v>
                </c:pt>
                <c:pt idx="1">
                  <c:v>56416</c:v>
                </c:pt>
                <c:pt idx="2">
                  <c:v>49217</c:v>
                </c:pt>
                <c:pt idx="3">
                  <c:v>49211</c:v>
                </c:pt>
                <c:pt idx="4">
                  <c:v>51738</c:v>
                </c:pt>
              </c:numCache>
            </c:numRef>
          </c:val>
          <c:smooth val="0"/>
          <c:extLst>
            <c:ext xmlns:c16="http://schemas.microsoft.com/office/drawing/2014/chart" uri="{C3380CC4-5D6E-409C-BE32-E72D297353CC}">
              <c16:uniqueId val="{00000000-AA06-4C6D-BDB6-6DB333C6B8A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49459</c:v>
                </c:pt>
                <c:pt idx="1">
                  <c:v>69696</c:v>
                </c:pt>
                <c:pt idx="2">
                  <c:v>37571</c:v>
                </c:pt>
                <c:pt idx="3">
                  <c:v>59587</c:v>
                </c:pt>
                <c:pt idx="4">
                  <c:v>42190</c:v>
                </c:pt>
              </c:numCache>
            </c:numRef>
          </c:val>
          <c:smooth val="0"/>
          <c:extLst>
            <c:ext xmlns:c16="http://schemas.microsoft.com/office/drawing/2014/chart" uri="{C3380CC4-5D6E-409C-BE32-E72D297353CC}">
              <c16:uniqueId val="{00000001-AA06-4C6D-BDB6-6DB333C6B8A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9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8.6199999999999992</c:v>
                </c:pt>
                <c:pt idx="1">
                  <c:v>8.3699999999999992</c:v>
                </c:pt>
                <c:pt idx="2">
                  <c:v>13.33</c:v>
                </c:pt>
                <c:pt idx="3">
                  <c:v>9.98</c:v>
                </c:pt>
                <c:pt idx="4">
                  <c:v>9.4</c:v>
                </c:pt>
              </c:numCache>
            </c:numRef>
          </c:val>
          <c:extLst>
            <c:ext xmlns:c16="http://schemas.microsoft.com/office/drawing/2014/chart" uri="{C3380CC4-5D6E-409C-BE32-E72D297353CC}">
              <c16:uniqueId val="{00000000-15F0-446D-8357-CE1504FF1232}"/>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14.41</c:v>
                </c:pt>
                <c:pt idx="1">
                  <c:v>13.08</c:v>
                </c:pt>
                <c:pt idx="2">
                  <c:v>13.34</c:v>
                </c:pt>
                <c:pt idx="3">
                  <c:v>18.18</c:v>
                </c:pt>
                <c:pt idx="4">
                  <c:v>17.79</c:v>
                </c:pt>
              </c:numCache>
            </c:numRef>
          </c:val>
          <c:extLst>
            <c:ext xmlns:c16="http://schemas.microsoft.com/office/drawing/2014/chart" uri="{C3380CC4-5D6E-409C-BE32-E72D297353CC}">
              <c16:uniqueId val="{00000001-15F0-446D-8357-CE1504FF1232}"/>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-7.26</c:v>
                </c:pt>
                <c:pt idx="1">
                  <c:v>-5.59</c:v>
                </c:pt>
                <c:pt idx="2">
                  <c:v>1.76</c:v>
                </c:pt>
                <c:pt idx="3">
                  <c:v>-6.54</c:v>
                </c:pt>
                <c:pt idx="4">
                  <c:v>-5.72</c:v>
                </c:pt>
              </c:numCache>
            </c:numRef>
          </c:val>
          <c:smooth val="0"/>
          <c:extLst>
            <c:ext xmlns:c16="http://schemas.microsoft.com/office/drawing/2014/chart" uri="{C3380CC4-5D6E-409C-BE32-E72D297353CC}">
              <c16:uniqueId val="{00000002-15F0-446D-8357-CE1504FF1232}"/>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#N/A</c:v>
                </c:pt>
                <c:pt idx="1">
                  <c:v>0.27</c:v>
                </c:pt>
                <c:pt idx="2">
                  <c:v>#N/A</c:v>
                </c:pt>
                <c:pt idx="3">
                  <c:v>7.0000000000000007E-2</c:v>
                </c:pt>
                <c:pt idx="4">
                  <c:v>#N/A</c:v>
                </c:pt>
                <c:pt idx="5">
                  <c:v>0</c:v>
                </c:pt>
                <c:pt idx="6">
                  <c:v>#N/A</c:v>
                </c:pt>
                <c:pt idx="7">
                  <c:v>0.02</c:v>
                </c:pt>
                <c:pt idx="8">
                  <c:v>#N/A</c:v>
                </c:pt>
                <c:pt idx="9">
                  <c:v>0</c:v>
                </c:pt>
              </c:numCache>
            </c:numRef>
          </c:val>
          <c:extLst>
            <c:ext xmlns:c16="http://schemas.microsoft.com/office/drawing/2014/chart" uri="{C3380CC4-5D6E-409C-BE32-E72D297353CC}">
              <c16:uniqueId val="{00000000-46F0-4FB7-B86D-C8E20317FB05}"/>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46F0-4FB7-B86D-C8E20317FB05}"/>
            </c:ext>
          </c:extLst>
        </c:ser>
        <c:ser>
          <c:idx val="2"/>
          <c:order val="2"/>
          <c:tx>
            <c:strRef>
              <c:f>データシート!$A$29</c:f>
              <c:strCache>
                <c:ptCount val="1"/>
                <c:pt idx="0">
                  <c:v>後期高齢者医療事業特別会計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#N/A</c:v>
                </c:pt>
                <c:pt idx="1">
                  <c:v>0</c:v>
                </c:pt>
                <c:pt idx="2">
                  <c:v>#N/A</c:v>
                </c:pt>
                <c:pt idx="3">
                  <c:v>0</c:v>
                </c:pt>
                <c:pt idx="4">
                  <c:v>#N/A</c:v>
                </c:pt>
                <c:pt idx="5">
                  <c:v>0.01</c:v>
                </c:pt>
                <c:pt idx="6">
                  <c:v>#N/A</c:v>
                </c:pt>
                <c:pt idx="7">
                  <c:v>0.01</c:v>
                </c:pt>
                <c:pt idx="8">
                  <c:v>#N/A</c:v>
                </c:pt>
                <c:pt idx="9">
                  <c:v>0</c:v>
                </c:pt>
              </c:numCache>
            </c:numRef>
          </c:val>
          <c:extLst>
            <c:ext xmlns:c16="http://schemas.microsoft.com/office/drawing/2014/chart" uri="{C3380CC4-5D6E-409C-BE32-E72D297353CC}">
              <c16:uniqueId val="{00000002-46F0-4FB7-B86D-C8E20317FB05}"/>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0.01</c:v>
                </c:pt>
                <c:pt idx="8">
                  <c:v>#N/A</c:v>
                </c:pt>
                <c:pt idx="9">
                  <c:v>0.06</c:v>
                </c:pt>
              </c:numCache>
            </c:numRef>
          </c:val>
          <c:extLst>
            <c:ext xmlns:c16="http://schemas.microsoft.com/office/drawing/2014/chart" uri="{C3380CC4-5D6E-409C-BE32-E72D297353CC}">
              <c16:uniqueId val="{00000003-46F0-4FB7-B86D-C8E20317FB05}"/>
            </c:ext>
          </c:extLst>
        </c:ser>
        <c:ser>
          <c:idx val="4"/>
          <c:order val="4"/>
          <c:tx>
            <c:strRef>
              <c:f>データシート!$A$31</c:f>
              <c:strCache>
                <c:ptCount val="1"/>
                <c:pt idx="0">
                  <c:v>発電事業特別会計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0.28000000000000003</c:v>
                </c:pt>
                <c:pt idx="2">
                  <c:v>#N/A</c:v>
                </c:pt>
                <c:pt idx="3">
                  <c:v>0.19</c:v>
                </c:pt>
                <c:pt idx="4">
                  <c:v>#N/A</c:v>
                </c:pt>
                <c:pt idx="5">
                  <c:v>0.15</c:v>
                </c:pt>
                <c:pt idx="6">
                  <c:v>#N/A</c:v>
                </c:pt>
                <c:pt idx="7">
                  <c:v>0.04</c:v>
                </c:pt>
                <c:pt idx="8">
                  <c:v>#N/A</c:v>
                </c:pt>
                <c:pt idx="9">
                  <c:v>0.12</c:v>
                </c:pt>
              </c:numCache>
            </c:numRef>
          </c:val>
          <c:extLst>
            <c:ext xmlns:c16="http://schemas.microsoft.com/office/drawing/2014/chart" uri="{C3380CC4-5D6E-409C-BE32-E72D297353CC}">
              <c16:uniqueId val="{00000004-46F0-4FB7-B86D-C8E20317FB05}"/>
            </c:ext>
          </c:extLst>
        </c:ser>
        <c:ser>
          <c:idx val="5"/>
          <c:order val="5"/>
          <c:tx>
            <c:strRef>
              <c:f>データシート!$A$32</c:f>
              <c:strCache>
                <c:ptCount val="1"/>
                <c:pt idx="0">
                  <c:v>国民健康保険事業特別会計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0.56000000000000005</c:v>
                </c:pt>
                <c:pt idx="2">
                  <c:v>#N/A</c:v>
                </c:pt>
                <c:pt idx="3">
                  <c:v>0.7</c:v>
                </c:pt>
                <c:pt idx="4">
                  <c:v>#N/A</c:v>
                </c:pt>
                <c:pt idx="5">
                  <c:v>0.89</c:v>
                </c:pt>
                <c:pt idx="6">
                  <c:v>#N/A</c:v>
                </c:pt>
                <c:pt idx="7">
                  <c:v>0.24</c:v>
                </c:pt>
                <c:pt idx="8">
                  <c:v>#N/A</c:v>
                </c:pt>
                <c:pt idx="9">
                  <c:v>0.17</c:v>
                </c:pt>
              </c:numCache>
            </c:numRef>
          </c:val>
          <c:extLst>
            <c:ext xmlns:c16="http://schemas.microsoft.com/office/drawing/2014/chart" uri="{C3380CC4-5D6E-409C-BE32-E72D297353CC}">
              <c16:uniqueId val="{00000005-46F0-4FB7-B86D-C8E20317FB05}"/>
            </c:ext>
          </c:extLst>
        </c:ser>
        <c:ser>
          <c:idx val="6"/>
          <c:order val="6"/>
          <c:tx>
            <c:strRef>
              <c:f>データシート!$A$33</c:f>
              <c:strCache>
                <c:ptCount val="1"/>
                <c:pt idx="0">
                  <c:v>介護保険事業特別会計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1.22</c:v>
                </c:pt>
                <c:pt idx="2">
                  <c:v>#N/A</c:v>
                </c:pt>
                <c:pt idx="3">
                  <c:v>1.8</c:v>
                </c:pt>
                <c:pt idx="4">
                  <c:v>#N/A</c:v>
                </c:pt>
                <c:pt idx="5">
                  <c:v>1.53</c:v>
                </c:pt>
                <c:pt idx="6">
                  <c:v>#N/A</c:v>
                </c:pt>
                <c:pt idx="7">
                  <c:v>1.33</c:v>
                </c:pt>
                <c:pt idx="8">
                  <c:v>#N/A</c:v>
                </c:pt>
                <c:pt idx="9">
                  <c:v>0.95</c:v>
                </c:pt>
              </c:numCache>
            </c:numRef>
          </c:val>
          <c:extLst>
            <c:ext xmlns:c16="http://schemas.microsoft.com/office/drawing/2014/chart" uri="{C3380CC4-5D6E-409C-BE32-E72D297353CC}">
              <c16:uniqueId val="{00000006-46F0-4FB7-B86D-C8E20317FB05}"/>
            </c:ext>
          </c:extLst>
        </c:ser>
        <c:ser>
          <c:idx val="7"/>
          <c:order val="7"/>
          <c:tx>
            <c:strRef>
              <c:f>データシート!$A$34</c:f>
              <c:strCache>
                <c:ptCount val="1"/>
                <c:pt idx="0">
                  <c:v>下水道事業会計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0</c:v>
                </c:pt>
                <c:pt idx="1">
                  <c:v>0</c:v>
                </c:pt>
                <c:pt idx="2">
                  <c:v>#N/A</c:v>
                </c:pt>
                <c:pt idx="3">
                  <c:v>0.31</c:v>
                </c:pt>
                <c:pt idx="4">
                  <c:v>#N/A</c:v>
                </c:pt>
                <c:pt idx="5">
                  <c:v>0.87</c:v>
                </c:pt>
                <c:pt idx="6">
                  <c:v>#N/A</c:v>
                </c:pt>
                <c:pt idx="7">
                  <c:v>1.21</c:v>
                </c:pt>
                <c:pt idx="8">
                  <c:v>#N/A</c:v>
                </c:pt>
                <c:pt idx="9">
                  <c:v>1.57</c:v>
                </c:pt>
              </c:numCache>
            </c:numRef>
          </c:val>
          <c:extLst>
            <c:ext xmlns:c16="http://schemas.microsoft.com/office/drawing/2014/chart" uri="{C3380CC4-5D6E-409C-BE32-E72D297353CC}">
              <c16:uniqueId val="{00000007-46F0-4FB7-B86D-C8E20317FB05}"/>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8.5399999999999991</c:v>
                </c:pt>
                <c:pt idx="2">
                  <c:v>#N/A</c:v>
                </c:pt>
                <c:pt idx="3">
                  <c:v>8.3000000000000007</c:v>
                </c:pt>
                <c:pt idx="4">
                  <c:v>#N/A</c:v>
                </c:pt>
                <c:pt idx="5">
                  <c:v>13.32</c:v>
                </c:pt>
                <c:pt idx="6">
                  <c:v>#N/A</c:v>
                </c:pt>
                <c:pt idx="7">
                  <c:v>9.9499999999999993</c:v>
                </c:pt>
                <c:pt idx="8">
                  <c:v>#N/A</c:v>
                </c:pt>
                <c:pt idx="9">
                  <c:v>9.39</c:v>
                </c:pt>
              </c:numCache>
            </c:numRef>
          </c:val>
          <c:extLst>
            <c:ext xmlns:c16="http://schemas.microsoft.com/office/drawing/2014/chart" uri="{C3380CC4-5D6E-409C-BE32-E72D297353CC}">
              <c16:uniqueId val="{00000008-46F0-4FB7-B86D-C8E20317FB05}"/>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20.91</c:v>
                </c:pt>
                <c:pt idx="2">
                  <c:v>#N/A</c:v>
                </c:pt>
                <c:pt idx="3">
                  <c:v>15.42</c:v>
                </c:pt>
                <c:pt idx="4">
                  <c:v>#N/A</c:v>
                </c:pt>
                <c:pt idx="5">
                  <c:v>15.54</c:v>
                </c:pt>
                <c:pt idx="6">
                  <c:v>#N/A</c:v>
                </c:pt>
                <c:pt idx="7">
                  <c:v>15.49</c:v>
                </c:pt>
                <c:pt idx="8">
                  <c:v>#N/A</c:v>
                </c:pt>
                <c:pt idx="9">
                  <c:v>14.44</c:v>
                </c:pt>
              </c:numCache>
            </c:numRef>
          </c:val>
          <c:extLst>
            <c:ext xmlns:c16="http://schemas.microsoft.com/office/drawing/2014/chart" uri="{C3380CC4-5D6E-409C-BE32-E72D297353CC}">
              <c16:uniqueId val="{00000009-46F0-4FB7-B86D-C8E20317FB05}"/>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4184</c:v>
                </c:pt>
                <c:pt idx="5">
                  <c:v>4063</c:v>
                </c:pt>
                <c:pt idx="8">
                  <c:v>3899</c:v>
                </c:pt>
                <c:pt idx="11">
                  <c:v>3820</c:v>
                </c:pt>
                <c:pt idx="14">
                  <c:v>3939</c:v>
                </c:pt>
              </c:numCache>
            </c:numRef>
          </c:val>
          <c:extLst>
            <c:ext xmlns:c16="http://schemas.microsoft.com/office/drawing/2014/chart" uri="{C3380CC4-5D6E-409C-BE32-E72D297353CC}">
              <c16:uniqueId val="{00000000-E6A8-49B7-9A09-9A2722FDEBD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E6A8-49B7-9A09-9A2722FDEBD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14</c:v>
                </c:pt>
                <c:pt idx="3">
                  <c:v>14</c:v>
                </c:pt>
                <c:pt idx="6">
                  <c:v>14</c:v>
                </c:pt>
                <c:pt idx="9">
                  <c:v>14</c:v>
                </c:pt>
                <c:pt idx="12">
                  <c:v>14</c:v>
                </c:pt>
              </c:numCache>
            </c:numRef>
          </c:val>
          <c:extLst>
            <c:ext xmlns:c16="http://schemas.microsoft.com/office/drawing/2014/chart" uri="{C3380CC4-5D6E-409C-BE32-E72D297353CC}">
              <c16:uniqueId val="{00000002-E6A8-49B7-9A09-9A2722FDEBD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385</c:v>
                </c:pt>
                <c:pt idx="3">
                  <c:v>180</c:v>
                </c:pt>
                <c:pt idx="6">
                  <c:v>177</c:v>
                </c:pt>
                <c:pt idx="9">
                  <c:v>167</c:v>
                </c:pt>
                <c:pt idx="12">
                  <c:v>240</c:v>
                </c:pt>
              </c:numCache>
            </c:numRef>
          </c:val>
          <c:extLst>
            <c:ext xmlns:c16="http://schemas.microsoft.com/office/drawing/2014/chart" uri="{C3380CC4-5D6E-409C-BE32-E72D297353CC}">
              <c16:uniqueId val="{00000003-E6A8-49B7-9A09-9A2722FDEBD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1024</c:v>
                </c:pt>
                <c:pt idx="3">
                  <c:v>795</c:v>
                </c:pt>
                <c:pt idx="6">
                  <c:v>692</c:v>
                </c:pt>
                <c:pt idx="9">
                  <c:v>692</c:v>
                </c:pt>
                <c:pt idx="12">
                  <c:v>831</c:v>
                </c:pt>
              </c:numCache>
            </c:numRef>
          </c:val>
          <c:extLst>
            <c:ext xmlns:c16="http://schemas.microsoft.com/office/drawing/2014/chart" uri="{C3380CC4-5D6E-409C-BE32-E72D297353CC}">
              <c16:uniqueId val="{00000004-E6A8-49B7-9A09-9A2722FDEBD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E6A8-49B7-9A09-9A2722FDEBD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E6A8-49B7-9A09-9A2722FDEBD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3874</c:v>
                </c:pt>
                <c:pt idx="3">
                  <c:v>3987</c:v>
                </c:pt>
                <c:pt idx="6">
                  <c:v>4090</c:v>
                </c:pt>
                <c:pt idx="9">
                  <c:v>3995</c:v>
                </c:pt>
                <c:pt idx="12">
                  <c:v>3810</c:v>
                </c:pt>
              </c:numCache>
            </c:numRef>
          </c:val>
          <c:extLst>
            <c:ext xmlns:c16="http://schemas.microsoft.com/office/drawing/2014/chart" uri="{C3380CC4-5D6E-409C-BE32-E72D297353CC}">
              <c16:uniqueId val="{00000007-E6A8-49B7-9A09-9A2722FDEBD0}"/>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1113</c:v>
                </c:pt>
                <c:pt idx="2">
                  <c:v>#N/A</c:v>
                </c:pt>
                <c:pt idx="3">
                  <c:v>#N/A</c:v>
                </c:pt>
                <c:pt idx="4">
                  <c:v>913</c:v>
                </c:pt>
                <c:pt idx="5">
                  <c:v>#N/A</c:v>
                </c:pt>
                <c:pt idx="6">
                  <c:v>#N/A</c:v>
                </c:pt>
                <c:pt idx="7">
                  <c:v>1074</c:v>
                </c:pt>
                <c:pt idx="8">
                  <c:v>#N/A</c:v>
                </c:pt>
                <c:pt idx="9">
                  <c:v>#N/A</c:v>
                </c:pt>
                <c:pt idx="10">
                  <c:v>1048</c:v>
                </c:pt>
                <c:pt idx="11">
                  <c:v>#N/A</c:v>
                </c:pt>
                <c:pt idx="12">
                  <c:v>#N/A</c:v>
                </c:pt>
                <c:pt idx="13">
                  <c:v>956</c:v>
                </c:pt>
                <c:pt idx="14">
                  <c:v>#N/A</c:v>
                </c:pt>
              </c:numCache>
            </c:numRef>
          </c:val>
          <c:smooth val="0"/>
          <c:extLst>
            <c:ext xmlns:c16="http://schemas.microsoft.com/office/drawing/2014/chart" uri="{C3380CC4-5D6E-409C-BE32-E72D297353CC}">
              <c16:uniqueId val="{00000008-E6A8-49B7-9A09-9A2722FDEBD0}"/>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36290</c:v>
                </c:pt>
                <c:pt idx="5">
                  <c:v>37317</c:v>
                </c:pt>
                <c:pt idx="8">
                  <c:v>36701</c:v>
                </c:pt>
                <c:pt idx="11">
                  <c:v>36812</c:v>
                </c:pt>
                <c:pt idx="14">
                  <c:v>35463</c:v>
                </c:pt>
              </c:numCache>
            </c:numRef>
          </c:val>
          <c:extLst>
            <c:ext xmlns:c16="http://schemas.microsoft.com/office/drawing/2014/chart" uri="{C3380CC4-5D6E-409C-BE32-E72D297353CC}">
              <c16:uniqueId val="{00000000-E010-4EA4-A4B4-199BE390154B}"/>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4220</c:v>
                </c:pt>
                <c:pt idx="5">
                  <c:v>4931</c:v>
                </c:pt>
                <c:pt idx="8">
                  <c:v>3883</c:v>
                </c:pt>
                <c:pt idx="11">
                  <c:v>3687</c:v>
                </c:pt>
                <c:pt idx="14">
                  <c:v>4082</c:v>
                </c:pt>
              </c:numCache>
            </c:numRef>
          </c:val>
          <c:extLst>
            <c:ext xmlns:c16="http://schemas.microsoft.com/office/drawing/2014/chart" uri="{C3380CC4-5D6E-409C-BE32-E72D297353CC}">
              <c16:uniqueId val="{00000001-E010-4EA4-A4B4-199BE390154B}"/>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12298</c:v>
                </c:pt>
                <c:pt idx="5">
                  <c:v>12218</c:v>
                </c:pt>
                <c:pt idx="8">
                  <c:v>13120</c:v>
                </c:pt>
                <c:pt idx="11">
                  <c:v>15146</c:v>
                </c:pt>
                <c:pt idx="14">
                  <c:v>14707</c:v>
                </c:pt>
              </c:numCache>
            </c:numRef>
          </c:val>
          <c:extLst>
            <c:ext xmlns:c16="http://schemas.microsoft.com/office/drawing/2014/chart" uri="{C3380CC4-5D6E-409C-BE32-E72D297353CC}">
              <c16:uniqueId val="{00000002-E010-4EA4-A4B4-199BE390154B}"/>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E010-4EA4-A4B4-199BE390154B}"/>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E010-4EA4-A4B4-199BE390154B}"/>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70</c:v>
                </c:pt>
                <c:pt idx="3">
                  <c:v>11</c:v>
                </c:pt>
                <c:pt idx="6">
                  <c:v>8</c:v>
                </c:pt>
                <c:pt idx="9">
                  <c:v>30</c:v>
                </c:pt>
                <c:pt idx="12">
                  <c:v>9</c:v>
                </c:pt>
              </c:numCache>
            </c:numRef>
          </c:val>
          <c:extLst>
            <c:ext xmlns:c16="http://schemas.microsoft.com/office/drawing/2014/chart" uri="{C3380CC4-5D6E-409C-BE32-E72D297353CC}">
              <c16:uniqueId val="{00000005-E010-4EA4-A4B4-199BE390154B}"/>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6938</c:v>
                </c:pt>
                <c:pt idx="3">
                  <c:v>6891</c:v>
                </c:pt>
                <c:pt idx="6">
                  <c:v>6866</c:v>
                </c:pt>
                <c:pt idx="9">
                  <c:v>6785</c:v>
                </c:pt>
                <c:pt idx="12">
                  <c:v>7118</c:v>
                </c:pt>
              </c:numCache>
            </c:numRef>
          </c:val>
          <c:extLst>
            <c:ext xmlns:c16="http://schemas.microsoft.com/office/drawing/2014/chart" uri="{C3380CC4-5D6E-409C-BE32-E72D297353CC}">
              <c16:uniqueId val="{00000006-E010-4EA4-A4B4-199BE390154B}"/>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889</c:v>
                </c:pt>
                <c:pt idx="3">
                  <c:v>757</c:v>
                </c:pt>
                <c:pt idx="6">
                  <c:v>1058</c:v>
                </c:pt>
                <c:pt idx="9">
                  <c:v>927</c:v>
                </c:pt>
                <c:pt idx="12">
                  <c:v>774</c:v>
                </c:pt>
              </c:numCache>
            </c:numRef>
          </c:val>
          <c:extLst>
            <c:ext xmlns:c16="http://schemas.microsoft.com/office/drawing/2014/chart" uri="{C3380CC4-5D6E-409C-BE32-E72D297353CC}">
              <c16:uniqueId val="{00000007-E010-4EA4-A4B4-199BE390154B}"/>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9783</c:v>
                </c:pt>
                <c:pt idx="3">
                  <c:v>8479</c:v>
                </c:pt>
                <c:pt idx="6">
                  <c:v>7231</c:v>
                </c:pt>
                <c:pt idx="9">
                  <c:v>6021</c:v>
                </c:pt>
                <c:pt idx="12">
                  <c:v>6215</c:v>
                </c:pt>
              </c:numCache>
            </c:numRef>
          </c:val>
          <c:extLst>
            <c:ext xmlns:c16="http://schemas.microsoft.com/office/drawing/2014/chart" uri="{C3380CC4-5D6E-409C-BE32-E72D297353CC}">
              <c16:uniqueId val="{00000008-E010-4EA4-A4B4-199BE390154B}"/>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93</c:v>
                </c:pt>
                <c:pt idx="3">
                  <c:v>81</c:v>
                </c:pt>
                <c:pt idx="6">
                  <c:v>68</c:v>
                </c:pt>
                <c:pt idx="9">
                  <c:v>55</c:v>
                </c:pt>
                <c:pt idx="12">
                  <c:v>41</c:v>
                </c:pt>
              </c:numCache>
            </c:numRef>
          </c:val>
          <c:extLst>
            <c:ext xmlns:c16="http://schemas.microsoft.com/office/drawing/2014/chart" uri="{C3380CC4-5D6E-409C-BE32-E72D297353CC}">
              <c16:uniqueId val="{00000009-E010-4EA4-A4B4-199BE390154B}"/>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34518</c:v>
                </c:pt>
                <c:pt idx="3">
                  <c:v>36397</c:v>
                </c:pt>
                <c:pt idx="6">
                  <c:v>35460</c:v>
                </c:pt>
                <c:pt idx="9">
                  <c:v>36204</c:v>
                </c:pt>
                <c:pt idx="12">
                  <c:v>34616</c:v>
                </c:pt>
              </c:numCache>
            </c:numRef>
          </c:val>
          <c:extLst>
            <c:ext xmlns:c16="http://schemas.microsoft.com/office/drawing/2014/chart" uri="{C3380CC4-5D6E-409C-BE32-E72D297353CC}">
              <c16:uniqueId val="{0000000A-E010-4EA4-A4B4-199BE390154B}"/>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E010-4EA4-A4B4-199BE390154B}"/>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3566</c:v>
                </c:pt>
                <c:pt idx="1">
                  <c:v>4711</c:v>
                </c:pt>
                <c:pt idx="2">
                  <c:v>4648</c:v>
                </c:pt>
              </c:numCache>
            </c:numRef>
          </c:val>
          <c:extLst>
            <c:ext xmlns:c16="http://schemas.microsoft.com/office/drawing/2014/chart" uri="{C3380CC4-5D6E-409C-BE32-E72D297353CC}">
              <c16:uniqueId val="{00000000-4DF8-4B98-884D-52DECE80D9F5}"/>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724</c:v>
                </c:pt>
                <c:pt idx="1">
                  <c:v>724</c:v>
                </c:pt>
                <c:pt idx="2">
                  <c:v>832</c:v>
                </c:pt>
              </c:numCache>
            </c:numRef>
          </c:val>
          <c:extLst>
            <c:ext xmlns:c16="http://schemas.microsoft.com/office/drawing/2014/chart" uri="{C3380CC4-5D6E-409C-BE32-E72D297353CC}">
              <c16:uniqueId val="{00000001-4DF8-4B98-884D-52DECE80D9F5}"/>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5150</c:v>
                </c:pt>
                <c:pt idx="1">
                  <c:v>5917</c:v>
                </c:pt>
                <c:pt idx="2">
                  <c:v>5698</c:v>
                </c:pt>
              </c:numCache>
            </c:numRef>
          </c:val>
          <c:extLst>
            <c:ext xmlns:c16="http://schemas.microsoft.com/office/drawing/2014/chart" uri="{C3380CC4-5D6E-409C-BE32-E72D297353CC}">
              <c16:uniqueId val="{00000002-4DF8-4B98-884D-52DECE80D9F5}"/>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{7BD35C3C-5EA9-45AA-A897-5D079C8BDA6B}</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220D-4A79-BBA4-DC175A282306}"/>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{D71C69A8-4EA2-4574-8316-1A2B408C4ABA}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220D-4A79-BBA4-DC175A282306}"/>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{EB20220C-F420-47B9-B8BE-D102A71EF3FB}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220D-4A79-BBA4-DC175A282306}"/>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{582A59C6-BCCA-4653-AF50-1E6F0858BE2E}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220D-4A79-BBA4-DC175A282306}"/>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{53D9C520-1383-48F8-A6AB-93CA2CA7CC82}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220D-4A79-BBA4-DC175A28230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{2FE27BBA-6AD5-4DCF-9295-FAFE5A519111}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220D-4A79-BBA4-DC175A28230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{F9F0EB5E-85BC-4352-9E48-4C2B1504F4CD}</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220D-4A79-BBA4-DC175A28230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{62BFA29E-E6FE-45CA-98AD-365AAB2DA775}</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220D-4A79-BBA4-DC175A28230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{B5044C23-68B2-45D9-B8A5-FDB94EB087D6}</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220D-4A79-BBA4-DC175A282306}"/>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8">
                  <c:v>66.7</c:v>
                </c:pt>
                <c:pt idx="16">
                  <c:v>67.599999999999994</c:v>
                </c:pt>
                <c:pt idx="24">
                  <c:v>69.2</c:v>
                </c:pt>
                <c:pt idx="32">
                  <c:v>70.8</c:v>
                </c:pt>
              </c:numCache>
            </c:numRef>
          </c:xVal>
          <c:yVal>
            <c:numRef>
              <c:f>公会計指標分析・財政指標組合せ分析表!$BP$51:$DC$51</c:f>
              <c:numCache>
                <c:formatCode>#,##0.0;"▲ "#,##0.0</c:formatCode>
                <c:ptCount val="40"/>
              </c:numCache>
            </c:numRef>
          </c:yVal>
          <c:smooth val="0"/>
          <c:extLst>
            <c:ext xmlns:c16="http://schemas.microsoft.com/office/drawing/2014/chart" uri="{C3380CC4-5D6E-409C-BE32-E72D297353CC}">
              <c16:uniqueId val="{00000009-220D-4A79-BBA4-DC175A282306}"/>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{0AF6D0A0-5E07-4087-8E38-C494AB930693}</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220D-4A79-BBA4-DC175A282306}"/>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{8ED99AC6-E1B1-461B-B512-AC7EBFA11521}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220D-4A79-BBA4-DC175A282306}"/>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{1177BF21-F23E-40F9-B135-E69E08CCE781}</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220D-4A79-BBA4-DC175A282306}"/>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{C06BC142-8EFB-47C6-AE3E-B9F046DD6076}</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220D-4A79-BBA4-DC175A282306}"/>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{38A8F770-3BBE-4E55-AA49-F16939E2B12F}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220D-4A79-BBA4-DC175A282306}"/>
                </c:ext>
              </c:extLst>
            </c:dLbl>
            <c:dLbl>
              <c:idx val="8"/>
              <c:tx>
                <c:strRef>
                  <c:f>公会計指標分析・財政指標組合せ分析表!$BX$50</c:f>
                  <c:strCache>
                    <c:ptCount val="1"/>
                    <c:pt idx="0">
                      <c:v>R02</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{4F0E6485-BC78-4ECB-8FB0-7CA5470CD7EB}</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220D-4A79-BBA4-DC175A282306}"/>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{8787FCA0-8330-4A26-8F7A-8BBCD73FC8F5}</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220D-4A79-BBA4-DC175A282306}"/>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{7B65F390-4F92-44B6-ABA7-A1B4BBB43492}</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220D-4A79-BBA4-DC175A282306}"/>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{4A9BFECB-478A-4111-B2E6-7D36DF9D6FC8}</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220D-4A79-BBA4-DC175A282306}"/>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8">
                  <c:v>61.9</c:v>
                </c:pt>
                <c:pt idx="16">
                  <c:v>62.8</c:v>
                </c:pt>
                <c:pt idx="24">
                  <c:v>64</c:v>
                </c:pt>
                <c:pt idx="32">
                  <c:v>64.400000000000006</c:v>
                </c:pt>
              </c:numCache>
            </c:numRef>
          </c:xVal>
          <c:yVal>
            <c:numRef>
              <c:f>公会計指標分析・財政指標組合せ分析表!$BP$55:$DC$55</c:f>
              <c:numCache>
                <c:formatCode>#,##0.0;"▲ "#,##0.0</c:formatCode>
                <c:ptCount val="40"/>
                <c:pt idx="8">
                  <c:v>5.9</c:v>
                </c:pt>
                <c:pt idx="16">
                  <c:v>4.0999999999999996</c:v>
                </c:pt>
                <c:pt idx="24">
                  <c:v>0</c:v>
                </c:pt>
                <c:pt idx="32">
                  <c:v>0</c:v>
                </c:pt>
              </c:numCache>
            </c:numRef>
          </c:yVal>
          <c:smooth val="0"/>
          <c:extLst>
            <c:ext xmlns:c16="http://schemas.microsoft.com/office/drawing/2014/chart" uri="{C3380CC4-5D6E-409C-BE32-E72D297353CC}">
              <c16:uniqueId val="{00000013-220D-4A79-BBA4-DC175A282306}"/>
            </c:ext>
          </c:extLst>
        </c:ser>
        <c:dLbls>
          <c:showLegendKey val="0"/>
          <c:showVal val="1"/>
          <c:showCatName val="0"/>
          <c:showSerName val="0"/>
          <c:showPercent val="0"/>
          <c:showBubbleSize val="0"/>
        </c:dLbls>
        <c:axId val="46179840"/>
        <c:axId val="46181760"/>
      </c:scatterChart>
      <c:valAx>
        <c:axId val="46179840"/>
        <c:scaling>
          <c:orientation val="maxMin"/>
          <c:max val="65"/>
          <c:min val="61"/>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2"/>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{C3ED25A4-68C3-4296-9163-A69CAD95F444}</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8271-4FDC-AF26-D9521C05C4FE}"/>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{F6191E8F-4FEF-4B48-BAE3-12691D1DE2D3}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8271-4FDC-AF26-D9521C05C4FE}"/>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{FE1FC1B5-E287-4301-8213-2D6A4ECA8BC0}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8271-4FDC-AF26-D9521C05C4FE}"/>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{729DB988-96B1-42FA-BC51-0B577EF8CE13}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8271-4FDC-AF26-D9521C05C4FE}"/>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{CD807523-E26A-4B08-8C88-B50DAE8C2FC0}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8271-4FDC-AF26-D9521C05C4F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{3F61A5A6-5379-4EE6-8070-C6ED6F32A54C}</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8271-4FDC-AF26-D9521C05C4F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{4FED5B4A-591A-4D0F-A34B-46CE75A87145}</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8271-4FDC-AF26-D9521C05C4FE}"/>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{81F62D05-057F-440C-BCC3-0B82E60C1531}</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8271-4FDC-AF26-D9521C05C4FE}"/>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{D47164C7-A0F1-47AD-8BC1-BDCF31D03F4C}</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8271-4FDC-AF26-D9521C05C4FE}"/>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4.8</c:v>
                </c:pt>
                <c:pt idx="8">
                  <c:v>4.5</c:v>
                </c:pt>
                <c:pt idx="16">
                  <c:v>4.5</c:v>
                </c:pt>
                <c:pt idx="24">
                  <c:v>4.4000000000000004</c:v>
                </c:pt>
                <c:pt idx="32">
                  <c:v>4.4000000000000004</c:v>
                </c:pt>
              </c:numCache>
            </c:numRef>
          </c:xVal>
          <c:yVal>
            <c:numRef>
              <c:f>公会計指標分析・財政指標組合せ分析表!$BP$73:$DC$73</c:f>
              <c:numCache>
                <c:formatCode>#,##0.0;"▲ "#,##0.0</c:formatCode>
                <c:ptCount val="40"/>
              </c:numCache>
            </c:numRef>
          </c:yVal>
          <c:smooth val="0"/>
          <c:extLst>
            <c:ext xmlns:c16="http://schemas.microsoft.com/office/drawing/2014/chart" uri="{C3380CC4-5D6E-409C-BE32-E72D297353CC}">
              <c16:uniqueId val="{00000009-8271-4FDC-AF26-D9521C05C4FE}"/>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{A9E1FF89-2111-4ECC-BA6A-A53CBBCF45D3}</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8271-4FDC-AF26-D9521C05C4FE}"/>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{E5F1B1CA-0B63-45D8-A976-8FBDF490E1C3}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8271-4FDC-AF26-D9521C05C4FE}"/>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{8CA0C113-5715-4399-990B-E82AFD7164D7}</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8271-4FDC-AF26-D9521C05C4FE}"/>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{EAC7B952-3831-4A6C-B6C0-458F19177A63}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8271-4FDC-AF26-D9521C05C4FE}"/>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{A7DDEBA9-9B3C-4F96-911B-FA9BB68CEFEE}</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8271-4FDC-AF26-D9521C05C4FE}"/>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{D7990609-D700-4CFE-8DD5-5B72FF9D3C62}</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8271-4FDC-AF26-D9521C05C4FE}"/>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{F037A3C6-1F8F-4DDF-86EE-B26265C73846}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8271-4FDC-AF26-D9521C05C4FE}"/>
                </c:ext>
              </c:extLst>
            </c:dLbl>
            <c:dLbl>
              <c:idx val="24"/>
              <c:layout>
                <c:manualLayout>
                  <c:x val="0"/>
                  <c:y val="-1.8920725772258097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{8D57FB76-5B13-4E1C-A0D7-E5A912CFF563}</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8271-4FDC-AF26-D9521C05C4FE}"/>
                </c:ext>
              </c:extLst>
            </c:dLbl>
            <c:dLbl>
              <c:idx val="32"/>
              <c:layout>
                <c:manualLayout>
                  <c:x val="0"/>
                  <c:y val="1.8920725772258097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{BD668E50-142D-4BBB-A575-2ED7E119687D}</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8271-4FDC-AF26-D9521C05C4FE}"/>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5.0999999999999996</c:v>
                </c:pt>
                <c:pt idx="8">
                  <c:v>5.2</c:v>
                </c:pt>
                <c:pt idx="16">
                  <c:v>5.0999999999999996</c:v>
                </c:pt>
                <c:pt idx="24">
                  <c:v>5.2</c:v>
                </c:pt>
                <c:pt idx="32">
                  <c:v>5.2</c:v>
                </c:pt>
              </c:numCache>
            </c:numRef>
          </c:xVal>
          <c:yVal>
            <c:numRef>
              <c:f>公会計指標分析・財政指標組合せ分析表!$BP$77:$DC$77</c:f>
              <c:numCache>
                <c:formatCode>#,##0.0;"▲ "#,##0.0</c:formatCode>
                <c:ptCount val="40"/>
                <c:pt idx="0">
                  <c:v>0.5</c:v>
                </c:pt>
                <c:pt idx="8">
                  <c:v>5.9</c:v>
                </c:pt>
                <c:pt idx="16">
                  <c:v>4.0999999999999996</c:v>
                </c:pt>
                <c:pt idx="24">
                  <c:v>0</c:v>
                </c:pt>
                <c:pt idx="32">
                  <c:v>0</c:v>
                </c:pt>
              </c:numCache>
            </c:numRef>
          </c:yVal>
          <c:smooth val="0"/>
          <c:extLst>
            <c:ext xmlns:c16="http://schemas.microsoft.com/office/drawing/2014/chart" uri="{C3380CC4-5D6E-409C-BE32-E72D297353CC}">
              <c16:uniqueId val="{00000013-8271-4FDC-AF26-D9521C05C4FE}"/>
            </c:ext>
          </c:extLst>
        </c:ser>
        <c:dLbls>
          <c:showLegendKey val="0"/>
          <c:showVal val="1"/>
          <c:showCatName val="0"/>
          <c:showSerName val="0"/>
          <c:showPercent val="0"/>
          <c:showBubbleSize val="0"/>
        </c:dLbls>
        <c:axId val="84219776"/>
        <c:axId val="84234240"/>
      </c:scatterChart>
      <c:valAx>
        <c:axId val="84219776"/>
        <c:scaling>
          <c:orientation val="maxMin"/>
          <c:max val="5.3"/>
          <c:min val="4.9000000000000004"/>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7"/>
          <c:min val="-2"/>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2"/>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公債費については、大型事業の償還が終了し、事業精査等により建設地方債の新規借入は抑えられている。</a:t>
          </a:r>
          <a:endParaRPr kumimoji="1" lang="en-US" altLang="ja-JP" sz="1400">
            <a:latin typeface="ＭＳ ゴシック" pitchFamily="49" charset="-128"/>
            <a:ea typeface="ＭＳ ゴシック" pitchFamily="49" charset="-128"/>
          </a:endParaRPr>
        </a:p>
        <a:p>
          <a:r>
            <a:rPr kumimoji="1" lang="ja-JP" altLang="en-US" sz="1400">
              <a:latin typeface="ＭＳ ゴシック" pitchFamily="49" charset="-128"/>
              <a:ea typeface="ＭＳ ゴシック" pitchFamily="49" charset="-128"/>
            </a:rPr>
            <a:t>　今後は、庁舎整備事業等に伴う新規借入に係る償還が開始されることから、世代間において公債費負担の不均衡が生じることがないよう、適正な起債発行に努めていく。</a:t>
          </a: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00000000-0008-0000-0A00-000015000000}"/>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00000000-0008-0000-0A00-000016000000}"/>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00000000-0008-0000-0A00-000017000000}"/>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00000000-0008-0000-0A00-000018000000}"/>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000">
              <a:latin typeface="ＭＳ ゴシック" pitchFamily="49" charset="-128"/>
              <a:ea typeface="ＭＳ ゴシック" pitchFamily="49" charset="-128"/>
            </a:rPr>
            <a:t>　利用なし</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今後も、世代間で公債費負担の不均衡が生じないよう適正な起債発行に努めていく。</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00000000-0008-0000-0C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00000000-0008-0000-0C00-000003000000}"/>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00000000-0008-0000-0C00-000004000000}"/>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00000000-0008-0000-0C00-000005000000}"/>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00000000-0008-0000-0C00-000006000000}"/>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00000000-0008-0000-0C00-000007000000}"/>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00000000-0008-0000-0C00-000008000000}"/>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群馬県桐生市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00000000-0008-0000-0C00-000009000000}"/>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00000000-0008-0000-0C00-00000A000000}"/>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00000000-0008-0000-0C00-00000B000000}"/>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00000000-0008-0000-0C00-00000C000000}"/>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・財政調整基金に約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憶円、減債基金に約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ysClr val="windowText" lastClr="000000"/>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ysClr val="windowText" lastClr="000000"/>
              </a:solidFill>
              <a:effectLst/>
              <a:latin typeface="ＭＳ ゴシック" panose="020B0609070205080204" pitchFamily="49" charset="-128"/>
              <a:ea typeface="ＭＳ ゴシック" panose="020B0609070205080204" pitchFamily="49" charset="-128"/>
              <a:cs typeface="+mn-cs"/>
            </a:rPr>
            <a:t>千万円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、子ども基金に約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千万円、清掃センター管理運営基金に約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千万円を積み立てた一方で、財政調整基金を約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千万円、社会福祉施設等運営基金を約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千万円、まちづくり基金を約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千万円、庁舎整備基金を約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千万円取り崩したこと等により、基金全体としては、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千万円の減少となった。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・各基金の設置目的や今後の事業計画等に応じて、適切に基金の積立て及び取崩しを行う。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0000000-0008-0000-0C00-00000D000000}"/>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00000000-0008-0000-0C00-00000E000000}"/>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00000000-0008-0000-0C00-00000F00000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・社会福祉施設等運営基金：社会福祉施設、社会教育施設その他市が設置する施設の整備及び円滑な管理運営に資する経費の財源に充当する。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・まちづくり基金：市有施設建設その他のまちづくりに要する経費の財源に充当する。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・清掃センター管理運営基金：桐生市清掃センターの管理運営に係る経費の財源に充当する。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・庁舎整備基金：市庁舎の整備に要する経費の財源に充当する。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・森林環境整備基金：森林の整備及びその促進に必要な経費の財源に充当する。</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・社会福祉施設等運営基金：社会福祉施設、社会教育施設等の整備及び円滑な管理運営に資する経費に充てるため、取崩・積立を実施し、令和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・まちづくり基金：市有施設の建替えに関し、取崩・積立を実施し、令和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7</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・清掃センター管理運営基金：桐生市清掃センターの管理運営に係る経費に充てるため、取崩・積立を実施し、令和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・庁舎整備基金：庁舎建替えに関し、取崩・積立を実施し、令和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千万円減少した。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・森林環境整備基金：森林の整備及びその促進に関し、積立を実施し、令和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年度は約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千万円増加した。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・社会福祉施設等運営基金：社会福祉施設、社会教育施設その他市が設置する施設の整備及び円滑な管理運営に資する経費に対して、適切かつ計画的に積立て及び取崩しを行う。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・まちづくり基金：今後の市有施設建設その他のまちづくりについての計画を踏まえ、適切かつ計画的に積立て及び取崩しを行う。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・清掃センター管理運営基金：清掃センターの管理運営に係る経費や将来的な建替等に備えて、適切かつ計画的に積立て及び取崩しを行う。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・庁舎整備基金：市庁舎の整備に要する経費や今後の庁舎建替等に備えて、適切かつ計画的に積立て及び取崩しを行う。</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・森林環境整備基金：森林の整備及びその促進のため、適切かつ計画的に積立を行う。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00000000-0008-0000-0C00-000010000000}"/>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00000000-0008-0000-0C00-000011000000}"/>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00000000-0008-0000-0C00-000012000000}"/>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年度予算執行にあたり、約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億円の積立てを行ったが、約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千万円の取崩しを行ったことに伴う減。</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・年度間財源調整や災害等が発生した際の役割を確保するため、適切かつ計画的に積立て及び取崩しを行う。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00000000-0008-0000-0C00-000013000000}"/>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00000000-0008-0000-0C00-000014000000}"/>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00000000-0008-0000-0C00-000015000000}"/>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・元金償還事業に充当するために約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千万円取崩したが、臨時財政対策債償還基金費に係る地方交付税を</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千万円積立てたことに伴い、約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憶</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千万円の増。</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・今後の償還に応じて、適切かつ計画的に積立て及び取崩しを行う。</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00000000-0008-0000-0C00-000016000000}"/>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A9D776CB-3C29-4ED9-A085-070A146BC87E}"/>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F71B70CC-CCD0-447D-9C06-2FC2FABB4592}"/>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75</xdr:col>
      <xdr:colOff>0</xdr:colOff>
      <xdr:row>50</xdr:row>
      <xdr:rowOff>0</xdr:rowOff>
    </xdr:from>
    <xdr:to>
      <xdr:col>83</xdr:col>
      <xdr:colOff>0</xdr:colOff>
      <xdr:row>52</xdr:row>
      <xdr:rowOff>0</xdr:rowOff>
    </xdr:to>
    <xdr:sp macro="" textlink="">
      <xdr:nvSpPr>
        <xdr:cNvPr id="4" name="正方形/長方形 3">
          <a:extLst>
            <a:ext uri="{FF2B5EF4-FFF2-40B4-BE49-F238E27FC236}">
              <a16:creationId xmlns:a16="http://schemas.microsoft.com/office/drawing/2014/main" id="{C66E849F-4C23-4B36-A4B0-0A134D509273}"/>
            </a:ext>
          </a:extLst>
        </xdr:cNvPr>
        <xdr:cNvSpPr/>
      </xdr:nvSpPr>
      <xdr:spPr>
        <a:xfrm>
          <a:off x="131349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50</xdr:row>
      <xdr:rowOff>0</xdr:rowOff>
    </xdr:from>
    <xdr:to>
      <xdr:col>91</xdr:col>
      <xdr:colOff>0</xdr:colOff>
      <xdr:row>52</xdr:row>
      <xdr:rowOff>0</xdr:rowOff>
    </xdr:to>
    <xdr:sp macro="" textlink="">
      <xdr:nvSpPr>
        <xdr:cNvPr id="5" name="正方形/長方形 4">
          <a:extLst>
            <a:ext uri="{FF2B5EF4-FFF2-40B4-BE49-F238E27FC236}">
              <a16:creationId xmlns:a16="http://schemas.microsoft.com/office/drawing/2014/main" id="{38E7ADFA-3BE2-4421-B7E8-F2DF9F0AE3A3}"/>
            </a:ext>
          </a:extLst>
        </xdr:cNvPr>
        <xdr:cNvSpPr/>
      </xdr:nvSpPr>
      <xdr:spPr>
        <a:xfrm>
          <a:off x="145065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50</xdr:row>
      <xdr:rowOff>0</xdr:rowOff>
    </xdr:from>
    <xdr:to>
      <xdr:col>99</xdr:col>
      <xdr:colOff>0</xdr:colOff>
      <xdr:row>52</xdr:row>
      <xdr:rowOff>0</xdr:rowOff>
    </xdr:to>
    <xdr:sp macro="" textlink="">
      <xdr:nvSpPr>
        <xdr:cNvPr id="6" name="正方形/長方形 5">
          <a:extLst>
            <a:ext uri="{FF2B5EF4-FFF2-40B4-BE49-F238E27FC236}">
              <a16:creationId xmlns:a16="http://schemas.microsoft.com/office/drawing/2014/main" id="{7D96D479-2736-41CD-A2D3-D764BAA2A207}"/>
            </a:ext>
          </a:extLst>
        </xdr:cNvPr>
        <xdr:cNvSpPr/>
      </xdr:nvSpPr>
      <xdr:spPr>
        <a:xfrm>
          <a:off x="158781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7" name="正方形/長方形 6">
          <a:extLst>
            <a:ext uri="{FF2B5EF4-FFF2-40B4-BE49-F238E27FC236}">
              <a16:creationId xmlns:a16="http://schemas.microsoft.com/office/drawing/2014/main" id="{A8E85D75-ABFB-47CA-8E14-5C909E0469A9}"/>
            </a:ext>
          </a:extLst>
        </xdr:cNvPr>
        <xdr:cNvSpPr/>
      </xdr:nvSpPr>
      <xdr:spPr>
        <a:xfrm>
          <a:off x="17249775" y="8972550"/>
          <a:ext cx="1371600" cy="3333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67</xdr:col>
      <xdr:colOff>0</xdr:colOff>
      <xdr:row>72</xdr:row>
      <xdr:rowOff>0</xdr:rowOff>
    </xdr:from>
    <xdr:to>
      <xdr:col>75</xdr:col>
      <xdr:colOff>0</xdr:colOff>
      <xdr:row>74</xdr:row>
      <xdr:rowOff>0</xdr:rowOff>
    </xdr:to>
    <xdr:sp macro="" textlink="">
      <xdr:nvSpPr>
        <xdr:cNvPr id="8" name="正方形/長方形 7">
          <a:extLst>
            <a:ext uri="{FF2B5EF4-FFF2-40B4-BE49-F238E27FC236}">
              <a16:creationId xmlns:a16="http://schemas.microsoft.com/office/drawing/2014/main" id="{65629F9B-7733-45F7-96D1-1F907885E4B2}"/>
            </a:ext>
          </a:extLst>
        </xdr:cNvPr>
        <xdr:cNvSpPr/>
      </xdr:nvSpPr>
      <xdr:spPr>
        <a:xfrm>
          <a:off x="117633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9" name="正方形/長方形 8">
          <a:extLst>
            <a:ext uri="{FF2B5EF4-FFF2-40B4-BE49-F238E27FC236}">
              <a16:creationId xmlns:a16="http://schemas.microsoft.com/office/drawing/2014/main" id="{12FAD6CF-C347-41A7-B9E4-8CAFCD143677}"/>
            </a:ext>
          </a:extLst>
        </xdr:cNvPr>
        <xdr:cNvSpPr/>
      </xdr:nvSpPr>
      <xdr:spPr>
        <a:xfrm>
          <a:off x="131349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10" name="正方形/長方形 9">
          <a:extLst>
            <a:ext uri="{FF2B5EF4-FFF2-40B4-BE49-F238E27FC236}">
              <a16:creationId xmlns:a16="http://schemas.microsoft.com/office/drawing/2014/main" id="{7BC1A420-921C-40BA-BE88-8BE789757EEF}"/>
            </a:ext>
          </a:extLst>
        </xdr:cNvPr>
        <xdr:cNvSpPr/>
      </xdr:nvSpPr>
      <xdr:spPr>
        <a:xfrm>
          <a:off x="145065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11" name="正方形/長方形 10">
          <a:extLst>
            <a:ext uri="{FF2B5EF4-FFF2-40B4-BE49-F238E27FC236}">
              <a16:creationId xmlns:a16="http://schemas.microsoft.com/office/drawing/2014/main" id="{EBEC4599-C965-48BC-BB8E-687DC0EA4162}"/>
            </a:ext>
          </a:extLst>
        </xdr:cNvPr>
        <xdr:cNvSpPr/>
      </xdr:nvSpPr>
      <xdr:spPr>
        <a:xfrm>
          <a:off x="158781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12" name="正方形/長方形 11">
          <a:extLst>
            <a:ext uri="{FF2B5EF4-FFF2-40B4-BE49-F238E27FC236}">
              <a16:creationId xmlns:a16="http://schemas.microsoft.com/office/drawing/2014/main" id="{77BC2CF6-613B-4159-9C2C-47BC85750324}"/>
            </a:ext>
          </a:extLst>
        </xdr:cNvPr>
        <xdr:cNvSpPr/>
      </xdr:nvSpPr>
      <xdr:spPr>
        <a:xfrm>
          <a:off x="17249775" y="12601575"/>
          <a:ext cx="1371600" cy="3238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13" name="正方形/長方形 12">
          <a:extLst>
            <a:ext uri="{FF2B5EF4-FFF2-40B4-BE49-F238E27FC236}">
              <a16:creationId xmlns:a16="http://schemas.microsoft.com/office/drawing/2014/main" id="{8E1546DB-D42E-4682-ABF3-72D07A11AB54}"/>
            </a:ext>
          </a:extLst>
        </xdr:cNvPr>
        <xdr:cNvSpPr/>
      </xdr:nvSpPr>
      <xdr:spPr>
        <a:xfrm>
          <a:off x="352425" y="66675"/>
          <a:ext cx="11407775"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4" name="正方形/長方形 13">
          <a:extLst>
            <a:ext uri="{FF2B5EF4-FFF2-40B4-BE49-F238E27FC236}">
              <a16:creationId xmlns:a16="http://schemas.microsoft.com/office/drawing/2014/main" id="{1A555402-4128-4795-9F12-1594195B7537}"/>
            </a:ext>
          </a:extLst>
        </xdr:cNvPr>
        <xdr:cNvSpPr/>
      </xdr:nvSpPr>
      <xdr:spPr>
        <a:xfrm>
          <a:off x="15351125" y="190500"/>
          <a:ext cx="355282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5" name="正方形/長方形 14">
          <a:extLst>
            <a:ext uri="{FF2B5EF4-FFF2-40B4-BE49-F238E27FC236}">
              <a16:creationId xmlns:a16="http://schemas.microsoft.com/office/drawing/2014/main" id="{F10D4024-3FD3-4AB5-9F69-26B9584FBA42}"/>
            </a:ext>
          </a:extLst>
        </xdr:cNvPr>
        <xdr:cNvSpPr/>
      </xdr:nvSpPr>
      <xdr:spPr>
        <a:xfrm>
          <a:off x="15360650" y="219075"/>
          <a:ext cx="35242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6" name="正方形/長方形 15">
          <a:extLst>
            <a:ext uri="{FF2B5EF4-FFF2-40B4-BE49-F238E27FC236}">
              <a16:creationId xmlns:a16="http://schemas.microsoft.com/office/drawing/2014/main" id="{8B1C3D3E-3EEF-4DAC-9BC0-DDA856BDCAD8}"/>
            </a:ext>
          </a:extLst>
        </xdr:cNvPr>
        <xdr:cNvSpPr/>
      </xdr:nvSpPr>
      <xdr:spPr>
        <a:xfrm>
          <a:off x="15389225" y="238125"/>
          <a:ext cx="34671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7" name="正方形/長方形 16">
          <a:extLst>
            <a:ext uri="{FF2B5EF4-FFF2-40B4-BE49-F238E27FC236}">
              <a16:creationId xmlns:a16="http://schemas.microsoft.com/office/drawing/2014/main" id="{0AADEDCF-94A1-43DB-A89E-EB36D45A70A8}"/>
            </a:ext>
          </a:extLst>
        </xdr:cNvPr>
        <xdr:cNvSpPr/>
      </xdr:nvSpPr>
      <xdr:spPr>
        <a:xfrm>
          <a:off x="12827000" y="190500"/>
          <a:ext cx="2390775"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8" name="正方形/長方形 17">
          <a:extLst>
            <a:ext uri="{FF2B5EF4-FFF2-40B4-BE49-F238E27FC236}">
              <a16:creationId xmlns:a16="http://schemas.microsoft.com/office/drawing/2014/main" id="{A9F37B22-77CF-472C-A6E3-7CF5404F9414}"/>
            </a:ext>
          </a:extLst>
        </xdr:cNvPr>
        <xdr:cNvSpPr/>
      </xdr:nvSpPr>
      <xdr:spPr>
        <a:xfrm>
          <a:off x="12855575" y="219075"/>
          <a:ext cx="2343150" cy="5016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9" name="正方形/長方形 18">
          <a:extLst>
            <a:ext uri="{FF2B5EF4-FFF2-40B4-BE49-F238E27FC236}">
              <a16:creationId xmlns:a16="http://schemas.microsoft.com/office/drawing/2014/main" id="{9045B1B5-02E5-4346-B115-C7E53A080699}"/>
            </a:ext>
          </a:extLst>
        </xdr:cNvPr>
        <xdr:cNvSpPr/>
      </xdr:nvSpPr>
      <xdr:spPr>
        <a:xfrm>
          <a:off x="12874625" y="238125"/>
          <a:ext cx="2314575" cy="46355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20" name="正方形/長方形 19">
          <a:extLst>
            <a:ext uri="{FF2B5EF4-FFF2-40B4-BE49-F238E27FC236}">
              <a16:creationId xmlns:a16="http://schemas.microsoft.com/office/drawing/2014/main" id="{D256DA59-2569-4BEC-95AE-2FD04B3E23D0}"/>
            </a:ext>
          </a:extLst>
        </xdr:cNvPr>
        <xdr:cNvSpPr/>
      </xdr:nvSpPr>
      <xdr:spPr>
        <a:xfrm>
          <a:off x="447675" y="892175"/>
          <a:ext cx="9083675"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21" name="正方形/長方形 20">
          <a:extLst>
            <a:ext uri="{FF2B5EF4-FFF2-40B4-BE49-F238E27FC236}">
              <a16:creationId xmlns:a16="http://schemas.microsoft.com/office/drawing/2014/main" id="{6A605B3F-2C4E-43E2-A43F-063F90F8D408}"/>
            </a:ext>
          </a:extLst>
        </xdr:cNvPr>
        <xdr:cNvSpPr/>
      </xdr:nvSpPr>
      <xdr:spPr>
        <a:xfrm>
          <a:off x="568325" y="920750"/>
          <a:ext cx="1247775"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22" name="正方形/長方形 21">
          <a:extLst>
            <a:ext uri="{FF2B5EF4-FFF2-40B4-BE49-F238E27FC236}">
              <a16:creationId xmlns:a16="http://schemas.microsoft.com/office/drawing/2014/main" id="{2A332D10-9DFB-4A0B-BEBB-BC5D76642FC4}"/>
            </a:ext>
          </a:extLst>
        </xdr:cNvPr>
        <xdr:cNvSpPr/>
      </xdr:nvSpPr>
      <xdr:spPr>
        <a:xfrm>
          <a:off x="1768475" y="920750"/>
          <a:ext cx="120015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102,988
100,644
274.45
50,749,184
47,025,035
2,455,309
26,122,196
34,616,296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23" name="正方形/長方形 22">
          <a:extLst>
            <a:ext uri="{FF2B5EF4-FFF2-40B4-BE49-F238E27FC236}">
              <a16:creationId xmlns:a16="http://schemas.microsoft.com/office/drawing/2014/main" id="{84FD4E44-E948-4B3B-95CB-B7C7D401A6C1}"/>
            </a:ext>
          </a:extLst>
        </xdr:cNvPr>
        <xdr:cNvSpPr/>
      </xdr:nvSpPr>
      <xdr:spPr>
        <a:xfrm>
          <a:off x="2968625" y="920750"/>
          <a:ext cx="1371600" cy="1638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4" name="正方形/長方形 23">
          <a:extLst>
            <a:ext uri="{FF2B5EF4-FFF2-40B4-BE49-F238E27FC236}">
              <a16:creationId xmlns:a16="http://schemas.microsoft.com/office/drawing/2014/main" id="{C97A6EFD-D8F0-4CCC-B6DE-A1040D03F704}"/>
            </a:ext>
          </a:extLst>
        </xdr:cNvPr>
        <xdr:cNvSpPr/>
      </xdr:nvSpPr>
      <xdr:spPr>
        <a:xfrm>
          <a:off x="4340225" y="939800"/>
          <a:ext cx="18288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5" name="正方形/長方形 24">
          <a:extLst>
            <a:ext uri="{FF2B5EF4-FFF2-40B4-BE49-F238E27FC236}">
              <a16:creationId xmlns:a16="http://schemas.microsoft.com/office/drawing/2014/main" id="{A9564D47-F4AE-4FC5-A90B-B8A281269B7F}"/>
            </a:ext>
          </a:extLst>
        </xdr:cNvPr>
        <xdr:cNvSpPr/>
      </xdr:nvSpPr>
      <xdr:spPr>
        <a:xfrm>
          <a:off x="6169025" y="939800"/>
          <a:ext cx="1133475"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6" name="正方形/長方形 25">
          <a:extLst>
            <a:ext uri="{FF2B5EF4-FFF2-40B4-BE49-F238E27FC236}">
              <a16:creationId xmlns:a16="http://schemas.microsoft.com/office/drawing/2014/main" id="{F9892A5D-BE36-427B-8942-896E6987BECA}"/>
            </a:ext>
          </a:extLst>
        </xdr:cNvPr>
        <xdr:cNvSpPr/>
      </xdr:nvSpPr>
      <xdr:spPr>
        <a:xfrm>
          <a:off x="7369175" y="949325"/>
          <a:ext cx="571500" cy="9048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7" name="正方形/長方形 26">
          <a:extLst>
            <a:ext uri="{FF2B5EF4-FFF2-40B4-BE49-F238E27FC236}">
              <a16:creationId xmlns:a16="http://schemas.microsoft.com/office/drawing/2014/main" id="{E3C2B71A-A581-450A-8074-F7BA788CB8E5}"/>
            </a:ext>
          </a:extLst>
        </xdr:cNvPr>
        <xdr:cNvSpPr/>
      </xdr:nvSpPr>
      <xdr:spPr>
        <a:xfrm>
          <a:off x="4340225" y="1682750"/>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8" name="正方形/長方形 27">
          <a:extLst>
            <a:ext uri="{FF2B5EF4-FFF2-40B4-BE49-F238E27FC236}">
              <a16:creationId xmlns:a16="http://schemas.microsoft.com/office/drawing/2014/main" id="{ED5D1425-F4E6-4711-82F0-4D3A4FC833D2}"/>
            </a:ext>
          </a:extLst>
        </xdr:cNvPr>
        <xdr:cNvSpPr/>
      </xdr:nvSpPr>
      <xdr:spPr>
        <a:xfrm>
          <a:off x="6226175" y="1682750"/>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9" name="角丸四角形 28">
          <a:extLst>
            <a:ext uri="{FF2B5EF4-FFF2-40B4-BE49-F238E27FC236}">
              <a16:creationId xmlns:a16="http://schemas.microsoft.com/office/drawing/2014/main" id="{B0144E23-5788-49FA-ABD3-698B983F1B13}"/>
            </a:ext>
          </a:extLst>
        </xdr:cNvPr>
        <xdr:cNvSpPr/>
      </xdr:nvSpPr>
      <xdr:spPr>
        <a:xfrm>
          <a:off x="9988550" y="892175"/>
          <a:ext cx="1371600" cy="12192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30" name="正方形/長方形 29">
          <a:extLst>
            <a:ext uri="{FF2B5EF4-FFF2-40B4-BE49-F238E27FC236}">
              <a16:creationId xmlns:a16="http://schemas.microsoft.com/office/drawing/2014/main" id="{75D68EAF-1845-4A08-A2B9-00988C1C973A}"/>
            </a:ext>
          </a:extLst>
        </xdr:cNvPr>
        <xdr:cNvSpPr/>
      </xdr:nvSpPr>
      <xdr:spPr>
        <a:xfrm>
          <a:off x="10217150" y="949325"/>
          <a:ext cx="120015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31" name="正方形/長方形 30">
          <a:extLst>
            <a:ext uri="{FF2B5EF4-FFF2-40B4-BE49-F238E27FC236}">
              <a16:creationId xmlns:a16="http://schemas.microsoft.com/office/drawing/2014/main" id="{4B89F159-8C6E-4FFC-B054-B4602A83009F}"/>
            </a:ext>
          </a:extLst>
        </xdr:cNvPr>
        <xdr:cNvSpPr/>
      </xdr:nvSpPr>
      <xdr:spPr>
        <a:xfrm>
          <a:off x="10217150" y="1216025"/>
          <a:ext cx="1200150" cy="4953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32" name="正方形/長方形 31">
          <a:extLst>
            <a:ext uri="{FF2B5EF4-FFF2-40B4-BE49-F238E27FC236}">
              <a16:creationId xmlns:a16="http://schemas.microsoft.com/office/drawing/2014/main" id="{62403C67-C77A-443C-B521-B21682833431}"/>
            </a:ext>
          </a:extLst>
        </xdr:cNvPr>
        <xdr:cNvSpPr/>
      </xdr:nvSpPr>
      <xdr:spPr>
        <a:xfrm>
          <a:off x="10217150" y="1539875"/>
          <a:ext cx="1323975" cy="619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33" name="直線コネクタ 32">
          <a:extLst>
            <a:ext uri="{FF2B5EF4-FFF2-40B4-BE49-F238E27FC236}">
              <a16:creationId xmlns:a16="http://schemas.microsoft.com/office/drawing/2014/main" id="{1E610402-3345-428C-B39E-48D67A0C67D2}"/>
            </a:ext>
          </a:extLst>
        </xdr:cNvPr>
        <xdr:cNvCxnSpPr/>
      </xdr:nvCxnSpPr>
      <xdr:spPr>
        <a:xfrm flipH="1">
          <a:off x="10055225" y="1044575"/>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4" name="楕円 33">
          <a:extLst>
            <a:ext uri="{FF2B5EF4-FFF2-40B4-BE49-F238E27FC236}">
              <a16:creationId xmlns:a16="http://schemas.microsoft.com/office/drawing/2014/main" id="{5955EE69-C477-4605-9FAC-2231439AB516}"/>
            </a:ext>
          </a:extLst>
        </xdr:cNvPr>
        <xdr:cNvSpPr/>
      </xdr:nvSpPr>
      <xdr:spPr>
        <a:xfrm>
          <a:off x="10106025" y="10064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5" name="フローチャート: 判断 34">
          <a:extLst>
            <a:ext uri="{FF2B5EF4-FFF2-40B4-BE49-F238E27FC236}">
              <a16:creationId xmlns:a16="http://schemas.microsoft.com/office/drawing/2014/main" id="{DE999365-3B99-4C28-B9BF-8D11D4FFB7C5}"/>
            </a:ext>
          </a:extLst>
        </xdr:cNvPr>
        <xdr:cNvSpPr/>
      </xdr:nvSpPr>
      <xdr:spPr>
        <a:xfrm>
          <a:off x="10106025" y="131127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6" name="直線コネクタ 35">
          <a:extLst>
            <a:ext uri="{FF2B5EF4-FFF2-40B4-BE49-F238E27FC236}">
              <a16:creationId xmlns:a16="http://schemas.microsoft.com/office/drawing/2014/main" id="{C1F9642D-36AC-449F-A0F9-F4758C4DEBC9}"/>
            </a:ext>
          </a:extLst>
        </xdr:cNvPr>
        <xdr:cNvCxnSpPr/>
      </xdr:nvCxnSpPr>
      <xdr:spPr>
        <a:xfrm>
          <a:off x="10153650" y="153987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7" name="直線コネクタ 36">
          <a:extLst>
            <a:ext uri="{FF2B5EF4-FFF2-40B4-BE49-F238E27FC236}">
              <a16:creationId xmlns:a16="http://schemas.microsoft.com/office/drawing/2014/main" id="{644816C0-ADE0-418D-BEEA-4C76604F8AFB}"/>
            </a:ext>
          </a:extLst>
        </xdr:cNvPr>
        <xdr:cNvCxnSpPr/>
      </xdr:nvCxnSpPr>
      <xdr:spPr>
        <a:xfrm>
          <a:off x="10074275" y="153987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8" name="直線コネクタ 37">
          <a:extLst>
            <a:ext uri="{FF2B5EF4-FFF2-40B4-BE49-F238E27FC236}">
              <a16:creationId xmlns:a16="http://schemas.microsoft.com/office/drawing/2014/main" id="{24F8971B-1B39-4397-A265-A60CD77AE705}"/>
            </a:ext>
          </a:extLst>
        </xdr:cNvPr>
        <xdr:cNvCxnSpPr/>
      </xdr:nvCxnSpPr>
      <xdr:spPr>
        <a:xfrm flipV="1">
          <a:off x="10153650" y="1771650"/>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9" name="直線コネクタ 38">
          <a:extLst>
            <a:ext uri="{FF2B5EF4-FFF2-40B4-BE49-F238E27FC236}">
              <a16:creationId xmlns:a16="http://schemas.microsoft.com/office/drawing/2014/main" id="{C16D228C-251C-4928-8580-85AF3DA9815F}"/>
            </a:ext>
          </a:extLst>
        </xdr:cNvPr>
        <xdr:cNvCxnSpPr/>
      </xdr:nvCxnSpPr>
      <xdr:spPr>
        <a:xfrm>
          <a:off x="10074275" y="19018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40" name="テキスト ボックス 39">
          <a:extLst>
            <a:ext uri="{FF2B5EF4-FFF2-40B4-BE49-F238E27FC236}">
              <a16:creationId xmlns:a16="http://schemas.microsoft.com/office/drawing/2014/main" id="{2B69BF75-2BD9-425C-9686-DD1937A74C63}"/>
            </a:ext>
          </a:extLst>
        </xdr:cNvPr>
        <xdr:cNvSpPr txBox="1"/>
      </xdr:nvSpPr>
      <xdr:spPr>
        <a:xfrm>
          <a:off x="419100" y="268287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41" name="テキスト ボックス 40">
          <a:extLst>
            <a:ext uri="{FF2B5EF4-FFF2-40B4-BE49-F238E27FC236}">
              <a16:creationId xmlns:a16="http://schemas.microsoft.com/office/drawing/2014/main" id="{991ABFDC-060C-45CF-8AE2-E7697A7A6AED}"/>
            </a:ext>
          </a:extLst>
        </xdr:cNvPr>
        <xdr:cNvSpPr txBox="1"/>
      </xdr:nvSpPr>
      <xdr:spPr>
        <a:xfrm>
          <a:off x="419100" y="2911475"/>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42" name="テキスト ボックス 41">
          <a:extLst>
            <a:ext uri="{FF2B5EF4-FFF2-40B4-BE49-F238E27FC236}">
              <a16:creationId xmlns:a16="http://schemas.microsoft.com/office/drawing/2014/main" id="{2E96031F-7462-4669-AEFC-C66DAD72D059}"/>
            </a:ext>
          </a:extLst>
        </xdr:cNvPr>
        <xdr:cNvSpPr txBox="1"/>
      </xdr:nvSpPr>
      <xdr:spPr>
        <a:xfrm>
          <a:off x="419100" y="314007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43" name="テキスト ボックス 42">
          <a:extLst>
            <a:ext uri="{FF2B5EF4-FFF2-40B4-BE49-F238E27FC236}">
              <a16:creationId xmlns:a16="http://schemas.microsoft.com/office/drawing/2014/main" id="{B58C4061-5739-4F68-BDDE-12E6C52C808A}"/>
            </a:ext>
          </a:extLst>
        </xdr:cNvPr>
        <xdr:cNvSpPr txBox="1"/>
      </xdr:nvSpPr>
      <xdr:spPr>
        <a:xfrm>
          <a:off x="419100" y="336867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44" name="テキスト ボックス 43">
          <a:extLst>
            <a:ext uri="{FF2B5EF4-FFF2-40B4-BE49-F238E27FC236}">
              <a16:creationId xmlns:a16="http://schemas.microsoft.com/office/drawing/2014/main" id="{C7B2B0FA-14E5-4366-8DC3-EAADB5B2B2F7}"/>
            </a:ext>
          </a:extLst>
        </xdr:cNvPr>
        <xdr:cNvSpPr txBox="1"/>
      </xdr:nvSpPr>
      <xdr:spPr>
        <a:xfrm>
          <a:off x="419100" y="3597275"/>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5" name="正方形/長方形 44">
          <a:extLst>
            <a:ext uri="{FF2B5EF4-FFF2-40B4-BE49-F238E27FC236}">
              <a16:creationId xmlns:a16="http://schemas.microsoft.com/office/drawing/2014/main" id="{B7B42E31-8052-4F14-AF1C-AC794B5CBF0D}"/>
            </a:ext>
          </a:extLst>
        </xdr:cNvPr>
        <xdr:cNvSpPr/>
      </xdr:nvSpPr>
      <xdr:spPr>
        <a:xfrm>
          <a:off x="1158875" y="4092575"/>
          <a:ext cx="381952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6" name="正方形/長方形 45">
          <a:extLst>
            <a:ext uri="{FF2B5EF4-FFF2-40B4-BE49-F238E27FC236}">
              <a16:creationId xmlns:a16="http://schemas.microsoft.com/office/drawing/2014/main" id="{1603345A-603E-4729-BF5E-1B631D426D17}"/>
            </a:ext>
          </a:extLst>
        </xdr:cNvPr>
        <xdr:cNvSpPr/>
      </xdr:nvSpPr>
      <xdr:spPr>
        <a:xfrm>
          <a:off x="1811514" y="4465892"/>
          <a:ext cx="1558571"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7" name="正方形/長方形 46">
          <a:extLst>
            <a:ext uri="{FF2B5EF4-FFF2-40B4-BE49-F238E27FC236}">
              <a16:creationId xmlns:a16="http://schemas.microsoft.com/office/drawing/2014/main" id="{B148FB71-9AF3-40A4-AC7D-47595C3B83DD}"/>
            </a:ext>
          </a:extLst>
        </xdr:cNvPr>
        <xdr:cNvSpPr/>
      </xdr:nvSpPr>
      <xdr:spPr>
        <a:xfrm>
          <a:off x="3468364" y="4449221"/>
          <a:ext cx="759471"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[ 70.8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8" name="正方形/長方形 47">
          <a:extLst>
            <a:ext uri="{FF2B5EF4-FFF2-40B4-BE49-F238E27FC236}">
              <a16:creationId xmlns:a16="http://schemas.microsoft.com/office/drawing/2014/main" id="{A7C9476E-9F4A-4A44-B6B7-B7919CDCDD6C}"/>
            </a:ext>
          </a:extLst>
        </xdr:cNvPr>
        <xdr:cNvSpPr/>
      </xdr:nvSpPr>
      <xdr:spPr>
        <a:xfrm>
          <a:off x="49307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9" name="正方形/長方形 48">
          <a:extLst>
            <a:ext uri="{FF2B5EF4-FFF2-40B4-BE49-F238E27FC236}">
              <a16:creationId xmlns:a16="http://schemas.microsoft.com/office/drawing/2014/main" id="{ED53A5AB-DC43-428F-9871-D53FC1A52E8E}"/>
            </a:ext>
          </a:extLst>
        </xdr:cNvPr>
        <xdr:cNvSpPr/>
      </xdr:nvSpPr>
      <xdr:spPr>
        <a:xfrm>
          <a:off x="49307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50" name="正方形/長方形 49">
          <a:extLst>
            <a:ext uri="{FF2B5EF4-FFF2-40B4-BE49-F238E27FC236}">
              <a16:creationId xmlns:a16="http://schemas.microsoft.com/office/drawing/2014/main" id="{85CF0A37-B14B-4D61-9CFC-0B59CAED7F32}"/>
            </a:ext>
          </a:extLst>
        </xdr:cNvPr>
        <xdr:cNvSpPr/>
      </xdr:nvSpPr>
      <xdr:spPr>
        <a:xfrm>
          <a:off x="63023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51" name="正方形/長方形 50">
          <a:extLst>
            <a:ext uri="{FF2B5EF4-FFF2-40B4-BE49-F238E27FC236}">
              <a16:creationId xmlns:a16="http://schemas.microsoft.com/office/drawing/2014/main" id="{05BC1473-2C3D-49FE-8EEF-852B23A1DE62}"/>
            </a:ext>
          </a:extLst>
        </xdr:cNvPr>
        <xdr:cNvSpPr/>
      </xdr:nvSpPr>
      <xdr:spPr>
        <a:xfrm>
          <a:off x="63023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52" name="正方形/長方形 51">
          <a:extLst>
            <a:ext uri="{FF2B5EF4-FFF2-40B4-BE49-F238E27FC236}">
              <a16:creationId xmlns:a16="http://schemas.microsoft.com/office/drawing/2014/main" id="{3395D35D-378E-4CC6-884D-48AE81EEA2BA}"/>
            </a:ext>
          </a:extLst>
        </xdr:cNvPr>
        <xdr:cNvSpPr/>
      </xdr:nvSpPr>
      <xdr:spPr>
        <a:xfrm>
          <a:off x="77978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53" name="正方形/長方形 52">
          <a:extLst>
            <a:ext uri="{FF2B5EF4-FFF2-40B4-BE49-F238E27FC236}">
              <a16:creationId xmlns:a16="http://schemas.microsoft.com/office/drawing/2014/main" id="{5EFB5292-DA79-4E69-B35E-A25D39E2B577}"/>
            </a:ext>
          </a:extLst>
        </xdr:cNvPr>
        <xdr:cNvSpPr/>
      </xdr:nvSpPr>
      <xdr:spPr>
        <a:xfrm>
          <a:off x="77978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54" name="正方形/長方形 53">
          <a:extLst>
            <a:ext uri="{FF2B5EF4-FFF2-40B4-BE49-F238E27FC236}">
              <a16:creationId xmlns:a16="http://schemas.microsoft.com/office/drawing/2014/main" id="{915C0131-1F37-46E7-9410-EFD02EF82E7C}"/>
            </a:ext>
          </a:extLst>
        </xdr:cNvPr>
        <xdr:cNvSpPr/>
      </xdr:nvSpPr>
      <xdr:spPr>
        <a:xfrm>
          <a:off x="1158875" y="4768850"/>
          <a:ext cx="381952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5" name="正方形/長方形 54">
          <a:extLst>
            <a:ext uri="{FF2B5EF4-FFF2-40B4-BE49-F238E27FC236}">
              <a16:creationId xmlns:a16="http://schemas.microsoft.com/office/drawing/2014/main" id="{5A35CBAD-FEA9-419B-9875-A937CD06CAEE}"/>
            </a:ext>
          </a:extLst>
        </xdr:cNvPr>
        <xdr:cNvSpPr/>
      </xdr:nvSpPr>
      <xdr:spPr>
        <a:xfrm>
          <a:off x="5226050"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6" name="正方形/長方形 55">
          <a:extLst>
            <a:ext uri="{FF2B5EF4-FFF2-40B4-BE49-F238E27FC236}">
              <a16:creationId xmlns:a16="http://schemas.microsoft.com/office/drawing/2014/main" id="{B87E8D22-CC4D-40A8-B53F-48C498BFA57C}"/>
            </a:ext>
          </a:extLst>
        </xdr:cNvPr>
        <xdr:cNvSpPr/>
      </xdr:nvSpPr>
      <xdr:spPr>
        <a:xfrm>
          <a:off x="5226050"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7" name="テキスト ボックス 56">
          <a:extLst>
            <a:ext uri="{FF2B5EF4-FFF2-40B4-BE49-F238E27FC236}">
              <a16:creationId xmlns:a16="http://schemas.microsoft.com/office/drawing/2014/main" id="{60710578-350F-4636-B655-B8B933246EEC}"/>
            </a:ext>
          </a:extLst>
        </xdr:cNvPr>
        <xdr:cNvSpPr txBox="1"/>
      </xdr:nvSpPr>
      <xdr:spPr>
        <a:xfrm>
          <a:off x="5283200"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年度に策定した公共施設等総合管理計画において、公共施設等の延べ床面積を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％削減するという目標を掲げ、老朽化した施設の集約化・複合化や除却を進めていくこととしている。</a:t>
          </a:r>
          <a:endParaRPr lang="ja-JP" altLang="ja-JP">
            <a:effectLst/>
            <a:latin typeface="ＭＳ Ｐゴシック" panose="020B0600070205080204" pitchFamily="50" charset="-128"/>
            <a:ea typeface="ＭＳ Ｐゴシック" panose="020B0600070205080204" pitchFamily="50" charset="-128"/>
          </a:endParaRPr>
        </a:p>
        <a:p>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有形固定資産減価償却率については、上昇傾向にあり、類似団体平均と比較しても高い水準であることから、今後は個別施設計画を策定し、削減目標の達成に努める。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8" name="テキスト ボックス 57">
          <a:extLst>
            <a:ext uri="{FF2B5EF4-FFF2-40B4-BE49-F238E27FC236}">
              <a16:creationId xmlns:a16="http://schemas.microsoft.com/office/drawing/2014/main" id="{3F635ED2-659D-47AD-87FF-EE8E961217A9}"/>
            </a:ext>
          </a:extLst>
        </xdr:cNvPr>
        <xdr:cNvSpPr txBox="1"/>
      </xdr:nvSpPr>
      <xdr:spPr>
        <a:xfrm>
          <a:off x="11303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9" name="直線コネクタ 58">
          <a:extLst>
            <a:ext uri="{FF2B5EF4-FFF2-40B4-BE49-F238E27FC236}">
              <a16:creationId xmlns:a16="http://schemas.microsoft.com/office/drawing/2014/main" id="{B9745F4E-505F-4140-A72D-3DE91A92926A}"/>
            </a:ext>
          </a:extLst>
        </xdr:cNvPr>
        <xdr:cNvCxnSpPr/>
      </xdr:nvCxnSpPr>
      <xdr:spPr>
        <a:xfrm>
          <a:off x="1158875" y="68072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60" name="テキスト ボックス 59">
          <a:extLst>
            <a:ext uri="{FF2B5EF4-FFF2-40B4-BE49-F238E27FC236}">
              <a16:creationId xmlns:a16="http://schemas.microsoft.com/office/drawing/2014/main" id="{56011972-FB2B-431F-A7C1-685CFA3F4D76}"/>
            </a:ext>
          </a:extLst>
        </xdr:cNvPr>
        <xdr:cNvSpPr txBox="1"/>
      </xdr:nvSpPr>
      <xdr:spPr>
        <a:xfrm>
          <a:off x="789956" y="67229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79375</xdr:rowOff>
    </xdr:from>
    <xdr:to>
      <xdr:col>27</xdr:col>
      <xdr:colOff>73025</xdr:colOff>
      <xdr:row>34</xdr:row>
      <xdr:rowOff>79375</xdr:rowOff>
    </xdr:to>
    <xdr:cxnSp macro="">
      <xdr:nvCxnSpPr>
        <xdr:cNvPr id="61" name="直線コネクタ 60">
          <a:extLst>
            <a:ext uri="{FF2B5EF4-FFF2-40B4-BE49-F238E27FC236}">
              <a16:creationId xmlns:a16="http://schemas.microsoft.com/office/drawing/2014/main" id="{F9C0CFA3-7FC6-4979-985B-0884345FB345}"/>
            </a:ext>
          </a:extLst>
        </xdr:cNvPr>
        <xdr:cNvCxnSpPr/>
      </xdr:nvCxnSpPr>
      <xdr:spPr>
        <a:xfrm>
          <a:off x="1158875" y="64071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33</xdr:row>
      <xdr:rowOff>157024</xdr:rowOff>
    </xdr:from>
    <xdr:ext cx="359394" cy="225703"/>
    <xdr:sp macro="" textlink="">
      <xdr:nvSpPr>
        <xdr:cNvPr id="62" name="テキスト ボックス 61">
          <a:extLst>
            <a:ext uri="{FF2B5EF4-FFF2-40B4-BE49-F238E27FC236}">
              <a16:creationId xmlns:a16="http://schemas.microsoft.com/office/drawing/2014/main" id="{96F68A81-C052-4C1B-8670-FDA971016781}"/>
            </a:ext>
          </a:extLst>
        </xdr:cNvPr>
        <xdr:cNvSpPr txBox="1"/>
      </xdr:nvSpPr>
      <xdr:spPr>
        <a:xfrm>
          <a:off x="789956" y="63228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31</xdr:row>
      <xdr:rowOff>161925</xdr:rowOff>
    </xdr:from>
    <xdr:to>
      <xdr:col>27</xdr:col>
      <xdr:colOff>73025</xdr:colOff>
      <xdr:row>31</xdr:row>
      <xdr:rowOff>161925</xdr:rowOff>
    </xdr:to>
    <xdr:cxnSp macro="">
      <xdr:nvCxnSpPr>
        <xdr:cNvPr id="63" name="直線コネクタ 62">
          <a:extLst>
            <a:ext uri="{FF2B5EF4-FFF2-40B4-BE49-F238E27FC236}">
              <a16:creationId xmlns:a16="http://schemas.microsoft.com/office/drawing/2014/main" id="{1CF47E6A-9D93-4EC6-BEC7-8F5D8BBE1592}"/>
            </a:ext>
          </a:extLst>
        </xdr:cNvPr>
        <xdr:cNvCxnSpPr/>
      </xdr:nvCxnSpPr>
      <xdr:spPr>
        <a:xfrm>
          <a:off x="1158875" y="5997575"/>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31</xdr:row>
      <xdr:rowOff>68124</xdr:rowOff>
    </xdr:from>
    <xdr:ext cx="359394" cy="225703"/>
    <xdr:sp macro="" textlink="">
      <xdr:nvSpPr>
        <xdr:cNvPr id="64" name="テキスト ボックス 63">
          <a:extLst>
            <a:ext uri="{FF2B5EF4-FFF2-40B4-BE49-F238E27FC236}">
              <a16:creationId xmlns:a16="http://schemas.microsoft.com/office/drawing/2014/main" id="{B9BC538B-5ADA-49E0-A88C-5A7937E9E15C}"/>
            </a:ext>
          </a:extLst>
        </xdr:cNvPr>
        <xdr:cNvSpPr txBox="1"/>
      </xdr:nvSpPr>
      <xdr:spPr>
        <a:xfrm>
          <a:off x="789956" y="59037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29</xdr:row>
      <xdr:rowOff>73025</xdr:rowOff>
    </xdr:from>
    <xdr:to>
      <xdr:col>27</xdr:col>
      <xdr:colOff>73025</xdr:colOff>
      <xdr:row>29</xdr:row>
      <xdr:rowOff>73025</xdr:rowOff>
    </xdr:to>
    <xdr:cxnSp macro="">
      <xdr:nvCxnSpPr>
        <xdr:cNvPr id="65" name="直線コネクタ 64">
          <a:extLst>
            <a:ext uri="{FF2B5EF4-FFF2-40B4-BE49-F238E27FC236}">
              <a16:creationId xmlns:a16="http://schemas.microsoft.com/office/drawing/2014/main" id="{D49892FE-7A92-4797-92C5-946503F1FB08}"/>
            </a:ext>
          </a:extLst>
        </xdr:cNvPr>
        <xdr:cNvCxnSpPr/>
      </xdr:nvCxnSpPr>
      <xdr:spPr>
        <a:xfrm>
          <a:off x="1158875" y="558800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150674</xdr:rowOff>
    </xdr:from>
    <xdr:ext cx="359394" cy="225703"/>
    <xdr:sp macro="" textlink="">
      <xdr:nvSpPr>
        <xdr:cNvPr id="66" name="テキスト ボックス 65">
          <a:extLst>
            <a:ext uri="{FF2B5EF4-FFF2-40B4-BE49-F238E27FC236}">
              <a16:creationId xmlns:a16="http://schemas.microsoft.com/office/drawing/2014/main" id="{9814016D-C6EA-457C-A1D3-7C87B62C7A47}"/>
            </a:ext>
          </a:extLst>
        </xdr:cNvPr>
        <xdr:cNvSpPr txBox="1"/>
      </xdr:nvSpPr>
      <xdr:spPr>
        <a:xfrm>
          <a:off x="789956" y="550372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155575</xdr:rowOff>
    </xdr:from>
    <xdr:to>
      <xdr:col>27</xdr:col>
      <xdr:colOff>73025</xdr:colOff>
      <xdr:row>26</xdr:row>
      <xdr:rowOff>155575</xdr:rowOff>
    </xdr:to>
    <xdr:cxnSp macro="">
      <xdr:nvCxnSpPr>
        <xdr:cNvPr id="67" name="直線コネクタ 66">
          <a:extLst>
            <a:ext uri="{FF2B5EF4-FFF2-40B4-BE49-F238E27FC236}">
              <a16:creationId xmlns:a16="http://schemas.microsoft.com/office/drawing/2014/main" id="{F775B3A9-E9A5-4A81-8D3D-9FA8E60AD6B9}"/>
            </a:ext>
          </a:extLst>
        </xdr:cNvPr>
        <xdr:cNvCxnSpPr/>
      </xdr:nvCxnSpPr>
      <xdr:spPr>
        <a:xfrm>
          <a:off x="1158875" y="51879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26</xdr:row>
      <xdr:rowOff>61774</xdr:rowOff>
    </xdr:from>
    <xdr:ext cx="359394" cy="225703"/>
    <xdr:sp macro="" textlink="">
      <xdr:nvSpPr>
        <xdr:cNvPr id="68" name="テキスト ボックス 67">
          <a:extLst>
            <a:ext uri="{FF2B5EF4-FFF2-40B4-BE49-F238E27FC236}">
              <a16:creationId xmlns:a16="http://schemas.microsoft.com/office/drawing/2014/main" id="{88B57CC4-BFF7-4623-8044-0388D45A31F9}"/>
            </a:ext>
          </a:extLst>
        </xdr:cNvPr>
        <xdr:cNvSpPr txBox="1"/>
      </xdr:nvSpPr>
      <xdr:spPr>
        <a:xfrm>
          <a:off x="789956" y="509414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9" name="直線コネクタ 68">
          <a:extLst>
            <a:ext uri="{FF2B5EF4-FFF2-40B4-BE49-F238E27FC236}">
              <a16:creationId xmlns:a16="http://schemas.microsoft.com/office/drawing/2014/main" id="{7DF6B95E-BCB3-40D2-91EE-B07D3CE9B639}"/>
            </a:ext>
          </a:extLst>
        </xdr:cNvPr>
        <xdr:cNvCxnSpPr/>
      </xdr:nvCxnSpPr>
      <xdr:spPr>
        <a:xfrm>
          <a:off x="1158875" y="4768850"/>
          <a:ext cx="381952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70" name="テキスト ボックス 69">
          <a:extLst>
            <a:ext uri="{FF2B5EF4-FFF2-40B4-BE49-F238E27FC236}">
              <a16:creationId xmlns:a16="http://schemas.microsoft.com/office/drawing/2014/main" id="{58D6187D-264C-4E1D-BA4D-A4FB2AA86672}"/>
            </a:ext>
          </a:extLst>
        </xdr:cNvPr>
        <xdr:cNvSpPr txBox="1"/>
      </xdr:nvSpPr>
      <xdr:spPr>
        <a:xfrm>
          <a:off x="789956" y="46845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71" name="有形固定資産減価償却率グラフ枠">
          <a:extLst>
            <a:ext uri="{FF2B5EF4-FFF2-40B4-BE49-F238E27FC236}">
              <a16:creationId xmlns:a16="http://schemas.microsoft.com/office/drawing/2014/main" id="{6B640745-99E0-4153-926D-399924F441B2}"/>
            </a:ext>
          </a:extLst>
        </xdr:cNvPr>
        <xdr:cNvSpPr/>
      </xdr:nvSpPr>
      <xdr:spPr>
        <a:xfrm>
          <a:off x="1158875" y="4768850"/>
          <a:ext cx="381952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27</xdr:row>
      <xdr:rowOff>70485</xdr:rowOff>
    </xdr:from>
    <xdr:to>
      <xdr:col>23</xdr:col>
      <xdr:colOff>85090</xdr:colOff>
      <xdr:row>35</xdr:row>
      <xdr:rowOff>2921</xdr:rowOff>
    </xdr:to>
    <xdr:cxnSp macro="">
      <xdr:nvCxnSpPr>
        <xdr:cNvPr id="72" name="直線コネクタ 71">
          <a:extLst>
            <a:ext uri="{FF2B5EF4-FFF2-40B4-BE49-F238E27FC236}">
              <a16:creationId xmlns:a16="http://schemas.microsoft.com/office/drawing/2014/main" id="{536512B0-0070-4D41-8E5F-96EF81F7A839}"/>
            </a:ext>
          </a:extLst>
        </xdr:cNvPr>
        <xdr:cNvCxnSpPr/>
      </xdr:nvCxnSpPr>
      <xdr:spPr>
        <a:xfrm flipV="1">
          <a:off x="4306570" y="5258435"/>
          <a:ext cx="1270" cy="123101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35</xdr:row>
      <xdr:rowOff>6748</xdr:rowOff>
    </xdr:from>
    <xdr:ext cx="405111" cy="259045"/>
    <xdr:sp macro="" textlink="">
      <xdr:nvSpPr>
        <xdr:cNvPr id="73" name="有形固定資産減価償却率最小値テキスト">
          <a:extLst>
            <a:ext uri="{FF2B5EF4-FFF2-40B4-BE49-F238E27FC236}">
              <a16:creationId xmlns:a16="http://schemas.microsoft.com/office/drawing/2014/main" id="{23C5DBA9-C1F1-4168-9BB3-DB95AA83846B}"/>
            </a:ext>
          </a:extLst>
        </xdr:cNvPr>
        <xdr:cNvSpPr txBox="1"/>
      </xdr:nvSpPr>
      <xdr:spPr>
        <a:xfrm>
          <a:off x="4359275" y="649644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35</xdr:row>
      <xdr:rowOff>2921</xdr:rowOff>
    </xdr:from>
    <xdr:to>
      <xdr:col>23</xdr:col>
      <xdr:colOff>174625</xdr:colOff>
      <xdr:row>35</xdr:row>
      <xdr:rowOff>2921</xdr:rowOff>
    </xdr:to>
    <xdr:cxnSp macro="">
      <xdr:nvCxnSpPr>
        <xdr:cNvPr id="74" name="直線コネクタ 73">
          <a:extLst>
            <a:ext uri="{FF2B5EF4-FFF2-40B4-BE49-F238E27FC236}">
              <a16:creationId xmlns:a16="http://schemas.microsoft.com/office/drawing/2014/main" id="{E8C827A1-C10A-49DA-84D8-920561EE3133}"/>
            </a:ext>
          </a:extLst>
        </xdr:cNvPr>
        <xdr:cNvCxnSpPr/>
      </xdr:nvCxnSpPr>
      <xdr:spPr>
        <a:xfrm>
          <a:off x="4216400" y="6489446"/>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26</xdr:row>
      <xdr:rowOff>17162</xdr:rowOff>
    </xdr:from>
    <xdr:ext cx="405111" cy="259045"/>
    <xdr:sp macro="" textlink="">
      <xdr:nvSpPr>
        <xdr:cNvPr id="75" name="有形固定資産減価償却率最大値テキスト">
          <a:extLst>
            <a:ext uri="{FF2B5EF4-FFF2-40B4-BE49-F238E27FC236}">
              <a16:creationId xmlns:a16="http://schemas.microsoft.com/office/drawing/2014/main" id="{8F4F62E7-9D87-4CC0-A529-B118C632E4F6}"/>
            </a:ext>
          </a:extLst>
        </xdr:cNvPr>
        <xdr:cNvSpPr txBox="1"/>
      </xdr:nvSpPr>
      <xdr:spPr>
        <a:xfrm>
          <a:off x="4359275" y="50463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27</xdr:row>
      <xdr:rowOff>70485</xdr:rowOff>
    </xdr:from>
    <xdr:to>
      <xdr:col>23</xdr:col>
      <xdr:colOff>174625</xdr:colOff>
      <xdr:row>27</xdr:row>
      <xdr:rowOff>70485</xdr:rowOff>
    </xdr:to>
    <xdr:cxnSp macro="">
      <xdr:nvCxnSpPr>
        <xdr:cNvPr id="76" name="直線コネクタ 75">
          <a:extLst>
            <a:ext uri="{FF2B5EF4-FFF2-40B4-BE49-F238E27FC236}">
              <a16:creationId xmlns:a16="http://schemas.microsoft.com/office/drawing/2014/main" id="{E710A4A0-F75E-41FB-8FBF-A49D559BF15D}"/>
            </a:ext>
          </a:extLst>
        </xdr:cNvPr>
        <xdr:cNvCxnSpPr/>
      </xdr:nvCxnSpPr>
      <xdr:spPr>
        <a:xfrm>
          <a:off x="4216400" y="5258435"/>
          <a:ext cx="17145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31</xdr:row>
      <xdr:rowOff>152544</xdr:rowOff>
    </xdr:from>
    <xdr:ext cx="405111" cy="259045"/>
    <xdr:sp macro="" textlink="">
      <xdr:nvSpPr>
        <xdr:cNvPr id="77" name="有形固定資産減価償却率平均値テキスト">
          <a:extLst>
            <a:ext uri="{FF2B5EF4-FFF2-40B4-BE49-F238E27FC236}">
              <a16:creationId xmlns:a16="http://schemas.microsoft.com/office/drawing/2014/main" id="{F6E81BC9-1BF9-40E8-8260-517F57D47BFE}"/>
            </a:ext>
          </a:extLst>
        </xdr:cNvPr>
        <xdr:cNvSpPr txBox="1"/>
      </xdr:nvSpPr>
      <xdr:spPr>
        <a:xfrm>
          <a:off x="4359275" y="599136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129667</xdr:rowOff>
    </xdr:from>
    <xdr:to>
      <xdr:col>23</xdr:col>
      <xdr:colOff>136525</xdr:colOff>
      <xdr:row>33</xdr:row>
      <xdr:rowOff>59817</xdr:rowOff>
    </xdr:to>
    <xdr:sp macro="" textlink="">
      <xdr:nvSpPr>
        <xdr:cNvPr id="78" name="フローチャート: 判断 77">
          <a:extLst>
            <a:ext uri="{FF2B5EF4-FFF2-40B4-BE49-F238E27FC236}">
              <a16:creationId xmlns:a16="http://schemas.microsoft.com/office/drawing/2014/main" id="{21BAA73C-3193-4DFC-8744-E73F624874E6}"/>
            </a:ext>
          </a:extLst>
        </xdr:cNvPr>
        <xdr:cNvSpPr/>
      </xdr:nvSpPr>
      <xdr:spPr>
        <a:xfrm>
          <a:off x="4254500" y="612724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32</xdr:row>
      <xdr:rowOff>112395</xdr:rowOff>
    </xdr:from>
    <xdr:to>
      <xdr:col>19</xdr:col>
      <xdr:colOff>187325</xdr:colOff>
      <xdr:row>33</xdr:row>
      <xdr:rowOff>42545</xdr:rowOff>
    </xdr:to>
    <xdr:sp macro="" textlink="">
      <xdr:nvSpPr>
        <xdr:cNvPr id="79" name="フローチャート: 判断 78">
          <a:extLst>
            <a:ext uri="{FF2B5EF4-FFF2-40B4-BE49-F238E27FC236}">
              <a16:creationId xmlns:a16="http://schemas.microsoft.com/office/drawing/2014/main" id="{00156E14-7F9F-47E4-83E3-B54548E2BD68}"/>
            </a:ext>
          </a:extLst>
        </xdr:cNvPr>
        <xdr:cNvSpPr/>
      </xdr:nvSpPr>
      <xdr:spPr>
        <a:xfrm>
          <a:off x="3616325" y="61131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32</xdr:row>
      <xdr:rowOff>60579</xdr:rowOff>
    </xdr:from>
    <xdr:to>
      <xdr:col>15</xdr:col>
      <xdr:colOff>187325</xdr:colOff>
      <xdr:row>32</xdr:row>
      <xdr:rowOff>162179</xdr:rowOff>
    </xdr:to>
    <xdr:sp macro="" textlink="">
      <xdr:nvSpPr>
        <xdr:cNvPr id="80" name="フローチャート: 判断 79">
          <a:extLst>
            <a:ext uri="{FF2B5EF4-FFF2-40B4-BE49-F238E27FC236}">
              <a16:creationId xmlns:a16="http://schemas.microsoft.com/office/drawing/2014/main" id="{C5B7D19A-7B79-4F2B-9176-145555441681}"/>
            </a:ext>
          </a:extLst>
        </xdr:cNvPr>
        <xdr:cNvSpPr/>
      </xdr:nvSpPr>
      <xdr:spPr>
        <a:xfrm>
          <a:off x="2930525" y="606450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32</xdr:row>
      <xdr:rowOff>21717</xdr:rowOff>
    </xdr:from>
    <xdr:to>
      <xdr:col>11</xdr:col>
      <xdr:colOff>187325</xdr:colOff>
      <xdr:row>32</xdr:row>
      <xdr:rowOff>123317</xdr:rowOff>
    </xdr:to>
    <xdr:sp macro="" textlink="">
      <xdr:nvSpPr>
        <xdr:cNvPr id="81" name="フローチャート: 判断 80">
          <a:extLst>
            <a:ext uri="{FF2B5EF4-FFF2-40B4-BE49-F238E27FC236}">
              <a16:creationId xmlns:a16="http://schemas.microsoft.com/office/drawing/2014/main" id="{D4CA460E-F4F3-4FBD-9262-61A721153A7C}"/>
            </a:ext>
          </a:extLst>
        </xdr:cNvPr>
        <xdr:cNvSpPr/>
      </xdr:nvSpPr>
      <xdr:spPr>
        <a:xfrm>
          <a:off x="2244725" y="602246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31</xdr:row>
      <xdr:rowOff>128397</xdr:rowOff>
    </xdr:from>
    <xdr:to>
      <xdr:col>7</xdr:col>
      <xdr:colOff>187325</xdr:colOff>
      <xdr:row>32</xdr:row>
      <xdr:rowOff>58547</xdr:rowOff>
    </xdr:to>
    <xdr:sp macro="" textlink="">
      <xdr:nvSpPr>
        <xdr:cNvPr id="82" name="フローチャート: 判断 81">
          <a:extLst>
            <a:ext uri="{FF2B5EF4-FFF2-40B4-BE49-F238E27FC236}">
              <a16:creationId xmlns:a16="http://schemas.microsoft.com/office/drawing/2014/main" id="{41819979-4FD8-478E-922C-F5E0CADE30D4}"/>
            </a:ext>
          </a:extLst>
        </xdr:cNvPr>
        <xdr:cNvSpPr/>
      </xdr:nvSpPr>
      <xdr:spPr>
        <a:xfrm>
          <a:off x="1558925" y="5964047"/>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E2DB7942-3384-48BC-849B-34EB76631B4A}"/>
            </a:ext>
          </a:extLst>
        </xdr:cNvPr>
        <xdr:cNvSpPr txBox="1"/>
      </xdr:nvSpPr>
      <xdr:spPr>
        <a:xfrm>
          <a:off x="4149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51AE7C9-7BBB-40FC-A4EE-BC1B6AFAF533}"/>
            </a:ext>
          </a:extLst>
        </xdr:cNvPr>
        <xdr:cNvSpPr txBox="1"/>
      </xdr:nvSpPr>
      <xdr:spPr>
        <a:xfrm>
          <a:off x="35115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5" name="テキスト ボックス 84">
          <a:extLst>
            <a:ext uri="{FF2B5EF4-FFF2-40B4-BE49-F238E27FC236}">
              <a16:creationId xmlns:a16="http://schemas.microsoft.com/office/drawing/2014/main" id="{64B0811E-D80B-4A22-8AFA-0F0936B806F2}"/>
            </a:ext>
          </a:extLst>
        </xdr:cNvPr>
        <xdr:cNvSpPr txBox="1"/>
      </xdr:nvSpPr>
      <xdr:spPr>
        <a:xfrm>
          <a:off x="28257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6" name="テキスト ボックス 85">
          <a:extLst>
            <a:ext uri="{FF2B5EF4-FFF2-40B4-BE49-F238E27FC236}">
              <a16:creationId xmlns:a16="http://schemas.microsoft.com/office/drawing/2014/main" id="{4F21570E-F410-4C3E-8E50-87F433543752}"/>
            </a:ext>
          </a:extLst>
        </xdr:cNvPr>
        <xdr:cNvSpPr txBox="1"/>
      </xdr:nvSpPr>
      <xdr:spPr>
        <a:xfrm>
          <a:off x="21399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7" name="テキスト ボックス 86">
          <a:extLst>
            <a:ext uri="{FF2B5EF4-FFF2-40B4-BE49-F238E27FC236}">
              <a16:creationId xmlns:a16="http://schemas.microsoft.com/office/drawing/2014/main" id="{F4E707CF-C72D-4019-AD49-048CD51FC33C}"/>
            </a:ext>
          </a:extLst>
        </xdr:cNvPr>
        <xdr:cNvSpPr txBox="1"/>
      </xdr:nvSpPr>
      <xdr:spPr>
        <a:xfrm>
          <a:off x="145415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34</xdr:row>
      <xdr:rowOff>63119</xdr:rowOff>
    </xdr:from>
    <xdr:to>
      <xdr:col>23</xdr:col>
      <xdr:colOff>136525</xdr:colOff>
      <xdr:row>34</xdr:row>
      <xdr:rowOff>164719</xdr:rowOff>
    </xdr:to>
    <xdr:sp macro="" textlink="">
      <xdr:nvSpPr>
        <xdr:cNvPr id="88" name="楕円 87">
          <a:extLst>
            <a:ext uri="{FF2B5EF4-FFF2-40B4-BE49-F238E27FC236}">
              <a16:creationId xmlns:a16="http://schemas.microsoft.com/office/drawing/2014/main" id="{F2FE02CC-7BA6-4DC8-9C60-B7993117666D}"/>
            </a:ext>
          </a:extLst>
        </xdr:cNvPr>
        <xdr:cNvSpPr/>
      </xdr:nvSpPr>
      <xdr:spPr>
        <a:xfrm>
          <a:off x="4254500" y="639089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33</xdr:row>
      <xdr:rowOff>149496</xdr:rowOff>
    </xdr:from>
    <xdr:ext cx="405111" cy="259045"/>
    <xdr:sp macro="" textlink="">
      <xdr:nvSpPr>
        <xdr:cNvPr id="89" name="有形固定資産減価償却率該当値テキスト">
          <a:extLst>
            <a:ext uri="{FF2B5EF4-FFF2-40B4-BE49-F238E27FC236}">
              <a16:creationId xmlns:a16="http://schemas.microsoft.com/office/drawing/2014/main" id="{A99A49F5-23AB-4E6F-B31D-CB5506C14044}"/>
            </a:ext>
          </a:extLst>
        </xdr:cNvPr>
        <xdr:cNvSpPr txBox="1"/>
      </xdr:nvSpPr>
      <xdr:spPr>
        <a:xfrm>
          <a:off x="4359275" y="631217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33</xdr:row>
      <xdr:rowOff>165481</xdr:rowOff>
    </xdr:from>
    <xdr:to>
      <xdr:col>19</xdr:col>
      <xdr:colOff>187325</xdr:colOff>
      <xdr:row>34</xdr:row>
      <xdr:rowOff>95631</xdr:rowOff>
    </xdr:to>
    <xdr:sp macro="" textlink="">
      <xdr:nvSpPr>
        <xdr:cNvPr id="90" name="楕円 89">
          <a:extLst>
            <a:ext uri="{FF2B5EF4-FFF2-40B4-BE49-F238E27FC236}">
              <a16:creationId xmlns:a16="http://schemas.microsoft.com/office/drawing/2014/main" id="{384A047B-6E80-4B30-AE1D-EA8167085396}"/>
            </a:ext>
          </a:extLst>
        </xdr:cNvPr>
        <xdr:cNvSpPr/>
      </xdr:nvSpPr>
      <xdr:spPr>
        <a:xfrm>
          <a:off x="3616325" y="632498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34</xdr:row>
      <xdr:rowOff>44831</xdr:rowOff>
    </xdr:from>
    <xdr:to>
      <xdr:col>23</xdr:col>
      <xdr:colOff>85725</xdr:colOff>
      <xdr:row>34</xdr:row>
      <xdr:rowOff>113919</xdr:rowOff>
    </xdr:to>
    <xdr:cxnSp macro="">
      <xdr:nvCxnSpPr>
        <xdr:cNvPr id="91" name="直線コネクタ 90">
          <a:extLst>
            <a:ext uri="{FF2B5EF4-FFF2-40B4-BE49-F238E27FC236}">
              <a16:creationId xmlns:a16="http://schemas.microsoft.com/office/drawing/2014/main" id="{FAE0ABF5-EA91-4E58-9DDE-DC03A900C0D2}"/>
            </a:ext>
          </a:extLst>
        </xdr:cNvPr>
        <xdr:cNvCxnSpPr/>
      </xdr:nvCxnSpPr>
      <xdr:spPr>
        <a:xfrm>
          <a:off x="3673475" y="6372606"/>
          <a:ext cx="62865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33</xdr:row>
      <xdr:rowOff>96393</xdr:rowOff>
    </xdr:from>
    <xdr:to>
      <xdr:col>15</xdr:col>
      <xdr:colOff>187325</xdr:colOff>
      <xdr:row>34</xdr:row>
      <xdr:rowOff>26543</xdr:rowOff>
    </xdr:to>
    <xdr:sp macro="" textlink="">
      <xdr:nvSpPr>
        <xdr:cNvPr id="92" name="楕円 91">
          <a:extLst>
            <a:ext uri="{FF2B5EF4-FFF2-40B4-BE49-F238E27FC236}">
              <a16:creationId xmlns:a16="http://schemas.microsoft.com/office/drawing/2014/main" id="{D8950F19-3FC8-41B9-8673-742AF28B6B8D}"/>
            </a:ext>
          </a:extLst>
        </xdr:cNvPr>
        <xdr:cNvSpPr/>
      </xdr:nvSpPr>
      <xdr:spPr>
        <a:xfrm>
          <a:off x="2930525" y="625906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33</xdr:row>
      <xdr:rowOff>147193</xdr:rowOff>
    </xdr:from>
    <xdr:to>
      <xdr:col>19</xdr:col>
      <xdr:colOff>136525</xdr:colOff>
      <xdr:row>34</xdr:row>
      <xdr:rowOff>44831</xdr:rowOff>
    </xdr:to>
    <xdr:cxnSp macro="">
      <xdr:nvCxnSpPr>
        <xdr:cNvPr id="93" name="直線コネクタ 92">
          <a:extLst>
            <a:ext uri="{FF2B5EF4-FFF2-40B4-BE49-F238E27FC236}">
              <a16:creationId xmlns:a16="http://schemas.microsoft.com/office/drawing/2014/main" id="{2D521055-4075-449B-B3A5-71DC184B088D}"/>
            </a:ext>
          </a:extLst>
        </xdr:cNvPr>
        <xdr:cNvCxnSpPr/>
      </xdr:nvCxnSpPr>
      <xdr:spPr>
        <a:xfrm>
          <a:off x="2987675" y="6306693"/>
          <a:ext cx="685800" cy="659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33</xdr:row>
      <xdr:rowOff>57531</xdr:rowOff>
    </xdr:from>
    <xdr:to>
      <xdr:col>11</xdr:col>
      <xdr:colOff>187325</xdr:colOff>
      <xdr:row>33</xdr:row>
      <xdr:rowOff>159131</xdr:rowOff>
    </xdr:to>
    <xdr:sp macro="" textlink="">
      <xdr:nvSpPr>
        <xdr:cNvPr id="94" name="楕円 93">
          <a:extLst>
            <a:ext uri="{FF2B5EF4-FFF2-40B4-BE49-F238E27FC236}">
              <a16:creationId xmlns:a16="http://schemas.microsoft.com/office/drawing/2014/main" id="{AB4ECDB3-5362-457F-88D1-D13B26E3C08C}"/>
            </a:ext>
          </a:extLst>
        </xdr:cNvPr>
        <xdr:cNvSpPr/>
      </xdr:nvSpPr>
      <xdr:spPr>
        <a:xfrm>
          <a:off x="2244725" y="622020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33</xdr:row>
      <xdr:rowOff>108331</xdr:rowOff>
    </xdr:from>
    <xdr:to>
      <xdr:col>15</xdr:col>
      <xdr:colOff>136525</xdr:colOff>
      <xdr:row>33</xdr:row>
      <xdr:rowOff>147193</xdr:rowOff>
    </xdr:to>
    <xdr:cxnSp macro="">
      <xdr:nvCxnSpPr>
        <xdr:cNvPr id="95" name="直線コネクタ 94">
          <a:extLst>
            <a:ext uri="{FF2B5EF4-FFF2-40B4-BE49-F238E27FC236}">
              <a16:creationId xmlns:a16="http://schemas.microsoft.com/office/drawing/2014/main" id="{1D941065-7EEB-44F7-AF9D-2C9F9D8476C7}"/>
            </a:ext>
          </a:extLst>
        </xdr:cNvPr>
        <xdr:cNvCxnSpPr/>
      </xdr:nvCxnSpPr>
      <xdr:spPr>
        <a:xfrm>
          <a:off x="2301875" y="6267831"/>
          <a:ext cx="685800" cy="388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31</xdr:row>
      <xdr:rowOff>59072</xdr:rowOff>
    </xdr:from>
    <xdr:ext cx="405111" cy="259045"/>
    <xdr:sp macro="" textlink="">
      <xdr:nvSpPr>
        <xdr:cNvPr id="96" name="n_1aveValue有形固定資産減価償却率">
          <a:extLst>
            <a:ext uri="{FF2B5EF4-FFF2-40B4-BE49-F238E27FC236}">
              <a16:creationId xmlns:a16="http://schemas.microsoft.com/office/drawing/2014/main" id="{F7CA592D-8432-4558-B53E-DFFEA8D394DA}"/>
            </a:ext>
          </a:extLst>
        </xdr:cNvPr>
        <xdr:cNvSpPr txBox="1"/>
      </xdr:nvSpPr>
      <xdr:spPr>
        <a:xfrm>
          <a:off x="3474094" y="5897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7256</xdr:rowOff>
    </xdr:from>
    <xdr:ext cx="405111" cy="259045"/>
    <xdr:sp macro="" textlink="">
      <xdr:nvSpPr>
        <xdr:cNvPr id="97" name="n_2aveValue有形固定資産減価償却率">
          <a:extLst>
            <a:ext uri="{FF2B5EF4-FFF2-40B4-BE49-F238E27FC236}">
              <a16:creationId xmlns:a16="http://schemas.microsoft.com/office/drawing/2014/main" id="{1B8C5BFA-C0D6-498A-B5D7-BC07F2B9843D}"/>
            </a:ext>
          </a:extLst>
        </xdr:cNvPr>
        <xdr:cNvSpPr txBox="1"/>
      </xdr:nvSpPr>
      <xdr:spPr>
        <a:xfrm>
          <a:off x="2797819" y="584925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30</xdr:row>
      <xdr:rowOff>139844</xdr:rowOff>
    </xdr:from>
    <xdr:ext cx="405111" cy="259045"/>
    <xdr:sp macro="" textlink="">
      <xdr:nvSpPr>
        <xdr:cNvPr id="98" name="n_3aveValue有形固定資産減価償却率">
          <a:extLst>
            <a:ext uri="{FF2B5EF4-FFF2-40B4-BE49-F238E27FC236}">
              <a16:creationId xmlns:a16="http://schemas.microsoft.com/office/drawing/2014/main" id="{6D6E478D-CFDD-46BB-A265-D38A663A4F91}"/>
            </a:ext>
          </a:extLst>
        </xdr:cNvPr>
        <xdr:cNvSpPr txBox="1"/>
      </xdr:nvSpPr>
      <xdr:spPr>
        <a:xfrm>
          <a:off x="2112019" y="581991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30</xdr:row>
      <xdr:rowOff>75074</xdr:rowOff>
    </xdr:from>
    <xdr:ext cx="405111" cy="259045"/>
    <xdr:sp macro="" textlink="">
      <xdr:nvSpPr>
        <xdr:cNvPr id="99" name="n_4aveValue有形固定資産減価償却率">
          <a:extLst>
            <a:ext uri="{FF2B5EF4-FFF2-40B4-BE49-F238E27FC236}">
              <a16:creationId xmlns:a16="http://schemas.microsoft.com/office/drawing/2014/main" id="{DE41E012-3F4E-4C63-882A-E824BDA1B177}"/>
            </a:ext>
          </a:extLst>
        </xdr:cNvPr>
        <xdr:cNvSpPr txBox="1"/>
      </xdr:nvSpPr>
      <xdr:spPr>
        <a:xfrm>
          <a:off x="1426219" y="57519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34</xdr:row>
      <xdr:rowOff>86758</xdr:rowOff>
    </xdr:from>
    <xdr:ext cx="405111" cy="259045"/>
    <xdr:sp macro="" textlink="">
      <xdr:nvSpPr>
        <xdr:cNvPr id="100" name="n_1mainValue有形固定資産減価償却率">
          <a:extLst>
            <a:ext uri="{FF2B5EF4-FFF2-40B4-BE49-F238E27FC236}">
              <a16:creationId xmlns:a16="http://schemas.microsoft.com/office/drawing/2014/main" id="{0D8E8893-0C4E-442A-819B-AC415E4F32C5}"/>
            </a:ext>
          </a:extLst>
        </xdr:cNvPr>
        <xdr:cNvSpPr txBox="1"/>
      </xdr:nvSpPr>
      <xdr:spPr>
        <a:xfrm>
          <a:off x="3474094" y="64081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34</xdr:row>
      <xdr:rowOff>17670</xdr:rowOff>
    </xdr:from>
    <xdr:ext cx="405111" cy="259045"/>
    <xdr:sp macro="" textlink="">
      <xdr:nvSpPr>
        <xdr:cNvPr id="101" name="n_2mainValue有形固定資産減価償却率">
          <a:extLst>
            <a:ext uri="{FF2B5EF4-FFF2-40B4-BE49-F238E27FC236}">
              <a16:creationId xmlns:a16="http://schemas.microsoft.com/office/drawing/2014/main" id="{09875E00-5C8B-4F32-B6E3-50332117A4F9}"/>
            </a:ext>
          </a:extLst>
        </xdr:cNvPr>
        <xdr:cNvSpPr txBox="1"/>
      </xdr:nvSpPr>
      <xdr:spPr>
        <a:xfrm>
          <a:off x="2797819" y="63422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33</xdr:row>
      <xdr:rowOff>150258</xdr:rowOff>
    </xdr:from>
    <xdr:ext cx="405111" cy="259045"/>
    <xdr:sp macro="" textlink="">
      <xdr:nvSpPr>
        <xdr:cNvPr id="102" name="n_3mainValue有形固定資産減価償却率">
          <a:extLst>
            <a:ext uri="{FF2B5EF4-FFF2-40B4-BE49-F238E27FC236}">
              <a16:creationId xmlns:a16="http://schemas.microsoft.com/office/drawing/2014/main" id="{6745B315-A56B-4A5D-9B85-1314112B2F29}"/>
            </a:ext>
          </a:extLst>
        </xdr:cNvPr>
        <xdr:cNvSpPr txBox="1"/>
      </xdr:nvSpPr>
      <xdr:spPr>
        <a:xfrm>
          <a:off x="2112019" y="63129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789D06EF-9FF5-44D3-B490-97D15A2C9839}"/>
            </a:ext>
          </a:extLst>
        </xdr:cNvPr>
        <xdr:cNvSpPr/>
      </xdr:nvSpPr>
      <xdr:spPr>
        <a:xfrm>
          <a:off x="10198100" y="4092575"/>
          <a:ext cx="3800475" cy="31432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75ABB42-7F47-436D-BC12-8B0FE894334E}"/>
            </a:ext>
          </a:extLst>
        </xdr:cNvPr>
        <xdr:cNvSpPr/>
      </xdr:nvSpPr>
      <xdr:spPr>
        <a:xfrm>
          <a:off x="11154043" y="4465892"/>
          <a:ext cx="942439" cy="2503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046920A4-1A0B-403D-B0D8-9CD652D114E5}"/>
            </a:ext>
          </a:extLst>
        </xdr:cNvPr>
        <xdr:cNvSpPr/>
      </xdr:nvSpPr>
      <xdr:spPr>
        <a:xfrm>
          <a:off x="12446540" y="4449221"/>
          <a:ext cx="862519" cy="2836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[ 500.0</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EDD08C2-FCAF-444D-B82F-0CCC5EF2CCF7}"/>
            </a:ext>
          </a:extLst>
        </xdr:cNvPr>
        <xdr:cNvSpPr/>
      </xdr:nvSpPr>
      <xdr:spPr>
        <a:xfrm>
          <a:off x="139700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D94F76C5-12FD-4BFD-80E3-8692FC6C4D7C}"/>
            </a:ext>
          </a:extLst>
        </xdr:cNvPr>
        <xdr:cNvSpPr/>
      </xdr:nvSpPr>
      <xdr:spPr>
        <a:xfrm>
          <a:off x="139700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74DD4F74-2A3D-4D8E-A224-BA292BBCDB47}"/>
            </a:ext>
          </a:extLst>
        </xdr:cNvPr>
        <xdr:cNvSpPr/>
      </xdr:nvSpPr>
      <xdr:spPr>
        <a:xfrm>
          <a:off x="15341600"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DC004D6D-66DB-463E-A6F9-DC8CABD6BFA1}"/>
            </a:ext>
          </a:extLst>
        </xdr:cNvPr>
        <xdr:cNvSpPr/>
      </xdr:nvSpPr>
      <xdr:spPr>
        <a:xfrm>
          <a:off x="15341600"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F1F795EB-ED53-45F8-B0E8-2CC2C91F53A6}"/>
            </a:ext>
          </a:extLst>
        </xdr:cNvPr>
        <xdr:cNvSpPr/>
      </xdr:nvSpPr>
      <xdr:spPr>
        <a:xfrm>
          <a:off x="16817975" y="4219575"/>
          <a:ext cx="13716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23FE1111-28AA-4284-8D14-5A38EF201D57}"/>
            </a:ext>
          </a:extLst>
        </xdr:cNvPr>
        <xdr:cNvSpPr/>
      </xdr:nvSpPr>
      <xdr:spPr>
        <a:xfrm>
          <a:off x="16817975" y="440690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4BA6BCEA-ED27-4CA1-93F1-F3B2D5A94896}"/>
            </a:ext>
          </a:extLst>
        </xdr:cNvPr>
        <xdr:cNvSpPr/>
      </xdr:nvSpPr>
      <xdr:spPr>
        <a:xfrm>
          <a:off x="10198100" y="4768850"/>
          <a:ext cx="3800475" cy="203835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590C2A28-4631-4BD9-9B4E-C6BC67D62937}"/>
            </a:ext>
          </a:extLst>
        </xdr:cNvPr>
        <xdr:cNvSpPr/>
      </xdr:nvSpPr>
      <xdr:spPr>
        <a:xfrm>
          <a:off x="14246225" y="4768850"/>
          <a:ext cx="4286250" cy="203835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629E174A-621F-4712-8A9C-31DD7A752DEB}"/>
            </a:ext>
          </a:extLst>
        </xdr:cNvPr>
        <xdr:cNvSpPr/>
      </xdr:nvSpPr>
      <xdr:spPr>
        <a:xfrm>
          <a:off x="14246225" y="4835525"/>
          <a:ext cx="41148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65065148-5045-4EB5-8B28-C68DCDBE1C4F}"/>
            </a:ext>
          </a:extLst>
        </xdr:cNvPr>
        <xdr:cNvSpPr txBox="1"/>
      </xdr:nvSpPr>
      <xdr:spPr>
        <a:xfrm>
          <a:off x="14322425" y="5045075"/>
          <a:ext cx="4105275" cy="1685925"/>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将来負担額は地方債残高の減少等により低下傾向ではあるものの、</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依然として類似団体平均と比較して高い水準にあることから、平成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年度に策定した行政改革方針に定められている行政評価制度を活用した事務事業の見直しを図り、民間委託等の推進や職員数の適正化を進め、令和</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年度までに平成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年度比で職員数を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140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名減員することを目標に人件費の減少に努める。</a:t>
          </a:r>
          <a:endParaRPr lang="ja-JP" altLang="ja-JP">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1B1FBD40-73A0-4CD0-AD18-568437E79E65}"/>
            </a:ext>
          </a:extLst>
        </xdr:cNvPr>
        <xdr:cNvSpPr txBox="1"/>
      </xdr:nvSpPr>
      <xdr:spPr>
        <a:xfrm>
          <a:off x="10160000" y="45878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103D7DF9-43BC-45B9-A81C-24219FEBAA24}"/>
            </a:ext>
          </a:extLst>
        </xdr:cNvPr>
        <xdr:cNvCxnSpPr/>
      </xdr:nvCxnSpPr>
      <xdr:spPr>
        <a:xfrm>
          <a:off x="10198100" y="680720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98FDF1B9-4B7A-4275-A939-4FA4DDE93F39}"/>
            </a:ext>
          </a:extLst>
        </xdr:cNvPr>
        <xdr:cNvSpPr txBox="1"/>
      </xdr:nvSpPr>
      <xdr:spPr>
        <a:xfrm>
          <a:off x="9708926" y="672292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008F6C52-2E6A-4270-BAF1-DE586862FFD4}"/>
            </a:ext>
          </a:extLst>
        </xdr:cNvPr>
        <xdr:cNvCxnSpPr/>
      </xdr:nvCxnSpPr>
      <xdr:spPr>
        <a:xfrm>
          <a:off x="10198100" y="6475942"/>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4ED753CB-0CFB-40D1-A00E-C7DA21E2C556}"/>
            </a:ext>
          </a:extLst>
        </xdr:cNvPr>
        <xdr:cNvSpPr txBox="1"/>
      </xdr:nvSpPr>
      <xdr:spPr>
        <a:xfrm>
          <a:off x="9708926" y="638214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5A361E84-77D3-4A8F-AF2C-ED76D05BFA51}"/>
            </a:ext>
          </a:extLst>
        </xdr:cNvPr>
        <xdr:cNvCxnSpPr/>
      </xdr:nvCxnSpPr>
      <xdr:spPr>
        <a:xfrm>
          <a:off x="10198100" y="6135158"/>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F90298FD-87F1-47E1-98DA-0A3D99F0B0E5}"/>
            </a:ext>
          </a:extLst>
        </xdr:cNvPr>
        <xdr:cNvSpPr txBox="1"/>
      </xdr:nvSpPr>
      <xdr:spPr>
        <a:xfrm>
          <a:off x="9762011" y="604135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76A63346-10EB-4AF5-ABCF-E5FACF24968D}"/>
            </a:ext>
          </a:extLst>
        </xdr:cNvPr>
        <xdr:cNvCxnSpPr/>
      </xdr:nvCxnSpPr>
      <xdr:spPr>
        <a:xfrm>
          <a:off x="10198100" y="57975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17EECAAD-7DC6-4E25-9C08-8A3198E6D6FC}"/>
            </a:ext>
          </a:extLst>
        </xdr:cNvPr>
        <xdr:cNvSpPr txBox="1"/>
      </xdr:nvSpPr>
      <xdr:spPr>
        <a:xfrm>
          <a:off x="9762011" y="5703749"/>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D41EE701-B05A-4DB0-8E18-70FA79969CAA}"/>
            </a:ext>
          </a:extLst>
        </xdr:cNvPr>
        <xdr:cNvCxnSpPr/>
      </xdr:nvCxnSpPr>
      <xdr:spPr>
        <a:xfrm>
          <a:off x="10198100" y="5456767"/>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92ED1C58-A894-43CE-9DED-E4F9B1CAB8B5}"/>
            </a:ext>
          </a:extLst>
        </xdr:cNvPr>
        <xdr:cNvSpPr txBox="1"/>
      </xdr:nvSpPr>
      <xdr:spPr>
        <a:xfrm>
          <a:off x="9762011" y="536296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DAD4FDA5-6CAE-41A0-8DDF-123E4FFD4A81}"/>
            </a:ext>
          </a:extLst>
        </xdr:cNvPr>
        <xdr:cNvCxnSpPr/>
      </xdr:nvCxnSpPr>
      <xdr:spPr>
        <a:xfrm>
          <a:off x="10198100" y="5115983"/>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E5CE7B09-EB64-42C5-BB05-91229954A45E}"/>
            </a:ext>
          </a:extLst>
        </xdr:cNvPr>
        <xdr:cNvSpPr txBox="1"/>
      </xdr:nvSpPr>
      <xdr:spPr>
        <a:xfrm>
          <a:off x="9867778" y="5031707"/>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6073AB8B-7A02-48AB-907C-B94203B97EFE}"/>
            </a:ext>
          </a:extLst>
        </xdr:cNvPr>
        <xdr:cNvCxnSpPr/>
      </xdr:nvCxnSpPr>
      <xdr:spPr>
        <a:xfrm>
          <a:off x="10198100" y="4768850"/>
          <a:ext cx="38004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1ABF42B9-DA7E-4AC0-8904-683B73BFA871}"/>
            </a:ext>
          </a:extLst>
        </xdr:cNvPr>
        <xdr:cNvSpPr/>
      </xdr:nvSpPr>
      <xdr:spPr>
        <a:xfrm>
          <a:off x="10198100" y="4768850"/>
          <a:ext cx="3800475" cy="203835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83503</xdr:rowOff>
    </xdr:to>
    <xdr:cxnSp macro="">
      <xdr:nvCxnSpPr>
        <xdr:cNvPr id="131" name="直線コネクタ 130">
          <a:extLst>
            <a:ext uri="{FF2B5EF4-FFF2-40B4-BE49-F238E27FC236}">
              <a16:creationId xmlns:a16="http://schemas.microsoft.com/office/drawing/2014/main" id="{66852040-850C-4725-8E78-E05FF091C286}"/>
            </a:ext>
          </a:extLst>
        </xdr:cNvPr>
        <xdr:cNvCxnSpPr/>
      </xdr:nvCxnSpPr>
      <xdr:spPr>
        <a:xfrm flipV="1">
          <a:off x="13326745" y="5115983"/>
          <a:ext cx="1269" cy="11333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87330</xdr:rowOff>
    </xdr:from>
    <xdr:ext cx="560923" cy="259045"/>
    <xdr:sp macro="" textlink="">
      <xdr:nvSpPr>
        <xdr:cNvPr id="132" name="債務償還比率最小値テキスト">
          <a:extLst>
            <a:ext uri="{FF2B5EF4-FFF2-40B4-BE49-F238E27FC236}">
              <a16:creationId xmlns:a16="http://schemas.microsoft.com/office/drawing/2014/main" id="{15BE6684-0F2B-4546-A930-973222227C0F}"/>
            </a:ext>
          </a:extLst>
        </xdr:cNvPr>
        <xdr:cNvSpPr txBox="1"/>
      </xdr:nvSpPr>
      <xdr:spPr>
        <a:xfrm>
          <a:off x="13379450" y="6246830"/>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83503</xdr:rowOff>
    </xdr:from>
    <xdr:to>
      <xdr:col>76</xdr:col>
      <xdr:colOff>111125</xdr:colOff>
      <xdr:row>33</xdr:row>
      <xdr:rowOff>83503</xdr:rowOff>
    </xdr:to>
    <xdr:cxnSp macro="">
      <xdr:nvCxnSpPr>
        <xdr:cNvPr id="133" name="直線コネクタ 132">
          <a:extLst>
            <a:ext uri="{FF2B5EF4-FFF2-40B4-BE49-F238E27FC236}">
              <a16:creationId xmlns:a16="http://schemas.microsoft.com/office/drawing/2014/main" id="{EA32F8A8-D3C0-44A6-8AC4-CAF6A17E1B24}"/>
            </a:ext>
          </a:extLst>
        </xdr:cNvPr>
        <xdr:cNvCxnSpPr/>
      </xdr:nvCxnSpPr>
      <xdr:spPr>
        <a:xfrm>
          <a:off x="13255625" y="624935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5FF212EC-0808-4099-9CEA-8680B3E45FDA}"/>
            </a:ext>
          </a:extLst>
        </xdr:cNvPr>
        <xdr:cNvSpPr txBox="1"/>
      </xdr:nvSpPr>
      <xdr:spPr>
        <a:xfrm>
          <a:off x="13379450" y="489438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34A979C9-44DF-4536-AD47-44E9DB986CC4}"/>
            </a:ext>
          </a:extLst>
        </xdr:cNvPr>
        <xdr:cNvCxnSpPr/>
      </xdr:nvCxnSpPr>
      <xdr:spPr>
        <a:xfrm>
          <a:off x="13255625" y="511598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28</xdr:row>
      <xdr:rowOff>121147</xdr:rowOff>
    </xdr:from>
    <xdr:ext cx="469744" cy="259045"/>
    <xdr:sp macro="" textlink="">
      <xdr:nvSpPr>
        <xdr:cNvPr id="136" name="債務償還比率平均値テキスト">
          <a:extLst>
            <a:ext uri="{FF2B5EF4-FFF2-40B4-BE49-F238E27FC236}">
              <a16:creationId xmlns:a16="http://schemas.microsoft.com/office/drawing/2014/main" id="{5339E5CD-2B7E-4D85-BE8B-D9F87B40349E}"/>
            </a:ext>
          </a:extLst>
        </xdr:cNvPr>
        <xdr:cNvSpPr txBox="1"/>
      </xdr:nvSpPr>
      <xdr:spPr>
        <a:xfrm>
          <a:off x="13379450" y="54773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98270</xdr:rowOff>
    </xdr:from>
    <xdr:to>
      <xdr:col>76</xdr:col>
      <xdr:colOff>73025</xdr:colOff>
      <xdr:row>30</xdr:row>
      <xdr:rowOff>28420</xdr:rowOff>
    </xdr:to>
    <xdr:sp macro="" textlink="">
      <xdr:nvSpPr>
        <xdr:cNvPr id="137" name="フローチャート: 判断 136">
          <a:extLst>
            <a:ext uri="{FF2B5EF4-FFF2-40B4-BE49-F238E27FC236}">
              <a16:creationId xmlns:a16="http://schemas.microsoft.com/office/drawing/2014/main" id="{E99E7561-C476-4B31-A426-139CBF802D96}"/>
            </a:ext>
          </a:extLst>
        </xdr:cNvPr>
        <xdr:cNvSpPr/>
      </xdr:nvSpPr>
      <xdr:spPr>
        <a:xfrm>
          <a:off x="13293725" y="561324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106666</xdr:rowOff>
    </xdr:from>
    <xdr:to>
      <xdr:col>72</xdr:col>
      <xdr:colOff>123825</xdr:colOff>
      <xdr:row>30</xdr:row>
      <xdr:rowOff>36816</xdr:rowOff>
    </xdr:to>
    <xdr:sp macro="" textlink="">
      <xdr:nvSpPr>
        <xdr:cNvPr id="138" name="フローチャート: 判断 137">
          <a:extLst>
            <a:ext uri="{FF2B5EF4-FFF2-40B4-BE49-F238E27FC236}">
              <a16:creationId xmlns:a16="http://schemas.microsoft.com/office/drawing/2014/main" id="{3CDDCFF1-F2C3-464F-AFE1-3369ADEA1078}"/>
            </a:ext>
          </a:extLst>
        </xdr:cNvPr>
        <xdr:cNvSpPr/>
      </xdr:nvSpPr>
      <xdr:spPr>
        <a:xfrm>
          <a:off x="12646025" y="561846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62406</xdr:rowOff>
    </xdr:from>
    <xdr:to>
      <xdr:col>68</xdr:col>
      <xdr:colOff>123825</xdr:colOff>
      <xdr:row>29</xdr:row>
      <xdr:rowOff>164006</xdr:rowOff>
    </xdr:to>
    <xdr:sp macro="" textlink="">
      <xdr:nvSpPr>
        <xdr:cNvPr id="139" name="フローチャート: 判断 138">
          <a:extLst>
            <a:ext uri="{FF2B5EF4-FFF2-40B4-BE49-F238E27FC236}">
              <a16:creationId xmlns:a16="http://schemas.microsoft.com/office/drawing/2014/main" id="{8F4A4136-68AB-4203-93AD-EAD7E13681D6}"/>
            </a:ext>
          </a:extLst>
        </xdr:cNvPr>
        <xdr:cNvSpPr/>
      </xdr:nvSpPr>
      <xdr:spPr>
        <a:xfrm>
          <a:off x="11960225" y="558055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19297</xdr:rowOff>
    </xdr:from>
    <xdr:to>
      <xdr:col>64</xdr:col>
      <xdr:colOff>123825</xdr:colOff>
      <xdr:row>30</xdr:row>
      <xdr:rowOff>120897</xdr:rowOff>
    </xdr:to>
    <xdr:sp macro="" textlink="">
      <xdr:nvSpPr>
        <xdr:cNvPr id="140" name="フローチャート: 判断 139">
          <a:extLst>
            <a:ext uri="{FF2B5EF4-FFF2-40B4-BE49-F238E27FC236}">
              <a16:creationId xmlns:a16="http://schemas.microsoft.com/office/drawing/2014/main" id="{0B6C0884-6E67-4AE8-9BE2-7BC5A306E4DB}"/>
            </a:ext>
          </a:extLst>
        </xdr:cNvPr>
        <xdr:cNvSpPr/>
      </xdr:nvSpPr>
      <xdr:spPr>
        <a:xfrm>
          <a:off x="11274425" y="569619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29</xdr:row>
      <xdr:rowOff>161601</xdr:rowOff>
    </xdr:from>
    <xdr:to>
      <xdr:col>60</xdr:col>
      <xdr:colOff>123825</xdr:colOff>
      <xdr:row>30</xdr:row>
      <xdr:rowOff>91751</xdr:rowOff>
    </xdr:to>
    <xdr:sp macro="" textlink="">
      <xdr:nvSpPr>
        <xdr:cNvPr id="141" name="フローチャート: 判断 140">
          <a:extLst>
            <a:ext uri="{FF2B5EF4-FFF2-40B4-BE49-F238E27FC236}">
              <a16:creationId xmlns:a16="http://schemas.microsoft.com/office/drawing/2014/main" id="{2AA9110B-FB86-4E8C-83E1-4F5896061B0E}"/>
            </a:ext>
          </a:extLst>
        </xdr:cNvPr>
        <xdr:cNvSpPr/>
      </xdr:nvSpPr>
      <xdr:spPr>
        <a:xfrm>
          <a:off x="10588625" y="5679751"/>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F04B8727-D820-496D-A968-EF2F4A1A0C48}"/>
            </a:ext>
          </a:extLst>
        </xdr:cNvPr>
        <xdr:cNvSpPr txBox="1"/>
      </xdr:nvSpPr>
      <xdr:spPr>
        <a:xfrm>
          <a:off x="13169900"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64146564-1A03-4296-BB62-DAD757D6AA83}"/>
            </a:ext>
          </a:extLst>
        </xdr:cNvPr>
        <xdr:cNvSpPr txBox="1"/>
      </xdr:nvSpPr>
      <xdr:spPr>
        <a:xfrm>
          <a:off x="125317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70F6C57F-70A2-4443-892C-2AF31F1F1912}"/>
            </a:ext>
          </a:extLst>
        </xdr:cNvPr>
        <xdr:cNvSpPr txBox="1"/>
      </xdr:nvSpPr>
      <xdr:spPr>
        <a:xfrm>
          <a:off x="118459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B3C04E56-9ADD-4F54-998B-50A083DE9681}"/>
            </a:ext>
          </a:extLst>
        </xdr:cNvPr>
        <xdr:cNvSpPr txBox="1"/>
      </xdr:nvSpPr>
      <xdr:spPr>
        <a:xfrm>
          <a:off x="111601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3F600873-7B26-4ABE-9817-9046BA5738DD}"/>
            </a:ext>
          </a:extLst>
        </xdr:cNvPr>
        <xdr:cNvSpPr txBox="1"/>
      </xdr:nvSpPr>
      <xdr:spPr>
        <a:xfrm>
          <a:off x="10474325" y="6856274"/>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118180</xdr:rowOff>
    </xdr:from>
    <xdr:to>
      <xdr:col>76</xdr:col>
      <xdr:colOff>73025</xdr:colOff>
      <xdr:row>30</xdr:row>
      <xdr:rowOff>48330</xdr:rowOff>
    </xdr:to>
    <xdr:sp macro="" textlink="">
      <xdr:nvSpPr>
        <xdr:cNvPr id="147" name="楕円 146">
          <a:extLst>
            <a:ext uri="{FF2B5EF4-FFF2-40B4-BE49-F238E27FC236}">
              <a16:creationId xmlns:a16="http://schemas.microsoft.com/office/drawing/2014/main" id="{99184DFA-2C54-4331-AB42-282F254AB45F}"/>
            </a:ext>
          </a:extLst>
        </xdr:cNvPr>
        <xdr:cNvSpPr/>
      </xdr:nvSpPr>
      <xdr:spPr>
        <a:xfrm>
          <a:off x="13293725" y="563633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29</xdr:row>
      <xdr:rowOff>96607</xdr:rowOff>
    </xdr:from>
    <xdr:ext cx="469744" cy="259045"/>
    <xdr:sp macro="" textlink="">
      <xdr:nvSpPr>
        <xdr:cNvPr id="148" name="債務償還比率該当値テキスト">
          <a:extLst>
            <a:ext uri="{FF2B5EF4-FFF2-40B4-BE49-F238E27FC236}">
              <a16:creationId xmlns:a16="http://schemas.microsoft.com/office/drawing/2014/main" id="{3D7BE928-2721-4C82-AF5B-5B7AA3C7A9C7}"/>
            </a:ext>
          </a:extLst>
        </xdr:cNvPr>
        <xdr:cNvSpPr txBox="1"/>
      </xdr:nvSpPr>
      <xdr:spPr>
        <a:xfrm>
          <a:off x="13379450" y="5611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29</xdr:row>
      <xdr:rowOff>143249</xdr:rowOff>
    </xdr:from>
    <xdr:to>
      <xdr:col>72</xdr:col>
      <xdr:colOff>123825</xdr:colOff>
      <xdr:row>30</xdr:row>
      <xdr:rowOff>73399</xdr:rowOff>
    </xdr:to>
    <xdr:sp macro="" textlink="">
      <xdr:nvSpPr>
        <xdr:cNvPr id="149" name="楕円 148">
          <a:extLst>
            <a:ext uri="{FF2B5EF4-FFF2-40B4-BE49-F238E27FC236}">
              <a16:creationId xmlns:a16="http://schemas.microsoft.com/office/drawing/2014/main" id="{914F360E-EC88-4160-A14C-0762AAF086DC}"/>
            </a:ext>
          </a:extLst>
        </xdr:cNvPr>
        <xdr:cNvSpPr/>
      </xdr:nvSpPr>
      <xdr:spPr>
        <a:xfrm>
          <a:off x="12646025" y="5655049"/>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29</xdr:row>
      <xdr:rowOff>168980</xdr:rowOff>
    </xdr:from>
    <xdr:to>
      <xdr:col>76</xdr:col>
      <xdr:colOff>22225</xdr:colOff>
      <xdr:row>30</xdr:row>
      <xdr:rowOff>22599</xdr:rowOff>
    </xdr:to>
    <xdr:cxnSp macro="">
      <xdr:nvCxnSpPr>
        <xdr:cNvPr id="150" name="直線コネクタ 149">
          <a:extLst>
            <a:ext uri="{FF2B5EF4-FFF2-40B4-BE49-F238E27FC236}">
              <a16:creationId xmlns:a16="http://schemas.microsoft.com/office/drawing/2014/main" id="{8746E44E-D0D1-4236-8019-48D6AAB7325B}"/>
            </a:ext>
          </a:extLst>
        </xdr:cNvPr>
        <xdr:cNvCxnSpPr/>
      </xdr:nvCxnSpPr>
      <xdr:spPr>
        <a:xfrm flipV="1">
          <a:off x="12693650" y="5674430"/>
          <a:ext cx="638175" cy="28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29</xdr:row>
      <xdr:rowOff>76680</xdr:rowOff>
    </xdr:from>
    <xdr:to>
      <xdr:col>68</xdr:col>
      <xdr:colOff>123825</xdr:colOff>
      <xdr:row>30</xdr:row>
      <xdr:rowOff>6830</xdr:rowOff>
    </xdr:to>
    <xdr:sp macro="" textlink="">
      <xdr:nvSpPr>
        <xdr:cNvPr id="151" name="楕円 150">
          <a:extLst>
            <a:ext uri="{FF2B5EF4-FFF2-40B4-BE49-F238E27FC236}">
              <a16:creationId xmlns:a16="http://schemas.microsoft.com/office/drawing/2014/main" id="{A5279609-E40B-41F6-B25C-DD81276CC97B}"/>
            </a:ext>
          </a:extLst>
        </xdr:cNvPr>
        <xdr:cNvSpPr/>
      </xdr:nvSpPr>
      <xdr:spPr>
        <a:xfrm>
          <a:off x="11960225" y="559165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29</xdr:row>
      <xdr:rowOff>127480</xdr:rowOff>
    </xdr:from>
    <xdr:to>
      <xdr:col>72</xdr:col>
      <xdr:colOff>73025</xdr:colOff>
      <xdr:row>30</xdr:row>
      <xdr:rowOff>22599</xdr:rowOff>
    </xdr:to>
    <xdr:cxnSp macro="">
      <xdr:nvCxnSpPr>
        <xdr:cNvPr id="152" name="直線コネクタ 151">
          <a:extLst>
            <a:ext uri="{FF2B5EF4-FFF2-40B4-BE49-F238E27FC236}">
              <a16:creationId xmlns:a16="http://schemas.microsoft.com/office/drawing/2014/main" id="{72A6E929-4ED6-4A24-8FCD-20EC30EE5AAC}"/>
            </a:ext>
          </a:extLst>
        </xdr:cNvPr>
        <xdr:cNvCxnSpPr/>
      </xdr:nvCxnSpPr>
      <xdr:spPr>
        <a:xfrm>
          <a:off x="12007850" y="5639280"/>
          <a:ext cx="685800" cy="63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30</xdr:row>
      <xdr:rowOff>82028</xdr:rowOff>
    </xdr:from>
    <xdr:to>
      <xdr:col>64</xdr:col>
      <xdr:colOff>123825</xdr:colOff>
      <xdr:row>31</xdr:row>
      <xdr:rowOff>12178</xdr:rowOff>
    </xdr:to>
    <xdr:sp macro="" textlink="">
      <xdr:nvSpPr>
        <xdr:cNvPr id="153" name="楕円 152">
          <a:extLst>
            <a:ext uri="{FF2B5EF4-FFF2-40B4-BE49-F238E27FC236}">
              <a16:creationId xmlns:a16="http://schemas.microsoft.com/office/drawing/2014/main" id="{D42A78EF-6D1D-4CC3-A571-671BC2AC83E7}"/>
            </a:ext>
          </a:extLst>
        </xdr:cNvPr>
        <xdr:cNvSpPr/>
      </xdr:nvSpPr>
      <xdr:spPr>
        <a:xfrm>
          <a:off x="11274425" y="5762103"/>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29</xdr:row>
      <xdr:rowOff>127480</xdr:rowOff>
    </xdr:from>
    <xdr:to>
      <xdr:col>68</xdr:col>
      <xdr:colOff>73025</xdr:colOff>
      <xdr:row>30</xdr:row>
      <xdr:rowOff>132828</xdr:rowOff>
    </xdr:to>
    <xdr:cxnSp macro="">
      <xdr:nvCxnSpPr>
        <xdr:cNvPr id="154" name="直線コネクタ 153">
          <a:extLst>
            <a:ext uri="{FF2B5EF4-FFF2-40B4-BE49-F238E27FC236}">
              <a16:creationId xmlns:a16="http://schemas.microsoft.com/office/drawing/2014/main" id="{40345757-32AF-4699-8F06-582AF4838E82}"/>
            </a:ext>
          </a:extLst>
        </xdr:cNvPr>
        <xdr:cNvCxnSpPr/>
      </xdr:nvCxnSpPr>
      <xdr:spPr>
        <a:xfrm flipV="1">
          <a:off x="11322050" y="5639280"/>
          <a:ext cx="685800" cy="17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30</xdr:row>
      <xdr:rowOff>82867</xdr:rowOff>
    </xdr:from>
    <xdr:to>
      <xdr:col>60</xdr:col>
      <xdr:colOff>123825</xdr:colOff>
      <xdr:row>31</xdr:row>
      <xdr:rowOff>13017</xdr:rowOff>
    </xdr:to>
    <xdr:sp macro="" textlink="">
      <xdr:nvSpPr>
        <xdr:cNvPr id="155" name="楕円 154">
          <a:extLst>
            <a:ext uri="{FF2B5EF4-FFF2-40B4-BE49-F238E27FC236}">
              <a16:creationId xmlns:a16="http://schemas.microsoft.com/office/drawing/2014/main" id="{39306F00-F91E-4C48-BE2A-AEC0FB5069B7}"/>
            </a:ext>
          </a:extLst>
        </xdr:cNvPr>
        <xdr:cNvSpPr/>
      </xdr:nvSpPr>
      <xdr:spPr>
        <a:xfrm>
          <a:off x="10588625" y="5762942"/>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30</xdr:row>
      <xdr:rowOff>132828</xdr:rowOff>
    </xdr:from>
    <xdr:to>
      <xdr:col>64</xdr:col>
      <xdr:colOff>73025</xdr:colOff>
      <xdr:row>30</xdr:row>
      <xdr:rowOff>133667</xdr:rowOff>
    </xdr:to>
    <xdr:cxnSp macro="">
      <xdr:nvCxnSpPr>
        <xdr:cNvPr id="156" name="直線コネクタ 155">
          <a:extLst>
            <a:ext uri="{FF2B5EF4-FFF2-40B4-BE49-F238E27FC236}">
              <a16:creationId xmlns:a16="http://schemas.microsoft.com/office/drawing/2014/main" id="{BE8FFB8A-7B33-4DAA-A6ED-32449EADDE38}"/>
            </a:ext>
          </a:extLst>
        </xdr:cNvPr>
        <xdr:cNvCxnSpPr/>
      </xdr:nvCxnSpPr>
      <xdr:spPr>
        <a:xfrm flipV="1">
          <a:off x="10636250" y="5809728"/>
          <a:ext cx="685800" cy="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28</xdr:row>
      <xdr:rowOff>53343</xdr:rowOff>
    </xdr:from>
    <xdr:ext cx="469744" cy="259045"/>
    <xdr:sp macro="" textlink="">
      <xdr:nvSpPr>
        <xdr:cNvPr id="157" name="n_1aveValue債務償還比率">
          <a:extLst>
            <a:ext uri="{FF2B5EF4-FFF2-40B4-BE49-F238E27FC236}">
              <a16:creationId xmlns:a16="http://schemas.microsoft.com/office/drawing/2014/main" id="{F23BAC38-CFEB-4098-BF9A-091C7B960E39}"/>
            </a:ext>
          </a:extLst>
        </xdr:cNvPr>
        <xdr:cNvSpPr txBox="1"/>
      </xdr:nvSpPr>
      <xdr:spPr>
        <a:xfrm>
          <a:off x="12465127" y="54032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28</xdr:row>
      <xdr:rowOff>9083</xdr:rowOff>
    </xdr:from>
    <xdr:ext cx="469744" cy="259045"/>
    <xdr:sp macro="" textlink="">
      <xdr:nvSpPr>
        <xdr:cNvPr id="158" name="n_2aveValue債務償還比率">
          <a:extLst>
            <a:ext uri="{FF2B5EF4-FFF2-40B4-BE49-F238E27FC236}">
              <a16:creationId xmlns:a16="http://schemas.microsoft.com/office/drawing/2014/main" id="{C829E584-AFF5-4C63-9550-89AD7C49B3F2}"/>
            </a:ext>
          </a:extLst>
        </xdr:cNvPr>
        <xdr:cNvSpPr txBox="1"/>
      </xdr:nvSpPr>
      <xdr:spPr>
        <a:xfrm>
          <a:off x="11788852" y="5365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137424</xdr:rowOff>
    </xdr:from>
    <xdr:ext cx="469744" cy="259045"/>
    <xdr:sp macro="" textlink="">
      <xdr:nvSpPr>
        <xdr:cNvPr id="159" name="n_3aveValue債務償還比率">
          <a:extLst>
            <a:ext uri="{FF2B5EF4-FFF2-40B4-BE49-F238E27FC236}">
              <a16:creationId xmlns:a16="http://schemas.microsoft.com/office/drawing/2014/main" id="{CE8179D7-4D2C-46CA-B304-F378068BD082}"/>
            </a:ext>
          </a:extLst>
        </xdr:cNvPr>
        <xdr:cNvSpPr txBox="1"/>
      </xdr:nvSpPr>
      <xdr:spPr>
        <a:xfrm>
          <a:off x="11103052" y="54936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108278</xdr:rowOff>
    </xdr:from>
    <xdr:ext cx="469744" cy="259045"/>
    <xdr:sp macro="" textlink="">
      <xdr:nvSpPr>
        <xdr:cNvPr id="160" name="n_4aveValue債務償還比率">
          <a:extLst>
            <a:ext uri="{FF2B5EF4-FFF2-40B4-BE49-F238E27FC236}">
              <a16:creationId xmlns:a16="http://schemas.microsoft.com/office/drawing/2014/main" id="{0C0E4CA3-2AD9-4A40-AFBE-99D0E5E32EC7}"/>
            </a:ext>
          </a:extLst>
        </xdr:cNvPr>
        <xdr:cNvSpPr txBox="1"/>
      </xdr:nvSpPr>
      <xdr:spPr>
        <a:xfrm>
          <a:off x="10417252" y="54581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30</xdr:row>
      <xdr:rowOff>64526</xdr:rowOff>
    </xdr:from>
    <xdr:ext cx="469744" cy="259045"/>
    <xdr:sp macro="" textlink="">
      <xdr:nvSpPr>
        <xdr:cNvPr id="161" name="n_1mainValue債務償還比率">
          <a:extLst>
            <a:ext uri="{FF2B5EF4-FFF2-40B4-BE49-F238E27FC236}">
              <a16:creationId xmlns:a16="http://schemas.microsoft.com/office/drawing/2014/main" id="{B6D4B339-5A6F-460A-8A66-97506BE80EEA}"/>
            </a:ext>
          </a:extLst>
        </xdr:cNvPr>
        <xdr:cNvSpPr txBox="1"/>
      </xdr:nvSpPr>
      <xdr:spPr>
        <a:xfrm>
          <a:off x="12465127" y="5744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169407</xdr:rowOff>
    </xdr:from>
    <xdr:ext cx="469744" cy="259045"/>
    <xdr:sp macro="" textlink="">
      <xdr:nvSpPr>
        <xdr:cNvPr id="162" name="n_2mainValue債務償還比率">
          <a:extLst>
            <a:ext uri="{FF2B5EF4-FFF2-40B4-BE49-F238E27FC236}">
              <a16:creationId xmlns:a16="http://schemas.microsoft.com/office/drawing/2014/main" id="{C9DBCA7B-F010-47D0-9ADB-622299DC0D12}"/>
            </a:ext>
          </a:extLst>
        </xdr:cNvPr>
        <xdr:cNvSpPr txBox="1"/>
      </xdr:nvSpPr>
      <xdr:spPr>
        <a:xfrm>
          <a:off x="11788852" y="56748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3305</xdr:rowOff>
    </xdr:from>
    <xdr:ext cx="469744" cy="259045"/>
    <xdr:sp macro="" textlink="">
      <xdr:nvSpPr>
        <xdr:cNvPr id="163" name="n_3mainValue債務償還比率">
          <a:extLst>
            <a:ext uri="{FF2B5EF4-FFF2-40B4-BE49-F238E27FC236}">
              <a16:creationId xmlns:a16="http://schemas.microsoft.com/office/drawing/2014/main" id="{6CC7957C-46F7-42F6-B10D-9CC1158440F0}"/>
            </a:ext>
          </a:extLst>
        </xdr:cNvPr>
        <xdr:cNvSpPr txBox="1"/>
      </xdr:nvSpPr>
      <xdr:spPr>
        <a:xfrm>
          <a:off x="11103052" y="58453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4144</xdr:rowOff>
    </xdr:from>
    <xdr:ext cx="469744" cy="259045"/>
    <xdr:sp macro="" textlink="">
      <xdr:nvSpPr>
        <xdr:cNvPr id="164" name="n_4mainValue債務償還比率">
          <a:extLst>
            <a:ext uri="{FF2B5EF4-FFF2-40B4-BE49-F238E27FC236}">
              <a16:creationId xmlns:a16="http://schemas.microsoft.com/office/drawing/2014/main" id="{6CC30F62-D09B-4272-8016-B78D89BBBE10}"/>
            </a:ext>
          </a:extLst>
        </xdr:cNvPr>
        <xdr:cNvSpPr txBox="1"/>
      </xdr:nvSpPr>
      <xdr:spPr>
        <a:xfrm>
          <a:off x="10417252" y="58461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81D55819-ECD6-4847-8393-AC1FF29A0927}"/>
            </a:ext>
          </a:extLst>
        </xdr:cNvPr>
        <xdr:cNvSpPr/>
      </xdr:nvSpPr>
      <xdr:spPr>
        <a:xfrm>
          <a:off x="1158875" y="7658100"/>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371C0CC7-F86E-4868-92E0-28F867637606}"/>
            </a:ext>
          </a:extLst>
        </xdr:cNvPr>
        <xdr:cNvSpPr/>
      </xdr:nvSpPr>
      <xdr:spPr>
        <a:xfrm>
          <a:off x="1158875" y="11274425"/>
          <a:ext cx="5314950" cy="3333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CDC2895-27D7-489C-9E1B-38E498F1F54F}"/>
            </a:ext>
          </a:extLst>
        </xdr:cNvPr>
        <xdr:cNvSpPr txBox="1"/>
      </xdr:nvSpPr>
      <xdr:spPr>
        <a:xfrm>
          <a:off x="835025" y="79057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8C1E171A-E2A3-4E54-AB8E-7FAB62EF5F6F}"/>
            </a:ext>
          </a:extLst>
        </xdr:cNvPr>
        <xdr:cNvSpPr txBox="1"/>
      </xdr:nvSpPr>
      <xdr:spPr>
        <a:xfrm>
          <a:off x="6302375" y="104394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2E7CDF87-18F3-4457-8CA1-F5C313E80752}"/>
            </a:ext>
          </a:extLst>
        </xdr:cNvPr>
        <xdr:cNvSpPr txBox="1"/>
      </xdr:nvSpPr>
      <xdr:spPr>
        <a:xfrm>
          <a:off x="835025" y="11493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4A85C0CC-A221-4C62-8E34-E7434DB90B1F}"/>
            </a:ext>
          </a:extLst>
        </xdr:cNvPr>
        <xdr:cNvSpPr txBox="1"/>
      </xdr:nvSpPr>
      <xdr:spPr>
        <a:xfrm>
          <a:off x="6302375" y="1410335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37B9A5E8-0053-4AAB-868C-902E31F93AA7}"/>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012672F-4C49-4AF2-B383-98345AC03A66}"/>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F811FE-27EE-43CA-AFAF-11938190B3E4}"/>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215F5D7A-DDA7-4202-920B-00B8E7391157}"/>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28A4B4C9-A78B-48ED-AB59-A0FB3D9134A8}"/>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324B4129-9205-4753-BCE7-C30A0E561D20}"/>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1817C732-BE9C-469D-8C9B-5BF7FFC35704}"/>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D6508FAB-CCC0-468B-B43C-350BD29B9E16}"/>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F7F38C8-9235-4D53-842C-2E385F2FA94D}"/>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1BFD2E27-C353-43E1-BA7F-1F9D84446CAC}"/>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102,988
100,644
274.45
50,749,184
47,025,035
2,455,309
26,122,196
34,616,296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B4EE79E8-48C6-432B-93ED-3A71E330BA5C}"/>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8F2DD0C-EB50-4729-8D78-F68029F340C4}"/>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3FB96ACA-5261-44AA-874C-53542FDCAC24}"/>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63A583F4-27B7-4D1C-AE36-321249A766CF}"/>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798F60EF-F652-4CFA-A166-A5026DDBE522}"/>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08E36282-340C-4735-91DB-ADDC509F2519}"/>
            </a:ext>
          </a:extLst>
        </xdr:cNvPr>
        <xdr:cNvSpPr/>
      </xdr:nvSpPr>
      <xdr:spPr>
        <a:xfrm>
          <a:off x="6467475" y="1628775"/>
          <a:ext cx="33051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0F0DF24A-0323-4A9C-B14F-65503BD73EA5}"/>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2B9274F3-7FBC-4D5D-B9C9-90C25272CF4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FFE7D23-C366-41CB-B3A4-481F85685AB2}"/>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268F3C8-0F3B-468E-9646-E6E52851DBD5}"/>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9F4C0603-24D8-485D-B5AA-BAE3740255E9}"/>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EF48D1AC-CF27-4C8B-B123-8CE9492D1CA4}"/>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13B3AB8-57B9-4F7B-B83F-BD348F187B70}"/>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716EB93-85D3-4F66-8F2A-AD9564DC40D4}"/>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B914FB-F801-43A4-84F4-0A56B15A7778}"/>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13104F9-F8CE-4A34-9390-C12994A94A26}"/>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2FFADB3D-6ACD-44D3-92C0-99E0442910E9}"/>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56BF8234-7B64-4C04-A366-C3C5AD189169}"/>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C36448-4262-4EAF-AB18-8E3749DD32E6}"/>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99ED1F2-E52D-492C-992B-805D5E5F7935}"/>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9BE4A757-DFDA-4580-91C8-CB8D364A0F81}"/>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A8F22CE2-800B-432C-8D50-5545B273CEDB}"/>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051BFEC4-0BA0-4EF6-81B2-D279A453B722}"/>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A29D71B-3D96-4196-AB19-0CED59DFECBD}"/>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8FCA72CD-28BE-4EE1-B5C3-82377F91FBA9}"/>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70BB331-BB14-4794-AC07-5B434239F762}"/>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A052E67A-6771-4680-A8C4-75169DF82D1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642EEBF-9947-42EE-BDA5-8E63B5752EA4}"/>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D16649B4-A8D7-47EE-8067-604906D5C81E}"/>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D6D0CEA9-8562-49FB-B7D2-B08C7B787363}"/>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18264332-26A1-48ED-8E4E-8A65D1BCC677}"/>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2EA7ADF9-FAC5-4236-868A-D8C1A6C279C5}"/>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133350</xdr:rowOff>
    </xdr:from>
    <xdr:to>
      <xdr:col>28</xdr:col>
      <xdr:colOff>114300</xdr:colOff>
      <xdr:row>42</xdr:row>
      <xdr:rowOff>133350</xdr:rowOff>
    </xdr:to>
    <xdr:cxnSp macro="">
      <xdr:nvCxnSpPr>
        <xdr:cNvPr id="44" name="直線コネクタ 43">
          <a:extLst>
            <a:ext uri="{FF2B5EF4-FFF2-40B4-BE49-F238E27FC236}">
              <a16:creationId xmlns:a16="http://schemas.microsoft.com/office/drawing/2014/main" id="{903AA53A-ADAE-449D-99DE-BA0EA0FDA1A0}"/>
            </a:ext>
          </a:extLst>
        </xdr:cNvPr>
        <xdr:cNvCxnSpPr/>
      </xdr:nvCxnSpPr>
      <xdr:spPr>
        <a:xfrm>
          <a:off x="685800" y="6943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162577</xdr:rowOff>
    </xdr:from>
    <xdr:ext cx="467179" cy="259045"/>
    <xdr:sp macro="" textlink="">
      <xdr:nvSpPr>
        <xdr:cNvPr id="45" name="テキスト ボックス 44">
          <a:extLst>
            <a:ext uri="{FF2B5EF4-FFF2-40B4-BE49-F238E27FC236}">
              <a16:creationId xmlns:a16="http://schemas.microsoft.com/office/drawing/2014/main" id="{139639D3-3252-4C83-84F9-A032B39A1F22}"/>
            </a:ext>
          </a:extLst>
        </xdr:cNvPr>
        <xdr:cNvSpPr txBox="1"/>
      </xdr:nvSpPr>
      <xdr:spPr>
        <a:xfrm>
          <a:off x="278946" y="6807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19050</xdr:rowOff>
    </xdr:from>
    <xdr:to>
      <xdr:col>28</xdr:col>
      <xdr:colOff>114300</xdr:colOff>
      <xdr:row>41</xdr:row>
      <xdr:rowOff>19050</xdr:rowOff>
    </xdr:to>
    <xdr:cxnSp macro="">
      <xdr:nvCxnSpPr>
        <xdr:cNvPr id="46" name="直線コネクタ 45">
          <a:extLst>
            <a:ext uri="{FF2B5EF4-FFF2-40B4-BE49-F238E27FC236}">
              <a16:creationId xmlns:a16="http://schemas.microsoft.com/office/drawing/2014/main" id="{BE8F1764-1182-4A77-A605-714A532C6E53}"/>
            </a:ext>
          </a:extLst>
        </xdr:cNvPr>
        <xdr:cNvCxnSpPr/>
      </xdr:nvCxnSpPr>
      <xdr:spPr>
        <a:xfrm>
          <a:off x="685800" y="66675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40</xdr:row>
      <xdr:rowOff>48277</xdr:rowOff>
    </xdr:from>
    <xdr:ext cx="403059" cy="259045"/>
    <xdr:sp macro="" textlink="">
      <xdr:nvSpPr>
        <xdr:cNvPr id="47" name="テキスト ボックス 46">
          <a:extLst>
            <a:ext uri="{FF2B5EF4-FFF2-40B4-BE49-F238E27FC236}">
              <a16:creationId xmlns:a16="http://schemas.microsoft.com/office/drawing/2014/main" id="{7339295F-7EC8-4CCE-84DE-AFD432B04463}"/>
            </a:ext>
          </a:extLst>
        </xdr:cNvPr>
        <xdr:cNvSpPr txBox="1"/>
      </xdr:nvSpPr>
      <xdr:spPr>
        <a:xfrm>
          <a:off x="339891" y="65316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76200</xdr:rowOff>
    </xdr:from>
    <xdr:to>
      <xdr:col>28</xdr:col>
      <xdr:colOff>114300</xdr:colOff>
      <xdr:row>39</xdr:row>
      <xdr:rowOff>76200</xdr:rowOff>
    </xdr:to>
    <xdr:cxnSp macro="">
      <xdr:nvCxnSpPr>
        <xdr:cNvPr id="48" name="直線コネクタ 47">
          <a:extLst>
            <a:ext uri="{FF2B5EF4-FFF2-40B4-BE49-F238E27FC236}">
              <a16:creationId xmlns:a16="http://schemas.microsoft.com/office/drawing/2014/main" id="{5D214194-77E1-4416-953A-6FF99FE543AF}"/>
            </a:ext>
          </a:extLst>
        </xdr:cNvPr>
        <xdr:cNvCxnSpPr/>
      </xdr:nvCxnSpPr>
      <xdr:spPr>
        <a:xfrm>
          <a:off x="685800" y="6400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38</xdr:row>
      <xdr:rowOff>105427</xdr:rowOff>
    </xdr:from>
    <xdr:ext cx="403059" cy="259045"/>
    <xdr:sp macro="" textlink="">
      <xdr:nvSpPr>
        <xdr:cNvPr id="49" name="テキスト ボックス 48">
          <a:extLst>
            <a:ext uri="{FF2B5EF4-FFF2-40B4-BE49-F238E27FC236}">
              <a16:creationId xmlns:a16="http://schemas.microsoft.com/office/drawing/2014/main" id="{DABB357C-21A0-4074-83FC-01AEBC0CC229}"/>
            </a:ext>
          </a:extLst>
        </xdr:cNvPr>
        <xdr:cNvSpPr txBox="1"/>
      </xdr:nvSpPr>
      <xdr:spPr>
        <a:xfrm>
          <a:off x="339891" y="62649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50" name="直線コネクタ 49">
          <a:extLst>
            <a:ext uri="{FF2B5EF4-FFF2-40B4-BE49-F238E27FC236}">
              <a16:creationId xmlns:a16="http://schemas.microsoft.com/office/drawing/2014/main" id="{66525C30-289D-4EA3-A205-C2D9ACC761CF}"/>
            </a:ext>
          </a:extLst>
        </xdr:cNvPr>
        <xdr:cNvCxnSpPr/>
      </xdr:nvCxnSpPr>
      <xdr:spPr>
        <a:xfrm>
          <a:off x="6858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51" name="テキスト ボックス 50">
          <a:extLst>
            <a:ext uri="{FF2B5EF4-FFF2-40B4-BE49-F238E27FC236}">
              <a16:creationId xmlns:a16="http://schemas.microsoft.com/office/drawing/2014/main" id="{E73FF734-3987-4F16-9103-311CEFC820F9}"/>
            </a:ext>
          </a:extLst>
        </xdr:cNvPr>
        <xdr:cNvSpPr txBox="1"/>
      </xdr:nvSpPr>
      <xdr:spPr>
        <a:xfrm>
          <a:off x="339891"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19050</xdr:rowOff>
    </xdr:from>
    <xdr:to>
      <xdr:col>28</xdr:col>
      <xdr:colOff>114300</xdr:colOff>
      <xdr:row>36</xdr:row>
      <xdr:rowOff>19050</xdr:rowOff>
    </xdr:to>
    <xdr:cxnSp macro="">
      <xdr:nvCxnSpPr>
        <xdr:cNvPr id="52" name="直線コネクタ 51">
          <a:extLst>
            <a:ext uri="{FF2B5EF4-FFF2-40B4-BE49-F238E27FC236}">
              <a16:creationId xmlns:a16="http://schemas.microsoft.com/office/drawing/2014/main" id="{67964849-0ECB-4BFE-B021-8743DBA18E6F}"/>
            </a:ext>
          </a:extLst>
        </xdr:cNvPr>
        <xdr:cNvCxnSpPr/>
      </xdr:nvCxnSpPr>
      <xdr:spPr>
        <a:xfrm>
          <a:off x="685800" y="5857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48277</xdr:rowOff>
    </xdr:from>
    <xdr:ext cx="403059" cy="259045"/>
    <xdr:sp macro="" textlink="">
      <xdr:nvSpPr>
        <xdr:cNvPr id="53" name="テキスト ボックス 52">
          <a:extLst>
            <a:ext uri="{FF2B5EF4-FFF2-40B4-BE49-F238E27FC236}">
              <a16:creationId xmlns:a16="http://schemas.microsoft.com/office/drawing/2014/main" id="{4265118E-183E-432A-B17C-861F104AB6C9}"/>
            </a:ext>
          </a:extLst>
        </xdr:cNvPr>
        <xdr:cNvSpPr txBox="1"/>
      </xdr:nvSpPr>
      <xdr:spPr>
        <a:xfrm>
          <a:off x="339891" y="5722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76200</xdr:rowOff>
    </xdr:from>
    <xdr:to>
      <xdr:col>28</xdr:col>
      <xdr:colOff>114300</xdr:colOff>
      <xdr:row>34</xdr:row>
      <xdr:rowOff>76200</xdr:rowOff>
    </xdr:to>
    <xdr:cxnSp macro="">
      <xdr:nvCxnSpPr>
        <xdr:cNvPr id="54" name="直線コネクタ 53">
          <a:extLst>
            <a:ext uri="{FF2B5EF4-FFF2-40B4-BE49-F238E27FC236}">
              <a16:creationId xmlns:a16="http://schemas.microsoft.com/office/drawing/2014/main" id="{B493EB19-4D72-443B-B8C2-1D49A506B52A}"/>
            </a:ext>
          </a:extLst>
        </xdr:cNvPr>
        <xdr:cNvCxnSpPr/>
      </xdr:nvCxnSpPr>
      <xdr:spPr>
        <a:xfrm>
          <a:off x="685800" y="5591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33</xdr:row>
      <xdr:rowOff>105427</xdr:rowOff>
    </xdr:from>
    <xdr:ext cx="403059" cy="259045"/>
    <xdr:sp macro="" textlink="">
      <xdr:nvSpPr>
        <xdr:cNvPr id="55" name="テキスト ボックス 54">
          <a:extLst>
            <a:ext uri="{FF2B5EF4-FFF2-40B4-BE49-F238E27FC236}">
              <a16:creationId xmlns:a16="http://schemas.microsoft.com/office/drawing/2014/main" id="{B27EF2FC-88B0-4D1F-A0E6-2030035A47B6}"/>
            </a:ext>
          </a:extLst>
        </xdr:cNvPr>
        <xdr:cNvSpPr txBox="1"/>
      </xdr:nvSpPr>
      <xdr:spPr>
        <a:xfrm>
          <a:off x="339891" y="54553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133350</xdr:rowOff>
    </xdr:from>
    <xdr:to>
      <xdr:col>28</xdr:col>
      <xdr:colOff>114300</xdr:colOff>
      <xdr:row>32</xdr:row>
      <xdr:rowOff>133350</xdr:rowOff>
    </xdr:to>
    <xdr:cxnSp macro="">
      <xdr:nvCxnSpPr>
        <xdr:cNvPr id="56" name="直線コネクタ 55">
          <a:extLst>
            <a:ext uri="{FF2B5EF4-FFF2-40B4-BE49-F238E27FC236}">
              <a16:creationId xmlns:a16="http://schemas.microsoft.com/office/drawing/2014/main" id="{C98BC476-5259-441B-AA80-990CD8364498}"/>
            </a:ext>
          </a:extLst>
        </xdr:cNvPr>
        <xdr:cNvCxnSpPr/>
      </xdr:nvCxnSpPr>
      <xdr:spPr>
        <a:xfrm>
          <a:off x="685800" y="5324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31</xdr:row>
      <xdr:rowOff>162577</xdr:rowOff>
    </xdr:from>
    <xdr:ext cx="403059" cy="259045"/>
    <xdr:sp macro="" textlink="">
      <xdr:nvSpPr>
        <xdr:cNvPr id="57" name="テキスト ボックス 56">
          <a:extLst>
            <a:ext uri="{FF2B5EF4-FFF2-40B4-BE49-F238E27FC236}">
              <a16:creationId xmlns:a16="http://schemas.microsoft.com/office/drawing/2014/main" id="{CB3E5B44-613A-4282-B345-6309135C2534}"/>
            </a:ext>
          </a:extLst>
        </xdr:cNvPr>
        <xdr:cNvSpPr txBox="1"/>
      </xdr:nvSpPr>
      <xdr:spPr>
        <a:xfrm>
          <a:off x="339891" y="5188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8" name="直線コネクタ 57">
          <a:extLst>
            <a:ext uri="{FF2B5EF4-FFF2-40B4-BE49-F238E27FC236}">
              <a16:creationId xmlns:a16="http://schemas.microsoft.com/office/drawing/2014/main" id="{89D8B6D8-FD64-46D4-9E99-6FEB6384072C}"/>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30</xdr:row>
      <xdr:rowOff>48277</xdr:rowOff>
    </xdr:from>
    <xdr:ext cx="403059" cy="259045"/>
    <xdr:sp macro="" textlink="">
      <xdr:nvSpPr>
        <xdr:cNvPr id="59" name="テキスト ボックス 58">
          <a:extLst>
            <a:ext uri="{FF2B5EF4-FFF2-40B4-BE49-F238E27FC236}">
              <a16:creationId xmlns:a16="http://schemas.microsoft.com/office/drawing/2014/main" id="{A0B891DD-43F5-49FF-9A6D-AB6454F0B8CF}"/>
            </a:ext>
          </a:extLst>
        </xdr:cNvPr>
        <xdr:cNvSpPr txBox="1"/>
      </xdr:nvSpPr>
      <xdr:spPr>
        <a:xfrm>
          <a:off x="339891" y="49123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60" name="【道路】&#10;有形固定資産減価償却率グラフ枠">
          <a:extLst>
            <a:ext uri="{FF2B5EF4-FFF2-40B4-BE49-F238E27FC236}">
              <a16:creationId xmlns:a16="http://schemas.microsoft.com/office/drawing/2014/main" id="{9308ACCC-0069-48DC-8390-2B4ED5AB46EC}"/>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104775</xdr:rowOff>
    </xdr:from>
    <xdr:to>
      <xdr:col>24</xdr:col>
      <xdr:colOff>62865</xdr:colOff>
      <xdr:row>41</xdr:row>
      <xdr:rowOff>113347</xdr:rowOff>
    </xdr:to>
    <xdr:cxnSp macro="">
      <xdr:nvCxnSpPr>
        <xdr:cNvPr id="61" name="直線コネクタ 60">
          <a:extLst>
            <a:ext uri="{FF2B5EF4-FFF2-40B4-BE49-F238E27FC236}">
              <a16:creationId xmlns:a16="http://schemas.microsoft.com/office/drawing/2014/main" id="{9562AA0A-0D70-40B7-87BB-050CD1545A94}"/>
            </a:ext>
          </a:extLst>
        </xdr:cNvPr>
        <xdr:cNvCxnSpPr/>
      </xdr:nvCxnSpPr>
      <xdr:spPr>
        <a:xfrm flipV="1">
          <a:off x="4180840" y="5454650"/>
          <a:ext cx="0" cy="13071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41</xdr:row>
      <xdr:rowOff>117174</xdr:rowOff>
    </xdr:from>
    <xdr:ext cx="405111" cy="259045"/>
    <xdr:sp macro="" textlink="">
      <xdr:nvSpPr>
        <xdr:cNvPr id="62" name="【道路】&#10;有形固定資産減価償却率最小値テキスト">
          <a:extLst>
            <a:ext uri="{FF2B5EF4-FFF2-40B4-BE49-F238E27FC236}">
              <a16:creationId xmlns:a16="http://schemas.microsoft.com/office/drawing/2014/main" id="{AB766292-6F74-4100-A300-9E37086111D1}"/>
            </a:ext>
          </a:extLst>
        </xdr:cNvPr>
        <xdr:cNvSpPr txBox="1"/>
      </xdr:nvSpPr>
      <xdr:spPr>
        <a:xfrm>
          <a:off x="4219575" y="6765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41</xdr:row>
      <xdr:rowOff>113347</xdr:rowOff>
    </xdr:from>
    <xdr:to>
      <xdr:col>24</xdr:col>
      <xdr:colOff>152400</xdr:colOff>
      <xdr:row>41</xdr:row>
      <xdr:rowOff>113347</xdr:rowOff>
    </xdr:to>
    <xdr:cxnSp macro="">
      <xdr:nvCxnSpPr>
        <xdr:cNvPr id="63" name="直線コネクタ 62">
          <a:extLst>
            <a:ext uri="{FF2B5EF4-FFF2-40B4-BE49-F238E27FC236}">
              <a16:creationId xmlns:a16="http://schemas.microsoft.com/office/drawing/2014/main" id="{B0ABA405-5E46-415A-96D1-290BF73F832B}"/>
            </a:ext>
          </a:extLst>
        </xdr:cNvPr>
        <xdr:cNvCxnSpPr/>
      </xdr:nvCxnSpPr>
      <xdr:spPr>
        <a:xfrm>
          <a:off x="4105275" y="676179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51452</xdr:rowOff>
    </xdr:from>
    <xdr:ext cx="405111" cy="259045"/>
    <xdr:sp macro="" textlink="">
      <xdr:nvSpPr>
        <xdr:cNvPr id="64" name="【道路】&#10;有形固定資産減価償却率最大値テキスト">
          <a:extLst>
            <a:ext uri="{FF2B5EF4-FFF2-40B4-BE49-F238E27FC236}">
              <a16:creationId xmlns:a16="http://schemas.microsoft.com/office/drawing/2014/main" id="{B37D5A31-577C-46AB-9EE2-A0C26EA082C6}"/>
            </a:ext>
          </a:extLst>
        </xdr:cNvPr>
        <xdr:cNvSpPr txBox="1"/>
      </xdr:nvSpPr>
      <xdr:spPr>
        <a:xfrm>
          <a:off x="4219575" y="5239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104775</xdr:rowOff>
    </xdr:from>
    <xdr:to>
      <xdr:col>24</xdr:col>
      <xdr:colOff>152400</xdr:colOff>
      <xdr:row>33</xdr:row>
      <xdr:rowOff>104775</xdr:rowOff>
    </xdr:to>
    <xdr:cxnSp macro="">
      <xdr:nvCxnSpPr>
        <xdr:cNvPr id="65" name="直線コネクタ 64">
          <a:extLst>
            <a:ext uri="{FF2B5EF4-FFF2-40B4-BE49-F238E27FC236}">
              <a16:creationId xmlns:a16="http://schemas.microsoft.com/office/drawing/2014/main" id="{5DEEF720-6E83-4101-B459-02D46E336F52}"/>
            </a:ext>
          </a:extLst>
        </xdr:cNvPr>
        <xdr:cNvCxnSpPr/>
      </xdr:nvCxnSpPr>
      <xdr:spPr>
        <a:xfrm>
          <a:off x="4105275" y="545465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9542</xdr:rowOff>
    </xdr:from>
    <xdr:ext cx="405111" cy="259045"/>
    <xdr:sp macro="" textlink="">
      <xdr:nvSpPr>
        <xdr:cNvPr id="66" name="【道路】&#10;有形固定資産減価償却率平均値テキスト">
          <a:extLst>
            <a:ext uri="{FF2B5EF4-FFF2-40B4-BE49-F238E27FC236}">
              <a16:creationId xmlns:a16="http://schemas.microsoft.com/office/drawing/2014/main" id="{C06400E5-6740-4908-8DA8-E1D0D03109AC}"/>
            </a:ext>
          </a:extLst>
        </xdr:cNvPr>
        <xdr:cNvSpPr txBox="1"/>
      </xdr:nvSpPr>
      <xdr:spPr>
        <a:xfrm>
          <a:off x="4219575" y="60071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31115</xdr:rowOff>
    </xdr:from>
    <xdr:to>
      <xdr:col>24</xdr:col>
      <xdr:colOff>114300</xdr:colOff>
      <xdr:row>37</xdr:row>
      <xdr:rowOff>132715</xdr:rowOff>
    </xdr:to>
    <xdr:sp macro="" textlink="">
      <xdr:nvSpPr>
        <xdr:cNvPr id="67" name="フローチャート: 判断 66">
          <a:extLst>
            <a:ext uri="{FF2B5EF4-FFF2-40B4-BE49-F238E27FC236}">
              <a16:creationId xmlns:a16="http://schemas.microsoft.com/office/drawing/2014/main" id="{B593F944-2080-4332-99D2-CAFA62C8473E}"/>
            </a:ext>
          </a:extLst>
        </xdr:cNvPr>
        <xdr:cNvSpPr/>
      </xdr:nvSpPr>
      <xdr:spPr>
        <a:xfrm>
          <a:off x="4124325" y="60286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36</xdr:row>
      <xdr:rowOff>159703</xdr:rowOff>
    </xdr:from>
    <xdr:to>
      <xdr:col>20</xdr:col>
      <xdr:colOff>38100</xdr:colOff>
      <xdr:row>37</xdr:row>
      <xdr:rowOff>89853</xdr:rowOff>
    </xdr:to>
    <xdr:sp macro="" textlink="">
      <xdr:nvSpPr>
        <xdr:cNvPr id="68" name="フローチャート: 判断 67">
          <a:extLst>
            <a:ext uri="{FF2B5EF4-FFF2-40B4-BE49-F238E27FC236}">
              <a16:creationId xmlns:a16="http://schemas.microsoft.com/office/drawing/2014/main" id="{67C52871-A135-46B9-B8E1-91C6597C0B46}"/>
            </a:ext>
          </a:extLst>
        </xdr:cNvPr>
        <xdr:cNvSpPr/>
      </xdr:nvSpPr>
      <xdr:spPr>
        <a:xfrm>
          <a:off x="3381375" y="600170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36</xdr:row>
      <xdr:rowOff>116840</xdr:rowOff>
    </xdr:from>
    <xdr:to>
      <xdr:col>15</xdr:col>
      <xdr:colOff>101600</xdr:colOff>
      <xdr:row>37</xdr:row>
      <xdr:rowOff>46990</xdr:rowOff>
    </xdr:to>
    <xdr:sp macro="" textlink="">
      <xdr:nvSpPr>
        <xdr:cNvPr id="69" name="フローチャート: 判断 68">
          <a:extLst>
            <a:ext uri="{FF2B5EF4-FFF2-40B4-BE49-F238E27FC236}">
              <a16:creationId xmlns:a16="http://schemas.microsoft.com/office/drawing/2014/main" id="{FFEAACD9-9BA7-465A-92C7-B426C8E56A08}"/>
            </a:ext>
          </a:extLst>
        </xdr:cNvPr>
        <xdr:cNvSpPr/>
      </xdr:nvSpPr>
      <xdr:spPr>
        <a:xfrm>
          <a:off x="2571750" y="5955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36</xdr:row>
      <xdr:rowOff>71120</xdr:rowOff>
    </xdr:from>
    <xdr:to>
      <xdr:col>10</xdr:col>
      <xdr:colOff>165100</xdr:colOff>
      <xdr:row>37</xdr:row>
      <xdr:rowOff>1270</xdr:rowOff>
    </xdr:to>
    <xdr:sp macro="" textlink="">
      <xdr:nvSpPr>
        <xdr:cNvPr id="70" name="フローチャート: 判断 69">
          <a:extLst>
            <a:ext uri="{FF2B5EF4-FFF2-40B4-BE49-F238E27FC236}">
              <a16:creationId xmlns:a16="http://schemas.microsoft.com/office/drawing/2014/main" id="{07A32D34-07C8-4539-8584-4D2B31F88930}"/>
            </a:ext>
          </a:extLst>
        </xdr:cNvPr>
        <xdr:cNvSpPr/>
      </xdr:nvSpPr>
      <xdr:spPr>
        <a:xfrm>
          <a:off x="1781175" y="5906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36</xdr:row>
      <xdr:rowOff>39688</xdr:rowOff>
    </xdr:from>
    <xdr:to>
      <xdr:col>6</xdr:col>
      <xdr:colOff>38100</xdr:colOff>
      <xdr:row>36</xdr:row>
      <xdr:rowOff>141288</xdr:rowOff>
    </xdr:to>
    <xdr:sp macro="" textlink="">
      <xdr:nvSpPr>
        <xdr:cNvPr id="71" name="フローチャート: 判断 70">
          <a:extLst>
            <a:ext uri="{FF2B5EF4-FFF2-40B4-BE49-F238E27FC236}">
              <a16:creationId xmlns:a16="http://schemas.microsoft.com/office/drawing/2014/main" id="{78D2D3E9-5E5A-4B24-985F-251600F4BD05}"/>
            </a:ext>
          </a:extLst>
        </xdr:cNvPr>
        <xdr:cNvSpPr/>
      </xdr:nvSpPr>
      <xdr:spPr>
        <a:xfrm>
          <a:off x="981075" y="5878513"/>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35FDC538-316B-47E0-930D-D00B2EEAD35B}"/>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8388688F-A0D5-4CB5-A0A7-EAC17F234169}"/>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4" name="テキスト ボックス 73">
          <a:extLst>
            <a:ext uri="{FF2B5EF4-FFF2-40B4-BE49-F238E27FC236}">
              <a16:creationId xmlns:a16="http://schemas.microsoft.com/office/drawing/2014/main" id="{B5BADF05-5575-4201-BE6B-6B1345DE6445}"/>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5" name="テキスト ボックス 74">
          <a:extLst>
            <a:ext uri="{FF2B5EF4-FFF2-40B4-BE49-F238E27FC236}">
              <a16:creationId xmlns:a16="http://schemas.microsoft.com/office/drawing/2014/main" id="{89895C42-E2CE-4D23-8B89-4CF5BB4B044A}"/>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6" name="テキスト ボックス 75">
          <a:extLst>
            <a:ext uri="{FF2B5EF4-FFF2-40B4-BE49-F238E27FC236}">
              <a16:creationId xmlns:a16="http://schemas.microsoft.com/office/drawing/2014/main" id="{11CE808A-3E50-4033-BF13-6646D8CF4E2A}"/>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65405</xdr:rowOff>
    </xdr:from>
    <xdr:to>
      <xdr:col>24</xdr:col>
      <xdr:colOff>114300</xdr:colOff>
      <xdr:row>36</xdr:row>
      <xdr:rowOff>167005</xdr:rowOff>
    </xdr:to>
    <xdr:sp macro="" textlink="">
      <xdr:nvSpPr>
        <xdr:cNvPr id="77" name="楕円 76">
          <a:extLst>
            <a:ext uri="{FF2B5EF4-FFF2-40B4-BE49-F238E27FC236}">
              <a16:creationId xmlns:a16="http://schemas.microsoft.com/office/drawing/2014/main" id="{0940438F-C78A-4B1E-9ABC-D0E2E7A0EE5C}"/>
            </a:ext>
          </a:extLst>
        </xdr:cNvPr>
        <xdr:cNvSpPr/>
      </xdr:nvSpPr>
      <xdr:spPr>
        <a:xfrm>
          <a:off x="4124325" y="590740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35</xdr:row>
      <xdr:rowOff>88282</xdr:rowOff>
    </xdr:from>
    <xdr:ext cx="405111" cy="259045"/>
    <xdr:sp macro="" textlink="">
      <xdr:nvSpPr>
        <xdr:cNvPr id="78" name="【道路】&#10;有形固定資産減価償却率該当値テキスト">
          <a:extLst>
            <a:ext uri="{FF2B5EF4-FFF2-40B4-BE49-F238E27FC236}">
              <a16:creationId xmlns:a16="http://schemas.microsoft.com/office/drawing/2014/main" id="{13640D14-2416-47FE-A062-36659E8E5F39}"/>
            </a:ext>
          </a:extLst>
        </xdr:cNvPr>
        <xdr:cNvSpPr txBox="1"/>
      </xdr:nvSpPr>
      <xdr:spPr>
        <a:xfrm>
          <a:off x="4219575" y="5762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35</xdr:row>
      <xdr:rowOff>106380</xdr:rowOff>
    </xdr:from>
    <xdr:ext cx="405111" cy="259045"/>
    <xdr:sp macro="" textlink="">
      <xdr:nvSpPr>
        <xdr:cNvPr id="79" name="n_1aveValue【道路】&#10;有形固定資産減価償却率">
          <a:extLst>
            <a:ext uri="{FF2B5EF4-FFF2-40B4-BE49-F238E27FC236}">
              <a16:creationId xmlns:a16="http://schemas.microsoft.com/office/drawing/2014/main" id="{DB04E6C5-EB38-4B38-AEA3-3F70CA220197}"/>
            </a:ext>
          </a:extLst>
        </xdr:cNvPr>
        <xdr:cNvSpPr txBox="1"/>
      </xdr:nvSpPr>
      <xdr:spPr>
        <a:xfrm>
          <a:off x="3239144" y="57801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35</xdr:row>
      <xdr:rowOff>63517</xdr:rowOff>
    </xdr:from>
    <xdr:ext cx="405111" cy="259045"/>
    <xdr:sp macro="" textlink="">
      <xdr:nvSpPr>
        <xdr:cNvPr id="80" name="n_2aveValue【道路】&#10;有形固定資産減価償却率">
          <a:extLst>
            <a:ext uri="{FF2B5EF4-FFF2-40B4-BE49-F238E27FC236}">
              <a16:creationId xmlns:a16="http://schemas.microsoft.com/office/drawing/2014/main" id="{EF5B043E-6594-49A5-9EF7-674B2FC1FF03}"/>
            </a:ext>
          </a:extLst>
        </xdr:cNvPr>
        <xdr:cNvSpPr txBox="1"/>
      </xdr:nvSpPr>
      <xdr:spPr>
        <a:xfrm>
          <a:off x="2439044" y="574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35</xdr:row>
      <xdr:rowOff>17797</xdr:rowOff>
    </xdr:from>
    <xdr:ext cx="405111" cy="259045"/>
    <xdr:sp macro="" textlink="">
      <xdr:nvSpPr>
        <xdr:cNvPr id="81" name="n_3aveValue【道路】&#10;有形固定資産減価償却率">
          <a:extLst>
            <a:ext uri="{FF2B5EF4-FFF2-40B4-BE49-F238E27FC236}">
              <a16:creationId xmlns:a16="http://schemas.microsoft.com/office/drawing/2014/main" id="{F4CA0590-4CC8-415B-92FA-188BA9CEC23C}"/>
            </a:ext>
          </a:extLst>
        </xdr:cNvPr>
        <xdr:cNvSpPr txBox="1"/>
      </xdr:nvSpPr>
      <xdr:spPr>
        <a:xfrm>
          <a:off x="1648469" y="5694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34</xdr:row>
      <xdr:rowOff>157815</xdr:rowOff>
    </xdr:from>
    <xdr:ext cx="405111" cy="259045"/>
    <xdr:sp macro="" textlink="">
      <xdr:nvSpPr>
        <xdr:cNvPr id="82" name="n_4aveValue【道路】&#10;有形固定資産減価償却率">
          <a:extLst>
            <a:ext uri="{FF2B5EF4-FFF2-40B4-BE49-F238E27FC236}">
              <a16:creationId xmlns:a16="http://schemas.microsoft.com/office/drawing/2014/main" id="{1F331A73-4640-4B97-B74C-4E0553E7EDC5}"/>
            </a:ext>
          </a:extLst>
        </xdr:cNvPr>
        <xdr:cNvSpPr txBox="1"/>
      </xdr:nvSpPr>
      <xdr:spPr>
        <a:xfrm>
          <a:off x="848369" y="567596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3" name="正方形/長方形 82">
          <a:extLst>
            <a:ext uri="{FF2B5EF4-FFF2-40B4-BE49-F238E27FC236}">
              <a16:creationId xmlns:a16="http://schemas.microsoft.com/office/drawing/2014/main" id="{0BCF324E-5CF3-49AF-B7C6-5808AB4C2717}"/>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84" name="正方形/長方形 83">
          <a:extLst>
            <a:ext uri="{FF2B5EF4-FFF2-40B4-BE49-F238E27FC236}">
              <a16:creationId xmlns:a16="http://schemas.microsoft.com/office/drawing/2014/main" id="{2F028695-CDAE-41BD-80F6-D75891FCB50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85" name="正方形/長方形 84">
          <a:extLst>
            <a:ext uri="{FF2B5EF4-FFF2-40B4-BE49-F238E27FC236}">
              <a16:creationId xmlns:a16="http://schemas.microsoft.com/office/drawing/2014/main" id="{62F1DB20-D1B1-4215-85B3-7690A7DDCB16}"/>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86" name="正方形/長方形 85">
          <a:extLst>
            <a:ext uri="{FF2B5EF4-FFF2-40B4-BE49-F238E27FC236}">
              <a16:creationId xmlns:a16="http://schemas.microsoft.com/office/drawing/2014/main" id="{BD369AFE-1F96-47FB-B43D-B67E41443BD7}"/>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87" name="正方形/長方形 86">
          <a:extLst>
            <a:ext uri="{FF2B5EF4-FFF2-40B4-BE49-F238E27FC236}">
              <a16:creationId xmlns:a16="http://schemas.microsoft.com/office/drawing/2014/main" id="{1563F3FD-4445-42C9-A476-5F7FE0464D3F}"/>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88" name="正方形/長方形 87">
          <a:extLst>
            <a:ext uri="{FF2B5EF4-FFF2-40B4-BE49-F238E27FC236}">
              <a16:creationId xmlns:a16="http://schemas.microsoft.com/office/drawing/2014/main" id="{4999E889-4588-4605-9785-B68B6179F8FC}"/>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89" name="正方形/長方形 88">
          <a:extLst>
            <a:ext uri="{FF2B5EF4-FFF2-40B4-BE49-F238E27FC236}">
              <a16:creationId xmlns:a16="http://schemas.microsoft.com/office/drawing/2014/main" id="{C3F9DF89-98CE-488D-8342-B3B9074598C5}"/>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0" name="正方形/長方形 89">
          <a:extLst>
            <a:ext uri="{FF2B5EF4-FFF2-40B4-BE49-F238E27FC236}">
              <a16:creationId xmlns:a16="http://schemas.microsoft.com/office/drawing/2014/main" id="{2F1556A4-9DBA-44FE-A9ED-B2A866CD1454}"/>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1" name="テキスト ボックス 90">
          <a:extLst>
            <a:ext uri="{FF2B5EF4-FFF2-40B4-BE49-F238E27FC236}">
              <a16:creationId xmlns:a16="http://schemas.microsoft.com/office/drawing/2014/main" id="{2EBD73AF-9925-4541-93FE-7559029713E2}"/>
            </a:ext>
          </a:extLst>
        </xdr:cNvPr>
        <xdr:cNvSpPr txBox="1"/>
      </xdr:nvSpPr>
      <xdr:spPr>
        <a:xfrm>
          <a:off x="5915025" y="4867275"/>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2" name="直線コネクタ 91">
          <a:extLst>
            <a:ext uri="{FF2B5EF4-FFF2-40B4-BE49-F238E27FC236}">
              <a16:creationId xmlns:a16="http://schemas.microsoft.com/office/drawing/2014/main" id="{75C15FFC-890C-4BBC-8B79-3D736CD3CE7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43</xdr:row>
      <xdr:rowOff>105427</xdr:rowOff>
    </xdr:from>
    <xdr:ext cx="467179" cy="259045"/>
    <xdr:sp macro="" textlink="">
      <xdr:nvSpPr>
        <xdr:cNvPr id="93" name="テキスト ボックス 92">
          <a:extLst>
            <a:ext uri="{FF2B5EF4-FFF2-40B4-BE49-F238E27FC236}">
              <a16:creationId xmlns:a16="http://schemas.microsoft.com/office/drawing/2014/main" id="{2DCE7BBC-79C9-47C1-8B36-87A3160879DC}"/>
            </a:ext>
          </a:extLst>
        </xdr:cNvPr>
        <xdr:cNvSpPr txBox="1"/>
      </xdr:nvSpPr>
      <xdr:spPr>
        <a:xfrm>
          <a:off x="5527221"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42</xdr:row>
      <xdr:rowOff>92528</xdr:rowOff>
    </xdr:from>
    <xdr:to>
      <xdr:col>59</xdr:col>
      <xdr:colOff>50800</xdr:colOff>
      <xdr:row>42</xdr:row>
      <xdr:rowOff>92528</xdr:rowOff>
    </xdr:to>
    <xdr:cxnSp macro="">
      <xdr:nvCxnSpPr>
        <xdr:cNvPr id="94" name="直線コネクタ 93">
          <a:extLst>
            <a:ext uri="{FF2B5EF4-FFF2-40B4-BE49-F238E27FC236}">
              <a16:creationId xmlns:a16="http://schemas.microsoft.com/office/drawing/2014/main" id="{7680DB08-4FE6-4F09-A87C-B7C0D130A4AF}"/>
            </a:ext>
          </a:extLst>
        </xdr:cNvPr>
        <xdr:cNvCxnSpPr/>
      </xdr:nvCxnSpPr>
      <xdr:spPr>
        <a:xfrm>
          <a:off x="5953125" y="690290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121755</xdr:rowOff>
    </xdr:from>
    <xdr:ext cx="467179" cy="259045"/>
    <xdr:sp macro="" textlink="">
      <xdr:nvSpPr>
        <xdr:cNvPr id="95" name="テキスト ボックス 94">
          <a:extLst>
            <a:ext uri="{FF2B5EF4-FFF2-40B4-BE49-F238E27FC236}">
              <a16:creationId xmlns:a16="http://schemas.microsoft.com/office/drawing/2014/main" id="{B669EF82-E4A2-47A2-83E5-7387A513A67F}"/>
            </a:ext>
          </a:extLst>
        </xdr:cNvPr>
        <xdr:cNvSpPr txBox="1"/>
      </xdr:nvSpPr>
      <xdr:spPr>
        <a:xfrm>
          <a:off x="5527221"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108857</xdr:rowOff>
    </xdr:from>
    <xdr:to>
      <xdr:col>59</xdr:col>
      <xdr:colOff>50800</xdr:colOff>
      <xdr:row>40</xdr:row>
      <xdr:rowOff>108857</xdr:rowOff>
    </xdr:to>
    <xdr:cxnSp macro="">
      <xdr:nvCxnSpPr>
        <xdr:cNvPr id="96" name="直線コネクタ 95">
          <a:extLst>
            <a:ext uri="{FF2B5EF4-FFF2-40B4-BE49-F238E27FC236}">
              <a16:creationId xmlns:a16="http://schemas.microsoft.com/office/drawing/2014/main" id="{661EFAC9-DB93-47F6-971C-C15E5BC3229C}"/>
            </a:ext>
          </a:extLst>
        </xdr:cNvPr>
        <xdr:cNvCxnSpPr/>
      </xdr:nvCxnSpPr>
      <xdr:spPr>
        <a:xfrm>
          <a:off x="5953125" y="659220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138084</xdr:rowOff>
    </xdr:from>
    <xdr:ext cx="467179" cy="259045"/>
    <xdr:sp macro="" textlink="">
      <xdr:nvSpPr>
        <xdr:cNvPr id="97" name="テキスト ボックス 96">
          <a:extLst>
            <a:ext uri="{FF2B5EF4-FFF2-40B4-BE49-F238E27FC236}">
              <a16:creationId xmlns:a16="http://schemas.microsoft.com/office/drawing/2014/main" id="{48A82D8C-3729-478E-AE07-90A0BFF91A9C}"/>
            </a:ext>
          </a:extLst>
        </xdr:cNvPr>
        <xdr:cNvSpPr txBox="1"/>
      </xdr:nvSpPr>
      <xdr:spPr>
        <a:xfrm>
          <a:off x="5527221" y="646585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38</xdr:row>
      <xdr:rowOff>125185</xdr:rowOff>
    </xdr:from>
    <xdr:to>
      <xdr:col>59</xdr:col>
      <xdr:colOff>50800</xdr:colOff>
      <xdr:row>38</xdr:row>
      <xdr:rowOff>125185</xdr:rowOff>
    </xdr:to>
    <xdr:cxnSp macro="">
      <xdr:nvCxnSpPr>
        <xdr:cNvPr id="98" name="直線コネクタ 97">
          <a:extLst>
            <a:ext uri="{FF2B5EF4-FFF2-40B4-BE49-F238E27FC236}">
              <a16:creationId xmlns:a16="http://schemas.microsoft.com/office/drawing/2014/main" id="{F1672607-644E-4023-ABAB-73E52B010974}"/>
            </a:ext>
          </a:extLst>
        </xdr:cNvPr>
        <xdr:cNvCxnSpPr/>
      </xdr:nvCxnSpPr>
      <xdr:spPr>
        <a:xfrm>
          <a:off x="5953125" y="628468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37</xdr:row>
      <xdr:rowOff>154412</xdr:rowOff>
    </xdr:from>
    <xdr:ext cx="467179" cy="259045"/>
    <xdr:sp macro="" textlink="">
      <xdr:nvSpPr>
        <xdr:cNvPr id="99" name="テキスト ボックス 98">
          <a:extLst>
            <a:ext uri="{FF2B5EF4-FFF2-40B4-BE49-F238E27FC236}">
              <a16:creationId xmlns:a16="http://schemas.microsoft.com/office/drawing/2014/main" id="{282F1245-8114-430B-A25E-302DDB2C1F10}"/>
            </a:ext>
          </a:extLst>
        </xdr:cNvPr>
        <xdr:cNvSpPr txBox="1"/>
      </xdr:nvSpPr>
      <xdr:spPr>
        <a:xfrm>
          <a:off x="5527221" y="615516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141514</xdr:rowOff>
    </xdr:from>
    <xdr:to>
      <xdr:col>59</xdr:col>
      <xdr:colOff>50800</xdr:colOff>
      <xdr:row>36</xdr:row>
      <xdr:rowOff>141514</xdr:rowOff>
    </xdr:to>
    <xdr:cxnSp macro="">
      <xdr:nvCxnSpPr>
        <xdr:cNvPr id="100" name="直線コネクタ 99">
          <a:extLst>
            <a:ext uri="{FF2B5EF4-FFF2-40B4-BE49-F238E27FC236}">
              <a16:creationId xmlns:a16="http://schemas.microsoft.com/office/drawing/2014/main" id="{48DB81B4-6B03-443B-9D26-2FA3574AF621}"/>
            </a:ext>
          </a:extLst>
        </xdr:cNvPr>
        <xdr:cNvCxnSpPr/>
      </xdr:nvCxnSpPr>
      <xdr:spPr>
        <a:xfrm>
          <a:off x="5953125" y="5983514"/>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35</xdr:row>
      <xdr:rowOff>170741</xdr:rowOff>
    </xdr:from>
    <xdr:ext cx="531299" cy="259045"/>
    <xdr:sp macro="" textlink="">
      <xdr:nvSpPr>
        <xdr:cNvPr id="101" name="テキスト ボックス 100">
          <a:extLst>
            <a:ext uri="{FF2B5EF4-FFF2-40B4-BE49-F238E27FC236}">
              <a16:creationId xmlns:a16="http://schemas.microsoft.com/office/drawing/2014/main" id="{3EB66ACC-5B08-4542-829A-1AAD8C652B28}"/>
            </a:ext>
          </a:extLst>
        </xdr:cNvPr>
        <xdr:cNvSpPr txBox="1"/>
      </xdr:nvSpPr>
      <xdr:spPr>
        <a:xfrm>
          <a:off x="5478976" y="583811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157843</xdr:rowOff>
    </xdr:from>
    <xdr:to>
      <xdr:col>59</xdr:col>
      <xdr:colOff>50800</xdr:colOff>
      <xdr:row>34</xdr:row>
      <xdr:rowOff>157843</xdr:rowOff>
    </xdr:to>
    <xdr:cxnSp macro="">
      <xdr:nvCxnSpPr>
        <xdr:cNvPr id="102" name="直線コネクタ 101">
          <a:extLst>
            <a:ext uri="{FF2B5EF4-FFF2-40B4-BE49-F238E27FC236}">
              <a16:creationId xmlns:a16="http://schemas.microsoft.com/office/drawing/2014/main" id="{0EA3D486-F612-468C-8F71-70A2E744DBE3}"/>
            </a:ext>
          </a:extLst>
        </xdr:cNvPr>
        <xdr:cNvCxnSpPr/>
      </xdr:nvCxnSpPr>
      <xdr:spPr>
        <a:xfrm>
          <a:off x="5953125" y="567599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15620</xdr:rowOff>
    </xdr:from>
    <xdr:ext cx="531299" cy="259045"/>
    <xdr:sp macro="" textlink="">
      <xdr:nvSpPr>
        <xdr:cNvPr id="103" name="テキスト ボックス 102">
          <a:extLst>
            <a:ext uri="{FF2B5EF4-FFF2-40B4-BE49-F238E27FC236}">
              <a16:creationId xmlns:a16="http://schemas.microsoft.com/office/drawing/2014/main" id="{96460E3E-7382-4B6F-8955-EB48CF82DE4C}"/>
            </a:ext>
          </a:extLst>
        </xdr:cNvPr>
        <xdr:cNvSpPr txBox="1"/>
      </xdr:nvSpPr>
      <xdr:spPr>
        <a:xfrm>
          <a:off x="5478976" y="55274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2722</xdr:rowOff>
    </xdr:from>
    <xdr:to>
      <xdr:col>59</xdr:col>
      <xdr:colOff>50800</xdr:colOff>
      <xdr:row>33</xdr:row>
      <xdr:rowOff>2722</xdr:rowOff>
    </xdr:to>
    <xdr:cxnSp macro="">
      <xdr:nvCxnSpPr>
        <xdr:cNvPr id="104" name="直線コネクタ 103">
          <a:extLst>
            <a:ext uri="{FF2B5EF4-FFF2-40B4-BE49-F238E27FC236}">
              <a16:creationId xmlns:a16="http://schemas.microsoft.com/office/drawing/2014/main" id="{4FEECAAF-6081-4278-9E46-A2CCE9AF3C89}"/>
            </a:ext>
          </a:extLst>
        </xdr:cNvPr>
        <xdr:cNvCxnSpPr/>
      </xdr:nvCxnSpPr>
      <xdr:spPr>
        <a:xfrm>
          <a:off x="5953125" y="535577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31949</xdr:rowOff>
    </xdr:from>
    <xdr:ext cx="531299" cy="259045"/>
    <xdr:sp macro="" textlink="">
      <xdr:nvSpPr>
        <xdr:cNvPr id="105" name="テキスト ボックス 104">
          <a:extLst>
            <a:ext uri="{FF2B5EF4-FFF2-40B4-BE49-F238E27FC236}">
              <a16:creationId xmlns:a16="http://schemas.microsoft.com/office/drawing/2014/main" id="{2932EB2C-FAA1-44EE-8E06-065953D43C4C}"/>
            </a:ext>
          </a:extLst>
        </xdr:cNvPr>
        <xdr:cNvSpPr txBox="1"/>
      </xdr:nvSpPr>
      <xdr:spPr>
        <a:xfrm>
          <a:off x="5478976" y="521989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6" name="直線コネクタ 105">
          <a:extLst>
            <a:ext uri="{FF2B5EF4-FFF2-40B4-BE49-F238E27FC236}">
              <a16:creationId xmlns:a16="http://schemas.microsoft.com/office/drawing/2014/main" id="{EB14CC93-FC0B-47FA-8219-9836CB25A8CC}"/>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07" name="テキスト ボックス 106">
          <a:extLst>
            <a:ext uri="{FF2B5EF4-FFF2-40B4-BE49-F238E27FC236}">
              <a16:creationId xmlns:a16="http://schemas.microsoft.com/office/drawing/2014/main" id="{51B51A32-E7DA-433C-B868-CC21F797F5AB}"/>
            </a:ext>
          </a:extLst>
        </xdr:cNvPr>
        <xdr:cNvSpPr txBox="1"/>
      </xdr:nvSpPr>
      <xdr:spPr>
        <a:xfrm>
          <a:off x="5478976" y="491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08" name="【道路】&#10;一人当たり延長グラフ枠">
          <a:extLst>
            <a:ext uri="{FF2B5EF4-FFF2-40B4-BE49-F238E27FC236}">
              <a16:creationId xmlns:a16="http://schemas.microsoft.com/office/drawing/2014/main" id="{254A83D8-B1FD-469D-BCD4-D25D487F6C77}"/>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23949</xdr:rowOff>
    </xdr:from>
    <xdr:to>
      <xdr:col>54</xdr:col>
      <xdr:colOff>189865</xdr:colOff>
      <xdr:row>41</xdr:row>
      <xdr:rowOff>100802</xdr:rowOff>
    </xdr:to>
    <xdr:cxnSp macro="">
      <xdr:nvCxnSpPr>
        <xdr:cNvPr id="109" name="直線コネクタ 108">
          <a:extLst>
            <a:ext uri="{FF2B5EF4-FFF2-40B4-BE49-F238E27FC236}">
              <a16:creationId xmlns:a16="http://schemas.microsoft.com/office/drawing/2014/main" id="{0BB95B99-ABCB-4E9F-A831-EA811C24BF3B}"/>
            </a:ext>
          </a:extLst>
        </xdr:cNvPr>
        <xdr:cNvCxnSpPr/>
      </xdr:nvCxnSpPr>
      <xdr:spPr>
        <a:xfrm flipV="1">
          <a:off x="9429115" y="5380174"/>
          <a:ext cx="0" cy="1372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104629</xdr:rowOff>
    </xdr:from>
    <xdr:ext cx="469744" cy="259045"/>
    <xdr:sp macro="" textlink="">
      <xdr:nvSpPr>
        <xdr:cNvPr id="110" name="【道路】&#10;一人当たり延長最小値テキスト">
          <a:extLst>
            <a:ext uri="{FF2B5EF4-FFF2-40B4-BE49-F238E27FC236}">
              <a16:creationId xmlns:a16="http://schemas.microsoft.com/office/drawing/2014/main" id="{99DBCA87-C51F-4D75-B5E4-48C2CD5B8078}"/>
            </a:ext>
          </a:extLst>
        </xdr:cNvPr>
        <xdr:cNvSpPr txBox="1"/>
      </xdr:nvSpPr>
      <xdr:spPr>
        <a:xfrm>
          <a:off x="9467850" y="67562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4.499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100802</xdr:rowOff>
    </xdr:from>
    <xdr:to>
      <xdr:col>55</xdr:col>
      <xdr:colOff>88900</xdr:colOff>
      <xdr:row>41</xdr:row>
      <xdr:rowOff>100802</xdr:rowOff>
    </xdr:to>
    <xdr:cxnSp macro="">
      <xdr:nvCxnSpPr>
        <xdr:cNvPr id="111" name="直線コネクタ 110">
          <a:extLst>
            <a:ext uri="{FF2B5EF4-FFF2-40B4-BE49-F238E27FC236}">
              <a16:creationId xmlns:a16="http://schemas.microsoft.com/office/drawing/2014/main" id="{AC180AC9-80D4-4567-9830-18AD1B1A4AA8}"/>
            </a:ext>
          </a:extLst>
        </xdr:cNvPr>
        <xdr:cNvCxnSpPr/>
      </xdr:nvCxnSpPr>
      <xdr:spPr>
        <a:xfrm>
          <a:off x="9363075" y="675242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142076</xdr:rowOff>
    </xdr:from>
    <xdr:ext cx="534377" cy="259045"/>
    <xdr:sp macro="" textlink="">
      <xdr:nvSpPr>
        <xdr:cNvPr id="112" name="【道路】&#10;一人当たり延長最大値テキスト">
          <a:extLst>
            <a:ext uri="{FF2B5EF4-FFF2-40B4-BE49-F238E27FC236}">
              <a16:creationId xmlns:a16="http://schemas.microsoft.com/office/drawing/2014/main" id="{74F6C2EF-27BF-4624-85AD-BFA5476FB98B}"/>
            </a:ext>
          </a:extLst>
        </xdr:cNvPr>
        <xdr:cNvSpPr txBox="1"/>
      </xdr:nvSpPr>
      <xdr:spPr>
        <a:xfrm>
          <a:off x="9467850" y="5174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23949</xdr:rowOff>
    </xdr:from>
    <xdr:to>
      <xdr:col>55</xdr:col>
      <xdr:colOff>88900</xdr:colOff>
      <xdr:row>33</xdr:row>
      <xdr:rowOff>23949</xdr:rowOff>
    </xdr:to>
    <xdr:cxnSp macro="">
      <xdr:nvCxnSpPr>
        <xdr:cNvPr id="113" name="直線コネクタ 112">
          <a:extLst>
            <a:ext uri="{FF2B5EF4-FFF2-40B4-BE49-F238E27FC236}">
              <a16:creationId xmlns:a16="http://schemas.microsoft.com/office/drawing/2014/main" id="{763458E9-961D-4855-B323-C0B6D66BB8A5}"/>
            </a:ext>
          </a:extLst>
        </xdr:cNvPr>
        <xdr:cNvCxnSpPr/>
      </xdr:nvCxnSpPr>
      <xdr:spPr>
        <a:xfrm>
          <a:off x="9363075" y="53801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106044</xdr:rowOff>
    </xdr:from>
    <xdr:ext cx="534377" cy="259045"/>
    <xdr:sp macro="" textlink="">
      <xdr:nvSpPr>
        <xdr:cNvPr id="114" name="【道路】&#10;一人当たり延長平均値テキスト">
          <a:extLst>
            <a:ext uri="{FF2B5EF4-FFF2-40B4-BE49-F238E27FC236}">
              <a16:creationId xmlns:a16="http://schemas.microsoft.com/office/drawing/2014/main" id="{6487D68F-59D9-45C9-87E2-745B78BACD01}"/>
            </a:ext>
          </a:extLst>
        </xdr:cNvPr>
        <xdr:cNvSpPr txBox="1"/>
      </xdr:nvSpPr>
      <xdr:spPr>
        <a:xfrm>
          <a:off x="9467850" y="61036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127617</xdr:rowOff>
    </xdr:from>
    <xdr:to>
      <xdr:col>55</xdr:col>
      <xdr:colOff>50800</xdr:colOff>
      <xdr:row>38</xdr:row>
      <xdr:rowOff>57767</xdr:rowOff>
    </xdr:to>
    <xdr:sp macro="" textlink="">
      <xdr:nvSpPr>
        <xdr:cNvPr id="115" name="フローチャート: 判断 114">
          <a:extLst>
            <a:ext uri="{FF2B5EF4-FFF2-40B4-BE49-F238E27FC236}">
              <a16:creationId xmlns:a16="http://schemas.microsoft.com/office/drawing/2014/main" id="{E33ED094-F3FE-455D-A444-755459C31863}"/>
            </a:ext>
          </a:extLst>
        </xdr:cNvPr>
        <xdr:cNvSpPr/>
      </xdr:nvSpPr>
      <xdr:spPr>
        <a:xfrm>
          <a:off x="9401175" y="6125192"/>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37</xdr:row>
      <xdr:rowOff>140027</xdr:rowOff>
    </xdr:from>
    <xdr:to>
      <xdr:col>50</xdr:col>
      <xdr:colOff>165100</xdr:colOff>
      <xdr:row>38</xdr:row>
      <xdr:rowOff>70177</xdr:rowOff>
    </xdr:to>
    <xdr:sp macro="" textlink="">
      <xdr:nvSpPr>
        <xdr:cNvPr id="116" name="フローチャート: 判断 115">
          <a:extLst>
            <a:ext uri="{FF2B5EF4-FFF2-40B4-BE49-F238E27FC236}">
              <a16:creationId xmlns:a16="http://schemas.microsoft.com/office/drawing/2014/main" id="{16E98C6C-BA87-4615-8AD2-B6E3B2A8EF5C}"/>
            </a:ext>
          </a:extLst>
        </xdr:cNvPr>
        <xdr:cNvSpPr/>
      </xdr:nvSpPr>
      <xdr:spPr>
        <a:xfrm>
          <a:off x="8639175" y="6143952"/>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37</xdr:row>
      <xdr:rowOff>150259</xdr:rowOff>
    </xdr:from>
    <xdr:to>
      <xdr:col>46</xdr:col>
      <xdr:colOff>38100</xdr:colOff>
      <xdr:row>38</xdr:row>
      <xdr:rowOff>80409</xdr:rowOff>
    </xdr:to>
    <xdr:sp macro="" textlink="">
      <xdr:nvSpPr>
        <xdr:cNvPr id="117" name="フローチャート: 判断 116">
          <a:extLst>
            <a:ext uri="{FF2B5EF4-FFF2-40B4-BE49-F238E27FC236}">
              <a16:creationId xmlns:a16="http://schemas.microsoft.com/office/drawing/2014/main" id="{827CE6CD-594B-4291-B0E4-F2CDD15BCAB1}"/>
            </a:ext>
          </a:extLst>
        </xdr:cNvPr>
        <xdr:cNvSpPr/>
      </xdr:nvSpPr>
      <xdr:spPr>
        <a:xfrm>
          <a:off x="7839075" y="615100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83638</xdr:rowOff>
    </xdr:from>
    <xdr:to>
      <xdr:col>41</xdr:col>
      <xdr:colOff>101600</xdr:colOff>
      <xdr:row>39</xdr:row>
      <xdr:rowOff>13788</xdr:rowOff>
    </xdr:to>
    <xdr:sp macro="" textlink="">
      <xdr:nvSpPr>
        <xdr:cNvPr id="118" name="フローチャート: 判断 117">
          <a:extLst>
            <a:ext uri="{FF2B5EF4-FFF2-40B4-BE49-F238E27FC236}">
              <a16:creationId xmlns:a16="http://schemas.microsoft.com/office/drawing/2014/main" id="{B567855E-18E3-4D46-93D8-C91D55F5AED2}"/>
            </a:ext>
          </a:extLst>
        </xdr:cNvPr>
        <xdr:cNvSpPr/>
      </xdr:nvSpPr>
      <xdr:spPr>
        <a:xfrm>
          <a:off x="7029450" y="624948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83856</xdr:rowOff>
    </xdr:from>
    <xdr:to>
      <xdr:col>36</xdr:col>
      <xdr:colOff>165100</xdr:colOff>
      <xdr:row>39</xdr:row>
      <xdr:rowOff>14006</xdr:rowOff>
    </xdr:to>
    <xdr:sp macro="" textlink="">
      <xdr:nvSpPr>
        <xdr:cNvPr id="119" name="フローチャート: 判断 118">
          <a:extLst>
            <a:ext uri="{FF2B5EF4-FFF2-40B4-BE49-F238E27FC236}">
              <a16:creationId xmlns:a16="http://schemas.microsoft.com/office/drawing/2014/main" id="{736CE637-F1AD-4C97-8C46-33395FF53438}"/>
            </a:ext>
          </a:extLst>
        </xdr:cNvPr>
        <xdr:cNvSpPr/>
      </xdr:nvSpPr>
      <xdr:spPr>
        <a:xfrm>
          <a:off x="6238875" y="624970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0" name="テキスト ボックス 119">
          <a:extLst>
            <a:ext uri="{FF2B5EF4-FFF2-40B4-BE49-F238E27FC236}">
              <a16:creationId xmlns:a16="http://schemas.microsoft.com/office/drawing/2014/main" id="{18CA9893-3ABB-4089-B97A-7D184D495959}"/>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1" name="テキスト ボックス 120">
          <a:extLst>
            <a:ext uri="{FF2B5EF4-FFF2-40B4-BE49-F238E27FC236}">
              <a16:creationId xmlns:a16="http://schemas.microsoft.com/office/drawing/2014/main" id="{80B88C90-E0FD-4E0D-9EBD-9A449F19E504}"/>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2" name="テキスト ボックス 121">
          <a:extLst>
            <a:ext uri="{FF2B5EF4-FFF2-40B4-BE49-F238E27FC236}">
              <a16:creationId xmlns:a16="http://schemas.microsoft.com/office/drawing/2014/main" id="{11E66897-706E-48B3-B622-00B399369CCA}"/>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A6E89F3C-72AE-4616-8DB5-A435D23F20AC}"/>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C81FAEBF-A818-4928-A481-82970A7D5135}"/>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11902</xdr:rowOff>
    </xdr:from>
    <xdr:to>
      <xdr:col>55</xdr:col>
      <xdr:colOff>50800</xdr:colOff>
      <xdr:row>37</xdr:row>
      <xdr:rowOff>113502</xdr:rowOff>
    </xdr:to>
    <xdr:sp macro="" textlink="">
      <xdr:nvSpPr>
        <xdr:cNvPr id="125" name="楕円 124">
          <a:extLst>
            <a:ext uri="{FF2B5EF4-FFF2-40B4-BE49-F238E27FC236}">
              <a16:creationId xmlns:a16="http://schemas.microsoft.com/office/drawing/2014/main" id="{DD0CF46D-C8C1-4024-A2F1-54067CACF730}"/>
            </a:ext>
          </a:extLst>
        </xdr:cNvPr>
        <xdr:cNvSpPr/>
      </xdr:nvSpPr>
      <xdr:spPr>
        <a:xfrm>
          <a:off x="9401175" y="6009477"/>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34779</xdr:rowOff>
    </xdr:from>
    <xdr:ext cx="534377" cy="259045"/>
    <xdr:sp macro="" textlink="">
      <xdr:nvSpPr>
        <xdr:cNvPr id="126" name="【道路】&#10;一人当たり延長該当値テキスト">
          <a:extLst>
            <a:ext uri="{FF2B5EF4-FFF2-40B4-BE49-F238E27FC236}">
              <a16:creationId xmlns:a16="http://schemas.microsoft.com/office/drawing/2014/main" id="{9196901E-6321-4335-AB19-24F4A3B19B9D}"/>
            </a:ext>
          </a:extLst>
        </xdr:cNvPr>
        <xdr:cNvSpPr txBox="1"/>
      </xdr:nvSpPr>
      <xdr:spPr>
        <a:xfrm>
          <a:off x="9467850" y="5870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36</xdr:row>
      <xdr:rowOff>86704</xdr:rowOff>
    </xdr:from>
    <xdr:ext cx="469744" cy="259045"/>
    <xdr:sp macro="" textlink="">
      <xdr:nvSpPr>
        <xdr:cNvPr id="127" name="n_1aveValue【道路】&#10;一人当たり延長">
          <a:extLst>
            <a:ext uri="{FF2B5EF4-FFF2-40B4-BE49-F238E27FC236}">
              <a16:creationId xmlns:a16="http://schemas.microsoft.com/office/drawing/2014/main" id="{26F8EF69-2927-46B8-9B9D-EECC202FAE6C}"/>
            </a:ext>
          </a:extLst>
        </xdr:cNvPr>
        <xdr:cNvSpPr txBox="1"/>
      </xdr:nvSpPr>
      <xdr:spPr>
        <a:xfrm>
          <a:off x="8458277" y="59223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36</xdr:row>
      <xdr:rowOff>96936</xdr:rowOff>
    </xdr:from>
    <xdr:ext cx="469744" cy="259045"/>
    <xdr:sp macro="" textlink="">
      <xdr:nvSpPr>
        <xdr:cNvPr id="128" name="n_2aveValue【道路】&#10;一人当たり延長">
          <a:extLst>
            <a:ext uri="{FF2B5EF4-FFF2-40B4-BE49-F238E27FC236}">
              <a16:creationId xmlns:a16="http://schemas.microsoft.com/office/drawing/2014/main" id="{B3B96E3E-1E83-4A81-A9D0-E079F4DB0AD2}"/>
            </a:ext>
          </a:extLst>
        </xdr:cNvPr>
        <xdr:cNvSpPr txBox="1"/>
      </xdr:nvSpPr>
      <xdr:spPr>
        <a:xfrm>
          <a:off x="7677227" y="5935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30316</xdr:rowOff>
    </xdr:from>
    <xdr:ext cx="469744" cy="259045"/>
    <xdr:sp macro="" textlink="">
      <xdr:nvSpPr>
        <xdr:cNvPr id="129" name="n_3aveValue【道路】&#10;一人当たり延長">
          <a:extLst>
            <a:ext uri="{FF2B5EF4-FFF2-40B4-BE49-F238E27FC236}">
              <a16:creationId xmlns:a16="http://schemas.microsoft.com/office/drawing/2014/main" id="{95DA782B-2D22-4249-A6A4-B5E08321351B}"/>
            </a:ext>
          </a:extLst>
        </xdr:cNvPr>
        <xdr:cNvSpPr txBox="1"/>
      </xdr:nvSpPr>
      <xdr:spPr>
        <a:xfrm>
          <a:off x="6867602" y="60278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30533</xdr:rowOff>
    </xdr:from>
    <xdr:ext cx="469744" cy="259045"/>
    <xdr:sp macro="" textlink="">
      <xdr:nvSpPr>
        <xdr:cNvPr id="130" name="n_4aveValue【道路】&#10;一人当たり延長">
          <a:extLst>
            <a:ext uri="{FF2B5EF4-FFF2-40B4-BE49-F238E27FC236}">
              <a16:creationId xmlns:a16="http://schemas.microsoft.com/office/drawing/2014/main" id="{9F9F7189-242C-4EDF-BFE5-BA096BD203C4}"/>
            </a:ext>
          </a:extLst>
        </xdr:cNvPr>
        <xdr:cNvSpPr txBox="1"/>
      </xdr:nvSpPr>
      <xdr:spPr>
        <a:xfrm>
          <a:off x="6067502" y="60281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31" name="正方形/長方形 130">
          <a:extLst>
            <a:ext uri="{FF2B5EF4-FFF2-40B4-BE49-F238E27FC236}">
              <a16:creationId xmlns:a16="http://schemas.microsoft.com/office/drawing/2014/main" id="{08EB09A8-1B35-4EC1-81B1-ADBDFFF4C3C9}"/>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32" name="正方形/長方形 131">
          <a:extLst>
            <a:ext uri="{FF2B5EF4-FFF2-40B4-BE49-F238E27FC236}">
              <a16:creationId xmlns:a16="http://schemas.microsoft.com/office/drawing/2014/main" id="{A51C3961-4CCB-4508-B14C-31DF2C74B31A}"/>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33" name="正方形/長方形 132">
          <a:extLst>
            <a:ext uri="{FF2B5EF4-FFF2-40B4-BE49-F238E27FC236}">
              <a16:creationId xmlns:a16="http://schemas.microsoft.com/office/drawing/2014/main" id="{0C23495A-9F95-472E-BB72-67B044F763C2}"/>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34" name="正方形/長方形 133">
          <a:extLst>
            <a:ext uri="{FF2B5EF4-FFF2-40B4-BE49-F238E27FC236}">
              <a16:creationId xmlns:a16="http://schemas.microsoft.com/office/drawing/2014/main" id="{B60AAB53-39D7-43C7-91FE-27CC33270597}"/>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35" name="正方形/長方形 134">
          <a:extLst>
            <a:ext uri="{FF2B5EF4-FFF2-40B4-BE49-F238E27FC236}">
              <a16:creationId xmlns:a16="http://schemas.microsoft.com/office/drawing/2014/main" id="{D08E38BF-9E20-48DA-A65A-F27D31B9C1FE}"/>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36" name="正方形/長方形 135">
          <a:extLst>
            <a:ext uri="{FF2B5EF4-FFF2-40B4-BE49-F238E27FC236}">
              <a16:creationId xmlns:a16="http://schemas.microsoft.com/office/drawing/2014/main" id="{BFC5D276-6161-4631-B0A5-66039CD91983}"/>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37" name="正方形/長方形 136">
          <a:extLst>
            <a:ext uri="{FF2B5EF4-FFF2-40B4-BE49-F238E27FC236}">
              <a16:creationId xmlns:a16="http://schemas.microsoft.com/office/drawing/2014/main" id="{033156F9-8EB9-4A85-B0C5-50AB0FED7314}"/>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38" name="正方形/長方形 137">
          <a:extLst>
            <a:ext uri="{FF2B5EF4-FFF2-40B4-BE49-F238E27FC236}">
              <a16:creationId xmlns:a16="http://schemas.microsoft.com/office/drawing/2014/main" id="{0F90415C-7B28-458B-9354-E8C5B96F14EF}"/>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39" name="テキスト ボックス 138">
          <a:extLst>
            <a:ext uri="{FF2B5EF4-FFF2-40B4-BE49-F238E27FC236}">
              <a16:creationId xmlns:a16="http://schemas.microsoft.com/office/drawing/2014/main" id="{23C65BBB-1A4D-47CC-98D1-EC1AFBFE9095}"/>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40" name="直線コネクタ 139">
          <a:extLst>
            <a:ext uri="{FF2B5EF4-FFF2-40B4-BE49-F238E27FC236}">
              <a16:creationId xmlns:a16="http://schemas.microsoft.com/office/drawing/2014/main" id="{3E1176F1-4E4A-4FF7-A56D-4AFA30AA9521}"/>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41" name="テキスト ボックス 140">
          <a:extLst>
            <a:ext uri="{FF2B5EF4-FFF2-40B4-BE49-F238E27FC236}">
              <a16:creationId xmlns:a16="http://schemas.microsoft.com/office/drawing/2014/main" id="{3407AD85-42FF-408B-9810-C92FFE538BC4}"/>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42" name="直線コネクタ 141">
          <a:extLst>
            <a:ext uri="{FF2B5EF4-FFF2-40B4-BE49-F238E27FC236}">
              <a16:creationId xmlns:a16="http://schemas.microsoft.com/office/drawing/2014/main" id="{3AD7D883-E445-4A7B-A53D-359B94F76306}"/>
            </a:ext>
          </a:extLst>
        </xdr:cNvPr>
        <xdr:cNvCxnSpPr/>
      </xdr:nvCxnSpPr>
      <xdr:spPr>
        <a:xfrm>
          <a:off x="6858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63</xdr:row>
      <xdr:rowOff>105427</xdr:rowOff>
    </xdr:from>
    <xdr:ext cx="403059" cy="259045"/>
    <xdr:sp macro="" textlink="">
      <xdr:nvSpPr>
        <xdr:cNvPr id="143" name="テキスト ボックス 142">
          <a:extLst>
            <a:ext uri="{FF2B5EF4-FFF2-40B4-BE49-F238E27FC236}">
              <a16:creationId xmlns:a16="http://schemas.microsoft.com/office/drawing/2014/main" id="{7652BBDC-660F-42B9-B686-A0A78F2A4395}"/>
            </a:ext>
          </a:extLst>
        </xdr:cNvPr>
        <xdr:cNvSpPr txBox="1"/>
      </xdr:nvSpPr>
      <xdr:spPr>
        <a:xfrm>
          <a:off x="339891"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44" name="直線コネクタ 143">
          <a:extLst>
            <a:ext uri="{FF2B5EF4-FFF2-40B4-BE49-F238E27FC236}">
              <a16:creationId xmlns:a16="http://schemas.microsoft.com/office/drawing/2014/main" id="{A92CA0E8-73E5-44F5-8E58-2483241A4215}"/>
            </a:ext>
          </a:extLst>
        </xdr:cNvPr>
        <xdr:cNvCxnSpPr/>
      </xdr:nvCxnSpPr>
      <xdr:spPr>
        <a:xfrm>
          <a:off x="6858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45" name="テキスト ボックス 144">
          <a:extLst>
            <a:ext uri="{FF2B5EF4-FFF2-40B4-BE49-F238E27FC236}">
              <a16:creationId xmlns:a16="http://schemas.microsoft.com/office/drawing/2014/main" id="{839DC37A-AD7C-4ED2-8020-BEACEC5CC89C}"/>
            </a:ext>
          </a:extLst>
        </xdr:cNvPr>
        <xdr:cNvSpPr txBox="1"/>
      </xdr:nvSpPr>
      <xdr:spPr>
        <a:xfrm>
          <a:off x="339891"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46" name="直線コネクタ 145">
          <a:extLst>
            <a:ext uri="{FF2B5EF4-FFF2-40B4-BE49-F238E27FC236}">
              <a16:creationId xmlns:a16="http://schemas.microsoft.com/office/drawing/2014/main" id="{989AE384-C1FB-458F-B80D-F3034A2E5E3D}"/>
            </a:ext>
          </a:extLst>
        </xdr:cNvPr>
        <xdr:cNvCxnSpPr/>
      </xdr:nvCxnSpPr>
      <xdr:spPr>
        <a:xfrm>
          <a:off x="6858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47" name="テキスト ボックス 146">
          <a:extLst>
            <a:ext uri="{FF2B5EF4-FFF2-40B4-BE49-F238E27FC236}">
              <a16:creationId xmlns:a16="http://schemas.microsoft.com/office/drawing/2014/main" id="{B8212D0A-F323-4AAC-B66C-CCFACA874123}"/>
            </a:ext>
          </a:extLst>
        </xdr:cNvPr>
        <xdr:cNvSpPr txBox="1"/>
      </xdr:nvSpPr>
      <xdr:spPr>
        <a:xfrm>
          <a:off x="339891"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48" name="直線コネクタ 147">
          <a:extLst>
            <a:ext uri="{FF2B5EF4-FFF2-40B4-BE49-F238E27FC236}">
              <a16:creationId xmlns:a16="http://schemas.microsoft.com/office/drawing/2014/main" id="{F8AAF101-E674-4922-B719-9435B52BF93B}"/>
            </a:ext>
          </a:extLst>
        </xdr:cNvPr>
        <xdr:cNvCxnSpPr/>
      </xdr:nvCxnSpPr>
      <xdr:spPr>
        <a:xfrm>
          <a:off x="6858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49" name="テキスト ボックス 148">
          <a:extLst>
            <a:ext uri="{FF2B5EF4-FFF2-40B4-BE49-F238E27FC236}">
              <a16:creationId xmlns:a16="http://schemas.microsoft.com/office/drawing/2014/main" id="{A0057B13-BB8F-4FE1-B91C-A7896FDA4965}"/>
            </a:ext>
          </a:extLst>
        </xdr:cNvPr>
        <xdr:cNvSpPr txBox="1"/>
      </xdr:nvSpPr>
      <xdr:spPr>
        <a:xfrm>
          <a:off x="339891"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50" name="直線コネクタ 149">
          <a:extLst>
            <a:ext uri="{FF2B5EF4-FFF2-40B4-BE49-F238E27FC236}">
              <a16:creationId xmlns:a16="http://schemas.microsoft.com/office/drawing/2014/main" id="{B0AE2A1C-D755-44FD-9FDE-F999F6DB2071}"/>
            </a:ext>
          </a:extLst>
        </xdr:cNvPr>
        <xdr:cNvCxnSpPr/>
      </xdr:nvCxnSpPr>
      <xdr:spPr>
        <a:xfrm>
          <a:off x="6858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124477</xdr:rowOff>
    </xdr:from>
    <xdr:ext cx="338939" cy="259045"/>
    <xdr:sp macro="" textlink="">
      <xdr:nvSpPr>
        <xdr:cNvPr id="151" name="テキスト ボックス 150">
          <a:extLst>
            <a:ext uri="{FF2B5EF4-FFF2-40B4-BE49-F238E27FC236}">
              <a16:creationId xmlns:a16="http://schemas.microsoft.com/office/drawing/2014/main" id="{DA5E7E29-2E48-4001-B126-173B0712A2F9}"/>
            </a:ext>
          </a:extLst>
        </xdr:cNvPr>
        <xdr:cNvSpPr txBox="1"/>
      </xdr:nvSpPr>
      <xdr:spPr>
        <a:xfrm>
          <a:off x="388136" y="88747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52" name="直線コネクタ 151">
          <a:extLst>
            <a:ext uri="{FF2B5EF4-FFF2-40B4-BE49-F238E27FC236}">
              <a16:creationId xmlns:a16="http://schemas.microsoft.com/office/drawing/2014/main" id="{F8DE2A6A-6ABD-408B-BE0E-8811D7BAC368}"/>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53" name="【橋りょう・トンネル】&#10;有形固定資産減価償却率グラフ枠">
          <a:extLst>
            <a:ext uri="{FF2B5EF4-FFF2-40B4-BE49-F238E27FC236}">
              <a16:creationId xmlns:a16="http://schemas.microsoft.com/office/drawing/2014/main" id="{3989ED3E-C3F6-4048-B97B-4010066B75FA}"/>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19050</xdr:rowOff>
    </xdr:from>
    <xdr:to>
      <xdr:col>24</xdr:col>
      <xdr:colOff>62865</xdr:colOff>
      <xdr:row>64</xdr:row>
      <xdr:rowOff>83820</xdr:rowOff>
    </xdr:to>
    <xdr:cxnSp macro="">
      <xdr:nvCxnSpPr>
        <xdr:cNvPr id="154" name="直線コネクタ 153">
          <a:extLst>
            <a:ext uri="{FF2B5EF4-FFF2-40B4-BE49-F238E27FC236}">
              <a16:creationId xmlns:a16="http://schemas.microsoft.com/office/drawing/2014/main" id="{26EB8E32-EC0A-4501-89A5-62FBF1731E96}"/>
            </a:ext>
          </a:extLst>
        </xdr:cNvPr>
        <xdr:cNvCxnSpPr/>
      </xdr:nvCxnSpPr>
      <xdr:spPr>
        <a:xfrm flipV="1">
          <a:off x="4180840" y="9096375"/>
          <a:ext cx="0" cy="13633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87647</xdr:rowOff>
    </xdr:from>
    <xdr:ext cx="405111" cy="259045"/>
    <xdr:sp macro="" textlink="">
      <xdr:nvSpPr>
        <xdr:cNvPr id="155" name="【橋りょう・トンネル】&#10;有形固定資産減価償却率最小値テキスト">
          <a:extLst>
            <a:ext uri="{FF2B5EF4-FFF2-40B4-BE49-F238E27FC236}">
              <a16:creationId xmlns:a16="http://schemas.microsoft.com/office/drawing/2014/main" id="{B7B52A8D-3A2B-41B4-A1BE-7166A4740809}"/>
            </a:ext>
          </a:extLst>
        </xdr:cNvPr>
        <xdr:cNvSpPr txBox="1"/>
      </xdr:nvSpPr>
      <xdr:spPr>
        <a:xfrm>
          <a:off x="4219575" y="104571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83820</xdr:rowOff>
    </xdr:from>
    <xdr:to>
      <xdr:col>24</xdr:col>
      <xdr:colOff>152400</xdr:colOff>
      <xdr:row>64</xdr:row>
      <xdr:rowOff>83820</xdr:rowOff>
    </xdr:to>
    <xdr:cxnSp macro="">
      <xdr:nvCxnSpPr>
        <xdr:cNvPr id="156" name="直線コネクタ 155">
          <a:extLst>
            <a:ext uri="{FF2B5EF4-FFF2-40B4-BE49-F238E27FC236}">
              <a16:creationId xmlns:a16="http://schemas.microsoft.com/office/drawing/2014/main" id="{77C5242E-A964-4C4B-9B0F-A4DD33401197}"/>
            </a:ext>
          </a:extLst>
        </xdr:cNvPr>
        <xdr:cNvCxnSpPr/>
      </xdr:nvCxnSpPr>
      <xdr:spPr>
        <a:xfrm>
          <a:off x="4105275" y="104597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137177</xdr:rowOff>
    </xdr:from>
    <xdr:ext cx="340478" cy="259045"/>
    <xdr:sp macro="" textlink="">
      <xdr:nvSpPr>
        <xdr:cNvPr id="157" name="【橋りょう・トンネル】&#10;有形固定資産減価償却率最大値テキスト">
          <a:extLst>
            <a:ext uri="{FF2B5EF4-FFF2-40B4-BE49-F238E27FC236}">
              <a16:creationId xmlns:a16="http://schemas.microsoft.com/office/drawing/2014/main" id="{1C5DB451-6DE2-45E4-B58F-E9CCE27FE6C3}"/>
            </a:ext>
          </a:extLst>
        </xdr:cNvPr>
        <xdr:cNvSpPr txBox="1"/>
      </xdr:nvSpPr>
      <xdr:spPr>
        <a:xfrm>
          <a:off x="4219575" y="88938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19050</xdr:rowOff>
    </xdr:from>
    <xdr:to>
      <xdr:col>24</xdr:col>
      <xdr:colOff>152400</xdr:colOff>
      <xdr:row>56</xdr:row>
      <xdr:rowOff>19050</xdr:rowOff>
    </xdr:to>
    <xdr:cxnSp macro="">
      <xdr:nvCxnSpPr>
        <xdr:cNvPr id="158" name="直線コネクタ 157">
          <a:extLst>
            <a:ext uri="{FF2B5EF4-FFF2-40B4-BE49-F238E27FC236}">
              <a16:creationId xmlns:a16="http://schemas.microsoft.com/office/drawing/2014/main" id="{153D6FCE-051E-45F0-82DA-C3E049E204BE}"/>
            </a:ext>
          </a:extLst>
        </xdr:cNvPr>
        <xdr:cNvCxnSpPr/>
      </xdr:nvCxnSpPr>
      <xdr:spPr>
        <a:xfrm>
          <a:off x="4105275" y="90963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76217</xdr:rowOff>
    </xdr:from>
    <xdr:ext cx="405111" cy="259045"/>
    <xdr:sp macro="" textlink="">
      <xdr:nvSpPr>
        <xdr:cNvPr id="159" name="【橋りょう・トンネル】&#10;有形固定資産減価償却率平均値テキスト">
          <a:extLst>
            <a:ext uri="{FF2B5EF4-FFF2-40B4-BE49-F238E27FC236}">
              <a16:creationId xmlns:a16="http://schemas.microsoft.com/office/drawing/2014/main" id="{1E65208D-33BE-4621-90F0-AA516A68020C}"/>
            </a:ext>
          </a:extLst>
        </xdr:cNvPr>
        <xdr:cNvSpPr txBox="1"/>
      </xdr:nvSpPr>
      <xdr:spPr>
        <a:xfrm>
          <a:off x="4219575" y="101250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62</xdr:row>
      <xdr:rowOff>97790</xdr:rowOff>
    </xdr:from>
    <xdr:to>
      <xdr:col>24</xdr:col>
      <xdr:colOff>114300</xdr:colOff>
      <xdr:row>63</xdr:row>
      <xdr:rowOff>27940</xdr:rowOff>
    </xdr:to>
    <xdr:sp macro="" textlink="">
      <xdr:nvSpPr>
        <xdr:cNvPr id="160" name="フローチャート: 判断 159">
          <a:extLst>
            <a:ext uri="{FF2B5EF4-FFF2-40B4-BE49-F238E27FC236}">
              <a16:creationId xmlns:a16="http://schemas.microsoft.com/office/drawing/2014/main" id="{C8DC5DA6-9F0A-497A-85B5-B4D8D91219C1}"/>
            </a:ext>
          </a:extLst>
        </xdr:cNvPr>
        <xdr:cNvSpPr/>
      </xdr:nvSpPr>
      <xdr:spPr>
        <a:xfrm>
          <a:off x="4124325" y="1014666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62</xdr:row>
      <xdr:rowOff>78740</xdr:rowOff>
    </xdr:from>
    <xdr:to>
      <xdr:col>20</xdr:col>
      <xdr:colOff>38100</xdr:colOff>
      <xdr:row>63</xdr:row>
      <xdr:rowOff>8890</xdr:rowOff>
    </xdr:to>
    <xdr:sp macro="" textlink="">
      <xdr:nvSpPr>
        <xdr:cNvPr id="161" name="フローチャート: 判断 160">
          <a:extLst>
            <a:ext uri="{FF2B5EF4-FFF2-40B4-BE49-F238E27FC236}">
              <a16:creationId xmlns:a16="http://schemas.microsoft.com/office/drawing/2014/main" id="{8A83FB78-673B-4A5A-A421-63F964052ED1}"/>
            </a:ext>
          </a:extLst>
        </xdr:cNvPr>
        <xdr:cNvSpPr/>
      </xdr:nvSpPr>
      <xdr:spPr>
        <a:xfrm>
          <a:off x="3381375" y="1012761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62</xdr:row>
      <xdr:rowOff>55880</xdr:rowOff>
    </xdr:from>
    <xdr:to>
      <xdr:col>15</xdr:col>
      <xdr:colOff>101600</xdr:colOff>
      <xdr:row>62</xdr:row>
      <xdr:rowOff>157480</xdr:rowOff>
    </xdr:to>
    <xdr:sp macro="" textlink="">
      <xdr:nvSpPr>
        <xdr:cNvPr id="162" name="フローチャート: 判断 161">
          <a:extLst>
            <a:ext uri="{FF2B5EF4-FFF2-40B4-BE49-F238E27FC236}">
              <a16:creationId xmlns:a16="http://schemas.microsoft.com/office/drawing/2014/main" id="{4D73606E-E12B-4A0B-8605-97D001556D02}"/>
            </a:ext>
          </a:extLst>
        </xdr:cNvPr>
        <xdr:cNvSpPr/>
      </xdr:nvSpPr>
      <xdr:spPr>
        <a:xfrm>
          <a:off x="2571750" y="1010475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62</xdr:row>
      <xdr:rowOff>27305</xdr:rowOff>
    </xdr:from>
    <xdr:to>
      <xdr:col>10</xdr:col>
      <xdr:colOff>165100</xdr:colOff>
      <xdr:row>62</xdr:row>
      <xdr:rowOff>128905</xdr:rowOff>
    </xdr:to>
    <xdr:sp macro="" textlink="">
      <xdr:nvSpPr>
        <xdr:cNvPr id="163" name="フローチャート: 判断 162">
          <a:extLst>
            <a:ext uri="{FF2B5EF4-FFF2-40B4-BE49-F238E27FC236}">
              <a16:creationId xmlns:a16="http://schemas.microsoft.com/office/drawing/2014/main" id="{9618C54D-E85A-4FE3-A865-BEB430E19307}"/>
            </a:ext>
          </a:extLst>
        </xdr:cNvPr>
        <xdr:cNvSpPr/>
      </xdr:nvSpPr>
      <xdr:spPr>
        <a:xfrm>
          <a:off x="1781175" y="1007935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62</xdr:row>
      <xdr:rowOff>31115</xdr:rowOff>
    </xdr:from>
    <xdr:to>
      <xdr:col>6</xdr:col>
      <xdr:colOff>38100</xdr:colOff>
      <xdr:row>62</xdr:row>
      <xdr:rowOff>132715</xdr:rowOff>
    </xdr:to>
    <xdr:sp macro="" textlink="">
      <xdr:nvSpPr>
        <xdr:cNvPr id="164" name="フローチャート: 判断 163">
          <a:extLst>
            <a:ext uri="{FF2B5EF4-FFF2-40B4-BE49-F238E27FC236}">
              <a16:creationId xmlns:a16="http://schemas.microsoft.com/office/drawing/2014/main" id="{9966408E-8C90-4F09-9567-27F50C99AEF6}"/>
            </a:ext>
          </a:extLst>
        </xdr:cNvPr>
        <xdr:cNvSpPr/>
      </xdr:nvSpPr>
      <xdr:spPr>
        <a:xfrm>
          <a:off x="981075" y="100768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65" name="テキスト ボックス 164">
          <a:extLst>
            <a:ext uri="{FF2B5EF4-FFF2-40B4-BE49-F238E27FC236}">
              <a16:creationId xmlns:a16="http://schemas.microsoft.com/office/drawing/2014/main" id="{BE6003F4-728F-4DE8-B5B9-7D21B00E5F83}"/>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66" name="テキスト ボックス 165">
          <a:extLst>
            <a:ext uri="{FF2B5EF4-FFF2-40B4-BE49-F238E27FC236}">
              <a16:creationId xmlns:a16="http://schemas.microsoft.com/office/drawing/2014/main" id="{CF20C842-3C6C-4797-8085-207653DA574E}"/>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67" name="テキスト ボックス 166">
          <a:extLst>
            <a:ext uri="{FF2B5EF4-FFF2-40B4-BE49-F238E27FC236}">
              <a16:creationId xmlns:a16="http://schemas.microsoft.com/office/drawing/2014/main" id="{3FAF9428-74FD-4E1A-9665-F8AE816C0EEB}"/>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68" name="テキスト ボックス 167">
          <a:extLst>
            <a:ext uri="{FF2B5EF4-FFF2-40B4-BE49-F238E27FC236}">
              <a16:creationId xmlns:a16="http://schemas.microsoft.com/office/drawing/2014/main" id="{0BE40EBE-E3C9-4FB7-A525-D300E42FF59C}"/>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69" name="テキスト ボックス 168">
          <a:extLst>
            <a:ext uri="{FF2B5EF4-FFF2-40B4-BE49-F238E27FC236}">
              <a16:creationId xmlns:a16="http://schemas.microsoft.com/office/drawing/2014/main" id="{0A644A52-164B-4D6A-BA83-1CB8CF0E06D9}"/>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139700</xdr:rowOff>
    </xdr:from>
    <xdr:to>
      <xdr:col>24</xdr:col>
      <xdr:colOff>114300</xdr:colOff>
      <xdr:row>56</xdr:row>
      <xdr:rowOff>69850</xdr:rowOff>
    </xdr:to>
    <xdr:sp macro="" textlink="">
      <xdr:nvSpPr>
        <xdr:cNvPr id="170" name="楕円 169">
          <a:extLst>
            <a:ext uri="{FF2B5EF4-FFF2-40B4-BE49-F238E27FC236}">
              <a16:creationId xmlns:a16="http://schemas.microsoft.com/office/drawing/2014/main" id="{84A84A3A-00C2-48E1-9806-55A80385D5B6}"/>
            </a:ext>
          </a:extLst>
        </xdr:cNvPr>
        <xdr:cNvSpPr/>
      </xdr:nvSpPr>
      <xdr:spPr>
        <a:xfrm>
          <a:off x="4124325" y="905827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92727</xdr:rowOff>
    </xdr:from>
    <xdr:ext cx="340478" cy="259045"/>
    <xdr:sp macro="" textlink="">
      <xdr:nvSpPr>
        <xdr:cNvPr id="171" name="【橋りょう・トンネル】&#10;有形固定資産減価償却率該当値テキスト">
          <a:extLst>
            <a:ext uri="{FF2B5EF4-FFF2-40B4-BE49-F238E27FC236}">
              <a16:creationId xmlns:a16="http://schemas.microsoft.com/office/drawing/2014/main" id="{6E370D4B-35E8-4566-A651-D9578483CE95}"/>
            </a:ext>
          </a:extLst>
        </xdr:cNvPr>
        <xdr:cNvSpPr txBox="1"/>
      </xdr:nvSpPr>
      <xdr:spPr>
        <a:xfrm>
          <a:off x="4219575" y="9008127"/>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25417</xdr:rowOff>
    </xdr:from>
    <xdr:ext cx="405111" cy="259045"/>
    <xdr:sp macro="" textlink="">
      <xdr:nvSpPr>
        <xdr:cNvPr id="172" name="n_1aveValue【橋りょう・トンネル】&#10;有形固定資産減価償却率">
          <a:extLst>
            <a:ext uri="{FF2B5EF4-FFF2-40B4-BE49-F238E27FC236}">
              <a16:creationId xmlns:a16="http://schemas.microsoft.com/office/drawing/2014/main" id="{87D09251-35D9-4847-90C4-7A1678BFDA58}"/>
            </a:ext>
          </a:extLst>
        </xdr:cNvPr>
        <xdr:cNvSpPr txBox="1"/>
      </xdr:nvSpPr>
      <xdr:spPr>
        <a:xfrm>
          <a:off x="3239144" y="9915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2557</xdr:rowOff>
    </xdr:from>
    <xdr:ext cx="405111" cy="259045"/>
    <xdr:sp macro="" textlink="">
      <xdr:nvSpPr>
        <xdr:cNvPr id="173" name="n_2aveValue【橋りょう・トンネル】&#10;有形固定資産減価償却率">
          <a:extLst>
            <a:ext uri="{FF2B5EF4-FFF2-40B4-BE49-F238E27FC236}">
              <a16:creationId xmlns:a16="http://schemas.microsoft.com/office/drawing/2014/main" id="{3AF5B0E4-B683-47E7-AF6C-C2937ADE53D0}"/>
            </a:ext>
          </a:extLst>
        </xdr:cNvPr>
        <xdr:cNvSpPr txBox="1"/>
      </xdr:nvSpPr>
      <xdr:spPr>
        <a:xfrm>
          <a:off x="2439044" y="9889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145432</xdr:rowOff>
    </xdr:from>
    <xdr:ext cx="405111" cy="259045"/>
    <xdr:sp macro="" textlink="">
      <xdr:nvSpPr>
        <xdr:cNvPr id="174" name="n_3aveValue【橋りょう・トンネル】&#10;有形固定資産減価償却率">
          <a:extLst>
            <a:ext uri="{FF2B5EF4-FFF2-40B4-BE49-F238E27FC236}">
              <a16:creationId xmlns:a16="http://schemas.microsoft.com/office/drawing/2014/main" id="{F42E13FE-A6DC-4670-B1F5-634E986FE372}"/>
            </a:ext>
          </a:extLst>
        </xdr:cNvPr>
        <xdr:cNvSpPr txBox="1"/>
      </xdr:nvSpPr>
      <xdr:spPr>
        <a:xfrm>
          <a:off x="1648469" y="9867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149242</xdr:rowOff>
    </xdr:from>
    <xdr:ext cx="405111" cy="259045"/>
    <xdr:sp macro="" textlink="">
      <xdr:nvSpPr>
        <xdr:cNvPr id="175" name="n_4aveValue【橋りょう・トンネル】&#10;有形固定資産減価償却率">
          <a:extLst>
            <a:ext uri="{FF2B5EF4-FFF2-40B4-BE49-F238E27FC236}">
              <a16:creationId xmlns:a16="http://schemas.microsoft.com/office/drawing/2014/main" id="{FA6FF2CF-6B20-4056-B813-ACABAE0A06F4}"/>
            </a:ext>
          </a:extLst>
        </xdr:cNvPr>
        <xdr:cNvSpPr txBox="1"/>
      </xdr:nvSpPr>
      <xdr:spPr>
        <a:xfrm>
          <a:off x="848369" y="9874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76" name="正方形/長方形 175">
          <a:extLst>
            <a:ext uri="{FF2B5EF4-FFF2-40B4-BE49-F238E27FC236}">
              <a16:creationId xmlns:a16="http://schemas.microsoft.com/office/drawing/2014/main" id="{E9628778-3483-4608-ACB7-F8BB511995BE}"/>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77" name="正方形/長方形 176">
          <a:extLst>
            <a:ext uri="{FF2B5EF4-FFF2-40B4-BE49-F238E27FC236}">
              <a16:creationId xmlns:a16="http://schemas.microsoft.com/office/drawing/2014/main" id="{6D21EF0D-BD28-4B56-8592-4069EE0A70E5}"/>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78" name="正方形/長方形 177">
          <a:extLst>
            <a:ext uri="{FF2B5EF4-FFF2-40B4-BE49-F238E27FC236}">
              <a16:creationId xmlns:a16="http://schemas.microsoft.com/office/drawing/2014/main" id="{C6A3DC68-ECC9-4D46-8BCA-F717C3FD0EE1}"/>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79" name="正方形/長方形 178">
          <a:extLst>
            <a:ext uri="{FF2B5EF4-FFF2-40B4-BE49-F238E27FC236}">
              <a16:creationId xmlns:a16="http://schemas.microsoft.com/office/drawing/2014/main" id="{E469FB53-057F-44EA-B968-FA4AE057B00C}"/>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180" name="正方形/長方形 179">
          <a:extLst>
            <a:ext uri="{FF2B5EF4-FFF2-40B4-BE49-F238E27FC236}">
              <a16:creationId xmlns:a16="http://schemas.microsoft.com/office/drawing/2014/main" id="{B7D07D0B-1E2B-4DFB-8DAD-1CE186E5E53A}"/>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181" name="正方形/長方形 180">
          <a:extLst>
            <a:ext uri="{FF2B5EF4-FFF2-40B4-BE49-F238E27FC236}">
              <a16:creationId xmlns:a16="http://schemas.microsoft.com/office/drawing/2014/main" id="{1FDBF4D0-01C2-455C-B1D8-4C672CF7454A}"/>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182" name="正方形/長方形 181">
          <a:extLst>
            <a:ext uri="{FF2B5EF4-FFF2-40B4-BE49-F238E27FC236}">
              <a16:creationId xmlns:a16="http://schemas.microsoft.com/office/drawing/2014/main" id="{CAEC7D97-99E3-4262-8BD7-3866B95242CB}"/>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205,331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183" name="正方形/長方形 182">
          <a:extLst>
            <a:ext uri="{FF2B5EF4-FFF2-40B4-BE49-F238E27FC236}">
              <a16:creationId xmlns:a16="http://schemas.microsoft.com/office/drawing/2014/main" id="{8BEE73B0-71E3-411F-8345-DDE3E39E549A}"/>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184" name="テキスト ボックス 183">
          <a:extLst>
            <a:ext uri="{FF2B5EF4-FFF2-40B4-BE49-F238E27FC236}">
              <a16:creationId xmlns:a16="http://schemas.microsoft.com/office/drawing/2014/main" id="{1F29CBDC-CC60-4E60-A1A9-750E6E48C616}"/>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185" name="直線コネクタ 184">
          <a:extLst>
            <a:ext uri="{FF2B5EF4-FFF2-40B4-BE49-F238E27FC236}">
              <a16:creationId xmlns:a16="http://schemas.microsoft.com/office/drawing/2014/main" id="{A2378319-6407-4E8F-8F9B-12CACBAF58E9}"/>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186" name="直線コネクタ 185">
          <a:extLst>
            <a:ext uri="{FF2B5EF4-FFF2-40B4-BE49-F238E27FC236}">
              <a16:creationId xmlns:a16="http://schemas.microsoft.com/office/drawing/2014/main" id="{C5DEE813-AB36-4134-96EB-40D0C4191C84}"/>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159855</xdr:rowOff>
    </xdr:from>
    <xdr:ext cx="248786" cy="259045"/>
    <xdr:sp macro="" textlink="">
      <xdr:nvSpPr>
        <xdr:cNvPr id="187" name="テキスト ボックス 186">
          <a:extLst>
            <a:ext uri="{FF2B5EF4-FFF2-40B4-BE49-F238E27FC236}">
              <a16:creationId xmlns:a16="http://schemas.microsoft.com/office/drawing/2014/main" id="{958E2BE6-A9EA-4382-95C3-F970DC72A495}"/>
            </a:ext>
          </a:extLst>
        </xdr:cNvPr>
        <xdr:cNvSpPr txBox="1"/>
      </xdr:nvSpPr>
      <xdr:spPr>
        <a:xfrm>
          <a:off x="5723389" y="10373830"/>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188" name="直線コネクタ 187">
          <a:extLst>
            <a:ext uri="{FF2B5EF4-FFF2-40B4-BE49-F238E27FC236}">
              <a16:creationId xmlns:a16="http://schemas.microsoft.com/office/drawing/2014/main" id="{2FC83F29-E456-42FE-8A56-4DA845B435DD}"/>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62</xdr:row>
      <xdr:rowOff>4734</xdr:rowOff>
    </xdr:from>
    <xdr:ext cx="595419" cy="259045"/>
    <xdr:sp macro="" textlink="">
      <xdr:nvSpPr>
        <xdr:cNvPr id="189" name="テキスト ボックス 188">
          <a:extLst>
            <a:ext uri="{FF2B5EF4-FFF2-40B4-BE49-F238E27FC236}">
              <a16:creationId xmlns:a16="http://schemas.microsoft.com/office/drawing/2014/main" id="{20B243B1-1F40-4517-A820-E83CA26A09EC}"/>
            </a:ext>
          </a:extLst>
        </xdr:cNvPr>
        <xdr:cNvSpPr txBox="1"/>
      </xdr:nvSpPr>
      <xdr:spPr>
        <a:xfrm>
          <a:off x="5421206" y="1005678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190" name="直線コネクタ 189">
          <a:extLst>
            <a:ext uri="{FF2B5EF4-FFF2-40B4-BE49-F238E27FC236}">
              <a16:creationId xmlns:a16="http://schemas.microsoft.com/office/drawing/2014/main" id="{03B03DF8-F0A8-493E-B6FE-D8BC6B98518E}"/>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60</xdr:row>
      <xdr:rowOff>21062</xdr:rowOff>
    </xdr:from>
    <xdr:ext cx="595419" cy="259045"/>
    <xdr:sp macro="" textlink="">
      <xdr:nvSpPr>
        <xdr:cNvPr id="191" name="テキスト ボックス 190">
          <a:extLst>
            <a:ext uri="{FF2B5EF4-FFF2-40B4-BE49-F238E27FC236}">
              <a16:creationId xmlns:a16="http://schemas.microsoft.com/office/drawing/2014/main" id="{951C5EC5-148E-4F37-9AC5-C5F933F8D5CD}"/>
            </a:ext>
          </a:extLst>
        </xdr:cNvPr>
        <xdr:cNvSpPr txBox="1"/>
      </xdr:nvSpPr>
      <xdr:spPr>
        <a:xfrm>
          <a:off x="5421206" y="974608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192" name="直線コネクタ 191">
          <a:extLst>
            <a:ext uri="{FF2B5EF4-FFF2-40B4-BE49-F238E27FC236}">
              <a16:creationId xmlns:a16="http://schemas.microsoft.com/office/drawing/2014/main" id="{706D7CE3-7EE4-4AF8-8322-CC070C70F5C3}"/>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58</xdr:row>
      <xdr:rowOff>37392</xdr:rowOff>
    </xdr:from>
    <xdr:ext cx="595419" cy="259045"/>
    <xdr:sp macro="" textlink="">
      <xdr:nvSpPr>
        <xdr:cNvPr id="193" name="テキスト ボックス 192">
          <a:extLst>
            <a:ext uri="{FF2B5EF4-FFF2-40B4-BE49-F238E27FC236}">
              <a16:creationId xmlns:a16="http://schemas.microsoft.com/office/drawing/2014/main" id="{66D64DAF-ADD1-4EDE-9057-75055974F5EA}"/>
            </a:ext>
          </a:extLst>
        </xdr:cNvPr>
        <xdr:cNvSpPr txBox="1"/>
      </xdr:nvSpPr>
      <xdr:spPr>
        <a:xfrm>
          <a:off x="5421206" y="943856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194" name="直線コネクタ 193">
          <a:extLst>
            <a:ext uri="{FF2B5EF4-FFF2-40B4-BE49-F238E27FC236}">
              <a16:creationId xmlns:a16="http://schemas.microsoft.com/office/drawing/2014/main" id="{00E1931F-C4E3-49BD-88DF-5FAB3AB36268}"/>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53720</xdr:rowOff>
    </xdr:from>
    <xdr:ext cx="595419" cy="259045"/>
    <xdr:sp macro="" textlink="">
      <xdr:nvSpPr>
        <xdr:cNvPr id="195" name="テキスト ボックス 194">
          <a:extLst>
            <a:ext uri="{FF2B5EF4-FFF2-40B4-BE49-F238E27FC236}">
              <a16:creationId xmlns:a16="http://schemas.microsoft.com/office/drawing/2014/main" id="{698DD37C-1383-46BF-BD20-F241434F0B71}"/>
            </a:ext>
          </a:extLst>
        </xdr:cNvPr>
        <xdr:cNvSpPr txBox="1"/>
      </xdr:nvSpPr>
      <xdr:spPr>
        <a:xfrm>
          <a:off x="5421206" y="912787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196" name="直線コネクタ 195">
          <a:extLst>
            <a:ext uri="{FF2B5EF4-FFF2-40B4-BE49-F238E27FC236}">
              <a16:creationId xmlns:a16="http://schemas.microsoft.com/office/drawing/2014/main" id="{6B50D9E8-0B10-4AC4-BF71-4434D014CCC6}"/>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70049</xdr:rowOff>
    </xdr:from>
    <xdr:ext cx="595419" cy="259045"/>
    <xdr:sp macro="" textlink="">
      <xdr:nvSpPr>
        <xdr:cNvPr id="197" name="テキスト ボックス 196">
          <a:extLst>
            <a:ext uri="{FF2B5EF4-FFF2-40B4-BE49-F238E27FC236}">
              <a16:creationId xmlns:a16="http://schemas.microsoft.com/office/drawing/2014/main" id="{6CEF9C89-BD7A-48FD-B8DF-6E776481D540}"/>
            </a:ext>
          </a:extLst>
        </xdr:cNvPr>
        <xdr:cNvSpPr txBox="1"/>
      </xdr:nvSpPr>
      <xdr:spPr>
        <a:xfrm>
          <a:off x="5421206" y="882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198" name="直線コネクタ 197">
          <a:extLst>
            <a:ext uri="{FF2B5EF4-FFF2-40B4-BE49-F238E27FC236}">
              <a16:creationId xmlns:a16="http://schemas.microsoft.com/office/drawing/2014/main" id="{6B4EC915-FE19-46EA-8AF8-F94E3A9262E8}"/>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52</xdr:row>
      <xdr:rowOff>86377</xdr:rowOff>
    </xdr:from>
    <xdr:ext cx="595419" cy="259045"/>
    <xdr:sp macro="" textlink="">
      <xdr:nvSpPr>
        <xdr:cNvPr id="199" name="テキスト ボックス 198">
          <a:extLst>
            <a:ext uri="{FF2B5EF4-FFF2-40B4-BE49-F238E27FC236}">
              <a16:creationId xmlns:a16="http://schemas.microsoft.com/office/drawing/2014/main" id="{7C119C15-A641-40EA-BDE0-625354F287D1}"/>
            </a:ext>
          </a:extLst>
        </xdr:cNvPr>
        <xdr:cNvSpPr txBox="1"/>
      </xdr:nvSpPr>
      <xdr:spPr>
        <a:xfrm>
          <a:off x="5421206" y="85128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00" name="【橋りょう・トンネル】&#10;一人当たり有形固定資産（償却資産）額グラフ枠">
          <a:extLst>
            <a:ext uri="{FF2B5EF4-FFF2-40B4-BE49-F238E27FC236}">
              <a16:creationId xmlns:a16="http://schemas.microsoft.com/office/drawing/2014/main" id="{0D767451-592A-4731-82B3-AAFB2317CC30}"/>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62767</xdr:rowOff>
    </xdr:from>
    <xdr:to>
      <xdr:col>54</xdr:col>
      <xdr:colOff>189865</xdr:colOff>
      <xdr:row>64</xdr:row>
      <xdr:rowOff>108983</xdr:rowOff>
    </xdr:to>
    <xdr:cxnSp macro="">
      <xdr:nvCxnSpPr>
        <xdr:cNvPr id="201" name="直線コネクタ 200">
          <a:extLst>
            <a:ext uri="{FF2B5EF4-FFF2-40B4-BE49-F238E27FC236}">
              <a16:creationId xmlns:a16="http://schemas.microsoft.com/office/drawing/2014/main" id="{CFF4E3C6-117D-4478-90F4-6F0A93D29FBD}"/>
            </a:ext>
          </a:extLst>
        </xdr:cNvPr>
        <xdr:cNvCxnSpPr/>
      </xdr:nvCxnSpPr>
      <xdr:spPr>
        <a:xfrm flipV="1">
          <a:off x="9429115" y="8981342"/>
          <a:ext cx="0" cy="14971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112810</xdr:rowOff>
    </xdr:from>
    <xdr:ext cx="469744" cy="259045"/>
    <xdr:sp macro="" textlink="">
      <xdr:nvSpPr>
        <xdr:cNvPr id="202" name="【橋りょう・トンネル】&#10;一人当たり有形固定資産（償却資産）額最小値テキスト">
          <a:extLst>
            <a:ext uri="{FF2B5EF4-FFF2-40B4-BE49-F238E27FC236}">
              <a16:creationId xmlns:a16="http://schemas.microsoft.com/office/drawing/2014/main" id="{E70627F3-AE8F-400E-BD43-F8AA37ACB398}"/>
            </a:ext>
          </a:extLst>
        </xdr:cNvPr>
        <xdr:cNvSpPr txBox="1"/>
      </xdr:nvSpPr>
      <xdr:spPr>
        <a:xfrm>
          <a:off x="9467850" y="1048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108983</xdr:rowOff>
    </xdr:from>
    <xdr:to>
      <xdr:col>55</xdr:col>
      <xdr:colOff>88900</xdr:colOff>
      <xdr:row>64</xdr:row>
      <xdr:rowOff>108983</xdr:rowOff>
    </xdr:to>
    <xdr:cxnSp macro="">
      <xdr:nvCxnSpPr>
        <xdr:cNvPr id="203" name="直線コネクタ 202">
          <a:extLst>
            <a:ext uri="{FF2B5EF4-FFF2-40B4-BE49-F238E27FC236}">
              <a16:creationId xmlns:a16="http://schemas.microsoft.com/office/drawing/2014/main" id="{4000868D-9A2A-4B56-B715-25D2A7D6E4EF}"/>
            </a:ext>
          </a:extLst>
        </xdr:cNvPr>
        <xdr:cNvCxnSpPr/>
      </xdr:nvCxnSpPr>
      <xdr:spPr>
        <a:xfrm>
          <a:off x="9363075" y="10478533"/>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9444</xdr:rowOff>
    </xdr:from>
    <xdr:ext cx="599010" cy="259045"/>
    <xdr:sp macro="" textlink="">
      <xdr:nvSpPr>
        <xdr:cNvPr id="204" name="【橋りょう・トンネル】&#10;一人当たり有形固定資産（償却資産）額最大値テキスト">
          <a:extLst>
            <a:ext uri="{FF2B5EF4-FFF2-40B4-BE49-F238E27FC236}">
              <a16:creationId xmlns:a16="http://schemas.microsoft.com/office/drawing/2014/main" id="{C3E43B44-6590-4EC2-9344-3CCF3FF08F13}"/>
            </a:ext>
          </a:extLst>
        </xdr:cNvPr>
        <xdr:cNvSpPr txBox="1"/>
      </xdr:nvSpPr>
      <xdr:spPr>
        <a:xfrm>
          <a:off x="9467850" y="876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493,280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62767</xdr:rowOff>
    </xdr:from>
    <xdr:to>
      <xdr:col>55</xdr:col>
      <xdr:colOff>88900</xdr:colOff>
      <xdr:row>55</xdr:row>
      <xdr:rowOff>62767</xdr:rowOff>
    </xdr:to>
    <xdr:cxnSp macro="">
      <xdr:nvCxnSpPr>
        <xdr:cNvPr id="205" name="直線コネクタ 204">
          <a:extLst>
            <a:ext uri="{FF2B5EF4-FFF2-40B4-BE49-F238E27FC236}">
              <a16:creationId xmlns:a16="http://schemas.microsoft.com/office/drawing/2014/main" id="{43A87126-71C8-4375-874C-FE4F5ECA387F}"/>
            </a:ext>
          </a:extLst>
        </xdr:cNvPr>
        <xdr:cNvCxnSpPr/>
      </xdr:nvCxnSpPr>
      <xdr:spPr>
        <a:xfrm>
          <a:off x="9363075" y="8981342"/>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60</xdr:row>
      <xdr:rowOff>145166</xdr:rowOff>
    </xdr:from>
    <xdr:ext cx="599010" cy="259045"/>
    <xdr:sp macro="" textlink="">
      <xdr:nvSpPr>
        <xdr:cNvPr id="206" name="【橋りょう・トンネル】&#10;一人当たり有形固定資産（償却資産）額平均値テキスト">
          <a:extLst>
            <a:ext uri="{FF2B5EF4-FFF2-40B4-BE49-F238E27FC236}">
              <a16:creationId xmlns:a16="http://schemas.microsoft.com/office/drawing/2014/main" id="{E286D03B-FFD4-4ED9-AC8F-BADA0BD36FDB}"/>
            </a:ext>
          </a:extLst>
        </xdr:cNvPr>
        <xdr:cNvSpPr txBox="1"/>
      </xdr:nvSpPr>
      <xdr:spPr>
        <a:xfrm>
          <a:off x="9467850" y="986701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144,498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122289</xdr:rowOff>
    </xdr:from>
    <xdr:to>
      <xdr:col>55</xdr:col>
      <xdr:colOff>50800</xdr:colOff>
      <xdr:row>62</xdr:row>
      <xdr:rowOff>52439</xdr:rowOff>
    </xdr:to>
    <xdr:sp macro="" textlink="">
      <xdr:nvSpPr>
        <xdr:cNvPr id="207" name="フローチャート: 判断 206">
          <a:extLst>
            <a:ext uri="{FF2B5EF4-FFF2-40B4-BE49-F238E27FC236}">
              <a16:creationId xmlns:a16="http://schemas.microsoft.com/office/drawing/2014/main" id="{7E3CE8A2-0F0C-428D-9348-EFB16D5285F1}"/>
            </a:ext>
          </a:extLst>
        </xdr:cNvPr>
        <xdr:cNvSpPr/>
      </xdr:nvSpPr>
      <xdr:spPr>
        <a:xfrm>
          <a:off x="9401175" y="1001241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113067</xdr:rowOff>
    </xdr:from>
    <xdr:to>
      <xdr:col>50</xdr:col>
      <xdr:colOff>165100</xdr:colOff>
      <xdr:row>62</xdr:row>
      <xdr:rowOff>43217</xdr:rowOff>
    </xdr:to>
    <xdr:sp macro="" textlink="">
      <xdr:nvSpPr>
        <xdr:cNvPr id="208" name="フローチャート: 判断 207">
          <a:extLst>
            <a:ext uri="{FF2B5EF4-FFF2-40B4-BE49-F238E27FC236}">
              <a16:creationId xmlns:a16="http://schemas.microsoft.com/office/drawing/2014/main" id="{77A9D20A-95A5-415F-9352-676A9AFF1852}"/>
            </a:ext>
          </a:extLst>
        </xdr:cNvPr>
        <xdr:cNvSpPr/>
      </xdr:nvSpPr>
      <xdr:spPr>
        <a:xfrm>
          <a:off x="8639175" y="1000001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118893</xdr:rowOff>
    </xdr:from>
    <xdr:to>
      <xdr:col>46</xdr:col>
      <xdr:colOff>38100</xdr:colOff>
      <xdr:row>62</xdr:row>
      <xdr:rowOff>49043</xdr:rowOff>
    </xdr:to>
    <xdr:sp macro="" textlink="">
      <xdr:nvSpPr>
        <xdr:cNvPr id="209" name="フローチャート: 判断 208">
          <a:extLst>
            <a:ext uri="{FF2B5EF4-FFF2-40B4-BE49-F238E27FC236}">
              <a16:creationId xmlns:a16="http://schemas.microsoft.com/office/drawing/2014/main" id="{8104163C-E979-46AC-8D0D-8F2630341E76}"/>
            </a:ext>
          </a:extLst>
        </xdr:cNvPr>
        <xdr:cNvSpPr/>
      </xdr:nvSpPr>
      <xdr:spPr>
        <a:xfrm>
          <a:off x="7839075" y="10009018"/>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149297</xdr:rowOff>
    </xdr:from>
    <xdr:to>
      <xdr:col>41</xdr:col>
      <xdr:colOff>101600</xdr:colOff>
      <xdr:row>62</xdr:row>
      <xdr:rowOff>79447</xdr:rowOff>
    </xdr:to>
    <xdr:sp macro="" textlink="">
      <xdr:nvSpPr>
        <xdr:cNvPr id="210" name="フローチャート: 判断 209">
          <a:extLst>
            <a:ext uri="{FF2B5EF4-FFF2-40B4-BE49-F238E27FC236}">
              <a16:creationId xmlns:a16="http://schemas.microsoft.com/office/drawing/2014/main" id="{4064CFAA-56DF-4113-B8D0-DDB1B085EC0B}"/>
            </a:ext>
          </a:extLst>
        </xdr:cNvPr>
        <xdr:cNvSpPr/>
      </xdr:nvSpPr>
      <xdr:spPr>
        <a:xfrm>
          <a:off x="7029450" y="100362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142099</xdr:rowOff>
    </xdr:from>
    <xdr:to>
      <xdr:col>36</xdr:col>
      <xdr:colOff>165100</xdr:colOff>
      <xdr:row>62</xdr:row>
      <xdr:rowOff>72249</xdr:rowOff>
    </xdr:to>
    <xdr:sp macro="" textlink="">
      <xdr:nvSpPr>
        <xdr:cNvPr id="211" name="フローチャート: 判断 210">
          <a:extLst>
            <a:ext uri="{FF2B5EF4-FFF2-40B4-BE49-F238E27FC236}">
              <a16:creationId xmlns:a16="http://schemas.microsoft.com/office/drawing/2014/main" id="{B65F711C-A1CB-4863-883B-C0849F331393}"/>
            </a:ext>
          </a:extLst>
        </xdr:cNvPr>
        <xdr:cNvSpPr/>
      </xdr:nvSpPr>
      <xdr:spPr>
        <a:xfrm>
          <a:off x="6238875" y="1003222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12" name="テキスト ボックス 211">
          <a:extLst>
            <a:ext uri="{FF2B5EF4-FFF2-40B4-BE49-F238E27FC236}">
              <a16:creationId xmlns:a16="http://schemas.microsoft.com/office/drawing/2014/main" id="{A46C50A0-712D-45B2-89E8-647B79B6EB7A}"/>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13" name="テキスト ボックス 212">
          <a:extLst>
            <a:ext uri="{FF2B5EF4-FFF2-40B4-BE49-F238E27FC236}">
              <a16:creationId xmlns:a16="http://schemas.microsoft.com/office/drawing/2014/main" id="{A464E600-89D8-4477-92A1-1A24865DE308}"/>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14" name="テキスト ボックス 213">
          <a:extLst>
            <a:ext uri="{FF2B5EF4-FFF2-40B4-BE49-F238E27FC236}">
              <a16:creationId xmlns:a16="http://schemas.microsoft.com/office/drawing/2014/main" id="{97D99F77-D702-4013-806C-7A533F430065}"/>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15" name="テキスト ボックス 214">
          <a:extLst>
            <a:ext uri="{FF2B5EF4-FFF2-40B4-BE49-F238E27FC236}">
              <a16:creationId xmlns:a16="http://schemas.microsoft.com/office/drawing/2014/main" id="{AB41F1C1-A976-493E-9185-34065C8E248B}"/>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16" name="テキスト ボックス 215">
          <a:extLst>
            <a:ext uri="{FF2B5EF4-FFF2-40B4-BE49-F238E27FC236}">
              <a16:creationId xmlns:a16="http://schemas.microsoft.com/office/drawing/2014/main" id="{A91B7C8A-E1B7-4737-B2E0-25732A83C487}"/>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58183</xdr:rowOff>
    </xdr:from>
    <xdr:to>
      <xdr:col>55</xdr:col>
      <xdr:colOff>50800</xdr:colOff>
      <xdr:row>64</xdr:row>
      <xdr:rowOff>159783</xdr:rowOff>
    </xdr:to>
    <xdr:sp macro="" textlink="">
      <xdr:nvSpPr>
        <xdr:cNvPr id="217" name="楕円 216">
          <a:extLst>
            <a:ext uri="{FF2B5EF4-FFF2-40B4-BE49-F238E27FC236}">
              <a16:creationId xmlns:a16="http://schemas.microsoft.com/office/drawing/2014/main" id="{3F81C27E-707E-47BF-A9F2-4891D38B6E78}"/>
            </a:ext>
          </a:extLst>
        </xdr:cNvPr>
        <xdr:cNvSpPr/>
      </xdr:nvSpPr>
      <xdr:spPr>
        <a:xfrm>
          <a:off x="9401175" y="10430908"/>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144560</xdr:rowOff>
    </xdr:from>
    <xdr:ext cx="469744" cy="259045"/>
    <xdr:sp macro="" textlink="">
      <xdr:nvSpPr>
        <xdr:cNvPr id="218" name="【橋りょう・トンネル】&#10;一人当たり有形固定資産（償却資産）額該当値テキスト">
          <a:extLst>
            <a:ext uri="{FF2B5EF4-FFF2-40B4-BE49-F238E27FC236}">
              <a16:creationId xmlns:a16="http://schemas.microsoft.com/office/drawing/2014/main" id="{3413A007-CFE1-4F5F-9E75-F9423B1070F8}"/>
            </a:ext>
          </a:extLst>
        </xdr:cNvPr>
        <xdr:cNvSpPr txBox="1"/>
      </xdr:nvSpPr>
      <xdr:spPr>
        <a:xfrm>
          <a:off x="9467850" y="10352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48</xdr:col>
      <xdr:colOff>183095</xdr:colOff>
      <xdr:row>60</xdr:row>
      <xdr:rowOff>59744</xdr:rowOff>
    </xdr:from>
    <xdr:ext cx="599010" cy="259045"/>
    <xdr:sp macro="" textlink="">
      <xdr:nvSpPr>
        <xdr:cNvPr id="219" name="n_1aveValue【橋りょう・トンネル】&#10;一人当たり有形固定資産（償却資産）額">
          <a:extLst>
            <a:ext uri="{FF2B5EF4-FFF2-40B4-BE49-F238E27FC236}">
              <a16:creationId xmlns:a16="http://schemas.microsoft.com/office/drawing/2014/main" id="{9EB742D4-386D-4E5D-A20E-46D2FC03CC7E}"/>
            </a:ext>
          </a:extLst>
        </xdr:cNvPr>
        <xdr:cNvSpPr txBox="1"/>
      </xdr:nvSpPr>
      <xdr:spPr>
        <a:xfrm>
          <a:off x="8399995" y="9784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60</xdr:row>
      <xdr:rowOff>65570</xdr:rowOff>
    </xdr:from>
    <xdr:ext cx="599010" cy="259045"/>
    <xdr:sp macro="" textlink="">
      <xdr:nvSpPr>
        <xdr:cNvPr id="220" name="n_2aveValue【橋りょう・トンネル】&#10;一人当たり有形固定資産（償却資産）額">
          <a:extLst>
            <a:ext uri="{FF2B5EF4-FFF2-40B4-BE49-F238E27FC236}">
              <a16:creationId xmlns:a16="http://schemas.microsoft.com/office/drawing/2014/main" id="{DC26527C-9022-44D1-A174-7DC998F448DE}"/>
            </a:ext>
          </a:extLst>
        </xdr:cNvPr>
        <xdr:cNvSpPr txBox="1"/>
      </xdr:nvSpPr>
      <xdr:spPr>
        <a:xfrm>
          <a:off x="7609420" y="97937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60</xdr:row>
      <xdr:rowOff>95974</xdr:rowOff>
    </xdr:from>
    <xdr:ext cx="599010" cy="259045"/>
    <xdr:sp macro="" textlink="">
      <xdr:nvSpPr>
        <xdr:cNvPr id="221" name="n_3aveValue【橋りょう・トンネル】&#10;一人当たり有形固定資産（償却資産）額">
          <a:extLst>
            <a:ext uri="{FF2B5EF4-FFF2-40B4-BE49-F238E27FC236}">
              <a16:creationId xmlns:a16="http://schemas.microsoft.com/office/drawing/2014/main" id="{76B70FEB-9A6E-44DE-8EBE-3F5AD55FE1AB}"/>
            </a:ext>
          </a:extLst>
        </xdr:cNvPr>
        <xdr:cNvSpPr txBox="1"/>
      </xdr:nvSpPr>
      <xdr:spPr>
        <a:xfrm>
          <a:off x="6818845" y="98209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60</xdr:row>
      <xdr:rowOff>88776</xdr:rowOff>
    </xdr:from>
    <xdr:ext cx="599010" cy="259045"/>
    <xdr:sp macro="" textlink="">
      <xdr:nvSpPr>
        <xdr:cNvPr id="222" name="n_4aveValue【橋りょう・トンネル】&#10;一人当たり有形固定資産（償却資産）額">
          <a:extLst>
            <a:ext uri="{FF2B5EF4-FFF2-40B4-BE49-F238E27FC236}">
              <a16:creationId xmlns:a16="http://schemas.microsoft.com/office/drawing/2014/main" id="{C556A25B-D095-4E57-8F6D-AB8A6083B86B}"/>
            </a:ext>
          </a:extLst>
        </xdr:cNvPr>
        <xdr:cNvSpPr txBox="1"/>
      </xdr:nvSpPr>
      <xdr:spPr>
        <a:xfrm>
          <a:off x="6009220" y="98106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23" name="正方形/長方形 222">
          <a:extLst>
            <a:ext uri="{FF2B5EF4-FFF2-40B4-BE49-F238E27FC236}">
              <a16:creationId xmlns:a16="http://schemas.microsoft.com/office/drawing/2014/main" id="{B1CBFF5B-F2C7-47D0-9439-8C864578F6B0}"/>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24" name="正方形/長方形 223">
          <a:extLst>
            <a:ext uri="{FF2B5EF4-FFF2-40B4-BE49-F238E27FC236}">
              <a16:creationId xmlns:a16="http://schemas.microsoft.com/office/drawing/2014/main" id="{861D861B-66BE-44EC-9152-9DE4766F9365}"/>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25" name="正方形/長方形 224">
          <a:extLst>
            <a:ext uri="{FF2B5EF4-FFF2-40B4-BE49-F238E27FC236}">
              <a16:creationId xmlns:a16="http://schemas.microsoft.com/office/drawing/2014/main" id="{C55A7012-7275-45CF-97C4-7B86F73ED16C}"/>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26" name="正方形/長方形 225">
          <a:extLst>
            <a:ext uri="{FF2B5EF4-FFF2-40B4-BE49-F238E27FC236}">
              <a16:creationId xmlns:a16="http://schemas.microsoft.com/office/drawing/2014/main" id="{181A5594-D175-4976-8F5A-1AA23EABBA8B}"/>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27" name="正方形/長方形 226">
          <a:extLst>
            <a:ext uri="{FF2B5EF4-FFF2-40B4-BE49-F238E27FC236}">
              <a16:creationId xmlns:a16="http://schemas.microsoft.com/office/drawing/2014/main" id="{35AEF4D0-E438-4281-A43B-5FFB4C98F05A}"/>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28" name="正方形/長方形 227">
          <a:extLst>
            <a:ext uri="{FF2B5EF4-FFF2-40B4-BE49-F238E27FC236}">
              <a16:creationId xmlns:a16="http://schemas.microsoft.com/office/drawing/2014/main" id="{46D25880-EFE5-4DAC-884B-6332C6C4E472}"/>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29" name="正方形/長方形 228">
          <a:extLst>
            <a:ext uri="{FF2B5EF4-FFF2-40B4-BE49-F238E27FC236}">
              <a16:creationId xmlns:a16="http://schemas.microsoft.com/office/drawing/2014/main" id="{21E92013-D786-4F75-AF01-E65282D44F43}"/>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30" name="正方形/長方形 229">
          <a:extLst>
            <a:ext uri="{FF2B5EF4-FFF2-40B4-BE49-F238E27FC236}">
              <a16:creationId xmlns:a16="http://schemas.microsoft.com/office/drawing/2014/main" id="{0111C509-D092-4388-8C45-52B5C2D59D64}"/>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31" name="テキスト ボックス 230">
          <a:extLst>
            <a:ext uri="{FF2B5EF4-FFF2-40B4-BE49-F238E27FC236}">
              <a16:creationId xmlns:a16="http://schemas.microsoft.com/office/drawing/2014/main" id="{4ED38C98-DB71-4AD0-8FFA-995D0F1A1EB5}"/>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32" name="直線コネクタ 231">
          <a:extLst>
            <a:ext uri="{FF2B5EF4-FFF2-40B4-BE49-F238E27FC236}">
              <a16:creationId xmlns:a16="http://schemas.microsoft.com/office/drawing/2014/main" id="{02C62E05-F825-4C78-B587-E3B81C2374B7}"/>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33" name="テキスト ボックス 232">
          <a:extLst>
            <a:ext uri="{FF2B5EF4-FFF2-40B4-BE49-F238E27FC236}">
              <a16:creationId xmlns:a16="http://schemas.microsoft.com/office/drawing/2014/main" id="{6C38CD63-5EAE-4594-9A9F-996B2EDE15CD}"/>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34" name="直線コネクタ 233">
          <a:extLst>
            <a:ext uri="{FF2B5EF4-FFF2-40B4-BE49-F238E27FC236}">
              <a16:creationId xmlns:a16="http://schemas.microsoft.com/office/drawing/2014/main" id="{8AD16D6B-9268-4D21-B7E1-9727945E6197}"/>
            </a:ext>
          </a:extLst>
        </xdr:cNvPr>
        <xdr:cNvCxnSpPr/>
      </xdr:nvCxnSpPr>
      <xdr:spPr>
        <a:xfrm>
          <a:off x="685800" y="140493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35" name="テキスト ボックス 234">
          <a:extLst>
            <a:ext uri="{FF2B5EF4-FFF2-40B4-BE49-F238E27FC236}">
              <a16:creationId xmlns:a16="http://schemas.microsoft.com/office/drawing/2014/main" id="{2F4E355F-3BED-4D06-9D9E-ABFF36D145D3}"/>
            </a:ext>
          </a:extLst>
        </xdr:cNvPr>
        <xdr:cNvSpPr txBox="1"/>
      </xdr:nvSpPr>
      <xdr:spPr>
        <a:xfrm>
          <a:off x="2789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36" name="直線コネクタ 235">
          <a:extLst>
            <a:ext uri="{FF2B5EF4-FFF2-40B4-BE49-F238E27FC236}">
              <a16:creationId xmlns:a16="http://schemas.microsoft.com/office/drawing/2014/main" id="{73AA7A37-92B0-4448-AB3C-4C4B7133C7C7}"/>
            </a:ext>
          </a:extLst>
        </xdr:cNvPr>
        <xdr:cNvCxnSpPr/>
      </xdr:nvCxnSpPr>
      <xdr:spPr>
        <a:xfrm>
          <a:off x="685800" y="13687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37" name="テキスト ボックス 236">
          <a:extLst>
            <a:ext uri="{FF2B5EF4-FFF2-40B4-BE49-F238E27FC236}">
              <a16:creationId xmlns:a16="http://schemas.microsoft.com/office/drawing/2014/main" id="{6764AD00-020A-49AC-B094-D12C47FB4D1B}"/>
            </a:ext>
          </a:extLst>
        </xdr:cNvPr>
        <xdr:cNvSpPr txBox="1"/>
      </xdr:nvSpPr>
      <xdr:spPr>
        <a:xfrm>
          <a:off x="339891"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38" name="直線コネクタ 237">
          <a:extLst>
            <a:ext uri="{FF2B5EF4-FFF2-40B4-BE49-F238E27FC236}">
              <a16:creationId xmlns:a16="http://schemas.microsoft.com/office/drawing/2014/main" id="{06BC60BF-85CD-406C-933B-F16CDA54F48C}"/>
            </a:ext>
          </a:extLst>
        </xdr:cNvPr>
        <xdr:cNvCxnSpPr/>
      </xdr:nvCxnSpPr>
      <xdr:spPr>
        <a:xfrm>
          <a:off x="6858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39" name="テキスト ボックス 238">
          <a:extLst>
            <a:ext uri="{FF2B5EF4-FFF2-40B4-BE49-F238E27FC236}">
              <a16:creationId xmlns:a16="http://schemas.microsoft.com/office/drawing/2014/main" id="{FAAE84FD-B425-4496-A70D-8B7016001F6E}"/>
            </a:ext>
          </a:extLst>
        </xdr:cNvPr>
        <xdr:cNvSpPr txBox="1"/>
      </xdr:nvSpPr>
      <xdr:spPr>
        <a:xfrm>
          <a:off x="339891"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40" name="直線コネクタ 239">
          <a:extLst>
            <a:ext uri="{FF2B5EF4-FFF2-40B4-BE49-F238E27FC236}">
              <a16:creationId xmlns:a16="http://schemas.microsoft.com/office/drawing/2014/main" id="{58D18E4C-C2C6-4A40-ACEF-ACD931055F8E}"/>
            </a:ext>
          </a:extLst>
        </xdr:cNvPr>
        <xdr:cNvCxnSpPr/>
      </xdr:nvCxnSpPr>
      <xdr:spPr>
        <a:xfrm>
          <a:off x="685800" y="12963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41" name="テキスト ボックス 240">
          <a:extLst>
            <a:ext uri="{FF2B5EF4-FFF2-40B4-BE49-F238E27FC236}">
              <a16:creationId xmlns:a16="http://schemas.microsoft.com/office/drawing/2014/main" id="{E3F9E9A9-30F7-4A7C-B7D0-F87FC45594E2}"/>
            </a:ext>
          </a:extLst>
        </xdr:cNvPr>
        <xdr:cNvSpPr txBox="1"/>
      </xdr:nvSpPr>
      <xdr:spPr>
        <a:xfrm>
          <a:off x="339891"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42" name="直線コネクタ 241">
          <a:extLst>
            <a:ext uri="{FF2B5EF4-FFF2-40B4-BE49-F238E27FC236}">
              <a16:creationId xmlns:a16="http://schemas.microsoft.com/office/drawing/2014/main" id="{77F1C011-5015-4925-A0B7-0F2B4EB4AFD5}"/>
            </a:ext>
          </a:extLst>
        </xdr:cNvPr>
        <xdr:cNvCxnSpPr/>
      </xdr:nvCxnSpPr>
      <xdr:spPr>
        <a:xfrm>
          <a:off x="685800" y="12611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43" name="テキスト ボックス 242">
          <a:extLst>
            <a:ext uri="{FF2B5EF4-FFF2-40B4-BE49-F238E27FC236}">
              <a16:creationId xmlns:a16="http://schemas.microsoft.com/office/drawing/2014/main" id="{84F3C1AA-8850-4306-8DB3-AB2B625F6667}"/>
            </a:ext>
          </a:extLst>
        </xdr:cNvPr>
        <xdr:cNvSpPr txBox="1"/>
      </xdr:nvSpPr>
      <xdr:spPr>
        <a:xfrm>
          <a:off x="339891"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44" name="直線コネクタ 243">
          <a:extLst>
            <a:ext uri="{FF2B5EF4-FFF2-40B4-BE49-F238E27FC236}">
              <a16:creationId xmlns:a16="http://schemas.microsoft.com/office/drawing/2014/main" id="{484C193A-47B1-4622-ABE9-65F3B9860E7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45" name="テキスト ボックス 244">
          <a:extLst>
            <a:ext uri="{FF2B5EF4-FFF2-40B4-BE49-F238E27FC236}">
              <a16:creationId xmlns:a16="http://schemas.microsoft.com/office/drawing/2014/main" id="{B66717DC-B88D-412A-B63B-707B7D72BEAD}"/>
            </a:ext>
          </a:extLst>
        </xdr:cNvPr>
        <xdr:cNvSpPr txBox="1"/>
      </xdr:nvSpPr>
      <xdr:spPr>
        <a:xfrm>
          <a:off x="3881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46" name="【公営住宅】&#10;有形固定資産減価償却率グラフ枠">
          <a:extLst>
            <a:ext uri="{FF2B5EF4-FFF2-40B4-BE49-F238E27FC236}">
              <a16:creationId xmlns:a16="http://schemas.microsoft.com/office/drawing/2014/main" id="{37F8FBD6-53C4-42F1-B27C-AAD7637B8C07}"/>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78</xdr:row>
      <xdr:rowOff>139064</xdr:rowOff>
    </xdr:from>
    <xdr:to>
      <xdr:col>24</xdr:col>
      <xdr:colOff>62865</xdr:colOff>
      <xdr:row>85</xdr:row>
      <xdr:rowOff>34289</xdr:rowOff>
    </xdr:to>
    <xdr:cxnSp macro="">
      <xdr:nvCxnSpPr>
        <xdr:cNvPr id="247" name="直線コネクタ 246">
          <a:extLst>
            <a:ext uri="{FF2B5EF4-FFF2-40B4-BE49-F238E27FC236}">
              <a16:creationId xmlns:a16="http://schemas.microsoft.com/office/drawing/2014/main" id="{D7F1472D-215C-460E-B8A9-A8BA24D9E8D6}"/>
            </a:ext>
          </a:extLst>
        </xdr:cNvPr>
        <xdr:cNvCxnSpPr/>
      </xdr:nvCxnSpPr>
      <xdr:spPr>
        <a:xfrm flipV="1">
          <a:off x="4180840" y="12781914"/>
          <a:ext cx="0" cy="1022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38116</xdr:rowOff>
    </xdr:from>
    <xdr:ext cx="405111" cy="259045"/>
    <xdr:sp macro="" textlink="">
      <xdr:nvSpPr>
        <xdr:cNvPr id="248" name="【公営住宅】&#10;有形固定資産減価償却率最小値テキスト">
          <a:extLst>
            <a:ext uri="{FF2B5EF4-FFF2-40B4-BE49-F238E27FC236}">
              <a16:creationId xmlns:a16="http://schemas.microsoft.com/office/drawing/2014/main" id="{52C4B990-B846-4BE6-9099-627421983150}"/>
            </a:ext>
          </a:extLst>
        </xdr:cNvPr>
        <xdr:cNvSpPr txBox="1"/>
      </xdr:nvSpPr>
      <xdr:spPr>
        <a:xfrm>
          <a:off x="4219575" y="138112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34289</xdr:rowOff>
    </xdr:from>
    <xdr:to>
      <xdr:col>24</xdr:col>
      <xdr:colOff>152400</xdr:colOff>
      <xdr:row>85</xdr:row>
      <xdr:rowOff>34289</xdr:rowOff>
    </xdr:to>
    <xdr:cxnSp macro="">
      <xdr:nvCxnSpPr>
        <xdr:cNvPr id="249" name="直線コネクタ 248">
          <a:extLst>
            <a:ext uri="{FF2B5EF4-FFF2-40B4-BE49-F238E27FC236}">
              <a16:creationId xmlns:a16="http://schemas.microsoft.com/office/drawing/2014/main" id="{A0FC1578-3FEC-42DB-8020-01954949BEAD}"/>
            </a:ext>
          </a:extLst>
        </xdr:cNvPr>
        <xdr:cNvCxnSpPr/>
      </xdr:nvCxnSpPr>
      <xdr:spPr>
        <a:xfrm>
          <a:off x="4105275" y="1380426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77</xdr:row>
      <xdr:rowOff>85741</xdr:rowOff>
    </xdr:from>
    <xdr:ext cx="405111" cy="259045"/>
    <xdr:sp macro="" textlink="">
      <xdr:nvSpPr>
        <xdr:cNvPr id="250" name="【公営住宅】&#10;有形固定資産減価償却率最大値テキスト">
          <a:extLst>
            <a:ext uri="{FF2B5EF4-FFF2-40B4-BE49-F238E27FC236}">
              <a16:creationId xmlns:a16="http://schemas.microsoft.com/office/drawing/2014/main" id="{07EBBE08-8114-48FC-8271-0AC3F069C2BA}"/>
            </a:ext>
          </a:extLst>
        </xdr:cNvPr>
        <xdr:cNvSpPr txBox="1"/>
      </xdr:nvSpPr>
      <xdr:spPr>
        <a:xfrm>
          <a:off x="4219575" y="12560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139064</xdr:rowOff>
    </xdr:from>
    <xdr:to>
      <xdr:col>24</xdr:col>
      <xdr:colOff>152400</xdr:colOff>
      <xdr:row>78</xdr:row>
      <xdr:rowOff>139064</xdr:rowOff>
    </xdr:to>
    <xdr:cxnSp macro="">
      <xdr:nvCxnSpPr>
        <xdr:cNvPr id="251" name="直線コネクタ 250">
          <a:extLst>
            <a:ext uri="{FF2B5EF4-FFF2-40B4-BE49-F238E27FC236}">
              <a16:creationId xmlns:a16="http://schemas.microsoft.com/office/drawing/2014/main" id="{AE026FDC-E31D-4A1C-A48D-CDE4E5774409}"/>
            </a:ext>
          </a:extLst>
        </xdr:cNvPr>
        <xdr:cNvCxnSpPr/>
      </xdr:nvCxnSpPr>
      <xdr:spPr>
        <a:xfrm>
          <a:off x="4105275" y="127819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120666</xdr:rowOff>
    </xdr:from>
    <xdr:ext cx="405111" cy="259045"/>
    <xdr:sp macro="" textlink="">
      <xdr:nvSpPr>
        <xdr:cNvPr id="252" name="【公営住宅】&#10;有形固定資産減価償却率平均値テキスト">
          <a:extLst>
            <a:ext uri="{FF2B5EF4-FFF2-40B4-BE49-F238E27FC236}">
              <a16:creationId xmlns:a16="http://schemas.microsoft.com/office/drawing/2014/main" id="{93B7E648-71B5-41B7-B148-03F58CE5FA4C}"/>
            </a:ext>
          </a:extLst>
        </xdr:cNvPr>
        <xdr:cNvSpPr txBox="1"/>
      </xdr:nvSpPr>
      <xdr:spPr>
        <a:xfrm>
          <a:off x="4219575" y="134112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97789</xdr:rowOff>
    </xdr:from>
    <xdr:to>
      <xdr:col>24</xdr:col>
      <xdr:colOff>114300</xdr:colOff>
      <xdr:row>84</xdr:row>
      <xdr:rowOff>27939</xdr:rowOff>
    </xdr:to>
    <xdr:sp macro="" textlink="">
      <xdr:nvSpPr>
        <xdr:cNvPr id="253" name="フローチャート: 判断 252">
          <a:extLst>
            <a:ext uri="{FF2B5EF4-FFF2-40B4-BE49-F238E27FC236}">
              <a16:creationId xmlns:a16="http://schemas.microsoft.com/office/drawing/2014/main" id="{D895DB2D-B73B-4BE9-8FEC-1D85D2AF6663}"/>
            </a:ext>
          </a:extLst>
        </xdr:cNvPr>
        <xdr:cNvSpPr/>
      </xdr:nvSpPr>
      <xdr:spPr>
        <a:xfrm>
          <a:off x="4124325" y="1354708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83</xdr:row>
      <xdr:rowOff>78739</xdr:rowOff>
    </xdr:from>
    <xdr:to>
      <xdr:col>20</xdr:col>
      <xdr:colOff>38100</xdr:colOff>
      <xdr:row>84</xdr:row>
      <xdr:rowOff>8889</xdr:rowOff>
    </xdr:to>
    <xdr:sp macro="" textlink="">
      <xdr:nvSpPr>
        <xdr:cNvPr id="254" name="フローチャート: 判断 253">
          <a:extLst>
            <a:ext uri="{FF2B5EF4-FFF2-40B4-BE49-F238E27FC236}">
              <a16:creationId xmlns:a16="http://schemas.microsoft.com/office/drawing/2014/main" id="{D36CC262-7B02-4115-8150-D6E1983CC76A}"/>
            </a:ext>
          </a:extLst>
        </xdr:cNvPr>
        <xdr:cNvSpPr/>
      </xdr:nvSpPr>
      <xdr:spPr>
        <a:xfrm>
          <a:off x="3381375" y="1352803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83</xdr:row>
      <xdr:rowOff>78739</xdr:rowOff>
    </xdr:from>
    <xdr:to>
      <xdr:col>15</xdr:col>
      <xdr:colOff>101600</xdr:colOff>
      <xdr:row>84</xdr:row>
      <xdr:rowOff>8889</xdr:rowOff>
    </xdr:to>
    <xdr:sp macro="" textlink="">
      <xdr:nvSpPr>
        <xdr:cNvPr id="255" name="フローチャート: 判断 254">
          <a:extLst>
            <a:ext uri="{FF2B5EF4-FFF2-40B4-BE49-F238E27FC236}">
              <a16:creationId xmlns:a16="http://schemas.microsoft.com/office/drawing/2014/main" id="{66977164-ACEB-4E93-96B7-8A2EBBE87842}"/>
            </a:ext>
          </a:extLst>
        </xdr:cNvPr>
        <xdr:cNvSpPr/>
      </xdr:nvSpPr>
      <xdr:spPr>
        <a:xfrm>
          <a:off x="2571750" y="13528039"/>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83</xdr:row>
      <xdr:rowOff>73025</xdr:rowOff>
    </xdr:from>
    <xdr:to>
      <xdr:col>10</xdr:col>
      <xdr:colOff>165100</xdr:colOff>
      <xdr:row>84</xdr:row>
      <xdr:rowOff>3175</xdr:rowOff>
    </xdr:to>
    <xdr:sp macro="" textlink="">
      <xdr:nvSpPr>
        <xdr:cNvPr id="256" name="フローチャート: 判断 255">
          <a:extLst>
            <a:ext uri="{FF2B5EF4-FFF2-40B4-BE49-F238E27FC236}">
              <a16:creationId xmlns:a16="http://schemas.microsoft.com/office/drawing/2014/main" id="{E86983F6-9D1F-48A0-81EA-285B0D77AB46}"/>
            </a:ext>
          </a:extLst>
        </xdr:cNvPr>
        <xdr:cNvSpPr/>
      </xdr:nvSpPr>
      <xdr:spPr>
        <a:xfrm>
          <a:off x="1781175" y="135223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149225</xdr:rowOff>
    </xdr:from>
    <xdr:to>
      <xdr:col>6</xdr:col>
      <xdr:colOff>38100</xdr:colOff>
      <xdr:row>82</xdr:row>
      <xdr:rowOff>79375</xdr:rowOff>
    </xdr:to>
    <xdr:sp macro="" textlink="">
      <xdr:nvSpPr>
        <xdr:cNvPr id="257" name="フローチャート: 判断 256">
          <a:extLst>
            <a:ext uri="{FF2B5EF4-FFF2-40B4-BE49-F238E27FC236}">
              <a16:creationId xmlns:a16="http://schemas.microsoft.com/office/drawing/2014/main" id="{CB0CCBA8-EF72-4227-A146-2AA3E6EF0BFE}"/>
            </a:ext>
          </a:extLst>
        </xdr:cNvPr>
        <xdr:cNvSpPr/>
      </xdr:nvSpPr>
      <xdr:spPr>
        <a:xfrm>
          <a:off x="981075" y="132746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58" name="テキスト ボックス 257">
          <a:extLst>
            <a:ext uri="{FF2B5EF4-FFF2-40B4-BE49-F238E27FC236}">
              <a16:creationId xmlns:a16="http://schemas.microsoft.com/office/drawing/2014/main" id="{3BB39F68-3EE9-4916-A6BE-E28D2D45D231}"/>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59" name="テキスト ボックス 258">
          <a:extLst>
            <a:ext uri="{FF2B5EF4-FFF2-40B4-BE49-F238E27FC236}">
              <a16:creationId xmlns:a16="http://schemas.microsoft.com/office/drawing/2014/main" id="{9C648B6E-0935-4F55-BDE8-C33082DD12F3}"/>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60" name="テキスト ボックス 259">
          <a:extLst>
            <a:ext uri="{FF2B5EF4-FFF2-40B4-BE49-F238E27FC236}">
              <a16:creationId xmlns:a16="http://schemas.microsoft.com/office/drawing/2014/main" id="{B1F71DD7-FA9E-4FBB-BAEC-74C9B2E5270A}"/>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61" name="テキスト ボックス 260">
          <a:extLst>
            <a:ext uri="{FF2B5EF4-FFF2-40B4-BE49-F238E27FC236}">
              <a16:creationId xmlns:a16="http://schemas.microsoft.com/office/drawing/2014/main" id="{2D7A73D1-FF36-4997-8EA3-93EE495B0456}"/>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62" name="テキスト ボックス 261">
          <a:extLst>
            <a:ext uri="{FF2B5EF4-FFF2-40B4-BE49-F238E27FC236}">
              <a16:creationId xmlns:a16="http://schemas.microsoft.com/office/drawing/2014/main" id="{5B35F99C-DABE-4E11-99C3-4036E00FCB37}"/>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84</xdr:row>
      <xdr:rowOff>21589</xdr:rowOff>
    </xdr:from>
    <xdr:to>
      <xdr:col>24</xdr:col>
      <xdr:colOff>114300</xdr:colOff>
      <xdr:row>84</xdr:row>
      <xdr:rowOff>123189</xdr:rowOff>
    </xdr:to>
    <xdr:sp macro="" textlink="">
      <xdr:nvSpPr>
        <xdr:cNvPr id="263" name="楕円 262">
          <a:extLst>
            <a:ext uri="{FF2B5EF4-FFF2-40B4-BE49-F238E27FC236}">
              <a16:creationId xmlns:a16="http://schemas.microsoft.com/office/drawing/2014/main" id="{DE8A0E09-7DC6-4B27-9CC5-9B676C6BF4FF}"/>
            </a:ext>
          </a:extLst>
        </xdr:cNvPr>
        <xdr:cNvSpPr/>
      </xdr:nvSpPr>
      <xdr:spPr>
        <a:xfrm>
          <a:off x="4124325" y="13632814"/>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84</xdr:row>
      <xdr:rowOff>16</xdr:rowOff>
    </xdr:from>
    <xdr:ext cx="405111" cy="259045"/>
    <xdr:sp macro="" textlink="">
      <xdr:nvSpPr>
        <xdr:cNvPr id="264" name="【公営住宅】&#10;有形固定資産減価償却率該当値テキスト">
          <a:extLst>
            <a:ext uri="{FF2B5EF4-FFF2-40B4-BE49-F238E27FC236}">
              <a16:creationId xmlns:a16="http://schemas.microsoft.com/office/drawing/2014/main" id="{60B3A5A2-52E2-4BBA-B70E-7713B40D9E28}"/>
            </a:ext>
          </a:extLst>
        </xdr:cNvPr>
        <xdr:cNvSpPr txBox="1"/>
      </xdr:nvSpPr>
      <xdr:spPr>
        <a:xfrm>
          <a:off x="4219575" y="136112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83</xdr:row>
      <xdr:rowOff>145414</xdr:rowOff>
    </xdr:from>
    <xdr:to>
      <xdr:col>20</xdr:col>
      <xdr:colOff>38100</xdr:colOff>
      <xdr:row>84</xdr:row>
      <xdr:rowOff>75564</xdr:rowOff>
    </xdr:to>
    <xdr:sp macro="" textlink="">
      <xdr:nvSpPr>
        <xdr:cNvPr id="265" name="楕円 264">
          <a:extLst>
            <a:ext uri="{FF2B5EF4-FFF2-40B4-BE49-F238E27FC236}">
              <a16:creationId xmlns:a16="http://schemas.microsoft.com/office/drawing/2014/main" id="{B45B8B49-453F-4853-ABA9-5EB01DB90B22}"/>
            </a:ext>
          </a:extLst>
        </xdr:cNvPr>
        <xdr:cNvSpPr/>
      </xdr:nvSpPr>
      <xdr:spPr>
        <a:xfrm>
          <a:off x="3381375" y="135915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84</xdr:row>
      <xdr:rowOff>24764</xdr:rowOff>
    </xdr:from>
    <xdr:to>
      <xdr:col>24</xdr:col>
      <xdr:colOff>63500</xdr:colOff>
      <xdr:row>84</xdr:row>
      <xdr:rowOff>72389</xdr:rowOff>
    </xdr:to>
    <xdr:cxnSp macro="">
      <xdr:nvCxnSpPr>
        <xdr:cNvPr id="266" name="直線コネクタ 265">
          <a:extLst>
            <a:ext uri="{FF2B5EF4-FFF2-40B4-BE49-F238E27FC236}">
              <a16:creationId xmlns:a16="http://schemas.microsoft.com/office/drawing/2014/main" id="{CF8D6278-1895-4C06-B90F-22804EDC3888}"/>
            </a:ext>
          </a:extLst>
        </xdr:cNvPr>
        <xdr:cNvCxnSpPr/>
      </xdr:nvCxnSpPr>
      <xdr:spPr>
        <a:xfrm>
          <a:off x="3429000" y="13639164"/>
          <a:ext cx="752475"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83</xdr:row>
      <xdr:rowOff>114936</xdr:rowOff>
    </xdr:from>
    <xdr:to>
      <xdr:col>15</xdr:col>
      <xdr:colOff>101600</xdr:colOff>
      <xdr:row>84</xdr:row>
      <xdr:rowOff>45086</xdr:rowOff>
    </xdr:to>
    <xdr:sp macro="" textlink="">
      <xdr:nvSpPr>
        <xdr:cNvPr id="267" name="楕円 266">
          <a:extLst>
            <a:ext uri="{FF2B5EF4-FFF2-40B4-BE49-F238E27FC236}">
              <a16:creationId xmlns:a16="http://schemas.microsoft.com/office/drawing/2014/main" id="{C5E5613B-F613-4C97-9809-6777CDBC23F8}"/>
            </a:ext>
          </a:extLst>
        </xdr:cNvPr>
        <xdr:cNvSpPr/>
      </xdr:nvSpPr>
      <xdr:spPr>
        <a:xfrm>
          <a:off x="2571750" y="13564236"/>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165736</xdr:rowOff>
    </xdr:from>
    <xdr:to>
      <xdr:col>19</xdr:col>
      <xdr:colOff>177800</xdr:colOff>
      <xdr:row>84</xdr:row>
      <xdr:rowOff>24764</xdr:rowOff>
    </xdr:to>
    <xdr:cxnSp macro="">
      <xdr:nvCxnSpPr>
        <xdr:cNvPr id="268" name="直線コネクタ 267">
          <a:extLst>
            <a:ext uri="{FF2B5EF4-FFF2-40B4-BE49-F238E27FC236}">
              <a16:creationId xmlns:a16="http://schemas.microsoft.com/office/drawing/2014/main" id="{A974B509-9260-4CEA-BE47-88F16403D40C}"/>
            </a:ext>
          </a:extLst>
        </xdr:cNvPr>
        <xdr:cNvCxnSpPr/>
      </xdr:nvCxnSpPr>
      <xdr:spPr>
        <a:xfrm>
          <a:off x="2619375" y="13611861"/>
          <a:ext cx="809625" cy="273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83</xdr:row>
      <xdr:rowOff>103505</xdr:rowOff>
    </xdr:from>
    <xdr:to>
      <xdr:col>10</xdr:col>
      <xdr:colOff>165100</xdr:colOff>
      <xdr:row>84</xdr:row>
      <xdr:rowOff>33655</xdr:rowOff>
    </xdr:to>
    <xdr:sp macro="" textlink="">
      <xdr:nvSpPr>
        <xdr:cNvPr id="269" name="楕円 268">
          <a:extLst>
            <a:ext uri="{FF2B5EF4-FFF2-40B4-BE49-F238E27FC236}">
              <a16:creationId xmlns:a16="http://schemas.microsoft.com/office/drawing/2014/main" id="{FB66A445-97A0-42EE-85F6-059AEFB734F5}"/>
            </a:ext>
          </a:extLst>
        </xdr:cNvPr>
        <xdr:cNvSpPr/>
      </xdr:nvSpPr>
      <xdr:spPr>
        <a:xfrm>
          <a:off x="1781175" y="13555980"/>
          <a:ext cx="95250"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83</xdr:row>
      <xdr:rowOff>154305</xdr:rowOff>
    </xdr:from>
    <xdr:to>
      <xdr:col>15</xdr:col>
      <xdr:colOff>50800</xdr:colOff>
      <xdr:row>83</xdr:row>
      <xdr:rowOff>165736</xdr:rowOff>
    </xdr:to>
    <xdr:cxnSp macro="">
      <xdr:nvCxnSpPr>
        <xdr:cNvPr id="270" name="直線コネクタ 269">
          <a:extLst>
            <a:ext uri="{FF2B5EF4-FFF2-40B4-BE49-F238E27FC236}">
              <a16:creationId xmlns:a16="http://schemas.microsoft.com/office/drawing/2014/main" id="{1C7BD626-BD40-4EAE-8DAD-EABDBB7E6758}"/>
            </a:ext>
          </a:extLst>
        </xdr:cNvPr>
        <xdr:cNvCxnSpPr/>
      </xdr:nvCxnSpPr>
      <xdr:spPr>
        <a:xfrm>
          <a:off x="1828800" y="13603605"/>
          <a:ext cx="7905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82</xdr:row>
      <xdr:rowOff>25416</xdr:rowOff>
    </xdr:from>
    <xdr:ext cx="405111" cy="259045"/>
    <xdr:sp macro="" textlink="">
      <xdr:nvSpPr>
        <xdr:cNvPr id="271" name="n_1aveValue【公営住宅】&#10;有形固定資産減価償却率">
          <a:extLst>
            <a:ext uri="{FF2B5EF4-FFF2-40B4-BE49-F238E27FC236}">
              <a16:creationId xmlns:a16="http://schemas.microsoft.com/office/drawing/2014/main" id="{BC3A0823-E6AE-4138-B0F1-609B55877917}"/>
            </a:ext>
          </a:extLst>
        </xdr:cNvPr>
        <xdr:cNvSpPr txBox="1"/>
      </xdr:nvSpPr>
      <xdr:spPr>
        <a:xfrm>
          <a:off x="323914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82</xdr:row>
      <xdr:rowOff>25416</xdr:rowOff>
    </xdr:from>
    <xdr:ext cx="405111" cy="259045"/>
    <xdr:sp macro="" textlink="">
      <xdr:nvSpPr>
        <xdr:cNvPr id="272" name="n_2aveValue【公営住宅】&#10;有形固定資産減価償却率">
          <a:extLst>
            <a:ext uri="{FF2B5EF4-FFF2-40B4-BE49-F238E27FC236}">
              <a16:creationId xmlns:a16="http://schemas.microsoft.com/office/drawing/2014/main" id="{7D19FD0E-855F-4956-A45C-19C187E95BA1}"/>
            </a:ext>
          </a:extLst>
        </xdr:cNvPr>
        <xdr:cNvSpPr txBox="1"/>
      </xdr:nvSpPr>
      <xdr:spPr>
        <a:xfrm>
          <a:off x="2439044" y="133159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19702</xdr:rowOff>
    </xdr:from>
    <xdr:ext cx="405111" cy="259045"/>
    <xdr:sp macro="" textlink="">
      <xdr:nvSpPr>
        <xdr:cNvPr id="273" name="n_3aveValue【公営住宅】&#10;有形固定資産減価償却率">
          <a:extLst>
            <a:ext uri="{FF2B5EF4-FFF2-40B4-BE49-F238E27FC236}">
              <a16:creationId xmlns:a16="http://schemas.microsoft.com/office/drawing/2014/main" id="{5EDEAA09-01A6-4090-BBB6-890140D02C55}"/>
            </a:ext>
          </a:extLst>
        </xdr:cNvPr>
        <xdr:cNvSpPr txBox="1"/>
      </xdr:nvSpPr>
      <xdr:spPr>
        <a:xfrm>
          <a:off x="1648469" y="133070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95902</xdr:rowOff>
    </xdr:from>
    <xdr:ext cx="405111" cy="259045"/>
    <xdr:sp macro="" textlink="">
      <xdr:nvSpPr>
        <xdr:cNvPr id="274" name="n_4aveValue【公営住宅】&#10;有形固定資産減価償却率">
          <a:extLst>
            <a:ext uri="{FF2B5EF4-FFF2-40B4-BE49-F238E27FC236}">
              <a16:creationId xmlns:a16="http://schemas.microsoft.com/office/drawing/2014/main" id="{4899A328-97D6-4FA5-86CC-37624BBA1062}"/>
            </a:ext>
          </a:extLst>
        </xdr:cNvPr>
        <xdr:cNvSpPr txBox="1"/>
      </xdr:nvSpPr>
      <xdr:spPr>
        <a:xfrm>
          <a:off x="848369" y="130594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84</xdr:row>
      <xdr:rowOff>66691</xdr:rowOff>
    </xdr:from>
    <xdr:ext cx="405111" cy="259045"/>
    <xdr:sp macro="" textlink="">
      <xdr:nvSpPr>
        <xdr:cNvPr id="275" name="n_1mainValue【公営住宅】&#10;有形固定資産減価償却率">
          <a:extLst>
            <a:ext uri="{FF2B5EF4-FFF2-40B4-BE49-F238E27FC236}">
              <a16:creationId xmlns:a16="http://schemas.microsoft.com/office/drawing/2014/main" id="{CDC333BC-E517-4C69-8210-9202A52D4994}"/>
            </a:ext>
          </a:extLst>
        </xdr:cNvPr>
        <xdr:cNvSpPr txBox="1"/>
      </xdr:nvSpPr>
      <xdr:spPr>
        <a:xfrm>
          <a:off x="3239144" y="136747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84</xdr:row>
      <xdr:rowOff>36213</xdr:rowOff>
    </xdr:from>
    <xdr:ext cx="405111" cy="259045"/>
    <xdr:sp macro="" textlink="">
      <xdr:nvSpPr>
        <xdr:cNvPr id="276" name="n_2mainValue【公営住宅】&#10;有形固定資産減価償却率">
          <a:extLst>
            <a:ext uri="{FF2B5EF4-FFF2-40B4-BE49-F238E27FC236}">
              <a16:creationId xmlns:a16="http://schemas.microsoft.com/office/drawing/2014/main" id="{190E7A9A-2CE1-44E7-A980-7B5AE71D8A29}"/>
            </a:ext>
          </a:extLst>
        </xdr:cNvPr>
        <xdr:cNvSpPr txBox="1"/>
      </xdr:nvSpPr>
      <xdr:spPr>
        <a:xfrm>
          <a:off x="2439044" y="136474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84</xdr:row>
      <xdr:rowOff>24782</xdr:rowOff>
    </xdr:from>
    <xdr:ext cx="405111" cy="259045"/>
    <xdr:sp macro="" textlink="">
      <xdr:nvSpPr>
        <xdr:cNvPr id="277" name="n_3mainValue【公営住宅】&#10;有形固定資産減価償却率">
          <a:extLst>
            <a:ext uri="{FF2B5EF4-FFF2-40B4-BE49-F238E27FC236}">
              <a16:creationId xmlns:a16="http://schemas.microsoft.com/office/drawing/2014/main" id="{0782DCBB-E936-4831-A394-345C1C9E9A51}"/>
            </a:ext>
          </a:extLst>
        </xdr:cNvPr>
        <xdr:cNvSpPr txBox="1"/>
      </xdr:nvSpPr>
      <xdr:spPr>
        <a:xfrm>
          <a:off x="1648469" y="13639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278" name="正方形/長方形 277">
          <a:extLst>
            <a:ext uri="{FF2B5EF4-FFF2-40B4-BE49-F238E27FC236}">
              <a16:creationId xmlns:a16="http://schemas.microsoft.com/office/drawing/2014/main" id="{F6AEE9F7-F444-4AAA-A985-2B43251D832A}"/>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279" name="正方形/長方形 278">
          <a:extLst>
            <a:ext uri="{FF2B5EF4-FFF2-40B4-BE49-F238E27FC236}">
              <a16:creationId xmlns:a16="http://schemas.microsoft.com/office/drawing/2014/main" id="{82ACEDEC-A207-44E8-9487-CD836AED1822}"/>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280" name="正方形/長方形 279">
          <a:extLst>
            <a:ext uri="{FF2B5EF4-FFF2-40B4-BE49-F238E27FC236}">
              <a16:creationId xmlns:a16="http://schemas.microsoft.com/office/drawing/2014/main" id="{ABFBBBB3-0DB2-4EB1-AB90-281D3A01D49D}"/>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281" name="正方形/長方形 280">
          <a:extLst>
            <a:ext uri="{FF2B5EF4-FFF2-40B4-BE49-F238E27FC236}">
              <a16:creationId xmlns:a16="http://schemas.microsoft.com/office/drawing/2014/main" id="{B558CE8B-B9A9-4CEE-89A8-BE7DCF8003B3}"/>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282" name="正方形/長方形 281">
          <a:extLst>
            <a:ext uri="{FF2B5EF4-FFF2-40B4-BE49-F238E27FC236}">
              <a16:creationId xmlns:a16="http://schemas.microsoft.com/office/drawing/2014/main" id="{91B3A4DA-6AF4-41E3-9B8E-8613651EDD4B}"/>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283" name="正方形/長方形 282">
          <a:extLst>
            <a:ext uri="{FF2B5EF4-FFF2-40B4-BE49-F238E27FC236}">
              <a16:creationId xmlns:a16="http://schemas.microsoft.com/office/drawing/2014/main" id="{D2A13866-C631-4FCC-B9A0-DE0AFD48CE63}"/>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284" name="正方形/長方形 283">
          <a:extLst>
            <a:ext uri="{FF2B5EF4-FFF2-40B4-BE49-F238E27FC236}">
              <a16:creationId xmlns:a16="http://schemas.microsoft.com/office/drawing/2014/main" id="{F38E4A54-5E00-46C1-B50A-FC202CB3A94B}"/>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0.866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285" name="正方形/長方形 284">
          <a:extLst>
            <a:ext uri="{FF2B5EF4-FFF2-40B4-BE49-F238E27FC236}">
              <a16:creationId xmlns:a16="http://schemas.microsoft.com/office/drawing/2014/main" id="{D4614B4A-9FB6-4FC4-9227-B545BEF2E21E}"/>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286" name="テキスト ボックス 285">
          <a:extLst>
            <a:ext uri="{FF2B5EF4-FFF2-40B4-BE49-F238E27FC236}">
              <a16:creationId xmlns:a16="http://schemas.microsoft.com/office/drawing/2014/main" id="{DB28C2CD-8D0C-40B7-9FC8-B930922EFD37}"/>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287" name="直線コネクタ 286">
          <a:extLst>
            <a:ext uri="{FF2B5EF4-FFF2-40B4-BE49-F238E27FC236}">
              <a16:creationId xmlns:a16="http://schemas.microsoft.com/office/drawing/2014/main" id="{ED297CEC-6418-45AE-8974-7FCF972C765A}"/>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288" name="直線コネクタ 287">
          <a:extLst>
            <a:ext uri="{FF2B5EF4-FFF2-40B4-BE49-F238E27FC236}">
              <a16:creationId xmlns:a16="http://schemas.microsoft.com/office/drawing/2014/main" id="{832ABE18-4711-4567-97CA-9427A855BC7A}"/>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289" name="テキスト ボックス 288">
          <a:extLst>
            <a:ext uri="{FF2B5EF4-FFF2-40B4-BE49-F238E27FC236}">
              <a16:creationId xmlns:a16="http://schemas.microsoft.com/office/drawing/2014/main" id="{20AC4C81-0AA1-4942-8D14-C1AEAD04B332}"/>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290" name="直線コネクタ 289">
          <a:extLst>
            <a:ext uri="{FF2B5EF4-FFF2-40B4-BE49-F238E27FC236}">
              <a16:creationId xmlns:a16="http://schemas.microsoft.com/office/drawing/2014/main" id="{06B53597-981F-49FB-92BE-E469E2796257}"/>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291" name="テキスト ボックス 290">
          <a:extLst>
            <a:ext uri="{FF2B5EF4-FFF2-40B4-BE49-F238E27FC236}">
              <a16:creationId xmlns:a16="http://schemas.microsoft.com/office/drawing/2014/main" id="{E73F964C-A6EA-4C4F-BC06-678910F04B25}"/>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292" name="直線コネクタ 291">
          <a:extLst>
            <a:ext uri="{FF2B5EF4-FFF2-40B4-BE49-F238E27FC236}">
              <a16:creationId xmlns:a16="http://schemas.microsoft.com/office/drawing/2014/main" id="{F1B5BE1D-11AC-4DEB-A81C-6F78C277B8DF}"/>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293" name="テキスト ボックス 292">
          <a:extLst>
            <a:ext uri="{FF2B5EF4-FFF2-40B4-BE49-F238E27FC236}">
              <a16:creationId xmlns:a16="http://schemas.microsoft.com/office/drawing/2014/main" id="{EE1ED70A-FD28-44CE-875B-9BBF9766018D}"/>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294" name="直線コネクタ 293">
          <a:extLst>
            <a:ext uri="{FF2B5EF4-FFF2-40B4-BE49-F238E27FC236}">
              <a16:creationId xmlns:a16="http://schemas.microsoft.com/office/drawing/2014/main" id="{370C2CC1-1922-42D9-ADE8-A8346A2DC8C8}"/>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295" name="テキスト ボックス 294">
          <a:extLst>
            <a:ext uri="{FF2B5EF4-FFF2-40B4-BE49-F238E27FC236}">
              <a16:creationId xmlns:a16="http://schemas.microsoft.com/office/drawing/2014/main" id="{71396868-96A6-40F4-B79B-412011E399F9}"/>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296" name="直線コネクタ 295">
          <a:extLst>
            <a:ext uri="{FF2B5EF4-FFF2-40B4-BE49-F238E27FC236}">
              <a16:creationId xmlns:a16="http://schemas.microsoft.com/office/drawing/2014/main" id="{2345C05F-7AFE-4FB1-85B6-8C126E608DFC}"/>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297" name="テキスト ボックス 296">
          <a:extLst>
            <a:ext uri="{FF2B5EF4-FFF2-40B4-BE49-F238E27FC236}">
              <a16:creationId xmlns:a16="http://schemas.microsoft.com/office/drawing/2014/main" id="{1BE99C52-35A0-4E48-BDFA-C518E6A539D6}"/>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298" name="【公営住宅】&#10;一人当たり面積グラフ枠">
          <a:extLst>
            <a:ext uri="{FF2B5EF4-FFF2-40B4-BE49-F238E27FC236}">
              <a16:creationId xmlns:a16="http://schemas.microsoft.com/office/drawing/2014/main" id="{57900A23-1F9B-4555-9A3C-ECEC653664AE}"/>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14782</xdr:rowOff>
    </xdr:from>
    <xdr:to>
      <xdr:col>54</xdr:col>
      <xdr:colOff>189865</xdr:colOff>
      <xdr:row>86</xdr:row>
      <xdr:rowOff>17526</xdr:rowOff>
    </xdr:to>
    <xdr:cxnSp macro="">
      <xdr:nvCxnSpPr>
        <xdr:cNvPr id="299" name="直線コネクタ 298">
          <a:extLst>
            <a:ext uri="{FF2B5EF4-FFF2-40B4-BE49-F238E27FC236}">
              <a16:creationId xmlns:a16="http://schemas.microsoft.com/office/drawing/2014/main" id="{DEDA5598-70C1-4880-B178-BEEB5895A0F8}"/>
            </a:ext>
          </a:extLst>
        </xdr:cNvPr>
        <xdr:cNvCxnSpPr/>
      </xdr:nvCxnSpPr>
      <xdr:spPr>
        <a:xfrm flipV="1">
          <a:off x="9429115" y="12813207"/>
          <a:ext cx="0" cy="11393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21353</xdr:rowOff>
    </xdr:from>
    <xdr:ext cx="469744" cy="259045"/>
    <xdr:sp macro="" textlink="">
      <xdr:nvSpPr>
        <xdr:cNvPr id="300" name="【公営住宅】&#10;一人当たり面積最小値テキスト">
          <a:extLst>
            <a:ext uri="{FF2B5EF4-FFF2-40B4-BE49-F238E27FC236}">
              <a16:creationId xmlns:a16="http://schemas.microsoft.com/office/drawing/2014/main" id="{AE2D7768-DAD9-4071-97D3-54DA0996BFC0}"/>
            </a:ext>
          </a:extLst>
        </xdr:cNvPr>
        <xdr:cNvSpPr txBox="1"/>
      </xdr:nvSpPr>
      <xdr:spPr>
        <a:xfrm>
          <a:off x="9467850" y="139564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17526</xdr:rowOff>
    </xdr:from>
    <xdr:to>
      <xdr:col>55</xdr:col>
      <xdr:colOff>88900</xdr:colOff>
      <xdr:row>86</xdr:row>
      <xdr:rowOff>17526</xdr:rowOff>
    </xdr:to>
    <xdr:cxnSp macro="">
      <xdr:nvCxnSpPr>
        <xdr:cNvPr id="301" name="直線コネクタ 300">
          <a:extLst>
            <a:ext uri="{FF2B5EF4-FFF2-40B4-BE49-F238E27FC236}">
              <a16:creationId xmlns:a16="http://schemas.microsoft.com/office/drawing/2014/main" id="{7593D751-E7A3-4B79-AE52-528BE2F3C1EE}"/>
            </a:ext>
          </a:extLst>
        </xdr:cNvPr>
        <xdr:cNvCxnSpPr/>
      </xdr:nvCxnSpPr>
      <xdr:spPr>
        <a:xfrm>
          <a:off x="9363075" y="13952601"/>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132909</xdr:rowOff>
    </xdr:from>
    <xdr:ext cx="469744" cy="259045"/>
    <xdr:sp macro="" textlink="">
      <xdr:nvSpPr>
        <xdr:cNvPr id="302" name="【公営住宅】&#10;一人当たり面積最大値テキスト">
          <a:extLst>
            <a:ext uri="{FF2B5EF4-FFF2-40B4-BE49-F238E27FC236}">
              <a16:creationId xmlns:a16="http://schemas.microsoft.com/office/drawing/2014/main" id="{0BC282B5-AD84-45D7-9D81-A1284A6077BD}"/>
            </a:ext>
          </a:extLst>
        </xdr:cNvPr>
        <xdr:cNvSpPr txBox="1"/>
      </xdr:nvSpPr>
      <xdr:spPr>
        <a:xfrm>
          <a:off x="9467850" y="126106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14782</xdr:rowOff>
    </xdr:from>
    <xdr:to>
      <xdr:col>55</xdr:col>
      <xdr:colOff>88900</xdr:colOff>
      <xdr:row>79</xdr:row>
      <xdr:rowOff>14782</xdr:rowOff>
    </xdr:to>
    <xdr:cxnSp macro="">
      <xdr:nvCxnSpPr>
        <xdr:cNvPr id="303" name="直線コネクタ 302">
          <a:extLst>
            <a:ext uri="{FF2B5EF4-FFF2-40B4-BE49-F238E27FC236}">
              <a16:creationId xmlns:a16="http://schemas.microsoft.com/office/drawing/2014/main" id="{378083CF-1877-4D9B-8F77-2AD20212BD6C}"/>
            </a:ext>
          </a:extLst>
        </xdr:cNvPr>
        <xdr:cNvCxnSpPr/>
      </xdr:nvCxnSpPr>
      <xdr:spPr>
        <a:xfrm>
          <a:off x="9363075" y="1281320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58081</xdr:rowOff>
    </xdr:from>
    <xdr:ext cx="469744" cy="259045"/>
    <xdr:sp macro="" textlink="">
      <xdr:nvSpPr>
        <xdr:cNvPr id="304" name="【公営住宅】&#10;一人当たり面積平均値テキスト">
          <a:extLst>
            <a:ext uri="{FF2B5EF4-FFF2-40B4-BE49-F238E27FC236}">
              <a16:creationId xmlns:a16="http://schemas.microsoft.com/office/drawing/2014/main" id="{5AD983F6-2881-4DC3-8B0D-5F391991E40A}"/>
            </a:ext>
          </a:extLst>
        </xdr:cNvPr>
        <xdr:cNvSpPr txBox="1"/>
      </xdr:nvSpPr>
      <xdr:spPr>
        <a:xfrm>
          <a:off x="9467850" y="1366930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84</xdr:row>
      <xdr:rowOff>79654</xdr:rowOff>
    </xdr:from>
    <xdr:to>
      <xdr:col>55</xdr:col>
      <xdr:colOff>50800</xdr:colOff>
      <xdr:row>85</xdr:row>
      <xdr:rowOff>9804</xdr:rowOff>
    </xdr:to>
    <xdr:sp macro="" textlink="">
      <xdr:nvSpPr>
        <xdr:cNvPr id="305" name="フローチャート: 判断 304">
          <a:extLst>
            <a:ext uri="{FF2B5EF4-FFF2-40B4-BE49-F238E27FC236}">
              <a16:creationId xmlns:a16="http://schemas.microsoft.com/office/drawing/2014/main" id="{05D27728-0DE6-4983-B289-B9F05779C7E8}"/>
            </a:ext>
          </a:extLst>
        </xdr:cNvPr>
        <xdr:cNvSpPr/>
      </xdr:nvSpPr>
      <xdr:spPr>
        <a:xfrm>
          <a:off x="9401175" y="13694054"/>
          <a:ext cx="7620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84</xdr:row>
      <xdr:rowOff>77369</xdr:rowOff>
    </xdr:from>
    <xdr:to>
      <xdr:col>50</xdr:col>
      <xdr:colOff>165100</xdr:colOff>
      <xdr:row>85</xdr:row>
      <xdr:rowOff>7519</xdr:rowOff>
    </xdr:to>
    <xdr:sp macro="" textlink="">
      <xdr:nvSpPr>
        <xdr:cNvPr id="306" name="フローチャート: 判断 305">
          <a:extLst>
            <a:ext uri="{FF2B5EF4-FFF2-40B4-BE49-F238E27FC236}">
              <a16:creationId xmlns:a16="http://schemas.microsoft.com/office/drawing/2014/main" id="{6D8E9E8E-C195-4E5E-8A15-CEDFC7C46AE4}"/>
            </a:ext>
          </a:extLst>
        </xdr:cNvPr>
        <xdr:cNvSpPr/>
      </xdr:nvSpPr>
      <xdr:spPr>
        <a:xfrm>
          <a:off x="8639175" y="1368859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84</xdr:row>
      <xdr:rowOff>80569</xdr:rowOff>
    </xdr:from>
    <xdr:to>
      <xdr:col>46</xdr:col>
      <xdr:colOff>38100</xdr:colOff>
      <xdr:row>85</xdr:row>
      <xdr:rowOff>10719</xdr:rowOff>
    </xdr:to>
    <xdr:sp macro="" textlink="">
      <xdr:nvSpPr>
        <xdr:cNvPr id="307" name="フローチャート: 判断 306">
          <a:extLst>
            <a:ext uri="{FF2B5EF4-FFF2-40B4-BE49-F238E27FC236}">
              <a16:creationId xmlns:a16="http://schemas.microsoft.com/office/drawing/2014/main" id="{DF7ABD33-D6D9-4982-A73C-5F860C3D7076}"/>
            </a:ext>
          </a:extLst>
        </xdr:cNvPr>
        <xdr:cNvSpPr/>
      </xdr:nvSpPr>
      <xdr:spPr>
        <a:xfrm>
          <a:off x="7839075" y="13694969"/>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84</xdr:row>
      <xdr:rowOff>100228</xdr:rowOff>
    </xdr:from>
    <xdr:to>
      <xdr:col>41</xdr:col>
      <xdr:colOff>101600</xdr:colOff>
      <xdr:row>85</xdr:row>
      <xdr:rowOff>30378</xdr:rowOff>
    </xdr:to>
    <xdr:sp macro="" textlink="">
      <xdr:nvSpPr>
        <xdr:cNvPr id="308" name="フローチャート: 判断 307">
          <a:extLst>
            <a:ext uri="{FF2B5EF4-FFF2-40B4-BE49-F238E27FC236}">
              <a16:creationId xmlns:a16="http://schemas.microsoft.com/office/drawing/2014/main" id="{FF972ACB-80C0-459E-B8F1-2B439C7D5AB4}"/>
            </a:ext>
          </a:extLst>
        </xdr:cNvPr>
        <xdr:cNvSpPr/>
      </xdr:nvSpPr>
      <xdr:spPr>
        <a:xfrm>
          <a:off x="7029450" y="13714628"/>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84</xdr:row>
      <xdr:rowOff>84226</xdr:rowOff>
    </xdr:from>
    <xdr:to>
      <xdr:col>36</xdr:col>
      <xdr:colOff>165100</xdr:colOff>
      <xdr:row>85</xdr:row>
      <xdr:rowOff>14376</xdr:rowOff>
    </xdr:to>
    <xdr:sp macro="" textlink="">
      <xdr:nvSpPr>
        <xdr:cNvPr id="309" name="フローチャート: 判断 308">
          <a:extLst>
            <a:ext uri="{FF2B5EF4-FFF2-40B4-BE49-F238E27FC236}">
              <a16:creationId xmlns:a16="http://schemas.microsoft.com/office/drawing/2014/main" id="{ABE2081D-1883-4653-A7B3-2DF805F97B71}"/>
            </a:ext>
          </a:extLst>
        </xdr:cNvPr>
        <xdr:cNvSpPr/>
      </xdr:nvSpPr>
      <xdr:spPr>
        <a:xfrm>
          <a:off x="6238875" y="13698626"/>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10" name="テキスト ボックス 309">
          <a:extLst>
            <a:ext uri="{FF2B5EF4-FFF2-40B4-BE49-F238E27FC236}">
              <a16:creationId xmlns:a16="http://schemas.microsoft.com/office/drawing/2014/main" id="{02AAC2A1-C7E5-4932-B37C-B1BF14F9D8C1}"/>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11" name="テキスト ボックス 310">
          <a:extLst>
            <a:ext uri="{FF2B5EF4-FFF2-40B4-BE49-F238E27FC236}">
              <a16:creationId xmlns:a16="http://schemas.microsoft.com/office/drawing/2014/main" id="{D5B72B78-DB13-49F0-8F59-BFAAC81239F6}"/>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12" name="テキスト ボックス 311">
          <a:extLst>
            <a:ext uri="{FF2B5EF4-FFF2-40B4-BE49-F238E27FC236}">
              <a16:creationId xmlns:a16="http://schemas.microsoft.com/office/drawing/2014/main" id="{2F7F488D-7778-467E-BEE1-F848D550C5AA}"/>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13" name="テキスト ボックス 312">
          <a:extLst>
            <a:ext uri="{FF2B5EF4-FFF2-40B4-BE49-F238E27FC236}">
              <a16:creationId xmlns:a16="http://schemas.microsoft.com/office/drawing/2014/main" id="{9C82F9C0-C885-4841-98D0-F854A2E57C9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14" name="テキスト ボックス 313">
          <a:extLst>
            <a:ext uri="{FF2B5EF4-FFF2-40B4-BE49-F238E27FC236}">
              <a16:creationId xmlns:a16="http://schemas.microsoft.com/office/drawing/2014/main" id="{7E42CF40-80E7-43B1-BC3B-F8981BCFB19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45365</xdr:rowOff>
    </xdr:from>
    <xdr:to>
      <xdr:col>55</xdr:col>
      <xdr:colOff>50800</xdr:colOff>
      <xdr:row>81</xdr:row>
      <xdr:rowOff>146965</xdr:rowOff>
    </xdr:to>
    <xdr:sp macro="" textlink="">
      <xdr:nvSpPr>
        <xdr:cNvPr id="315" name="楕円 314">
          <a:extLst>
            <a:ext uri="{FF2B5EF4-FFF2-40B4-BE49-F238E27FC236}">
              <a16:creationId xmlns:a16="http://schemas.microsoft.com/office/drawing/2014/main" id="{4FF90643-DC34-4457-B9BF-272D9E411D21}"/>
            </a:ext>
          </a:extLst>
        </xdr:cNvPr>
        <xdr:cNvSpPr/>
      </xdr:nvSpPr>
      <xdr:spPr>
        <a:xfrm>
          <a:off x="9401175" y="1317399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68242</xdr:rowOff>
    </xdr:from>
    <xdr:ext cx="469744" cy="259045"/>
    <xdr:sp macro="" textlink="">
      <xdr:nvSpPr>
        <xdr:cNvPr id="316" name="【公営住宅】&#10;一人当たり面積該当値テキスト">
          <a:extLst>
            <a:ext uri="{FF2B5EF4-FFF2-40B4-BE49-F238E27FC236}">
              <a16:creationId xmlns:a16="http://schemas.microsoft.com/office/drawing/2014/main" id="{6E451408-65AD-49B4-8701-4C4A576E5CE5}"/>
            </a:ext>
          </a:extLst>
        </xdr:cNvPr>
        <xdr:cNvSpPr txBox="1"/>
      </xdr:nvSpPr>
      <xdr:spPr>
        <a:xfrm>
          <a:off x="9467850" y="13028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55880</xdr:rowOff>
    </xdr:from>
    <xdr:to>
      <xdr:col>50</xdr:col>
      <xdr:colOff>165100</xdr:colOff>
      <xdr:row>81</xdr:row>
      <xdr:rowOff>157480</xdr:rowOff>
    </xdr:to>
    <xdr:sp macro="" textlink="">
      <xdr:nvSpPr>
        <xdr:cNvPr id="317" name="楕円 316">
          <a:extLst>
            <a:ext uri="{FF2B5EF4-FFF2-40B4-BE49-F238E27FC236}">
              <a16:creationId xmlns:a16="http://schemas.microsoft.com/office/drawing/2014/main" id="{252C97FB-1560-40B3-80CF-D76A98D2D05E}"/>
            </a:ext>
          </a:extLst>
        </xdr:cNvPr>
        <xdr:cNvSpPr/>
      </xdr:nvSpPr>
      <xdr:spPr>
        <a:xfrm>
          <a:off x="8639175" y="1318133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96165</xdr:rowOff>
    </xdr:from>
    <xdr:to>
      <xdr:col>55</xdr:col>
      <xdr:colOff>0</xdr:colOff>
      <xdr:row>81</xdr:row>
      <xdr:rowOff>106680</xdr:rowOff>
    </xdr:to>
    <xdr:cxnSp macro="">
      <xdr:nvCxnSpPr>
        <xdr:cNvPr id="318" name="直線コネクタ 317">
          <a:extLst>
            <a:ext uri="{FF2B5EF4-FFF2-40B4-BE49-F238E27FC236}">
              <a16:creationId xmlns:a16="http://schemas.microsoft.com/office/drawing/2014/main" id="{DCDF95DF-30D5-4603-96DB-AB74EEDB89E1}"/>
            </a:ext>
          </a:extLst>
        </xdr:cNvPr>
        <xdr:cNvCxnSpPr/>
      </xdr:nvCxnSpPr>
      <xdr:spPr>
        <a:xfrm flipV="1">
          <a:off x="8686800" y="13221615"/>
          <a:ext cx="742950" cy="7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68681</xdr:rowOff>
    </xdr:from>
    <xdr:to>
      <xdr:col>46</xdr:col>
      <xdr:colOff>38100</xdr:colOff>
      <xdr:row>81</xdr:row>
      <xdr:rowOff>170281</xdr:rowOff>
    </xdr:to>
    <xdr:sp macro="" textlink="">
      <xdr:nvSpPr>
        <xdr:cNvPr id="319" name="楕円 318">
          <a:extLst>
            <a:ext uri="{FF2B5EF4-FFF2-40B4-BE49-F238E27FC236}">
              <a16:creationId xmlns:a16="http://schemas.microsoft.com/office/drawing/2014/main" id="{328FD99C-BE31-4128-94A0-A8FCFD4953DD}"/>
            </a:ext>
          </a:extLst>
        </xdr:cNvPr>
        <xdr:cNvSpPr/>
      </xdr:nvSpPr>
      <xdr:spPr>
        <a:xfrm>
          <a:off x="7839075" y="13190956"/>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106680</xdr:rowOff>
    </xdr:from>
    <xdr:to>
      <xdr:col>50</xdr:col>
      <xdr:colOff>114300</xdr:colOff>
      <xdr:row>81</xdr:row>
      <xdr:rowOff>119481</xdr:rowOff>
    </xdr:to>
    <xdr:cxnSp macro="">
      <xdr:nvCxnSpPr>
        <xdr:cNvPr id="320" name="直線コネクタ 319">
          <a:extLst>
            <a:ext uri="{FF2B5EF4-FFF2-40B4-BE49-F238E27FC236}">
              <a16:creationId xmlns:a16="http://schemas.microsoft.com/office/drawing/2014/main" id="{20735B11-87C3-4E5B-8748-789C1BDA0F86}"/>
            </a:ext>
          </a:extLst>
        </xdr:cNvPr>
        <xdr:cNvCxnSpPr/>
      </xdr:nvCxnSpPr>
      <xdr:spPr>
        <a:xfrm flipV="1">
          <a:off x="7886700" y="13228955"/>
          <a:ext cx="800100" cy="191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82398</xdr:rowOff>
    </xdr:from>
    <xdr:to>
      <xdr:col>41</xdr:col>
      <xdr:colOff>101600</xdr:colOff>
      <xdr:row>82</xdr:row>
      <xdr:rowOff>12548</xdr:rowOff>
    </xdr:to>
    <xdr:sp macro="" textlink="">
      <xdr:nvSpPr>
        <xdr:cNvPr id="321" name="楕円 320">
          <a:extLst>
            <a:ext uri="{FF2B5EF4-FFF2-40B4-BE49-F238E27FC236}">
              <a16:creationId xmlns:a16="http://schemas.microsoft.com/office/drawing/2014/main" id="{AB669731-CA9D-4AF4-B1A3-064B46905BD2}"/>
            </a:ext>
          </a:extLst>
        </xdr:cNvPr>
        <xdr:cNvSpPr/>
      </xdr:nvSpPr>
      <xdr:spPr>
        <a:xfrm>
          <a:off x="7029450" y="132110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119481</xdr:rowOff>
    </xdr:from>
    <xdr:to>
      <xdr:col>45</xdr:col>
      <xdr:colOff>177800</xdr:colOff>
      <xdr:row>81</xdr:row>
      <xdr:rowOff>133198</xdr:rowOff>
    </xdr:to>
    <xdr:cxnSp macro="">
      <xdr:nvCxnSpPr>
        <xdr:cNvPr id="322" name="直線コネクタ 321">
          <a:extLst>
            <a:ext uri="{FF2B5EF4-FFF2-40B4-BE49-F238E27FC236}">
              <a16:creationId xmlns:a16="http://schemas.microsoft.com/office/drawing/2014/main" id="{19611E4A-4D91-4842-96C2-6C140EDBA93A}"/>
            </a:ext>
          </a:extLst>
        </xdr:cNvPr>
        <xdr:cNvCxnSpPr/>
      </xdr:nvCxnSpPr>
      <xdr:spPr>
        <a:xfrm flipV="1">
          <a:off x="7077075" y="13248106"/>
          <a:ext cx="809625"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84</xdr:row>
      <xdr:rowOff>170096</xdr:rowOff>
    </xdr:from>
    <xdr:ext cx="469744" cy="259045"/>
    <xdr:sp macro="" textlink="">
      <xdr:nvSpPr>
        <xdr:cNvPr id="323" name="n_1aveValue【公営住宅】&#10;一人当たり面積">
          <a:extLst>
            <a:ext uri="{FF2B5EF4-FFF2-40B4-BE49-F238E27FC236}">
              <a16:creationId xmlns:a16="http://schemas.microsoft.com/office/drawing/2014/main" id="{89A57249-5B31-4261-AE17-2269C40F8265}"/>
            </a:ext>
          </a:extLst>
        </xdr:cNvPr>
        <xdr:cNvSpPr txBox="1"/>
      </xdr:nvSpPr>
      <xdr:spPr>
        <a:xfrm>
          <a:off x="8458277" y="137717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85</xdr:row>
      <xdr:rowOff>1846</xdr:rowOff>
    </xdr:from>
    <xdr:ext cx="469744" cy="259045"/>
    <xdr:sp macro="" textlink="">
      <xdr:nvSpPr>
        <xdr:cNvPr id="324" name="n_2aveValue【公営住宅】&#10;一人当たり面積">
          <a:extLst>
            <a:ext uri="{FF2B5EF4-FFF2-40B4-BE49-F238E27FC236}">
              <a16:creationId xmlns:a16="http://schemas.microsoft.com/office/drawing/2014/main" id="{4B993865-31A6-4425-AEFB-2C75AB4F053C}"/>
            </a:ext>
          </a:extLst>
        </xdr:cNvPr>
        <xdr:cNvSpPr txBox="1"/>
      </xdr:nvSpPr>
      <xdr:spPr>
        <a:xfrm>
          <a:off x="7677227" y="13774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85</xdr:row>
      <xdr:rowOff>21505</xdr:rowOff>
    </xdr:from>
    <xdr:ext cx="469744" cy="259045"/>
    <xdr:sp macro="" textlink="">
      <xdr:nvSpPr>
        <xdr:cNvPr id="325" name="n_3aveValue【公営住宅】&#10;一人当たり面積">
          <a:extLst>
            <a:ext uri="{FF2B5EF4-FFF2-40B4-BE49-F238E27FC236}">
              <a16:creationId xmlns:a16="http://schemas.microsoft.com/office/drawing/2014/main" id="{73C03D88-DE94-4E1A-9E35-5C4393E3BBBE}"/>
            </a:ext>
          </a:extLst>
        </xdr:cNvPr>
        <xdr:cNvSpPr txBox="1"/>
      </xdr:nvSpPr>
      <xdr:spPr>
        <a:xfrm>
          <a:off x="6867602" y="137946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30903</xdr:rowOff>
    </xdr:from>
    <xdr:ext cx="469744" cy="259045"/>
    <xdr:sp macro="" textlink="">
      <xdr:nvSpPr>
        <xdr:cNvPr id="326" name="n_4aveValue【公営住宅】&#10;一人当たり面積">
          <a:extLst>
            <a:ext uri="{FF2B5EF4-FFF2-40B4-BE49-F238E27FC236}">
              <a16:creationId xmlns:a16="http://schemas.microsoft.com/office/drawing/2014/main" id="{96F6F946-C013-4F78-8DED-DEE1B31916EC}"/>
            </a:ext>
          </a:extLst>
        </xdr:cNvPr>
        <xdr:cNvSpPr txBox="1"/>
      </xdr:nvSpPr>
      <xdr:spPr>
        <a:xfrm>
          <a:off x="6067502" y="1347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2557</xdr:rowOff>
    </xdr:from>
    <xdr:ext cx="469744" cy="259045"/>
    <xdr:sp macro="" textlink="">
      <xdr:nvSpPr>
        <xdr:cNvPr id="327" name="n_1mainValue【公営住宅】&#10;一人当たり面積">
          <a:extLst>
            <a:ext uri="{FF2B5EF4-FFF2-40B4-BE49-F238E27FC236}">
              <a16:creationId xmlns:a16="http://schemas.microsoft.com/office/drawing/2014/main" id="{42E1D3B3-FAE9-43E7-8C59-16FEE200678F}"/>
            </a:ext>
          </a:extLst>
        </xdr:cNvPr>
        <xdr:cNvSpPr txBox="1"/>
      </xdr:nvSpPr>
      <xdr:spPr>
        <a:xfrm>
          <a:off x="8458277" y="12966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15358</xdr:rowOff>
    </xdr:from>
    <xdr:ext cx="469744" cy="259045"/>
    <xdr:sp macro="" textlink="">
      <xdr:nvSpPr>
        <xdr:cNvPr id="328" name="n_2mainValue【公営住宅】&#10;一人当たり面積">
          <a:extLst>
            <a:ext uri="{FF2B5EF4-FFF2-40B4-BE49-F238E27FC236}">
              <a16:creationId xmlns:a16="http://schemas.microsoft.com/office/drawing/2014/main" id="{5FB4B7C8-E76C-4D18-A8CA-36A13F6301D6}"/>
            </a:ext>
          </a:extLst>
        </xdr:cNvPr>
        <xdr:cNvSpPr txBox="1"/>
      </xdr:nvSpPr>
      <xdr:spPr>
        <a:xfrm>
          <a:off x="7677227" y="129757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29075</xdr:rowOff>
    </xdr:from>
    <xdr:ext cx="469744" cy="259045"/>
    <xdr:sp macro="" textlink="">
      <xdr:nvSpPr>
        <xdr:cNvPr id="329" name="n_3mainValue【公営住宅】&#10;一人当たり面積">
          <a:extLst>
            <a:ext uri="{FF2B5EF4-FFF2-40B4-BE49-F238E27FC236}">
              <a16:creationId xmlns:a16="http://schemas.microsoft.com/office/drawing/2014/main" id="{71AE37C3-ADCB-4856-9D42-28ADAE3A1F0B}"/>
            </a:ext>
          </a:extLst>
        </xdr:cNvPr>
        <xdr:cNvSpPr txBox="1"/>
      </xdr:nvSpPr>
      <xdr:spPr>
        <a:xfrm>
          <a:off x="6867602" y="129894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30" name="正方形/長方形 329">
          <a:extLst>
            <a:ext uri="{FF2B5EF4-FFF2-40B4-BE49-F238E27FC236}">
              <a16:creationId xmlns:a16="http://schemas.microsoft.com/office/drawing/2014/main" id="{1640F8E4-CFCB-4474-B225-F39E6FFBF41B}"/>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31" name="正方形/長方形 330">
          <a:extLst>
            <a:ext uri="{FF2B5EF4-FFF2-40B4-BE49-F238E27FC236}">
              <a16:creationId xmlns:a16="http://schemas.microsoft.com/office/drawing/2014/main" id="{557CDC3C-43C1-471E-8592-025F8E1D13EE}"/>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32" name="正方形/長方形 331">
          <a:extLst>
            <a:ext uri="{FF2B5EF4-FFF2-40B4-BE49-F238E27FC236}">
              <a16:creationId xmlns:a16="http://schemas.microsoft.com/office/drawing/2014/main" id="{E50A6BF0-9951-448C-9498-C095ACBC49FC}"/>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33" name="正方形/長方形 332">
          <a:extLst>
            <a:ext uri="{FF2B5EF4-FFF2-40B4-BE49-F238E27FC236}">
              <a16:creationId xmlns:a16="http://schemas.microsoft.com/office/drawing/2014/main" id="{C772BFC2-C238-4F5A-970B-9E93FA8DED48}"/>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34" name="正方形/長方形 333">
          <a:extLst>
            <a:ext uri="{FF2B5EF4-FFF2-40B4-BE49-F238E27FC236}">
              <a16:creationId xmlns:a16="http://schemas.microsoft.com/office/drawing/2014/main" id="{108FD362-7CC6-4435-A142-59EB2F1A38D7}"/>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35" name="正方形/長方形 334">
          <a:extLst>
            <a:ext uri="{FF2B5EF4-FFF2-40B4-BE49-F238E27FC236}">
              <a16:creationId xmlns:a16="http://schemas.microsoft.com/office/drawing/2014/main" id="{999E47C6-5E14-4E84-BFFA-7B22352F6A0A}"/>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36" name="正方形/長方形 335">
          <a:extLst>
            <a:ext uri="{FF2B5EF4-FFF2-40B4-BE49-F238E27FC236}">
              <a16:creationId xmlns:a16="http://schemas.microsoft.com/office/drawing/2014/main" id="{0604A57D-454C-4B0B-BFE7-73AFBB6D6916}"/>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37" name="正方形/長方形 336">
          <a:extLst>
            <a:ext uri="{FF2B5EF4-FFF2-40B4-BE49-F238E27FC236}">
              <a16:creationId xmlns:a16="http://schemas.microsoft.com/office/drawing/2014/main" id="{60110A57-0B46-4523-9180-270A79946662}"/>
            </a:ext>
          </a:extLst>
        </xdr:cNvPr>
        <xdr:cNvSpPr/>
      </xdr:nvSpPr>
      <xdr:spPr>
        <a:xfrm>
          <a:off x="685800" y="1590675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38" name="正方形/長方形 337">
          <a:extLst>
            <a:ext uri="{FF2B5EF4-FFF2-40B4-BE49-F238E27FC236}">
              <a16:creationId xmlns:a16="http://schemas.microsoft.com/office/drawing/2014/main" id="{5452FF25-9E51-4FF6-B5E3-6764D767E5D2}"/>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39" name="正方形/長方形 338">
          <a:extLst>
            <a:ext uri="{FF2B5EF4-FFF2-40B4-BE49-F238E27FC236}">
              <a16:creationId xmlns:a16="http://schemas.microsoft.com/office/drawing/2014/main" id="{14CC0AFA-896A-4DA9-86E0-0E3B5103FDF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40" name="正方形/長方形 339">
          <a:extLst>
            <a:ext uri="{FF2B5EF4-FFF2-40B4-BE49-F238E27FC236}">
              <a16:creationId xmlns:a16="http://schemas.microsoft.com/office/drawing/2014/main" id="{D06282BB-2DF4-4ABC-99EC-9A398CFDBCE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41" name="正方形/長方形 340">
          <a:extLst>
            <a:ext uri="{FF2B5EF4-FFF2-40B4-BE49-F238E27FC236}">
              <a16:creationId xmlns:a16="http://schemas.microsoft.com/office/drawing/2014/main" id="{54245E23-E556-4A24-A843-4FA81904569A}"/>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42" name="正方形/長方形 341">
          <a:extLst>
            <a:ext uri="{FF2B5EF4-FFF2-40B4-BE49-F238E27FC236}">
              <a16:creationId xmlns:a16="http://schemas.microsoft.com/office/drawing/2014/main" id="{9AD463CA-F32C-478F-BDE4-00023F54C395}"/>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43" name="正方形/長方形 342">
          <a:extLst>
            <a:ext uri="{FF2B5EF4-FFF2-40B4-BE49-F238E27FC236}">
              <a16:creationId xmlns:a16="http://schemas.microsoft.com/office/drawing/2014/main" id="{4D963E43-18FB-41EB-B6AA-4EB4D1E1540B}"/>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44" name="正方形/長方形 343">
          <a:extLst>
            <a:ext uri="{FF2B5EF4-FFF2-40B4-BE49-F238E27FC236}">
              <a16:creationId xmlns:a16="http://schemas.microsoft.com/office/drawing/2014/main" id="{DECA9CC8-5998-418A-8E6B-6E8C4D2FA3D3}"/>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45" name="正方形/長方形 344">
          <a:extLst>
            <a:ext uri="{FF2B5EF4-FFF2-40B4-BE49-F238E27FC236}">
              <a16:creationId xmlns:a16="http://schemas.microsoft.com/office/drawing/2014/main" id="{8B8D117F-1366-49EB-906A-3419BA09033A}"/>
            </a:ext>
          </a:extLst>
        </xdr:cNvPr>
        <xdr:cNvSpPr/>
      </xdr:nvSpPr>
      <xdr:spPr>
        <a:xfrm>
          <a:off x="5953125" y="1590675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46" name="正方形/長方形 345">
          <a:extLst>
            <a:ext uri="{FF2B5EF4-FFF2-40B4-BE49-F238E27FC236}">
              <a16:creationId xmlns:a16="http://schemas.microsoft.com/office/drawing/2014/main" id="{A9535CB3-E07D-4FF2-A40E-9E6E0F7E56B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47" name="正方形/長方形 346">
          <a:extLst>
            <a:ext uri="{FF2B5EF4-FFF2-40B4-BE49-F238E27FC236}">
              <a16:creationId xmlns:a16="http://schemas.microsoft.com/office/drawing/2014/main" id="{488D0740-9D14-49EA-9DDF-37805C9A81DD}"/>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48" name="正方形/長方形 347">
          <a:extLst>
            <a:ext uri="{FF2B5EF4-FFF2-40B4-BE49-F238E27FC236}">
              <a16:creationId xmlns:a16="http://schemas.microsoft.com/office/drawing/2014/main" id="{E5A03B0A-D751-41F2-B8F3-17C6E55937E1}"/>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49" name="正方形/長方形 348">
          <a:extLst>
            <a:ext uri="{FF2B5EF4-FFF2-40B4-BE49-F238E27FC236}">
              <a16:creationId xmlns:a16="http://schemas.microsoft.com/office/drawing/2014/main" id="{93153749-0A14-432B-8229-2A39C5BBCB3B}"/>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50" name="正方形/長方形 349">
          <a:extLst>
            <a:ext uri="{FF2B5EF4-FFF2-40B4-BE49-F238E27FC236}">
              <a16:creationId xmlns:a16="http://schemas.microsoft.com/office/drawing/2014/main" id="{A747E913-E014-4BDB-98EC-8557828AF460}"/>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51" name="正方形/長方形 350">
          <a:extLst>
            <a:ext uri="{FF2B5EF4-FFF2-40B4-BE49-F238E27FC236}">
              <a16:creationId xmlns:a16="http://schemas.microsoft.com/office/drawing/2014/main" id="{EDC61C44-E1BA-47B4-BAFF-671085F9BBD6}"/>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52" name="正方形/長方形 351">
          <a:extLst>
            <a:ext uri="{FF2B5EF4-FFF2-40B4-BE49-F238E27FC236}">
              <a16:creationId xmlns:a16="http://schemas.microsoft.com/office/drawing/2014/main" id="{589B9C00-A67E-427C-939E-9F6644BAE2E1}"/>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53" name="正方形/長方形 352">
          <a:extLst>
            <a:ext uri="{FF2B5EF4-FFF2-40B4-BE49-F238E27FC236}">
              <a16:creationId xmlns:a16="http://schemas.microsoft.com/office/drawing/2014/main" id="{FCD45A5E-A78E-4EAA-AFE3-0A409A113C85}"/>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54" name="テキスト ボックス 353">
          <a:extLst>
            <a:ext uri="{FF2B5EF4-FFF2-40B4-BE49-F238E27FC236}">
              <a16:creationId xmlns:a16="http://schemas.microsoft.com/office/drawing/2014/main" id="{5E4CFE07-5E05-4B76-95A4-87F7A63DE5EB}"/>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55" name="直線コネクタ 354">
          <a:extLst>
            <a:ext uri="{FF2B5EF4-FFF2-40B4-BE49-F238E27FC236}">
              <a16:creationId xmlns:a16="http://schemas.microsoft.com/office/drawing/2014/main" id="{54C47810-858E-4B2F-8B4F-EF0876517129}"/>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356" name="テキスト ボックス 355">
          <a:extLst>
            <a:ext uri="{FF2B5EF4-FFF2-40B4-BE49-F238E27FC236}">
              <a16:creationId xmlns:a16="http://schemas.microsoft.com/office/drawing/2014/main" id="{660C302A-5613-4B71-AA74-55F6D9D2AF2E}"/>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357" name="直線コネクタ 356">
          <a:extLst>
            <a:ext uri="{FF2B5EF4-FFF2-40B4-BE49-F238E27FC236}">
              <a16:creationId xmlns:a16="http://schemas.microsoft.com/office/drawing/2014/main" id="{F667B132-6BED-4F14-931B-7C2877E81034}"/>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358" name="テキスト ボックス 357">
          <a:extLst>
            <a:ext uri="{FF2B5EF4-FFF2-40B4-BE49-F238E27FC236}">
              <a16:creationId xmlns:a16="http://schemas.microsoft.com/office/drawing/2014/main" id="{452F8E0C-3868-4EFE-BB0C-CAF9739FE7EC}"/>
            </a:ext>
          </a:extLst>
        </xdr:cNvPr>
        <xdr:cNvSpPr txBox="1"/>
      </xdr:nvSpPr>
      <xdr:spPr>
        <a:xfrm>
          <a:off x="107945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359" name="直線コネクタ 358">
          <a:extLst>
            <a:ext uri="{FF2B5EF4-FFF2-40B4-BE49-F238E27FC236}">
              <a16:creationId xmlns:a16="http://schemas.microsoft.com/office/drawing/2014/main" id="{0E5C94B3-6E42-4C17-9E07-0BC73BF192B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360" name="テキスト ボックス 359">
          <a:extLst>
            <a:ext uri="{FF2B5EF4-FFF2-40B4-BE49-F238E27FC236}">
              <a16:creationId xmlns:a16="http://schemas.microsoft.com/office/drawing/2014/main" id="{DACA16F6-FB0D-46E7-B661-E03A82A15EB6}"/>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361" name="直線コネクタ 360">
          <a:extLst>
            <a:ext uri="{FF2B5EF4-FFF2-40B4-BE49-F238E27FC236}">
              <a16:creationId xmlns:a16="http://schemas.microsoft.com/office/drawing/2014/main" id="{0F557BB0-F697-4188-8DD1-FC64E95E2DE2}"/>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362" name="テキスト ボックス 361">
          <a:extLst>
            <a:ext uri="{FF2B5EF4-FFF2-40B4-BE49-F238E27FC236}">
              <a16:creationId xmlns:a16="http://schemas.microsoft.com/office/drawing/2014/main" id="{828714F4-DC12-4D1A-A4F9-4B4DCDE161BD}"/>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363" name="直線コネクタ 362">
          <a:extLst>
            <a:ext uri="{FF2B5EF4-FFF2-40B4-BE49-F238E27FC236}">
              <a16:creationId xmlns:a16="http://schemas.microsoft.com/office/drawing/2014/main" id="{9BD3B630-148C-4D36-A5BB-0561EFC4915B}"/>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364" name="テキスト ボックス 363">
          <a:extLst>
            <a:ext uri="{FF2B5EF4-FFF2-40B4-BE49-F238E27FC236}">
              <a16:creationId xmlns:a16="http://schemas.microsoft.com/office/drawing/2014/main" id="{135BBF0D-7810-4DD6-AC7C-76E1F27FE45A}"/>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365" name="直線コネクタ 364">
          <a:extLst>
            <a:ext uri="{FF2B5EF4-FFF2-40B4-BE49-F238E27FC236}">
              <a16:creationId xmlns:a16="http://schemas.microsoft.com/office/drawing/2014/main" id="{B6442DA1-014A-49C8-959C-0FD2E5196C5A}"/>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366" name="テキスト ボックス 365">
          <a:extLst>
            <a:ext uri="{FF2B5EF4-FFF2-40B4-BE49-F238E27FC236}">
              <a16:creationId xmlns:a16="http://schemas.microsoft.com/office/drawing/2014/main" id="{16F33BD6-424B-493B-9D54-CDD597F675DE}"/>
            </a:ext>
          </a:extLst>
        </xdr:cNvPr>
        <xdr:cNvSpPr txBox="1"/>
      </xdr:nvSpPr>
      <xdr:spPr>
        <a:xfrm>
          <a:off x="10845966" y="52743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367" name="直線コネクタ 366">
          <a:extLst>
            <a:ext uri="{FF2B5EF4-FFF2-40B4-BE49-F238E27FC236}">
              <a16:creationId xmlns:a16="http://schemas.microsoft.com/office/drawing/2014/main" id="{53552AE5-0898-4482-9B62-C401FDE20BE5}"/>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368" name="テキスト ボックス 367">
          <a:extLst>
            <a:ext uri="{FF2B5EF4-FFF2-40B4-BE49-F238E27FC236}">
              <a16:creationId xmlns:a16="http://schemas.microsoft.com/office/drawing/2014/main" id="{B8C3D5CA-5AEF-4749-9935-AD537B6DFD91}"/>
            </a:ext>
          </a:extLst>
        </xdr:cNvPr>
        <xdr:cNvSpPr txBox="1"/>
      </xdr:nvSpPr>
      <xdr:spPr>
        <a:xfrm>
          <a:off x="10903736" y="49123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369" name="【認定こども園・幼稚園・保育所】&#10;有形固定資産減価償却率グラフ枠">
          <a:extLst>
            <a:ext uri="{FF2B5EF4-FFF2-40B4-BE49-F238E27FC236}">
              <a16:creationId xmlns:a16="http://schemas.microsoft.com/office/drawing/2014/main" id="{A98CAA29-25EC-49C5-8C29-0663548AE572}"/>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144780</xdr:rowOff>
    </xdr:from>
    <xdr:to>
      <xdr:col>85</xdr:col>
      <xdr:colOff>126364</xdr:colOff>
      <xdr:row>41</xdr:row>
      <xdr:rowOff>137160</xdr:rowOff>
    </xdr:to>
    <xdr:cxnSp macro="">
      <xdr:nvCxnSpPr>
        <xdr:cNvPr id="370" name="直線コネクタ 369">
          <a:extLst>
            <a:ext uri="{FF2B5EF4-FFF2-40B4-BE49-F238E27FC236}">
              <a16:creationId xmlns:a16="http://schemas.microsoft.com/office/drawing/2014/main" id="{48E330B2-DCCF-4BAA-99BB-DB7697C2F4FC}"/>
            </a:ext>
          </a:extLst>
        </xdr:cNvPr>
        <xdr:cNvCxnSpPr/>
      </xdr:nvCxnSpPr>
      <xdr:spPr>
        <a:xfrm flipV="1">
          <a:off x="14696439" y="5656580"/>
          <a:ext cx="0" cy="11322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140987</xdr:rowOff>
    </xdr:from>
    <xdr:ext cx="405111" cy="259045"/>
    <xdr:sp macro="" textlink="">
      <xdr:nvSpPr>
        <xdr:cNvPr id="371" name="【認定こども園・幼稚園・保育所】&#10;有形固定資産減価償却率最小値テキスト">
          <a:extLst>
            <a:ext uri="{FF2B5EF4-FFF2-40B4-BE49-F238E27FC236}">
              <a16:creationId xmlns:a16="http://schemas.microsoft.com/office/drawing/2014/main" id="{08AF8B40-522C-498E-8B56-8E6F209BE7B9}"/>
            </a:ext>
          </a:extLst>
        </xdr:cNvPr>
        <xdr:cNvSpPr txBox="1"/>
      </xdr:nvSpPr>
      <xdr:spPr>
        <a:xfrm>
          <a:off x="14735175" y="67926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137160</xdr:rowOff>
    </xdr:from>
    <xdr:to>
      <xdr:col>86</xdr:col>
      <xdr:colOff>25400</xdr:colOff>
      <xdr:row>41</xdr:row>
      <xdr:rowOff>137160</xdr:rowOff>
    </xdr:to>
    <xdr:cxnSp macro="">
      <xdr:nvCxnSpPr>
        <xdr:cNvPr id="372" name="直線コネクタ 371">
          <a:extLst>
            <a:ext uri="{FF2B5EF4-FFF2-40B4-BE49-F238E27FC236}">
              <a16:creationId xmlns:a16="http://schemas.microsoft.com/office/drawing/2014/main" id="{30A756AE-E309-4D4F-8100-14AB697B5365}"/>
            </a:ext>
          </a:extLst>
        </xdr:cNvPr>
        <xdr:cNvCxnSpPr/>
      </xdr:nvCxnSpPr>
      <xdr:spPr>
        <a:xfrm>
          <a:off x="14611350" y="678878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33</xdr:row>
      <xdr:rowOff>91457</xdr:rowOff>
    </xdr:from>
    <xdr:ext cx="405111" cy="259045"/>
    <xdr:sp macro="" textlink="">
      <xdr:nvSpPr>
        <xdr:cNvPr id="373" name="【認定こども園・幼稚園・保育所】&#10;有形固定資産減価償却率最大値テキスト">
          <a:extLst>
            <a:ext uri="{FF2B5EF4-FFF2-40B4-BE49-F238E27FC236}">
              <a16:creationId xmlns:a16="http://schemas.microsoft.com/office/drawing/2014/main" id="{00A8CB77-C480-4C5F-A99B-547385589B91}"/>
            </a:ext>
          </a:extLst>
        </xdr:cNvPr>
        <xdr:cNvSpPr txBox="1"/>
      </xdr:nvSpPr>
      <xdr:spPr>
        <a:xfrm>
          <a:off x="14735175" y="54413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144780</xdr:rowOff>
    </xdr:from>
    <xdr:to>
      <xdr:col>86</xdr:col>
      <xdr:colOff>25400</xdr:colOff>
      <xdr:row>34</xdr:row>
      <xdr:rowOff>144780</xdr:rowOff>
    </xdr:to>
    <xdr:cxnSp macro="">
      <xdr:nvCxnSpPr>
        <xdr:cNvPr id="374" name="直線コネクタ 373">
          <a:extLst>
            <a:ext uri="{FF2B5EF4-FFF2-40B4-BE49-F238E27FC236}">
              <a16:creationId xmlns:a16="http://schemas.microsoft.com/office/drawing/2014/main" id="{EAB30C7D-FE2B-4FDB-8B88-AC2ECFA6AF0F}"/>
            </a:ext>
          </a:extLst>
        </xdr:cNvPr>
        <xdr:cNvCxnSpPr/>
      </xdr:nvCxnSpPr>
      <xdr:spPr>
        <a:xfrm>
          <a:off x="14611350" y="56565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36</xdr:row>
      <xdr:rowOff>130192</xdr:rowOff>
    </xdr:from>
    <xdr:ext cx="405111" cy="259045"/>
    <xdr:sp macro="" textlink="">
      <xdr:nvSpPr>
        <xdr:cNvPr id="375" name="【認定こども園・幼稚園・保育所】&#10;有形固定資産減価償却率平均値テキスト">
          <a:extLst>
            <a:ext uri="{FF2B5EF4-FFF2-40B4-BE49-F238E27FC236}">
              <a16:creationId xmlns:a16="http://schemas.microsoft.com/office/drawing/2014/main" id="{D2280997-39FC-479D-A3EB-0E9CA521A5E6}"/>
            </a:ext>
          </a:extLst>
        </xdr:cNvPr>
        <xdr:cNvSpPr txBox="1"/>
      </xdr:nvSpPr>
      <xdr:spPr>
        <a:xfrm>
          <a:off x="14735175" y="59690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107315</xdr:rowOff>
    </xdr:from>
    <xdr:to>
      <xdr:col>85</xdr:col>
      <xdr:colOff>177800</xdr:colOff>
      <xdr:row>38</xdr:row>
      <xdr:rowOff>37465</xdr:rowOff>
    </xdr:to>
    <xdr:sp macro="" textlink="">
      <xdr:nvSpPr>
        <xdr:cNvPr id="376" name="フローチャート: 判断 375">
          <a:extLst>
            <a:ext uri="{FF2B5EF4-FFF2-40B4-BE49-F238E27FC236}">
              <a16:creationId xmlns:a16="http://schemas.microsoft.com/office/drawing/2014/main" id="{2C75A7DD-739B-4ED5-9D30-A607E76235EE}"/>
            </a:ext>
          </a:extLst>
        </xdr:cNvPr>
        <xdr:cNvSpPr/>
      </xdr:nvSpPr>
      <xdr:spPr>
        <a:xfrm>
          <a:off x="14649450" y="610489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107315</xdr:rowOff>
    </xdr:from>
    <xdr:to>
      <xdr:col>81</xdr:col>
      <xdr:colOff>101600</xdr:colOff>
      <xdr:row>38</xdr:row>
      <xdr:rowOff>37465</xdr:rowOff>
    </xdr:to>
    <xdr:sp macro="" textlink="">
      <xdr:nvSpPr>
        <xdr:cNvPr id="377" name="フローチャート: 判断 376">
          <a:extLst>
            <a:ext uri="{FF2B5EF4-FFF2-40B4-BE49-F238E27FC236}">
              <a16:creationId xmlns:a16="http://schemas.microsoft.com/office/drawing/2014/main" id="{49E5DDAC-65F9-4909-8D37-55CE36C1AD9A}"/>
            </a:ext>
          </a:extLst>
        </xdr:cNvPr>
        <xdr:cNvSpPr/>
      </xdr:nvSpPr>
      <xdr:spPr>
        <a:xfrm>
          <a:off x="13887450" y="610489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71120</xdr:rowOff>
    </xdr:from>
    <xdr:to>
      <xdr:col>76</xdr:col>
      <xdr:colOff>165100</xdr:colOff>
      <xdr:row>38</xdr:row>
      <xdr:rowOff>1270</xdr:rowOff>
    </xdr:to>
    <xdr:sp macro="" textlink="">
      <xdr:nvSpPr>
        <xdr:cNvPr id="378" name="フローチャート: 判断 377">
          <a:extLst>
            <a:ext uri="{FF2B5EF4-FFF2-40B4-BE49-F238E27FC236}">
              <a16:creationId xmlns:a16="http://schemas.microsoft.com/office/drawing/2014/main" id="{6CD42771-529B-4722-9C39-2BBC3619A61C}"/>
            </a:ext>
          </a:extLst>
        </xdr:cNvPr>
        <xdr:cNvSpPr/>
      </xdr:nvSpPr>
      <xdr:spPr>
        <a:xfrm>
          <a:off x="13096875" y="60686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6350</xdr:rowOff>
    </xdr:from>
    <xdr:to>
      <xdr:col>72</xdr:col>
      <xdr:colOff>38100</xdr:colOff>
      <xdr:row>37</xdr:row>
      <xdr:rowOff>107950</xdr:rowOff>
    </xdr:to>
    <xdr:sp macro="" textlink="">
      <xdr:nvSpPr>
        <xdr:cNvPr id="379" name="フローチャート: 判断 378">
          <a:extLst>
            <a:ext uri="{FF2B5EF4-FFF2-40B4-BE49-F238E27FC236}">
              <a16:creationId xmlns:a16="http://schemas.microsoft.com/office/drawing/2014/main" id="{4AB0E096-27F4-47E2-A51D-933155C56B16}"/>
            </a:ext>
          </a:extLst>
        </xdr:cNvPr>
        <xdr:cNvSpPr/>
      </xdr:nvSpPr>
      <xdr:spPr>
        <a:xfrm>
          <a:off x="12296775" y="601027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36</xdr:row>
      <xdr:rowOff>103505</xdr:rowOff>
    </xdr:from>
    <xdr:to>
      <xdr:col>67</xdr:col>
      <xdr:colOff>101600</xdr:colOff>
      <xdr:row>37</xdr:row>
      <xdr:rowOff>33655</xdr:rowOff>
    </xdr:to>
    <xdr:sp macro="" textlink="">
      <xdr:nvSpPr>
        <xdr:cNvPr id="380" name="フローチャート: 判断 379">
          <a:extLst>
            <a:ext uri="{FF2B5EF4-FFF2-40B4-BE49-F238E27FC236}">
              <a16:creationId xmlns:a16="http://schemas.microsoft.com/office/drawing/2014/main" id="{B9DAEE64-07C2-41B6-8397-7C136ACA8CB4}"/>
            </a:ext>
          </a:extLst>
        </xdr:cNvPr>
        <xdr:cNvSpPr/>
      </xdr:nvSpPr>
      <xdr:spPr>
        <a:xfrm>
          <a:off x="11487150" y="594550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381" name="テキスト ボックス 380">
          <a:extLst>
            <a:ext uri="{FF2B5EF4-FFF2-40B4-BE49-F238E27FC236}">
              <a16:creationId xmlns:a16="http://schemas.microsoft.com/office/drawing/2014/main" id="{2E6FD22E-1035-47C2-A505-2EB4679C19A5}"/>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382" name="テキスト ボックス 381">
          <a:extLst>
            <a:ext uri="{FF2B5EF4-FFF2-40B4-BE49-F238E27FC236}">
              <a16:creationId xmlns:a16="http://schemas.microsoft.com/office/drawing/2014/main" id="{E7808C20-1D80-45C9-B1CE-7ED32AE8F017}"/>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383" name="テキスト ボックス 382">
          <a:extLst>
            <a:ext uri="{FF2B5EF4-FFF2-40B4-BE49-F238E27FC236}">
              <a16:creationId xmlns:a16="http://schemas.microsoft.com/office/drawing/2014/main" id="{B37AA489-292B-430E-AE12-2B9916287D28}"/>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384" name="テキスト ボックス 383">
          <a:extLst>
            <a:ext uri="{FF2B5EF4-FFF2-40B4-BE49-F238E27FC236}">
              <a16:creationId xmlns:a16="http://schemas.microsoft.com/office/drawing/2014/main" id="{1D63B31C-7792-414A-B105-9E93D81973A9}"/>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385" name="テキスト ボックス 384">
          <a:extLst>
            <a:ext uri="{FF2B5EF4-FFF2-40B4-BE49-F238E27FC236}">
              <a16:creationId xmlns:a16="http://schemas.microsoft.com/office/drawing/2014/main" id="{D5801831-7B93-4426-BC63-B23B9F1D65FE}"/>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86360</xdr:rowOff>
    </xdr:from>
    <xdr:to>
      <xdr:col>85</xdr:col>
      <xdr:colOff>177800</xdr:colOff>
      <xdr:row>42</xdr:row>
      <xdr:rowOff>16510</xdr:rowOff>
    </xdr:to>
    <xdr:sp macro="" textlink="">
      <xdr:nvSpPr>
        <xdr:cNvPr id="386" name="楕円 385">
          <a:extLst>
            <a:ext uri="{FF2B5EF4-FFF2-40B4-BE49-F238E27FC236}">
              <a16:creationId xmlns:a16="http://schemas.microsoft.com/office/drawing/2014/main" id="{82817E7A-95ED-4C51-8115-FB02B787E2FD}"/>
            </a:ext>
          </a:extLst>
        </xdr:cNvPr>
        <xdr:cNvSpPr/>
      </xdr:nvSpPr>
      <xdr:spPr>
        <a:xfrm>
          <a:off x="14649450" y="67316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41</xdr:row>
      <xdr:rowOff>1287</xdr:rowOff>
    </xdr:from>
    <xdr:ext cx="405111" cy="259045"/>
    <xdr:sp macro="" textlink="">
      <xdr:nvSpPr>
        <xdr:cNvPr id="387" name="【認定こども園・幼稚園・保育所】&#10;有形固定資産減価償却率該当値テキスト">
          <a:extLst>
            <a:ext uri="{FF2B5EF4-FFF2-40B4-BE49-F238E27FC236}">
              <a16:creationId xmlns:a16="http://schemas.microsoft.com/office/drawing/2014/main" id="{88CE3A10-0947-4898-AA6E-C235CF770CCA}"/>
            </a:ext>
          </a:extLst>
        </xdr:cNvPr>
        <xdr:cNvSpPr txBox="1"/>
      </xdr:nvSpPr>
      <xdr:spPr>
        <a:xfrm>
          <a:off x="14735175" y="6649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52070</xdr:rowOff>
    </xdr:from>
    <xdr:to>
      <xdr:col>81</xdr:col>
      <xdr:colOff>101600</xdr:colOff>
      <xdr:row>41</xdr:row>
      <xdr:rowOff>153670</xdr:rowOff>
    </xdr:to>
    <xdr:sp macro="" textlink="">
      <xdr:nvSpPr>
        <xdr:cNvPr id="388" name="楕円 387">
          <a:extLst>
            <a:ext uri="{FF2B5EF4-FFF2-40B4-BE49-F238E27FC236}">
              <a16:creationId xmlns:a16="http://schemas.microsoft.com/office/drawing/2014/main" id="{BDA132AC-1A5A-4E63-B64A-B8924BB31A42}"/>
            </a:ext>
          </a:extLst>
        </xdr:cNvPr>
        <xdr:cNvSpPr/>
      </xdr:nvSpPr>
      <xdr:spPr>
        <a:xfrm>
          <a:off x="13887450" y="66973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102870</xdr:rowOff>
    </xdr:from>
    <xdr:to>
      <xdr:col>85</xdr:col>
      <xdr:colOff>127000</xdr:colOff>
      <xdr:row>41</xdr:row>
      <xdr:rowOff>137160</xdr:rowOff>
    </xdr:to>
    <xdr:cxnSp macro="">
      <xdr:nvCxnSpPr>
        <xdr:cNvPr id="389" name="直線コネクタ 388">
          <a:extLst>
            <a:ext uri="{FF2B5EF4-FFF2-40B4-BE49-F238E27FC236}">
              <a16:creationId xmlns:a16="http://schemas.microsoft.com/office/drawing/2014/main" id="{76D332D3-1BC2-4669-BD66-516D7ABEF0D9}"/>
            </a:ext>
          </a:extLst>
        </xdr:cNvPr>
        <xdr:cNvCxnSpPr/>
      </xdr:nvCxnSpPr>
      <xdr:spPr>
        <a:xfrm>
          <a:off x="13935075" y="6754495"/>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33020</xdr:rowOff>
    </xdr:from>
    <xdr:to>
      <xdr:col>76</xdr:col>
      <xdr:colOff>165100</xdr:colOff>
      <xdr:row>41</xdr:row>
      <xdr:rowOff>134620</xdr:rowOff>
    </xdr:to>
    <xdr:sp macro="" textlink="">
      <xdr:nvSpPr>
        <xdr:cNvPr id="390" name="楕円 389">
          <a:extLst>
            <a:ext uri="{FF2B5EF4-FFF2-40B4-BE49-F238E27FC236}">
              <a16:creationId xmlns:a16="http://schemas.microsoft.com/office/drawing/2014/main" id="{EFC2CFC9-CC92-48AE-89D4-851277F3344A}"/>
            </a:ext>
          </a:extLst>
        </xdr:cNvPr>
        <xdr:cNvSpPr/>
      </xdr:nvSpPr>
      <xdr:spPr>
        <a:xfrm>
          <a:off x="13096875" y="66782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83820</xdr:rowOff>
    </xdr:from>
    <xdr:to>
      <xdr:col>81</xdr:col>
      <xdr:colOff>50800</xdr:colOff>
      <xdr:row>41</xdr:row>
      <xdr:rowOff>102870</xdr:rowOff>
    </xdr:to>
    <xdr:cxnSp macro="">
      <xdr:nvCxnSpPr>
        <xdr:cNvPr id="391" name="直線コネクタ 390">
          <a:extLst>
            <a:ext uri="{FF2B5EF4-FFF2-40B4-BE49-F238E27FC236}">
              <a16:creationId xmlns:a16="http://schemas.microsoft.com/office/drawing/2014/main" id="{65153EA4-8672-4DC5-B51F-6AEFCF07A926}"/>
            </a:ext>
          </a:extLst>
        </xdr:cNvPr>
        <xdr:cNvCxnSpPr/>
      </xdr:nvCxnSpPr>
      <xdr:spPr>
        <a:xfrm>
          <a:off x="13144500" y="6735445"/>
          <a:ext cx="79057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6350</xdr:rowOff>
    </xdr:from>
    <xdr:to>
      <xdr:col>72</xdr:col>
      <xdr:colOff>38100</xdr:colOff>
      <xdr:row>41</xdr:row>
      <xdr:rowOff>107950</xdr:rowOff>
    </xdr:to>
    <xdr:sp macro="" textlink="">
      <xdr:nvSpPr>
        <xdr:cNvPr id="392" name="楕円 391">
          <a:extLst>
            <a:ext uri="{FF2B5EF4-FFF2-40B4-BE49-F238E27FC236}">
              <a16:creationId xmlns:a16="http://schemas.microsoft.com/office/drawing/2014/main" id="{AF0F97B1-CC4E-4B6E-ACBF-994CFF59F623}"/>
            </a:ext>
          </a:extLst>
        </xdr:cNvPr>
        <xdr:cNvSpPr/>
      </xdr:nvSpPr>
      <xdr:spPr>
        <a:xfrm>
          <a:off x="12296775" y="66579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57150</xdr:rowOff>
    </xdr:from>
    <xdr:to>
      <xdr:col>76</xdr:col>
      <xdr:colOff>114300</xdr:colOff>
      <xdr:row>41</xdr:row>
      <xdr:rowOff>83820</xdr:rowOff>
    </xdr:to>
    <xdr:cxnSp macro="">
      <xdr:nvCxnSpPr>
        <xdr:cNvPr id="393" name="直線コネクタ 392">
          <a:extLst>
            <a:ext uri="{FF2B5EF4-FFF2-40B4-BE49-F238E27FC236}">
              <a16:creationId xmlns:a16="http://schemas.microsoft.com/office/drawing/2014/main" id="{ACDA0383-660F-4DBD-93A7-DF7BE99C8F74}"/>
            </a:ext>
          </a:extLst>
        </xdr:cNvPr>
        <xdr:cNvCxnSpPr/>
      </xdr:nvCxnSpPr>
      <xdr:spPr>
        <a:xfrm>
          <a:off x="12344400" y="6705600"/>
          <a:ext cx="800100" cy="298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53992</xdr:rowOff>
    </xdr:from>
    <xdr:ext cx="405111" cy="259045"/>
    <xdr:sp macro="" textlink="">
      <xdr:nvSpPr>
        <xdr:cNvPr id="394" name="n_1aveValue【認定こども園・幼稚園・保育所】&#10;有形固定資産減価償却率">
          <a:extLst>
            <a:ext uri="{FF2B5EF4-FFF2-40B4-BE49-F238E27FC236}">
              <a16:creationId xmlns:a16="http://schemas.microsoft.com/office/drawing/2014/main" id="{DFB19EF2-BCA4-40F7-9FFF-31C68D3DF8F1}"/>
            </a:ext>
          </a:extLst>
        </xdr:cNvPr>
        <xdr:cNvSpPr txBox="1"/>
      </xdr:nvSpPr>
      <xdr:spPr>
        <a:xfrm>
          <a:off x="13745219" y="5892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17797</xdr:rowOff>
    </xdr:from>
    <xdr:ext cx="405111" cy="259045"/>
    <xdr:sp macro="" textlink="">
      <xdr:nvSpPr>
        <xdr:cNvPr id="395" name="n_2aveValue【認定こども園・幼稚園・保育所】&#10;有形固定資産減価償却率">
          <a:extLst>
            <a:ext uri="{FF2B5EF4-FFF2-40B4-BE49-F238E27FC236}">
              <a16:creationId xmlns:a16="http://schemas.microsoft.com/office/drawing/2014/main" id="{73385130-A93D-4A57-9243-BFE94F3F0017}"/>
            </a:ext>
          </a:extLst>
        </xdr:cNvPr>
        <xdr:cNvSpPr txBox="1"/>
      </xdr:nvSpPr>
      <xdr:spPr>
        <a:xfrm>
          <a:off x="12964169" y="5856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124477</xdr:rowOff>
    </xdr:from>
    <xdr:ext cx="405111" cy="259045"/>
    <xdr:sp macro="" textlink="">
      <xdr:nvSpPr>
        <xdr:cNvPr id="396" name="n_3aveValue【認定こども園・幼稚園・保育所】&#10;有形固定資産減価償却率">
          <a:extLst>
            <a:ext uri="{FF2B5EF4-FFF2-40B4-BE49-F238E27FC236}">
              <a16:creationId xmlns:a16="http://schemas.microsoft.com/office/drawing/2014/main" id="{97BA4A3E-F427-4E53-B726-9BB1CFBDF218}"/>
            </a:ext>
          </a:extLst>
        </xdr:cNvPr>
        <xdr:cNvSpPr txBox="1"/>
      </xdr:nvSpPr>
      <xdr:spPr>
        <a:xfrm>
          <a:off x="12164069" y="5798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50182</xdr:rowOff>
    </xdr:from>
    <xdr:ext cx="405111" cy="259045"/>
    <xdr:sp macro="" textlink="">
      <xdr:nvSpPr>
        <xdr:cNvPr id="397" name="n_4aveValue【認定こども園・幼稚園・保育所】&#10;有形固定資産減価償却率">
          <a:extLst>
            <a:ext uri="{FF2B5EF4-FFF2-40B4-BE49-F238E27FC236}">
              <a16:creationId xmlns:a16="http://schemas.microsoft.com/office/drawing/2014/main" id="{4E1F512D-5E98-438C-9219-A6D9CE2D11D7}"/>
            </a:ext>
          </a:extLst>
        </xdr:cNvPr>
        <xdr:cNvSpPr txBox="1"/>
      </xdr:nvSpPr>
      <xdr:spPr>
        <a:xfrm>
          <a:off x="11354444" y="57239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144797</xdr:rowOff>
    </xdr:from>
    <xdr:ext cx="405111" cy="259045"/>
    <xdr:sp macro="" textlink="">
      <xdr:nvSpPr>
        <xdr:cNvPr id="398" name="n_1mainValue【認定こども園・幼稚園・保育所】&#10;有形固定資産減価償却率">
          <a:extLst>
            <a:ext uri="{FF2B5EF4-FFF2-40B4-BE49-F238E27FC236}">
              <a16:creationId xmlns:a16="http://schemas.microsoft.com/office/drawing/2014/main" id="{F9D81A61-E798-46F9-B8D7-FF3A91797809}"/>
            </a:ext>
          </a:extLst>
        </xdr:cNvPr>
        <xdr:cNvSpPr txBox="1"/>
      </xdr:nvSpPr>
      <xdr:spPr>
        <a:xfrm>
          <a:off x="13745219" y="6790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125747</xdr:rowOff>
    </xdr:from>
    <xdr:ext cx="405111" cy="259045"/>
    <xdr:sp macro="" textlink="">
      <xdr:nvSpPr>
        <xdr:cNvPr id="399" name="n_2mainValue【認定こども園・幼稚園・保育所】&#10;有形固定資産減価償却率">
          <a:extLst>
            <a:ext uri="{FF2B5EF4-FFF2-40B4-BE49-F238E27FC236}">
              <a16:creationId xmlns:a16="http://schemas.microsoft.com/office/drawing/2014/main" id="{1CC408A4-95F9-4C9D-B358-64B0C295487A}"/>
            </a:ext>
          </a:extLst>
        </xdr:cNvPr>
        <xdr:cNvSpPr txBox="1"/>
      </xdr:nvSpPr>
      <xdr:spPr>
        <a:xfrm>
          <a:off x="12964169" y="67710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99077</xdr:rowOff>
    </xdr:from>
    <xdr:ext cx="405111" cy="259045"/>
    <xdr:sp macro="" textlink="">
      <xdr:nvSpPr>
        <xdr:cNvPr id="400" name="n_3mainValue【認定こども園・幼稚園・保育所】&#10;有形固定資産減価償却率">
          <a:extLst>
            <a:ext uri="{FF2B5EF4-FFF2-40B4-BE49-F238E27FC236}">
              <a16:creationId xmlns:a16="http://schemas.microsoft.com/office/drawing/2014/main" id="{81802C6D-C808-47DF-B985-FE1F78C001AD}"/>
            </a:ext>
          </a:extLst>
        </xdr:cNvPr>
        <xdr:cNvSpPr txBox="1"/>
      </xdr:nvSpPr>
      <xdr:spPr>
        <a:xfrm>
          <a:off x="12164069" y="6750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01" name="正方形/長方形 400">
          <a:extLst>
            <a:ext uri="{FF2B5EF4-FFF2-40B4-BE49-F238E27FC236}">
              <a16:creationId xmlns:a16="http://schemas.microsoft.com/office/drawing/2014/main" id="{E71FBC61-E6EA-4B5E-9C0D-9F9019DF608A}"/>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02" name="正方形/長方形 401">
          <a:extLst>
            <a:ext uri="{FF2B5EF4-FFF2-40B4-BE49-F238E27FC236}">
              <a16:creationId xmlns:a16="http://schemas.microsoft.com/office/drawing/2014/main" id="{F7A0FF5B-1CF8-4920-B2C8-9F2ED7C07C46}"/>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03" name="正方形/長方形 402">
          <a:extLst>
            <a:ext uri="{FF2B5EF4-FFF2-40B4-BE49-F238E27FC236}">
              <a16:creationId xmlns:a16="http://schemas.microsoft.com/office/drawing/2014/main" id="{FC815970-158C-4168-80CB-BC11700799B4}"/>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04" name="正方形/長方形 403">
          <a:extLst>
            <a:ext uri="{FF2B5EF4-FFF2-40B4-BE49-F238E27FC236}">
              <a16:creationId xmlns:a16="http://schemas.microsoft.com/office/drawing/2014/main" id="{3854C7B2-4A48-4E63-B6B4-D4FC8EFC54A0}"/>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05" name="正方形/長方形 404">
          <a:extLst>
            <a:ext uri="{FF2B5EF4-FFF2-40B4-BE49-F238E27FC236}">
              <a16:creationId xmlns:a16="http://schemas.microsoft.com/office/drawing/2014/main" id="{05D50ADA-D601-4F28-9FC4-D03EFF68E214}"/>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06" name="正方形/長方形 405">
          <a:extLst>
            <a:ext uri="{FF2B5EF4-FFF2-40B4-BE49-F238E27FC236}">
              <a16:creationId xmlns:a16="http://schemas.microsoft.com/office/drawing/2014/main" id="{151EBE8C-48B2-4D27-A989-D2155F5790FB}"/>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07" name="正方形/長方形 406">
          <a:extLst>
            <a:ext uri="{FF2B5EF4-FFF2-40B4-BE49-F238E27FC236}">
              <a16:creationId xmlns:a16="http://schemas.microsoft.com/office/drawing/2014/main" id="{E3E7987B-2539-4796-A0E5-160DBC7347A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08" name="正方形/長方形 407">
          <a:extLst>
            <a:ext uri="{FF2B5EF4-FFF2-40B4-BE49-F238E27FC236}">
              <a16:creationId xmlns:a16="http://schemas.microsoft.com/office/drawing/2014/main" id="{3AEB9073-C817-4D99-9E21-12BEF67D40F0}"/>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09" name="テキスト ボックス 408">
          <a:extLst>
            <a:ext uri="{FF2B5EF4-FFF2-40B4-BE49-F238E27FC236}">
              <a16:creationId xmlns:a16="http://schemas.microsoft.com/office/drawing/2014/main" id="{F9085A21-64E1-4F78-A78B-1642CB76AEF3}"/>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10" name="直線コネクタ 409">
          <a:extLst>
            <a:ext uri="{FF2B5EF4-FFF2-40B4-BE49-F238E27FC236}">
              <a16:creationId xmlns:a16="http://schemas.microsoft.com/office/drawing/2014/main" id="{6E94DDB4-E55B-4954-827E-79D84AF3FB83}"/>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11" name="直線コネクタ 410">
          <a:extLst>
            <a:ext uri="{FF2B5EF4-FFF2-40B4-BE49-F238E27FC236}">
              <a16:creationId xmlns:a16="http://schemas.microsoft.com/office/drawing/2014/main" id="{6C00132B-DEEC-41AE-AE14-66A88C848ECA}"/>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12" name="テキスト ボックス 411">
          <a:extLst>
            <a:ext uri="{FF2B5EF4-FFF2-40B4-BE49-F238E27FC236}">
              <a16:creationId xmlns:a16="http://schemas.microsoft.com/office/drawing/2014/main" id="{1016EB18-9BCE-44BD-BB2A-578FE0BC256F}"/>
            </a:ext>
          </a:extLst>
        </xdr:cNvPr>
        <xdr:cNvSpPr txBox="1"/>
      </xdr:nvSpPr>
      <xdr:spPr>
        <a:xfrm>
          <a:off x="16052346"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13" name="直線コネクタ 412">
          <a:extLst>
            <a:ext uri="{FF2B5EF4-FFF2-40B4-BE49-F238E27FC236}">
              <a16:creationId xmlns:a16="http://schemas.microsoft.com/office/drawing/2014/main" id="{5110FAB3-5771-4753-AEDD-AFC421CFDA01}"/>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14" name="テキスト ボックス 413">
          <a:extLst>
            <a:ext uri="{FF2B5EF4-FFF2-40B4-BE49-F238E27FC236}">
              <a16:creationId xmlns:a16="http://schemas.microsoft.com/office/drawing/2014/main" id="{0204B19F-8984-4F86-823D-CBF09E7A7EEA}"/>
            </a:ext>
          </a:extLst>
        </xdr:cNvPr>
        <xdr:cNvSpPr txBox="1"/>
      </xdr:nvSpPr>
      <xdr:spPr>
        <a:xfrm>
          <a:off x="16052346"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15" name="直線コネクタ 414">
          <a:extLst>
            <a:ext uri="{FF2B5EF4-FFF2-40B4-BE49-F238E27FC236}">
              <a16:creationId xmlns:a16="http://schemas.microsoft.com/office/drawing/2014/main" id="{5E7F4898-B30A-4C73-9C6E-F460E43797A9}"/>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16" name="テキスト ボックス 415">
          <a:extLst>
            <a:ext uri="{FF2B5EF4-FFF2-40B4-BE49-F238E27FC236}">
              <a16:creationId xmlns:a16="http://schemas.microsoft.com/office/drawing/2014/main" id="{8BCB6B23-14F9-43D1-86B8-2EC7B9DEEAFC}"/>
            </a:ext>
          </a:extLst>
        </xdr:cNvPr>
        <xdr:cNvSpPr txBox="1"/>
      </xdr:nvSpPr>
      <xdr:spPr>
        <a:xfrm>
          <a:off x="16052346"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17" name="直線コネクタ 416">
          <a:extLst>
            <a:ext uri="{FF2B5EF4-FFF2-40B4-BE49-F238E27FC236}">
              <a16:creationId xmlns:a16="http://schemas.microsoft.com/office/drawing/2014/main" id="{5516D68D-828F-4536-870D-34106161C741}"/>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18" name="テキスト ボックス 417">
          <a:extLst>
            <a:ext uri="{FF2B5EF4-FFF2-40B4-BE49-F238E27FC236}">
              <a16:creationId xmlns:a16="http://schemas.microsoft.com/office/drawing/2014/main" id="{86CEE86C-86F4-407C-BCBA-921854E05A0B}"/>
            </a:ext>
          </a:extLst>
        </xdr:cNvPr>
        <xdr:cNvSpPr txBox="1"/>
      </xdr:nvSpPr>
      <xdr:spPr>
        <a:xfrm>
          <a:off x="16052346"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19" name="直線コネクタ 418">
          <a:extLst>
            <a:ext uri="{FF2B5EF4-FFF2-40B4-BE49-F238E27FC236}">
              <a16:creationId xmlns:a16="http://schemas.microsoft.com/office/drawing/2014/main" id="{CB879B87-6D42-4126-A352-C3E62FFF97A6}"/>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20" name="テキスト ボックス 419">
          <a:extLst>
            <a:ext uri="{FF2B5EF4-FFF2-40B4-BE49-F238E27FC236}">
              <a16:creationId xmlns:a16="http://schemas.microsoft.com/office/drawing/2014/main" id="{AF4D0081-92FA-49D1-A0FC-53D2D9E4B5BF}"/>
            </a:ext>
          </a:extLst>
        </xdr:cNvPr>
        <xdr:cNvSpPr txBox="1"/>
      </xdr:nvSpPr>
      <xdr:spPr>
        <a:xfrm>
          <a:off x="16052346"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21" name="直線コネクタ 420">
          <a:extLst>
            <a:ext uri="{FF2B5EF4-FFF2-40B4-BE49-F238E27FC236}">
              <a16:creationId xmlns:a16="http://schemas.microsoft.com/office/drawing/2014/main" id="{39189F01-E340-4010-A040-1BD86723B764}"/>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22" name="テキスト ボックス 421">
          <a:extLst>
            <a:ext uri="{FF2B5EF4-FFF2-40B4-BE49-F238E27FC236}">
              <a16:creationId xmlns:a16="http://schemas.microsoft.com/office/drawing/2014/main" id="{403C3F56-68FD-4F60-A060-F7D0F499E90A}"/>
            </a:ext>
          </a:extLst>
        </xdr:cNvPr>
        <xdr:cNvSpPr txBox="1"/>
      </xdr:nvSpPr>
      <xdr:spPr>
        <a:xfrm>
          <a:off x="16052346"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23" name="【認定こども園・幼稚園・保育所】&#10;一人当たり面積グラフ枠">
          <a:extLst>
            <a:ext uri="{FF2B5EF4-FFF2-40B4-BE49-F238E27FC236}">
              <a16:creationId xmlns:a16="http://schemas.microsoft.com/office/drawing/2014/main" id="{8D7E2A86-D104-476A-B885-535776D0ADE0}"/>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22860</xdr:rowOff>
    </xdr:from>
    <xdr:to>
      <xdr:col>116</xdr:col>
      <xdr:colOff>62864</xdr:colOff>
      <xdr:row>41</xdr:row>
      <xdr:rowOff>144780</xdr:rowOff>
    </xdr:to>
    <xdr:cxnSp macro="">
      <xdr:nvCxnSpPr>
        <xdr:cNvPr id="424" name="直線コネクタ 423">
          <a:extLst>
            <a:ext uri="{FF2B5EF4-FFF2-40B4-BE49-F238E27FC236}">
              <a16:creationId xmlns:a16="http://schemas.microsoft.com/office/drawing/2014/main" id="{4E2ABF0C-323A-42F5-AE0C-F6C079B98577}"/>
            </a:ext>
          </a:extLst>
        </xdr:cNvPr>
        <xdr:cNvCxnSpPr/>
      </xdr:nvCxnSpPr>
      <xdr:spPr>
        <a:xfrm flipV="1">
          <a:off x="19954239" y="5541010"/>
          <a:ext cx="0" cy="12490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41</xdr:row>
      <xdr:rowOff>148607</xdr:rowOff>
    </xdr:from>
    <xdr:ext cx="469744" cy="259045"/>
    <xdr:sp macro="" textlink="">
      <xdr:nvSpPr>
        <xdr:cNvPr id="425" name="【認定こども園・幼稚園・保育所】&#10;一人当たり面積最小値テキスト">
          <a:extLst>
            <a:ext uri="{FF2B5EF4-FFF2-40B4-BE49-F238E27FC236}">
              <a16:creationId xmlns:a16="http://schemas.microsoft.com/office/drawing/2014/main" id="{4767B28B-261E-47E9-942E-A8CDD0E0C4D5}"/>
            </a:ext>
          </a:extLst>
        </xdr:cNvPr>
        <xdr:cNvSpPr txBox="1"/>
      </xdr:nvSpPr>
      <xdr:spPr>
        <a:xfrm>
          <a:off x="19992975" y="67938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41</xdr:row>
      <xdr:rowOff>144780</xdr:rowOff>
    </xdr:from>
    <xdr:to>
      <xdr:col>116</xdr:col>
      <xdr:colOff>152400</xdr:colOff>
      <xdr:row>41</xdr:row>
      <xdr:rowOff>144780</xdr:rowOff>
    </xdr:to>
    <xdr:cxnSp macro="">
      <xdr:nvCxnSpPr>
        <xdr:cNvPr id="426" name="直線コネクタ 425">
          <a:extLst>
            <a:ext uri="{FF2B5EF4-FFF2-40B4-BE49-F238E27FC236}">
              <a16:creationId xmlns:a16="http://schemas.microsoft.com/office/drawing/2014/main" id="{25A07006-BD62-448C-B9F1-C1393E4A6562}"/>
            </a:ext>
          </a:extLst>
        </xdr:cNvPr>
        <xdr:cNvCxnSpPr/>
      </xdr:nvCxnSpPr>
      <xdr:spPr>
        <a:xfrm>
          <a:off x="19878675" y="67900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140987</xdr:rowOff>
    </xdr:from>
    <xdr:ext cx="469744" cy="259045"/>
    <xdr:sp macro="" textlink="">
      <xdr:nvSpPr>
        <xdr:cNvPr id="427" name="【認定こども園・幼稚園・保育所】&#10;一人当たり面積最大値テキスト">
          <a:extLst>
            <a:ext uri="{FF2B5EF4-FFF2-40B4-BE49-F238E27FC236}">
              <a16:creationId xmlns:a16="http://schemas.microsoft.com/office/drawing/2014/main" id="{F16019FB-11D9-46DE-A218-CFE1488AAC17}"/>
            </a:ext>
          </a:extLst>
        </xdr:cNvPr>
        <xdr:cNvSpPr txBox="1"/>
      </xdr:nvSpPr>
      <xdr:spPr>
        <a:xfrm>
          <a:off x="19992975" y="5335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22860</xdr:rowOff>
    </xdr:from>
    <xdr:to>
      <xdr:col>116</xdr:col>
      <xdr:colOff>152400</xdr:colOff>
      <xdr:row>34</xdr:row>
      <xdr:rowOff>22860</xdr:rowOff>
    </xdr:to>
    <xdr:cxnSp macro="">
      <xdr:nvCxnSpPr>
        <xdr:cNvPr id="428" name="直線コネクタ 427">
          <a:extLst>
            <a:ext uri="{FF2B5EF4-FFF2-40B4-BE49-F238E27FC236}">
              <a16:creationId xmlns:a16="http://schemas.microsoft.com/office/drawing/2014/main" id="{05FDD500-0410-4872-B43D-7B4B99FB2E35}"/>
            </a:ext>
          </a:extLst>
        </xdr:cNvPr>
        <xdr:cNvCxnSpPr/>
      </xdr:nvCxnSpPr>
      <xdr:spPr>
        <a:xfrm>
          <a:off x="19878675" y="554101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38</xdr:row>
      <xdr:rowOff>74947</xdr:rowOff>
    </xdr:from>
    <xdr:ext cx="469744" cy="259045"/>
    <xdr:sp macro="" textlink="">
      <xdr:nvSpPr>
        <xdr:cNvPr id="429" name="【認定こども園・幼稚園・保育所】&#10;一人当たり面積平均値テキスト">
          <a:extLst>
            <a:ext uri="{FF2B5EF4-FFF2-40B4-BE49-F238E27FC236}">
              <a16:creationId xmlns:a16="http://schemas.microsoft.com/office/drawing/2014/main" id="{AA5FDBEC-57A0-43D6-B2FE-3B9366C3EB17}"/>
            </a:ext>
          </a:extLst>
        </xdr:cNvPr>
        <xdr:cNvSpPr txBox="1"/>
      </xdr:nvSpPr>
      <xdr:spPr>
        <a:xfrm>
          <a:off x="19992975" y="623762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52070</xdr:rowOff>
    </xdr:from>
    <xdr:to>
      <xdr:col>116</xdr:col>
      <xdr:colOff>114300</xdr:colOff>
      <xdr:row>39</xdr:row>
      <xdr:rowOff>153670</xdr:rowOff>
    </xdr:to>
    <xdr:sp macro="" textlink="">
      <xdr:nvSpPr>
        <xdr:cNvPr id="430" name="フローチャート: 判断 429">
          <a:extLst>
            <a:ext uri="{FF2B5EF4-FFF2-40B4-BE49-F238E27FC236}">
              <a16:creationId xmlns:a16="http://schemas.microsoft.com/office/drawing/2014/main" id="{39E34F19-5E80-4C9E-8574-256E9BC5FE57}"/>
            </a:ext>
          </a:extLst>
        </xdr:cNvPr>
        <xdr:cNvSpPr/>
      </xdr:nvSpPr>
      <xdr:spPr>
        <a:xfrm>
          <a:off x="19897725" y="63734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39</xdr:row>
      <xdr:rowOff>55880</xdr:rowOff>
    </xdr:from>
    <xdr:to>
      <xdr:col>112</xdr:col>
      <xdr:colOff>38100</xdr:colOff>
      <xdr:row>39</xdr:row>
      <xdr:rowOff>157480</xdr:rowOff>
    </xdr:to>
    <xdr:sp macro="" textlink="">
      <xdr:nvSpPr>
        <xdr:cNvPr id="431" name="フローチャート: 判断 430">
          <a:extLst>
            <a:ext uri="{FF2B5EF4-FFF2-40B4-BE49-F238E27FC236}">
              <a16:creationId xmlns:a16="http://schemas.microsoft.com/office/drawing/2014/main" id="{0754D276-ED36-41C1-8998-8D0B4D7D1AC7}"/>
            </a:ext>
          </a:extLst>
        </xdr:cNvPr>
        <xdr:cNvSpPr/>
      </xdr:nvSpPr>
      <xdr:spPr>
        <a:xfrm>
          <a:off x="19154775" y="638048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59690</xdr:rowOff>
    </xdr:from>
    <xdr:to>
      <xdr:col>107</xdr:col>
      <xdr:colOff>101600</xdr:colOff>
      <xdr:row>39</xdr:row>
      <xdr:rowOff>161290</xdr:rowOff>
    </xdr:to>
    <xdr:sp macro="" textlink="">
      <xdr:nvSpPr>
        <xdr:cNvPr id="432" name="フローチャート: 判断 431">
          <a:extLst>
            <a:ext uri="{FF2B5EF4-FFF2-40B4-BE49-F238E27FC236}">
              <a16:creationId xmlns:a16="http://schemas.microsoft.com/office/drawing/2014/main" id="{ACD3DAC6-6C4A-43F1-A4D3-2316AD262BA2}"/>
            </a:ext>
          </a:extLst>
        </xdr:cNvPr>
        <xdr:cNvSpPr/>
      </xdr:nvSpPr>
      <xdr:spPr>
        <a:xfrm>
          <a:off x="18345150" y="638429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74930</xdr:rowOff>
    </xdr:from>
    <xdr:to>
      <xdr:col>102</xdr:col>
      <xdr:colOff>165100</xdr:colOff>
      <xdr:row>40</xdr:row>
      <xdr:rowOff>5080</xdr:rowOff>
    </xdr:to>
    <xdr:sp macro="" textlink="">
      <xdr:nvSpPr>
        <xdr:cNvPr id="433" name="フローチャート: 判断 432">
          <a:extLst>
            <a:ext uri="{FF2B5EF4-FFF2-40B4-BE49-F238E27FC236}">
              <a16:creationId xmlns:a16="http://schemas.microsoft.com/office/drawing/2014/main" id="{785EC8DA-0604-4823-903C-CA7885CA7527}"/>
            </a:ext>
          </a:extLst>
        </xdr:cNvPr>
        <xdr:cNvSpPr/>
      </xdr:nvSpPr>
      <xdr:spPr>
        <a:xfrm>
          <a:off x="17554575" y="639953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40640</xdr:rowOff>
    </xdr:from>
    <xdr:to>
      <xdr:col>98</xdr:col>
      <xdr:colOff>38100</xdr:colOff>
      <xdr:row>39</xdr:row>
      <xdr:rowOff>142240</xdr:rowOff>
    </xdr:to>
    <xdr:sp macro="" textlink="">
      <xdr:nvSpPr>
        <xdr:cNvPr id="434" name="フローチャート: 判断 433">
          <a:extLst>
            <a:ext uri="{FF2B5EF4-FFF2-40B4-BE49-F238E27FC236}">
              <a16:creationId xmlns:a16="http://schemas.microsoft.com/office/drawing/2014/main" id="{4FF6A9C4-B2F8-44AC-870B-21226294A7C5}"/>
            </a:ext>
          </a:extLst>
        </xdr:cNvPr>
        <xdr:cNvSpPr/>
      </xdr:nvSpPr>
      <xdr:spPr>
        <a:xfrm>
          <a:off x="16754475" y="636524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35" name="テキスト ボックス 434">
          <a:extLst>
            <a:ext uri="{FF2B5EF4-FFF2-40B4-BE49-F238E27FC236}">
              <a16:creationId xmlns:a16="http://schemas.microsoft.com/office/drawing/2014/main" id="{FF1520CE-215A-4F14-9453-1D7B749B1F0E}"/>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36" name="テキスト ボックス 435">
          <a:extLst>
            <a:ext uri="{FF2B5EF4-FFF2-40B4-BE49-F238E27FC236}">
              <a16:creationId xmlns:a16="http://schemas.microsoft.com/office/drawing/2014/main" id="{86BF50D5-DD9C-4E3A-85DD-B13E2F68573D}"/>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37" name="テキスト ボックス 436">
          <a:extLst>
            <a:ext uri="{FF2B5EF4-FFF2-40B4-BE49-F238E27FC236}">
              <a16:creationId xmlns:a16="http://schemas.microsoft.com/office/drawing/2014/main" id="{2F64B992-852D-42CA-B681-5B6C2560CCDA}"/>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38" name="テキスト ボックス 437">
          <a:extLst>
            <a:ext uri="{FF2B5EF4-FFF2-40B4-BE49-F238E27FC236}">
              <a16:creationId xmlns:a16="http://schemas.microsoft.com/office/drawing/2014/main" id="{BE6E4D05-5414-47C7-BF64-5F6E151F3A48}"/>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39" name="テキスト ボックス 438">
          <a:extLst>
            <a:ext uri="{FF2B5EF4-FFF2-40B4-BE49-F238E27FC236}">
              <a16:creationId xmlns:a16="http://schemas.microsoft.com/office/drawing/2014/main" id="{A19E6FF2-B7D8-462D-8CAD-66979725CE19}"/>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63500</xdr:rowOff>
    </xdr:from>
    <xdr:to>
      <xdr:col>116</xdr:col>
      <xdr:colOff>114300</xdr:colOff>
      <xdr:row>39</xdr:row>
      <xdr:rowOff>165100</xdr:rowOff>
    </xdr:to>
    <xdr:sp macro="" textlink="">
      <xdr:nvSpPr>
        <xdr:cNvPr id="440" name="楕円 439">
          <a:extLst>
            <a:ext uri="{FF2B5EF4-FFF2-40B4-BE49-F238E27FC236}">
              <a16:creationId xmlns:a16="http://schemas.microsoft.com/office/drawing/2014/main" id="{6F99AEDA-D958-4E45-9C96-057073740CA9}"/>
            </a:ext>
          </a:extLst>
        </xdr:cNvPr>
        <xdr:cNvSpPr/>
      </xdr:nvSpPr>
      <xdr:spPr>
        <a:xfrm>
          <a:off x="19897725" y="639127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39</xdr:row>
      <xdr:rowOff>41927</xdr:rowOff>
    </xdr:from>
    <xdr:ext cx="469744" cy="259045"/>
    <xdr:sp macro="" textlink="">
      <xdr:nvSpPr>
        <xdr:cNvPr id="441" name="【認定こども園・幼稚園・保育所】&#10;一人当たり面積該当値テキスト">
          <a:extLst>
            <a:ext uri="{FF2B5EF4-FFF2-40B4-BE49-F238E27FC236}">
              <a16:creationId xmlns:a16="http://schemas.microsoft.com/office/drawing/2014/main" id="{A2B3ADE0-3002-4B6D-A1D1-8DA324E28122}"/>
            </a:ext>
          </a:extLst>
        </xdr:cNvPr>
        <xdr:cNvSpPr txBox="1"/>
      </xdr:nvSpPr>
      <xdr:spPr>
        <a:xfrm>
          <a:off x="19992975" y="6369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97790</xdr:rowOff>
    </xdr:from>
    <xdr:to>
      <xdr:col>112</xdr:col>
      <xdr:colOff>38100</xdr:colOff>
      <xdr:row>40</xdr:row>
      <xdr:rowOff>27940</xdr:rowOff>
    </xdr:to>
    <xdr:sp macro="" textlink="">
      <xdr:nvSpPr>
        <xdr:cNvPr id="442" name="楕円 441">
          <a:extLst>
            <a:ext uri="{FF2B5EF4-FFF2-40B4-BE49-F238E27FC236}">
              <a16:creationId xmlns:a16="http://schemas.microsoft.com/office/drawing/2014/main" id="{D60B5B6B-3BF8-4F84-8EB8-E7A77E98E523}"/>
            </a:ext>
          </a:extLst>
        </xdr:cNvPr>
        <xdr:cNvSpPr/>
      </xdr:nvSpPr>
      <xdr:spPr>
        <a:xfrm>
          <a:off x="19154775" y="642239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39</xdr:row>
      <xdr:rowOff>114300</xdr:rowOff>
    </xdr:from>
    <xdr:to>
      <xdr:col>116</xdr:col>
      <xdr:colOff>63500</xdr:colOff>
      <xdr:row>39</xdr:row>
      <xdr:rowOff>148590</xdr:rowOff>
    </xdr:to>
    <xdr:cxnSp macro="">
      <xdr:nvCxnSpPr>
        <xdr:cNvPr id="443" name="直線コネクタ 442">
          <a:extLst>
            <a:ext uri="{FF2B5EF4-FFF2-40B4-BE49-F238E27FC236}">
              <a16:creationId xmlns:a16="http://schemas.microsoft.com/office/drawing/2014/main" id="{367FEEEB-F1A4-4C33-BB3F-FD0CC46011C7}"/>
            </a:ext>
          </a:extLst>
        </xdr:cNvPr>
        <xdr:cNvCxnSpPr/>
      </xdr:nvCxnSpPr>
      <xdr:spPr>
        <a:xfrm flipV="1">
          <a:off x="19202400" y="6438900"/>
          <a:ext cx="752475" cy="311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105410</xdr:rowOff>
    </xdr:from>
    <xdr:to>
      <xdr:col>107</xdr:col>
      <xdr:colOff>101600</xdr:colOff>
      <xdr:row>40</xdr:row>
      <xdr:rowOff>35560</xdr:rowOff>
    </xdr:to>
    <xdr:sp macro="" textlink="">
      <xdr:nvSpPr>
        <xdr:cNvPr id="444" name="楕円 443">
          <a:extLst>
            <a:ext uri="{FF2B5EF4-FFF2-40B4-BE49-F238E27FC236}">
              <a16:creationId xmlns:a16="http://schemas.microsoft.com/office/drawing/2014/main" id="{9F967E2E-FA7A-423A-8F0C-055FE3E72B34}"/>
            </a:ext>
          </a:extLst>
        </xdr:cNvPr>
        <xdr:cNvSpPr/>
      </xdr:nvSpPr>
      <xdr:spPr>
        <a:xfrm>
          <a:off x="18345150" y="642683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148590</xdr:rowOff>
    </xdr:from>
    <xdr:to>
      <xdr:col>111</xdr:col>
      <xdr:colOff>177800</xdr:colOff>
      <xdr:row>39</xdr:row>
      <xdr:rowOff>156210</xdr:rowOff>
    </xdr:to>
    <xdr:cxnSp macro="">
      <xdr:nvCxnSpPr>
        <xdr:cNvPr id="445" name="直線コネクタ 444">
          <a:extLst>
            <a:ext uri="{FF2B5EF4-FFF2-40B4-BE49-F238E27FC236}">
              <a16:creationId xmlns:a16="http://schemas.microsoft.com/office/drawing/2014/main" id="{49F23144-D793-43AE-A28B-B62B6E83389B}"/>
            </a:ext>
          </a:extLst>
        </xdr:cNvPr>
        <xdr:cNvCxnSpPr/>
      </xdr:nvCxnSpPr>
      <xdr:spPr>
        <a:xfrm flipV="1">
          <a:off x="18392775" y="6470015"/>
          <a:ext cx="809625" cy="13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39</xdr:row>
      <xdr:rowOff>113030</xdr:rowOff>
    </xdr:from>
    <xdr:to>
      <xdr:col>102</xdr:col>
      <xdr:colOff>165100</xdr:colOff>
      <xdr:row>40</xdr:row>
      <xdr:rowOff>43180</xdr:rowOff>
    </xdr:to>
    <xdr:sp macro="" textlink="">
      <xdr:nvSpPr>
        <xdr:cNvPr id="446" name="楕円 445">
          <a:extLst>
            <a:ext uri="{FF2B5EF4-FFF2-40B4-BE49-F238E27FC236}">
              <a16:creationId xmlns:a16="http://schemas.microsoft.com/office/drawing/2014/main" id="{8AFD3A70-4E81-4333-8389-4C0A00D76641}"/>
            </a:ext>
          </a:extLst>
        </xdr:cNvPr>
        <xdr:cNvSpPr/>
      </xdr:nvSpPr>
      <xdr:spPr>
        <a:xfrm>
          <a:off x="17554575" y="643763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39</xdr:row>
      <xdr:rowOff>156210</xdr:rowOff>
    </xdr:from>
    <xdr:to>
      <xdr:col>107</xdr:col>
      <xdr:colOff>50800</xdr:colOff>
      <xdr:row>39</xdr:row>
      <xdr:rowOff>163830</xdr:rowOff>
    </xdr:to>
    <xdr:cxnSp macro="">
      <xdr:nvCxnSpPr>
        <xdr:cNvPr id="447" name="直線コネクタ 446">
          <a:extLst>
            <a:ext uri="{FF2B5EF4-FFF2-40B4-BE49-F238E27FC236}">
              <a16:creationId xmlns:a16="http://schemas.microsoft.com/office/drawing/2014/main" id="{76441651-F340-4DFF-B322-B89541283890}"/>
            </a:ext>
          </a:extLst>
        </xdr:cNvPr>
        <xdr:cNvCxnSpPr/>
      </xdr:nvCxnSpPr>
      <xdr:spPr>
        <a:xfrm flipV="1">
          <a:off x="17602200" y="6483985"/>
          <a:ext cx="790575" cy="12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2557</xdr:rowOff>
    </xdr:from>
    <xdr:ext cx="469744" cy="259045"/>
    <xdr:sp macro="" textlink="">
      <xdr:nvSpPr>
        <xdr:cNvPr id="448" name="n_1aveValue【認定こども園・幼稚園・保育所】&#10;一人当たり面積">
          <a:extLst>
            <a:ext uri="{FF2B5EF4-FFF2-40B4-BE49-F238E27FC236}">
              <a16:creationId xmlns:a16="http://schemas.microsoft.com/office/drawing/2014/main" id="{D779882B-4CA2-4A6E-B1B3-EDF43D2B5862}"/>
            </a:ext>
          </a:extLst>
        </xdr:cNvPr>
        <xdr:cNvSpPr txBox="1"/>
      </xdr:nvSpPr>
      <xdr:spPr>
        <a:xfrm>
          <a:off x="18983402" y="6165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6367</xdr:rowOff>
    </xdr:from>
    <xdr:ext cx="469744" cy="259045"/>
    <xdr:sp macro="" textlink="">
      <xdr:nvSpPr>
        <xdr:cNvPr id="449" name="n_2aveValue【認定こども園・幼稚園・保育所】&#10;一人当たり面積">
          <a:extLst>
            <a:ext uri="{FF2B5EF4-FFF2-40B4-BE49-F238E27FC236}">
              <a16:creationId xmlns:a16="http://schemas.microsoft.com/office/drawing/2014/main" id="{D18E82C5-1DFE-4850-BCED-46299183F5D3}"/>
            </a:ext>
          </a:extLst>
        </xdr:cNvPr>
        <xdr:cNvSpPr txBox="1"/>
      </xdr:nvSpPr>
      <xdr:spPr>
        <a:xfrm>
          <a:off x="18183302" y="6172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21607</xdr:rowOff>
    </xdr:from>
    <xdr:ext cx="469744" cy="259045"/>
    <xdr:sp macro="" textlink="">
      <xdr:nvSpPr>
        <xdr:cNvPr id="450" name="n_3aveValue【認定こども園・幼稚園・保育所】&#10;一人当たり面積">
          <a:extLst>
            <a:ext uri="{FF2B5EF4-FFF2-40B4-BE49-F238E27FC236}">
              <a16:creationId xmlns:a16="http://schemas.microsoft.com/office/drawing/2014/main" id="{4517EF1E-A533-41D0-9FA4-6068F20331F0}"/>
            </a:ext>
          </a:extLst>
        </xdr:cNvPr>
        <xdr:cNvSpPr txBox="1"/>
      </xdr:nvSpPr>
      <xdr:spPr>
        <a:xfrm>
          <a:off x="17383202" y="618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37</xdr:row>
      <xdr:rowOff>158767</xdr:rowOff>
    </xdr:from>
    <xdr:ext cx="469744" cy="259045"/>
    <xdr:sp macro="" textlink="">
      <xdr:nvSpPr>
        <xdr:cNvPr id="451" name="n_4aveValue【認定こども園・幼稚園・保育所】&#10;一人当たり面積">
          <a:extLst>
            <a:ext uri="{FF2B5EF4-FFF2-40B4-BE49-F238E27FC236}">
              <a16:creationId xmlns:a16="http://schemas.microsoft.com/office/drawing/2014/main" id="{231D04E2-7C7E-470B-9DE5-A0674A86B424}"/>
            </a:ext>
          </a:extLst>
        </xdr:cNvPr>
        <xdr:cNvSpPr txBox="1"/>
      </xdr:nvSpPr>
      <xdr:spPr>
        <a:xfrm>
          <a:off x="16592627" y="61626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40</xdr:row>
      <xdr:rowOff>19067</xdr:rowOff>
    </xdr:from>
    <xdr:ext cx="469744" cy="259045"/>
    <xdr:sp macro="" textlink="">
      <xdr:nvSpPr>
        <xdr:cNvPr id="452" name="n_1mainValue【認定こども園・幼稚園・保育所】&#10;一人当たり面積">
          <a:extLst>
            <a:ext uri="{FF2B5EF4-FFF2-40B4-BE49-F238E27FC236}">
              <a16:creationId xmlns:a16="http://schemas.microsoft.com/office/drawing/2014/main" id="{CE2089E5-5BFF-4C80-9FA0-66AEF0ECA80D}"/>
            </a:ext>
          </a:extLst>
        </xdr:cNvPr>
        <xdr:cNvSpPr txBox="1"/>
      </xdr:nvSpPr>
      <xdr:spPr>
        <a:xfrm>
          <a:off x="18983402" y="65055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40</xdr:row>
      <xdr:rowOff>26687</xdr:rowOff>
    </xdr:from>
    <xdr:ext cx="469744" cy="259045"/>
    <xdr:sp macro="" textlink="">
      <xdr:nvSpPr>
        <xdr:cNvPr id="453" name="n_2mainValue【認定こども園・幼稚園・保育所】&#10;一人当たり面積">
          <a:extLst>
            <a:ext uri="{FF2B5EF4-FFF2-40B4-BE49-F238E27FC236}">
              <a16:creationId xmlns:a16="http://schemas.microsoft.com/office/drawing/2014/main" id="{CC4B8A1F-BA62-4D9D-9AFC-22C83CB5F1D1}"/>
            </a:ext>
          </a:extLst>
        </xdr:cNvPr>
        <xdr:cNvSpPr txBox="1"/>
      </xdr:nvSpPr>
      <xdr:spPr>
        <a:xfrm>
          <a:off x="18183302" y="65163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40</xdr:row>
      <xdr:rowOff>34307</xdr:rowOff>
    </xdr:from>
    <xdr:ext cx="469744" cy="259045"/>
    <xdr:sp macro="" textlink="">
      <xdr:nvSpPr>
        <xdr:cNvPr id="454" name="n_3mainValue【認定こども園・幼稚園・保育所】&#10;一人当たり面積">
          <a:extLst>
            <a:ext uri="{FF2B5EF4-FFF2-40B4-BE49-F238E27FC236}">
              <a16:creationId xmlns:a16="http://schemas.microsoft.com/office/drawing/2014/main" id="{1431DF16-649E-4960-B0E8-21489DA0716B}"/>
            </a:ext>
          </a:extLst>
        </xdr:cNvPr>
        <xdr:cNvSpPr txBox="1"/>
      </xdr:nvSpPr>
      <xdr:spPr>
        <a:xfrm>
          <a:off x="17383202" y="65176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455" name="正方形/長方形 454">
          <a:extLst>
            <a:ext uri="{FF2B5EF4-FFF2-40B4-BE49-F238E27FC236}">
              <a16:creationId xmlns:a16="http://schemas.microsoft.com/office/drawing/2014/main" id="{1BBD72A9-EA10-4A00-8A2C-83886CFD0717}"/>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456" name="正方形/長方形 455">
          <a:extLst>
            <a:ext uri="{FF2B5EF4-FFF2-40B4-BE49-F238E27FC236}">
              <a16:creationId xmlns:a16="http://schemas.microsoft.com/office/drawing/2014/main" id="{644FF137-3A67-466C-A817-181D1ABEA71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457" name="正方形/長方形 456">
          <a:extLst>
            <a:ext uri="{FF2B5EF4-FFF2-40B4-BE49-F238E27FC236}">
              <a16:creationId xmlns:a16="http://schemas.microsoft.com/office/drawing/2014/main" id="{2BFF5B21-AE44-4DF4-AC76-D931D86AF6F7}"/>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458" name="正方形/長方形 457">
          <a:extLst>
            <a:ext uri="{FF2B5EF4-FFF2-40B4-BE49-F238E27FC236}">
              <a16:creationId xmlns:a16="http://schemas.microsoft.com/office/drawing/2014/main" id="{AFBC5BE1-D62E-4C00-82AE-1769EBD21343}"/>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459" name="正方形/長方形 458">
          <a:extLst>
            <a:ext uri="{FF2B5EF4-FFF2-40B4-BE49-F238E27FC236}">
              <a16:creationId xmlns:a16="http://schemas.microsoft.com/office/drawing/2014/main" id="{7E733594-E0B5-4F10-AA80-021854BB9419}"/>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460" name="正方形/長方形 459">
          <a:extLst>
            <a:ext uri="{FF2B5EF4-FFF2-40B4-BE49-F238E27FC236}">
              <a16:creationId xmlns:a16="http://schemas.microsoft.com/office/drawing/2014/main" id="{E2390F82-13CD-4B43-8825-27B691D64EC4}"/>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461" name="正方形/長方形 460">
          <a:extLst>
            <a:ext uri="{FF2B5EF4-FFF2-40B4-BE49-F238E27FC236}">
              <a16:creationId xmlns:a16="http://schemas.microsoft.com/office/drawing/2014/main" id="{ECFA69B7-14EE-4E8D-AD8A-ECB906DBB7DB}"/>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462" name="正方形/長方形 461">
          <a:extLst>
            <a:ext uri="{FF2B5EF4-FFF2-40B4-BE49-F238E27FC236}">
              <a16:creationId xmlns:a16="http://schemas.microsoft.com/office/drawing/2014/main" id="{5512DC7F-6F72-49CB-81EF-6AB031780CCC}"/>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463" name="テキスト ボックス 462">
          <a:extLst>
            <a:ext uri="{FF2B5EF4-FFF2-40B4-BE49-F238E27FC236}">
              <a16:creationId xmlns:a16="http://schemas.microsoft.com/office/drawing/2014/main" id="{5AD47576-9827-48E6-A398-C1F796FC9148}"/>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464" name="直線コネクタ 463">
          <a:extLst>
            <a:ext uri="{FF2B5EF4-FFF2-40B4-BE49-F238E27FC236}">
              <a16:creationId xmlns:a16="http://schemas.microsoft.com/office/drawing/2014/main" id="{9500C462-3B7A-4991-A917-2E9D56B37E0C}"/>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465" name="テキスト ボックス 464">
          <a:extLst>
            <a:ext uri="{FF2B5EF4-FFF2-40B4-BE49-F238E27FC236}">
              <a16:creationId xmlns:a16="http://schemas.microsoft.com/office/drawing/2014/main" id="{B287A605-0F72-4711-ACD2-7CE6466A509C}"/>
            </a:ext>
          </a:extLst>
        </xdr:cNvPr>
        <xdr:cNvSpPr txBox="1"/>
      </xdr:nvSpPr>
      <xdr:spPr>
        <a:xfrm>
          <a:off x="107945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466" name="直線コネクタ 465">
          <a:extLst>
            <a:ext uri="{FF2B5EF4-FFF2-40B4-BE49-F238E27FC236}">
              <a16:creationId xmlns:a16="http://schemas.microsoft.com/office/drawing/2014/main" id="{EA5E38FB-49D5-4E7E-AC5C-FFC6D4C6B5C1}"/>
            </a:ext>
          </a:extLst>
        </xdr:cNvPr>
        <xdr:cNvCxnSpPr/>
      </xdr:nvCxnSpPr>
      <xdr:spPr>
        <a:xfrm>
          <a:off x="11210925" y="10503353"/>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159855</xdr:rowOff>
    </xdr:from>
    <xdr:ext cx="403059" cy="259045"/>
    <xdr:sp macro="" textlink="">
      <xdr:nvSpPr>
        <xdr:cNvPr id="467" name="テキスト ボックス 466">
          <a:extLst>
            <a:ext uri="{FF2B5EF4-FFF2-40B4-BE49-F238E27FC236}">
              <a16:creationId xmlns:a16="http://schemas.microsoft.com/office/drawing/2014/main" id="{0B829623-1AA9-4B85-AC08-8D2BD9032D35}"/>
            </a:ext>
          </a:extLst>
        </xdr:cNvPr>
        <xdr:cNvSpPr txBox="1"/>
      </xdr:nvSpPr>
      <xdr:spPr>
        <a:xfrm>
          <a:off x="10845966" y="103738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468" name="直線コネクタ 467">
          <a:extLst>
            <a:ext uri="{FF2B5EF4-FFF2-40B4-BE49-F238E27FC236}">
              <a16:creationId xmlns:a16="http://schemas.microsoft.com/office/drawing/2014/main" id="{45AE2FD6-879D-485D-820F-D61BE09E533E}"/>
            </a:ext>
          </a:extLst>
        </xdr:cNvPr>
        <xdr:cNvCxnSpPr/>
      </xdr:nvCxnSpPr>
      <xdr:spPr>
        <a:xfrm>
          <a:off x="11210925" y="10192657"/>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469" name="テキスト ボックス 468">
          <a:extLst>
            <a:ext uri="{FF2B5EF4-FFF2-40B4-BE49-F238E27FC236}">
              <a16:creationId xmlns:a16="http://schemas.microsoft.com/office/drawing/2014/main" id="{BC88188E-1FD9-4821-831C-FD07521A178D}"/>
            </a:ext>
          </a:extLst>
        </xdr:cNvPr>
        <xdr:cNvSpPr txBox="1"/>
      </xdr:nvSpPr>
      <xdr:spPr>
        <a:xfrm>
          <a:off x="10845966" y="1005678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470" name="直線コネクタ 469">
          <a:extLst>
            <a:ext uri="{FF2B5EF4-FFF2-40B4-BE49-F238E27FC236}">
              <a16:creationId xmlns:a16="http://schemas.microsoft.com/office/drawing/2014/main" id="{A4669A07-E16C-477D-B889-BDD59F12A8EF}"/>
            </a:ext>
          </a:extLst>
        </xdr:cNvPr>
        <xdr:cNvCxnSpPr/>
      </xdr:nvCxnSpPr>
      <xdr:spPr>
        <a:xfrm>
          <a:off x="11210925" y="988513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471" name="テキスト ボックス 470">
          <a:extLst>
            <a:ext uri="{FF2B5EF4-FFF2-40B4-BE49-F238E27FC236}">
              <a16:creationId xmlns:a16="http://schemas.microsoft.com/office/drawing/2014/main" id="{40314649-36A1-47AD-9143-714DC21E5A31}"/>
            </a:ext>
          </a:extLst>
        </xdr:cNvPr>
        <xdr:cNvSpPr txBox="1"/>
      </xdr:nvSpPr>
      <xdr:spPr>
        <a:xfrm>
          <a:off x="10845966" y="974608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472" name="直線コネクタ 471">
          <a:extLst>
            <a:ext uri="{FF2B5EF4-FFF2-40B4-BE49-F238E27FC236}">
              <a16:creationId xmlns:a16="http://schemas.microsoft.com/office/drawing/2014/main" id="{4AE0B894-42F7-4E7E-AE26-B14C176B0B18}"/>
            </a:ext>
          </a:extLst>
        </xdr:cNvPr>
        <xdr:cNvCxnSpPr/>
      </xdr:nvCxnSpPr>
      <xdr:spPr>
        <a:xfrm>
          <a:off x="11210925" y="957444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473" name="テキスト ボックス 472">
          <a:extLst>
            <a:ext uri="{FF2B5EF4-FFF2-40B4-BE49-F238E27FC236}">
              <a16:creationId xmlns:a16="http://schemas.microsoft.com/office/drawing/2014/main" id="{4895BBE5-B114-4A7B-B6BD-A2CAD1604999}"/>
            </a:ext>
          </a:extLst>
        </xdr:cNvPr>
        <xdr:cNvSpPr txBox="1"/>
      </xdr:nvSpPr>
      <xdr:spPr>
        <a:xfrm>
          <a:off x="10845966" y="943856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474" name="直線コネクタ 473">
          <a:extLst>
            <a:ext uri="{FF2B5EF4-FFF2-40B4-BE49-F238E27FC236}">
              <a16:creationId xmlns:a16="http://schemas.microsoft.com/office/drawing/2014/main" id="{2D0A37F3-B5E6-4B80-982E-7CDC42D6943C}"/>
            </a:ext>
          </a:extLst>
        </xdr:cNvPr>
        <xdr:cNvCxnSpPr/>
      </xdr:nvCxnSpPr>
      <xdr:spPr>
        <a:xfrm>
          <a:off x="11210925" y="9266918"/>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475" name="テキスト ボックス 474">
          <a:extLst>
            <a:ext uri="{FF2B5EF4-FFF2-40B4-BE49-F238E27FC236}">
              <a16:creationId xmlns:a16="http://schemas.microsoft.com/office/drawing/2014/main" id="{A837441E-D3DE-4D79-873B-A8FE4E4AA8AA}"/>
            </a:ext>
          </a:extLst>
        </xdr:cNvPr>
        <xdr:cNvSpPr txBox="1"/>
      </xdr:nvSpPr>
      <xdr:spPr>
        <a:xfrm>
          <a:off x="10845966" y="912787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476" name="直線コネクタ 475">
          <a:extLst>
            <a:ext uri="{FF2B5EF4-FFF2-40B4-BE49-F238E27FC236}">
              <a16:creationId xmlns:a16="http://schemas.microsoft.com/office/drawing/2014/main" id="{A66A0A16-6330-41B2-86E0-1EA4365A40B9}"/>
            </a:ext>
          </a:extLst>
        </xdr:cNvPr>
        <xdr:cNvCxnSpPr/>
      </xdr:nvCxnSpPr>
      <xdr:spPr>
        <a:xfrm>
          <a:off x="11210925" y="8956222"/>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70049</xdr:rowOff>
    </xdr:from>
    <xdr:ext cx="403059" cy="259045"/>
    <xdr:sp macro="" textlink="">
      <xdr:nvSpPr>
        <xdr:cNvPr id="477" name="テキスト ボックス 476">
          <a:extLst>
            <a:ext uri="{FF2B5EF4-FFF2-40B4-BE49-F238E27FC236}">
              <a16:creationId xmlns:a16="http://schemas.microsoft.com/office/drawing/2014/main" id="{2145FB24-3244-4E56-9A76-BD872AF70ABF}"/>
            </a:ext>
          </a:extLst>
        </xdr:cNvPr>
        <xdr:cNvSpPr txBox="1"/>
      </xdr:nvSpPr>
      <xdr:spPr>
        <a:xfrm>
          <a:off x="10845966" y="882034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478" name="直線コネクタ 477">
          <a:extLst>
            <a:ext uri="{FF2B5EF4-FFF2-40B4-BE49-F238E27FC236}">
              <a16:creationId xmlns:a16="http://schemas.microsoft.com/office/drawing/2014/main" id="{14D10345-DBBD-4860-B64D-438D596C3DE9}"/>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479" name="テキスト ボックス 478">
          <a:extLst>
            <a:ext uri="{FF2B5EF4-FFF2-40B4-BE49-F238E27FC236}">
              <a16:creationId xmlns:a16="http://schemas.microsoft.com/office/drawing/2014/main" id="{4BBCD905-ADCA-47F8-BE36-6FE8189ACA76}"/>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480" name="【学校施設】&#10;有形固定資産減価償却率グラフ枠">
          <a:extLst>
            <a:ext uri="{FF2B5EF4-FFF2-40B4-BE49-F238E27FC236}">
              <a16:creationId xmlns:a16="http://schemas.microsoft.com/office/drawing/2014/main" id="{364B92EB-95F7-4FE1-901F-C958ABB226C3}"/>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55</xdr:row>
      <xdr:rowOff>161653</xdr:rowOff>
    </xdr:from>
    <xdr:to>
      <xdr:col>85</xdr:col>
      <xdr:colOff>126364</xdr:colOff>
      <xdr:row>64</xdr:row>
      <xdr:rowOff>35923</xdr:rowOff>
    </xdr:to>
    <xdr:cxnSp macro="">
      <xdr:nvCxnSpPr>
        <xdr:cNvPr id="481" name="直線コネクタ 480">
          <a:extLst>
            <a:ext uri="{FF2B5EF4-FFF2-40B4-BE49-F238E27FC236}">
              <a16:creationId xmlns:a16="http://schemas.microsoft.com/office/drawing/2014/main" id="{925E0123-2B69-464E-BEE6-C14F94D51066}"/>
            </a:ext>
          </a:extLst>
        </xdr:cNvPr>
        <xdr:cNvCxnSpPr/>
      </xdr:nvCxnSpPr>
      <xdr:spPr>
        <a:xfrm flipV="1">
          <a:off x="14696439" y="9080228"/>
          <a:ext cx="0" cy="13284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39750</xdr:rowOff>
    </xdr:from>
    <xdr:ext cx="405111" cy="259045"/>
    <xdr:sp macro="" textlink="">
      <xdr:nvSpPr>
        <xdr:cNvPr id="482" name="【学校施設】&#10;有形固定資産減価償却率最小値テキスト">
          <a:extLst>
            <a:ext uri="{FF2B5EF4-FFF2-40B4-BE49-F238E27FC236}">
              <a16:creationId xmlns:a16="http://schemas.microsoft.com/office/drawing/2014/main" id="{C276F078-A397-461F-B263-70BEFB85DC49}"/>
            </a:ext>
          </a:extLst>
        </xdr:cNvPr>
        <xdr:cNvSpPr txBox="1"/>
      </xdr:nvSpPr>
      <xdr:spPr>
        <a:xfrm>
          <a:off x="14735175" y="1041247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35923</xdr:rowOff>
    </xdr:from>
    <xdr:to>
      <xdr:col>86</xdr:col>
      <xdr:colOff>25400</xdr:colOff>
      <xdr:row>64</xdr:row>
      <xdr:rowOff>35923</xdr:rowOff>
    </xdr:to>
    <xdr:cxnSp macro="">
      <xdr:nvCxnSpPr>
        <xdr:cNvPr id="483" name="直線コネクタ 482">
          <a:extLst>
            <a:ext uri="{FF2B5EF4-FFF2-40B4-BE49-F238E27FC236}">
              <a16:creationId xmlns:a16="http://schemas.microsoft.com/office/drawing/2014/main" id="{6DB26090-20DC-4540-BF8A-50F6FD7ECB23}"/>
            </a:ext>
          </a:extLst>
        </xdr:cNvPr>
        <xdr:cNvCxnSpPr/>
      </xdr:nvCxnSpPr>
      <xdr:spPr>
        <a:xfrm>
          <a:off x="14611350" y="1040864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54</xdr:row>
      <xdr:rowOff>108330</xdr:rowOff>
    </xdr:from>
    <xdr:ext cx="405111" cy="259045"/>
    <xdr:sp macro="" textlink="">
      <xdr:nvSpPr>
        <xdr:cNvPr id="484" name="【学校施設】&#10;有形固定資産減価償却率最大値テキスト">
          <a:extLst>
            <a:ext uri="{FF2B5EF4-FFF2-40B4-BE49-F238E27FC236}">
              <a16:creationId xmlns:a16="http://schemas.microsoft.com/office/drawing/2014/main" id="{192AA226-1D75-480D-8B86-7AA7153A97B7}"/>
            </a:ext>
          </a:extLst>
        </xdr:cNvPr>
        <xdr:cNvSpPr txBox="1"/>
      </xdr:nvSpPr>
      <xdr:spPr>
        <a:xfrm>
          <a:off x="14735175" y="885863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55</xdr:row>
      <xdr:rowOff>161653</xdr:rowOff>
    </xdr:from>
    <xdr:to>
      <xdr:col>86</xdr:col>
      <xdr:colOff>25400</xdr:colOff>
      <xdr:row>55</xdr:row>
      <xdr:rowOff>161653</xdr:rowOff>
    </xdr:to>
    <xdr:cxnSp macro="">
      <xdr:nvCxnSpPr>
        <xdr:cNvPr id="485" name="直線コネクタ 484">
          <a:extLst>
            <a:ext uri="{FF2B5EF4-FFF2-40B4-BE49-F238E27FC236}">
              <a16:creationId xmlns:a16="http://schemas.microsoft.com/office/drawing/2014/main" id="{185623EB-3D72-4234-BEC9-C022A4DEBEFC}"/>
            </a:ext>
          </a:extLst>
        </xdr:cNvPr>
        <xdr:cNvCxnSpPr/>
      </xdr:nvCxnSpPr>
      <xdr:spPr>
        <a:xfrm>
          <a:off x="14611350" y="908022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125565</xdr:rowOff>
    </xdr:from>
    <xdr:ext cx="405111" cy="259045"/>
    <xdr:sp macro="" textlink="">
      <xdr:nvSpPr>
        <xdr:cNvPr id="486" name="【学校施設】&#10;有形固定資産減価償却率平均値テキスト">
          <a:extLst>
            <a:ext uri="{FF2B5EF4-FFF2-40B4-BE49-F238E27FC236}">
              <a16:creationId xmlns:a16="http://schemas.microsoft.com/office/drawing/2014/main" id="{357C43FC-4DFB-4401-81DB-9DD57E3A243A}"/>
            </a:ext>
          </a:extLst>
        </xdr:cNvPr>
        <xdr:cNvSpPr txBox="1"/>
      </xdr:nvSpPr>
      <xdr:spPr>
        <a:xfrm>
          <a:off x="14735175" y="96854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102688</xdr:rowOff>
    </xdr:from>
    <xdr:to>
      <xdr:col>85</xdr:col>
      <xdr:colOff>177800</xdr:colOff>
      <xdr:row>61</xdr:row>
      <xdr:rowOff>32838</xdr:rowOff>
    </xdr:to>
    <xdr:sp macro="" textlink="">
      <xdr:nvSpPr>
        <xdr:cNvPr id="487" name="フローチャート: 判断 486">
          <a:extLst>
            <a:ext uri="{FF2B5EF4-FFF2-40B4-BE49-F238E27FC236}">
              <a16:creationId xmlns:a16="http://schemas.microsoft.com/office/drawing/2014/main" id="{36278EA1-5ACF-45A0-8AD2-DFDC0936F6BC}"/>
            </a:ext>
          </a:extLst>
        </xdr:cNvPr>
        <xdr:cNvSpPr/>
      </xdr:nvSpPr>
      <xdr:spPr>
        <a:xfrm>
          <a:off x="14649450" y="9830888"/>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66766</xdr:rowOff>
    </xdr:from>
    <xdr:to>
      <xdr:col>81</xdr:col>
      <xdr:colOff>101600</xdr:colOff>
      <xdr:row>60</xdr:row>
      <xdr:rowOff>168366</xdr:rowOff>
    </xdr:to>
    <xdr:sp macro="" textlink="">
      <xdr:nvSpPr>
        <xdr:cNvPr id="488" name="フローチャート: 判断 487">
          <a:extLst>
            <a:ext uri="{FF2B5EF4-FFF2-40B4-BE49-F238E27FC236}">
              <a16:creationId xmlns:a16="http://schemas.microsoft.com/office/drawing/2014/main" id="{7AA01A92-61E9-4092-A4D1-B9BBABA52085}"/>
            </a:ext>
          </a:extLst>
        </xdr:cNvPr>
        <xdr:cNvSpPr/>
      </xdr:nvSpPr>
      <xdr:spPr>
        <a:xfrm>
          <a:off x="13887450" y="978861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43906</xdr:rowOff>
    </xdr:from>
    <xdr:to>
      <xdr:col>76</xdr:col>
      <xdr:colOff>165100</xdr:colOff>
      <xdr:row>60</xdr:row>
      <xdr:rowOff>145506</xdr:rowOff>
    </xdr:to>
    <xdr:sp macro="" textlink="">
      <xdr:nvSpPr>
        <xdr:cNvPr id="489" name="フローチャート: 判断 488">
          <a:extLst>
            <a:ext uri="{FF2B5EF4-FFF2-40B4-BE49-F238E27FC236}">
              <a16:creationId xmlns:a16="http://schemas.microsoft.com/office/drawing/2014/main" id="{93717C41-3146-41D4-ACF0-1A7A51657290}"/>
            </a:ext>
          </a:extLst>
        </xdr:cNvPr>
        <xdr:cNvSpPr/>
      </xdr:nvSpPr>
      <xdr:spPr>
        <a:xfrm>
          <a:off x="13096875" y="9772106"/>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1451</xdr:rowOff>
    </xdr:from>
    <xdr:to>
      <xdr:col>72</xdr:col>
      <xdr:colOff>38100</xdr:colOff>
      <xdr:row>60</xdr:row>
      <xdr:rowOff>103051</xdr:rowOff>
    </xdr:to>
    <xdr:sp macro="" textlink="">
      <xdr:nvSpPr>
        <xdr:cNvPr id="490" name="フローチャート: 判断 489">
          <a:extLst>
            <a:ext uri="{FF2B5EF4-FFF2-40B4-BE49-F238E27FC236}">
              <a16:creationId xmlns:a16="http://schemas.microsoft.com/office/drawing/2014/main" id="{C8422930-A990-4DF5-BABA-788664927E2F}"/>
            </a:ext>
          </a:extLst>
        </xdr:cNvPr>
        <xdr:cNvSpPr/>
      </xdr:nvSpPr>
      <xdr:spPr>
        <a:xfrm>
          <a:off x="12296775" y="9726476"/>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59</xdr:row>
      <xdr:rowOff>130447</xdr:rowOff>
    </xdr:from>
    <xdr:to>
      <xdr:col>67</xdr:col>
      <xdr:colOff>101600</xdr:colOff>
      <xdr:row>60</xdr:row>
      <xdr:rowOff>60597</xdr:rowOff>
    </xdr:to>
    <xdr:sp macro="" textlink="">
      <xdr:nvSpPr>
        <xdr:cNvPr id="491" name="フローチャート: 判断 490">
          <a:extLst>
            <a:ext uri="{FF2B5EF4-FFF2-40B4-BE49-F238E27FC236}">
              <a16:creationId xmlns:a16="http://schemas.microsoft.com/office/drawing/2014/main" id="{43523F64-AF2F-4B7A-9A29-4C10A537E249}"/>
            </a:ext>
          </a:extLst>
        </xdr:cNvPr>
        <xdr:cNvSpPr/>
      </xdr:nvSpPr>
      <xdr:spPr>
        <a:xfrm>
          <a:off x="11487150" y="9693547"/>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492" name="テキスト ボックス 491">
          <a:extLst>
            <a:ext uri="{FF2B5EF4-FFF2-40B4-BE49-F238E27FC236}">
              <a16:creationId xmlns:a16="http://schemas.microsoft.com/office/drawing/2014/main" id="{49B1886C-9F7E-4ADB-88DB-964EB721F4EF}"/>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493" name="テキスト ボックス 492">
          <a:extLst>
            <a:ext uri="{FF2B5EF4-FFF2-40B4-BE49-F238E27FC236}">
              <a16:creationId xmlns:a16="http://schemas.microsoft.com/office/drawing/2014/main" id="{48EB87D4-A32C-42E8-AFAE-231950C9E3D6}"/>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494" name="テキスト ボックス 493">
          <a:extLst>
            <a:ext uri="{FF2B5EF4-FFF2-40B4-BE49-F238E27FC236}">
              <a16:creationId xmlns:a16="http://schemas.microsoft.com/office/drawing/2014/main" id="{33D44FDC-1631-4B9C-BD62-8427E623D2C1}"/>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495" name="テキスト ボックス 494">
          <a:extLst>
            <a:ext uri="{FF2B5EF4-FFF2-40B4-BE49-F238E27FC236}">
              <a16:creationId xmlns:a16="http://schemas.microsoft.com/office/drawing/2014/main" id="{E6BB8EE8-07A1-47CA-ACE9-3928A8DE0666}"/>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496" name="テキスト ボックス 495">
          <a:extLst>
            <a:ext uri="{FF2B5EF4-FFF2-40B4-BE49-F238E27FC236}">
              <a16:creationId xmlns:a16="http://schemas.microsoft.com/office/drawing/2014/main" id="{A5B356A2-8CA5-4F44-A131-97BE97E8F70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52070</xdr:rowOff>
    </xdr:from>
    <xdr:to>
      <xdr:col>85</xdr:col>
      <xdr:colOff>177800</xdr:colOff>
      <xdr:row>63</xdr:row>
      <xdr:rowOff>153670</xdr:rowOff>
    </xdr:to>
    <xdr:sp macro="" textlink="">
      <xdr:nvSpPr>
        <xdr:cNvPr id="497" name="楕円 496">
          <a:extLst>
            <a:ext uri="{FF2B5EF4-FFF2-40B4-BE49-F238E27FC236}">
              <a16:creationId xmlns:a16="http://schemas.microsoft.com/office/drawing/2014/main" id="{139B8A80-1D85-4956-91AB-71D596C3C5FF}"/>
            </a:ext>
          </a:extLst>
        </xdr:cNvPr>
        <xdr:cNvSpPr/>
      </xdr:nvSpPr>
      <xdr:spPr>
        <a:xfrm>
          <a:off x="14649450" y="1025969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62</xdr:row>
      <xdr:rowOff>138447</xdr:rowOff>
    </xdr:from>
    <xdr:ext cx="405111" cy="259045"/>
    <xdr:sp macro="" textlink="">
      <xdr:nvSpPr>
        <xdr:cNvPr id="498" name="【学校施設】&#10;有形固定資産減価償却率該当値テキスト">
          <a:extLst>
            <a:ext uri="{FF2B5EF4-FFF2-40B4-BE49-F238E27FC236}">
              <a16:creationId xmlns:a16="http://schemas.microsoft.com/office/drawing/2014/main" id="{44C55F4E-86FC-463E-A0A2-DD904829407F}"/>
            </a:ext>
          </a:extLst>
        </xdr:cNvPr>
        <xdr:cNvSpPr txBox="1"/>
      </xdr:nvSpPr>
      <xdr:spPr>
        <a:xfrm>
          <a:off x="14735175" y="10190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22678</xdr:rowOff>
    </xdr:from>
    <xdr:to>
      <xdr:col>81</xdr:col>
      <xdr:colOff>101600</xdr:colOff>
      <xdr:row>63</xdr:row>
      <xdr:rowOff>124278</xdr:rowOff>
    </xdr:to>
    <xdr:sp macro="" textlink="">
      <xdr:nvSpPr>
        <xdr:cNvPr id="499" name="楕円 498">
          <a:extLst>
            <a:ext uri="{FF2B5EF4-FFF2-40B4-BE49-F238E27FC236}">
              <a16:creationId xmlns:a16="http://schemas.microsoft.com/office/drawing/2014/main" id="{0AC73738-1441-4D61-A7BA-D9E47C6C4901}"/>
            </a:ext>
          </a:extLst>
        </xdr:cNvPr>
        <xdr:cNvSpPr/>
      </xdr:nvSpPr>
      <xdr:spPr>
        <a:xfrm>
          <a:off x="13887450" y="1023665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73478</xdr:rowOff>
    </xdr:from>
    <xdr:to>
      <xdr:col>85</xdr:col>
      <xdr:colOff>127000</xdr:colOff>
      <xdr:row>63</xdr:row>
      <xdr:rowOff>102870</xdr:rowOff>
    </xdr:to>
    <xdr:cxnSp macro="">
      <xdr:nvCxnSpPr>
        <xdr:cNvPr id="500" name="直線コネクタ 499">
          <a:extLst>
            <a:ext uri="{FF2B5EF4-FFF2-40B4-BE49-F238E27FC236}">
              <a16:creationId xmlns:a16="http://schemas.microsoft.com/office/drawing/2014/main" id="{AD2D927C-A16B-4726-BBF8-BA9DF42332C1}"/>
            </a:ext>
          </a:extLst>
        </xdr:cNvPr>
        <xdr:cNvCxnSpPr/>
      </xdr:nvCxnSpPr>
      <xdr:spPr>
        <a:xfrm>
          <a:off x="13935075" y="10284278"/>
          <a:ext cx="762000" cy="325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62</xdr:row>
      <xdr:rowOff>154940</xdr:rowOff>
    </xdr:from>
    <xdr:to>
      <xdr:col>76</xdr:col>
      <xdr:colOff>165100</xdr:colOff>
      <xdr:row>63</xdr:row>
      <xdr:rowOff>85090</xdr:rowOff>
    </xdr:to>
    <xdr:sp macro="" textlink="">
      <xdr:nvSpPr>
        <xdr:cNvPr id="501" name="楕円 500">
          <a:extLst>
            <a:ext uri="{FF2B5EF4-FFF2-40B4-BE49-F238E27FC236}">
              <a16:creationId xmlns:a16="http://schemas.microsoft.com/office/drawing/2014/main" id="{F95343FE-82E6-4625-B372-D9F78F776F9D}"/>
            </a:ext>
          </a:extLst>
        </xdr:cNvPr>
        <xdr:cNvSpPr/>
      </xdr:nvSpPr>
      <xdr:spPr>
        <a:xfrm>
          <a:off x="13096875" y="1020381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34290</xdr:rowOff>
    </xdr:from>
    <xdr:to>
      <xdr:col>81</xdr:col>
      <xdr:colOff>50800</xdr:colOff>
      <xdr:row>63</xdr:row>
      <xdr:rowOff>73478</xdr:rowOff>
    </xdr:to>
    <xdr:cxnSp macro="">
      <xdr:nvCxnSpPr>
        <xdr:cNvPr id="502" name="直線コネクタ 501">
          <a:extLst>
            <a:ext uri="{FF2B5EF4-FFF2-40B4-BE49-F238E27FC236}">
              <a16:creationId xmlns:a16="http://schemas.microsoft.com/office/drawing/2014/main" id="{41C8FCA8-5537-4A6B-994A-1DF2F1FC2D0E}"/>
            </a:ext>
          </a:extLst>
        </xdr:cNvPr>
        <xdr:cNvCxnSpPr/>
      </xdr:nvCxnSpPr>
      <xdr:spPr>
        <a:xfrm>
          <a:off x="13144500" y="10241915"/>
          <a:ext cx="790575" cy="42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102688</xdr:rowOff>
    </xdr:from>
    <xdr:to>
      <xdr:col>72</xdr:col>
      <xdr:colOff>38100</xdr:colOff>
      <xdr:row>63</xdr:row>
      <xdr:rowOff>32838</xdr:rowOff>
    </xdr:to>
    <xdr:sp macro="" textlink="">
      <xdr:nvSpPr>
        <xdr:cNvPr id="503" name="楕円 502">
          <a:extLst>
            <a:ext uri="{FF2B5EF4-FFF2-40B4-BE49-F238E27FC236}">
              <a16:creationId xmlns:a16="http://schemas.microsoft.com/office/drawing/2014/main" id="{AC8D6C36-4617-4F8B-8491-080CF2705771}"/>
            </a:ext>
          </a:extLst>
        </xdr:cNvPr>
        <xdr:cNvSpPr/>
      </xdr:nvSpPr>
      <xdr:spPr>
        <a:xfrm>
          <a:off x="12296775" y="1015473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62</xdr:row>
      <xdr:rowOff>153488</xdr:rowOff>
    </xdr:from>
    <xdr:to>
      <xdr:col>76</xdr:col>
      <xdr:colOff>114300</xdr:colOff>
      <xdr:row>63</xdr:row>
      <xdr:rowOff>34290</xdr:rowOff>
    </xdr:to>
    <xdr:cxnSp macro="">
      <xdr:nvCxnSpPr>
        <xdr:cNvPr id="504" name="直線コネクタ 503">
          <a:extLst>
            <a:ext uri="{FF2B5EF4-FFF2-40B4-BE49-F238E27FC236}">
              <a16:creationId xmlns:a16="http://schemas.microsoft.com/office/drawing/2014/main" id="{FC34C22B-ED6D-4FF4-BCF0-2CB04B9EB3AA}"/>
            </a:ext>
          </a:extLst>
        </xdr:cNvPr>
        <xdr:cNvCxnSpPr/>
      </xdr:nvCxnSpPr>
      <xdr:spPr>
        <a:xfrm>
          <a:off x="12344400" y="10202363"/>
          <a:ext cx="800100" cy="395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13443</xdr:rowOff>
    </xdr:from>
    <xdr:ext cx="405111" cy="259045"/>
    <xdr:sp macro="" textlink="">
      <xdr:nvSpPr>
        <xdr:cNvPr id="505" name="n_1aveValue【学校施設】&#10;有形固定資産減価償却率">
          <a:extLst>
            <a:ext uri="{FF2B5EF4-FFF2-40B4-BE49-F238E27FC236}">
              <a16:creationId xmlns:a16="http://schemas.microsoft.com/office/drawing/2014/main" id="{AFE3B43E-8760-46A9-BE6A-A4CF0569E893}"/>
            </a:ext>
          </a:extLst>
        </xdr:cNvPr>
        <xdr:cNvSpPr txBox="1"/>
      </xdr:nvSpPr>
      <xdr:spPr>
        <a:xfrm>
          <a:off x="13745219" y="957336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162033</xdr:rowOff>
    </xdr:from>
    <xdr:ext cx="405111" cy="259045"/>
    <xdr:sp macro="" textlink="">
      <xdr:nvSpPr>
        <xdr:cNvPr id="506" name="n_2aveValue【学校施設】&#10;有形固定資産減価償却率">
          <a:extLst>
            <a:ext uri="{FF2B5EF4-FFF2-40B4-BE49-F238E27FC236}">
              <a16:creationId xmlns:a16="http://schemas.microsoft.com/office/drawing/2014/main" id="{7B65991C-001B-4973-8EC3-3494829BD3D5}"/>
            </a:ext>
          </a:extLst>
        </xdr:cNvPr>
        <xdr:cNvSpPr txBox="1"/>
      </xdr:nvSpPr>
      <xdr:spPr>
        <a:xfrm>
          <a:off x="12964169" y="95600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119578</xdr:rowOff>
    </xdr:from>
    <xdr:ext cx="405111" cy="259045"/>
    <xdr:sp macro="" textlink="">
      <xdr:nvSpPr>
        <xdr:cNvPr id="507" name="n_3aveValue【学校施設】&#10;有形固定資産減価償却率">
          <a:extLst>
            <a:ext uri="{FF2B5EF4-FFF2-40B4-BE49-F238E27FC236}">
              <a16:creationId xmlns:a16="http://schemas.microsoft.com/office/drawing/2014/main" id="{6ADE0E17-2996-459F-9F54-B773493048DC}"/>
            </a:ext>
          </a:extLst>
        </xdr:cNvPr>
        <xdr:cNvSpPr txBox="1"/>
      </xdr:nvSpPr>
      <xdr:spPr>
        <a:xfrm>
          <a:off x="12164069" y="95239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77124</xdr:rowOff>
    </xdr:from>
    <xdr:ext cx="405111" cy="259045"/>
    <xdr:sp macro="" textlink="">
      <xdr:nvSpPr>
        <xdr:cNvPr id="508" name="n_4aveValue【学校施設】&#10;有形固定資産減価償却率">
          <a:extLst>
            <a:ext uri="{FF2B5EF4-FFF2-40B4-BE49-F238E27FC236}">
              <a16:creationId xmlns:a16="http://schemas.microsoft.com/office/drawing/2014/main" id="{FA02AF41-846B-43DF-A966-18890E59C38E}"/>
            </a:ext>
          </a:extLst>
        </xdr:cNvPr>
        <xdr:cNvSpPr txBox="1"/>
      </xdr:nvSpPr>
      <xdr:spPr>
        <a:xfrm>
          <a:off x="11354444" y="947829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115405</xdr:rowOff>
    </xdr:from>
    <xdr:ext cx="405111" cy="259045"/>
    <xdr:sp macro="" textlink="">
      <xdr:nvSpPr>
        <xdr:cNvPr id="509" name="n_1mainValue【学校施設】&#10;有形固定資産減価償却率">
          <a:extLst>
            <a:ext uri="{FF2B5EF4-FFF2-40B4-BE49-F238E27FC236}">
              <a16:creationId xmlns:a16="http://schemas.microsoft.com/office/drawing/2014/main" id="{77D978CB-5E21-4C5D-B635-D05C943FDB2F}"/>
            </a:ext>
          </a:extLst>
        </xdr:cNvPr>
        <xdr:cNvSpPr txBox="1"/>
      </xdr:nvSpPr>
      <xdr:spPr>
        <a:xfrm>
          <a:off x="13745219" y="103262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76217</xdr:rowOff>
    </xdr:from>
    <xdr:ext cx="405111" cy="259045"/>
    <xdr:sp macro="" textlink="">
      <xdr:nvSpPr>
        <xdr:cNvPr id="510" name="n_2mainValue【学校施設】&#10;有形固定資産減価償却率">
          <a:extLst>
            <a:ext uri="{FF2B5EF4-FFF2-40B4-BE49-F238E27FC236}">
              <a16:creationId xmlns:a16="http://schemas.microsoft.com/office/drawing/2014/main" id="{D4A0DF6C-8B40-40BF-BFE6-E7933369A796}"/>
            </a:ext>
          </a:extLst>
        </xdr:cNvPr>
        <xdr:cNvSpPr txBox="1"/>
      </xdr:nvSpPr>
      <xdr:spPr>
        <a:xfrm>
          <a:off x="12964169" y="10287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23965</xdr:rowOff>
    </xdr:from>
    <xdr:ext cx="405111" cy="259045"/>
    <xdr:sp macro="" textlink="">
      <xdr:nvSpPr>
        <xdr:cNvPr id="511" name="n_3mainValue【学校施設】&#10;有形固定資産減価償却率">
          <a:extLst>
            <a:ext uri="{FF2B5EF4-FFF2-40B4-BE49-F238E27FC236}">
              <a16:creationId xmlns:a16="http://schemas.microsoft.com/office/drawing/2014/main" id="{73BD0F32-CA51-4E87-B5FF-8ADAE1B831FF}"/>
            </a:ext>
          </a:extLst>
        </xdr:cNvPr>
        <xdr:cNvSpPr txBox="1"/>
      </xdr:nvSpPr>
      <xdr:spPr>
        <a:xfrm>
          <a:off x="12164069" y="102379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12" name="正方形/長方形 511">
          <a:extLst>
            <a:ext uri="{FF2B5EF4-FFF2-40B4-BE49-F238E27FC236}">
              <a16:creationId xmlns:a16="http://schemas.microsoft.com/office/drawing/2014/main" id="{0E44460B-C086-4320-8BCC-C27AFA480335}"/>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13" name="正方形/長方形 512">
          <a:extLst>
            <a:ext uri="{FF2B5EF4-FFF2-40B4-BE49-F238E27FC236}">
              <a16:creationId xmlns:a16="http://schemas.microsoft.com/office/drawing/2014/main" id="{651B6685-E6F4-4711-983F-8F69D2E72EC5}"/>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14" name="正方形/長方形 513">
          <a:extLst>
            <a:ext uri="{FF2B5EF4-FFF2-40B4-BE49-F238E27FC236}">
              <a16:creationId xmlns:a16="http://schemas.microsoft.com/office/drawing/2014/main" id="{28022C0C-FCE4-434D-A953-0D7C34DC35E3}"/>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15" name="正方形/長方形 514">
          <a:extLst>
            <a:ext uri="{FF2B5EF4-FFF2-40B4-BE49-F238E27FC236}">
              <a16:creationId xmlns:a16="http://schemas.microsoft.com/office/drawing/2014/main" id="{54F6A0C9-99A2-4A32-9F84-D26BCBCF76E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16" name="正方形/長方形 515">
          <a:extLst>
            <a:ext uri="{FF2B5EF4-FFF2-40B4-BE49-F238E27FC236}">
              <a16:creationId xmlns:a16="http://schemas.microsoft.com/office/drawing/2014/main" id="{B37189C6-9885-4ACD-AE2B-E555CB74E7AE}"/>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17" name="正方形/長方形 516">
          <a:extLst>
            <a:ext uri="{FF2B5EF4-FFF2-40B4-BE49-F238E27FC236}">
              <a16:creationId xmlns:a16="http://schemas.microsoft.com/office/drawing/2014/main" id="{5F5DB258-A947-45A9-8EF9-7AA3B626D1D6}"/>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18" name="正方形/長方形 517">
          <a:extLst>
            <a:ext uri="{FF2B5EF4-FFF2-40B4-BE49-F238E27FC236}">
              <a16:creationId xmlns:a16="http://schemas.microsoft.com/office/drawing/2014/main" id="{CA80760E-17B0-4F3C-AC54-386AD358F5A8}"/>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19" name="正方形/長方形 518">
          <a:extLst>
            <a:ext uri="{FF2B5EF4-FFF2-40B4-BE49-F238E27FC236}">
              <a16:creationId xmlns:a16="http://schemas.microsoft.com/office/drawing/2014/main" id="{9B98DD1D-E54B-4997-9C32-473A5D5A99BF}"/>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20" name="テキスト ボックス 519">
          <a:extLst>
            <a:ext uri="{FF2B5EF4-FFF2-40B4-BE49-F238E27FC236}">
              <a16:creationId xmlns:a16="http://schemas.microsoft.com/office/drawing/2014/main" id="{5CEC5113-FD22-4E77-AE27-7797E96D9FBD}"/>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21" name="直線コネクタ 520">
          <a:extLst>
            <a:ext uri="{FF2B5EF4-FFF2-40B4-BE49-F238E27FC236}">
              <a16:creationId xmlns:a16="http://schemas.microsoft.com/office/drawing/2014/main" id="{891A31A9-D120-446E-ACB0-16EFFFC1C4C4}"/>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22" name="テキスト ボックス 521">
          <a:extLst>
            <a:ext uri="{FF2B5EF4-FFF2-40B4-BE49-F238E27FC236}">
              <a16:creationId xmlns:a16="http://schemas.microsoft.com/office/drawing/2014/main" id="{B6936373-E5B7-4607-A6B9-54C6D2974DB1}"/>
            </a:ext>
          </a:extLst>
        </xdr:cNvPr>
        <xdr:cNvSpPr txBox="1"/>
      </xdr:nvSpPr>
      <xdr:spPr>
        <a:xfrm>
          <a:off x="160523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76200</xdr:rowOff>
    </xdr:from>
    <xdr:to>
      <xdr:col>120</xdr:col>
      <xdr:colOff>114300</xdr:colOff>
      <xdr:row>64</xdr:row>
      <xdr:rowOff>76200</xdr:rowOff>
    </xdr:to>
    <xdr:cxnSp macro="">
      <xdr:nvCxnSpPr>
        <xdr:cNvPr id="523" name="直線コネクタ 522">
          <a:extLst>
            <a:ext uri="{FF2B5EF4-FFF2-40B4-BE49-F238E27FC236}">
              <a16:creationId xmlns:a16="http://schemas.microsoft.com/office/drawing/2014/main" id="{8C6D4865-7BC2-41C2-B980-E784A8C4F357}"/>
            </a:ext>
          </a:extLst>
        </xdr:cNvPr>
        <xdr:cNvCxnSpPr/>
      </xdr:nvCxnSpPr>
      <xdr:spPr>
        <a:xfrm>
          <a:off x="16459200" y="10448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105427</xdr:rowOff>
    </xdr:from>
    <xdr:ext cx="467179" cy="259045"/>
    <xdr:sp macro="" textlink="">
      <xdr:nvSpPr>
        <xdr:cNvPr id="524" name="テキスト ボックス 523">
          <a:extLst>
            <a:ext uri="{FF2B5EF4-FFF2-40B4-BE49-F238E27FC236}">
              <a16:creationId xmlns:a16="http://schemas.microsoft.com/office/drawing/2014/main" id="{AFF99733-5310-4A29-B7D2-FB7EF09CE888}"/>
            </a:ext>
          </a:extLst>
        </xdr:cNvPr>
        <xdr:cNvSpPr txBox="1"/>
      </xdr:nvSpPr>
      <xdr:spPr>
        <a:xfrm>
          <a:off x="16052346" y="103130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38100</xdr:rowOff>
    </xdr:from>
    <xdr:to>
      <xdr:col>120</xdr:col>
      <xdr:colOff>114300</xdr:colOff>
      <xdr:row>62</xdr:row>
      <xdr:rowOff>38100</xdr:rowOff>
    </xdr:to>
    <xdr:cxnSp macro="">
      <xdr:nvCxnSpPr>
        <xdr:cNvPr id="525" name="直線コネクタ 524">
          <a:extLst>
            <a:ext uri="{FF2B5EF4-FFF2-40B4-BE49-F238E27FC236}">
              <a16:creationId xmlns:a16="http://schemas.microsoft.com/office/drawing/2014/main" id="{2322E2EF-0641-4E3A-9F6F-646CAAFEEED7}"/>
            </a:ext>
          </a:extLst>
        </xdr:cNvPr>
        <xdr:cNvCxnSpPr/>
      </xdr:nvCxnSpPr>
      <xdr:spPr>
        <a:xfrm>
          <a:off x="16459200" y="100869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61</xdr:row>
      <xdr:rowOff>67327</xdr:rowOff>
    </xdr:from>
    <xdr:ext cx="467179" cy="259045"/>
    <xdr:sp macro="" textlink="">
      <xdr:nvSpPr>
        <xdr:cNvPr id="526" name="テキスト ボックス 525">
          <a:extLst>
            <a:ext uri="{FF2B5EF4-FFF2-40B4-BE49-F238E27FC236}">
              <a16:creationId xmlns:a16="http://schemas.microsoft.com/office/drawing/2014/main" id="{85B70961-CE10-432E-BD4A-0A97FDE00DCB}"/>
            </a:ext>
          </a:extLst>
        </xdr:cNvPr>
        <xdr:cNvSpPr txBox="1"/>
      </xdr:nvSpPr>
      <xdr:spPr>
        <a:xfrm>
          <a:off x="16052346" y="99511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0</xdr:rowOff>
    </xdr:from>
    <xdr:to>
      <xdr:col>120</xdr:col>
      <xdr:colOff>114300</xdr:colOff>
      <xdr:row>60</xdr:row>
      <xdr:rowOff>0</xdr:rowOff>
    </xdr:to>
    <xdr:cxnSp macro="">
      <xdr:nvCxnSpPr>
        <xdr:cNvPr id="527" name="直線コネクタ 526">
          <a:extLst>
            <a:ext uri="{FF2B5EF4-FFF2-40B4-BE49-F238E27FC236}">
              <a16:creationId xmlns:a16="http://schemas.microsoft.com/office/drawing/2014/main" id="{12DDBC47-8940-4CBE-8C94-859249D3B5AF}"/>
            </a:ext>
          </a:extLst>
        </xdr:cNvPr>
        <xdr:cNvCxnSpPr/>
      </xdr:nvCxnSpPr>
      <xdr:spPr>
        <a:xfrm>
          <a:off x="16459200" y="97250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59</xdr:row>
      <xdr:rowOff>29227</xdr:rowOff>
    </xdr:from>
    <xdr:ext cx="467179" cy="259045"/>
    <xdr:sp macro="" textlink="">
      <xdr:nvSpPr>
        <xdr:cNvPr id="528" name="テキスト ボックス 527">
          <a:extLst>
            <a:ext uri="{FF2B5EF4-FFF2-40B4-BE49-F238E27FC236}">
              <a16:creationId xmlns:a16="http://schemas.microsoft.com/office/drawing/2014/main" id="{1A1D1A0C-1AF8-4157-AC5F-EC3562D07C12}"/>
            </a:ext>
          </a:extLst>
        </xdr:cNvPr>
        <xdr:cNvSpPr txBox="1"/>
      </xdr:nvSpPr>
      <xdr:spPr>
        <a:xfrm>
          <a:off x="16052346" y="9589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133350</xdr:rowOff>
    </xdr:from>
    <xdr:to>
      <xdr:col>120</xdr:col>
      <xdr:colOff>114300</xdr:colOff>
      <xdr:row>57</xdr:row>
      <xdr:rowOff>133350</xdr:rowOff>
    </xdr:to>
    <xdr:cxnSp macro="">
      <xdr:nvCxnSpPr>
        <xdr:cNvPr id="529" name="直線コネクタ 528">
          <a:extLst>
            <a:ext uri="{FF2B5EF4-FFF2-40B4-BE49-F238E27FC236}">
              <a16:creationId xmlns:a16="http://schemas.microsoft.com/office/drawing/2014/main" id="{EDBBE6C8-D29C-436F-BE51-FFC7F28BD0E2}"/>
            </a:ext>
          </a:extLst>
        </xdr:cNvPr>
        <xdr:cNvCxnSpPr/>
      </xdr:nvCxnSpPr>
      <xdr:spPr>
        <a:xfrm>
          <a:off x="16459200" y="93726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162577</xdr:rowOff>
    </xdr:from>
    <xdr:ext cx="467179" cy="259045"/>
    <xdr:sp macro="" textlink="">
      <xdr:nvSpPr>
        <xdr:cNvPr id="530" name="テキスト ボックス 529">
          <a:extLst>
            <a:ext uri="{FF2B5EF4-FFF2-40B4-BE49-F238E27FC236}">
              <a16:creationId xmlns:a16="http://schemas.microsoft.com/office/drawing/2014/main" id="{530538B5-1BFB-4571-9580-07D5F87DA516}"/>
            </a:ext>
          </a:extLst>
        </xdr:cNvPr>
        <xdr:cNvSpPr txBox="1"/>
      </xdr:nvSpPr>
      <xdr:spPr>
        <a:xfrm>
          <a:off x="16052346" y="92367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95250</xdr:rowOff>
    </xdr:from>
    <xdr:to>
      <xdr:col>120</xdr:col>
      <xdr:colOff>114300</xdr:colOff>
      <xdr:row>55</xdr:row>
      <xdr:rowOff>95250</xdr:rowOff>
    </xdr:to>
    <xdr:cxnSp macro="">
      <xdr:nvCxnSpPr>
        <xdr:cNvPr id="531" name="直線コネクタ 530">
          <a:extLst>
            <a:ext uri="{FF2B5EF4-FFF2-40B4-BE49-F238E27FC236}">
              <a16:creationId xmlns:a16="http://schemas.microsoft.com/office/drawing/2014/main" id="{58D519F4-E01A-41E8-8EF5-B3BED2111681}"/>
            </a:ext>
          </a:extLst>
        </xdr:cNvPr>
        <xdr:cNvCxnSpPr/>
      </xdr:nvCxnSpPr>
      <xdr:spPr>
        <a:xfrm>
          <a:off x="16459200" y="90106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124477</xdr:rowOff>
    </xdr:from>
    <xdr:ext cx="467179" cy="259045"/>
    <xdr:sp macro="" textlink="">
      <xdr:nvSpPr>
        <xdr:cNvPr id="532" name="テキスト ボックス 531">
          <a:extLst>
            <a:ext uri="{FF2B5EF4-FFF2-40B4-BE49-F238E27FC236}">
              <a16:creationId xmlns:a16="http://schemas.microsoft.com/office/drawing/2014/main" id="{01054B40-89CB-41BC-8523-635192521A79}"/>
            </a:ext>
          </a:extLst>
        </xdr:cNvPr>
        <xdr:cNvSpPr txBox="1"/>
      </xdr:nvSpPr>
      <xdr:spPr>
        <a:xfrm>
          <a:off x="16052346" y="887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33" name="直線コネクタ 532">
          <a:extLst>
            <a:ext uri="{FF2B5EF4-FFF2-40B4-BE49-F238E27FC236}">
              <a16:creationId xmlns:a16="http://schemas.microsoft.com/office/drawing/2014/main" id="{D0FAEF95-4103-476A-8F82-0FB36F89BD4E}"/>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34" name="テキスト ボックス 533">
          <a:extLst>
            <a:ext uri="{FF2B5EF4-FFF2-40B4-BE49-F238E27FC236}">
              <a16:creationId xmlns:a16="http://schemas.microsoft.com/office/drawing/2014/main" id="{3B53D8E8-819C-4BB8-853D-28F644B20FB2}"/>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35" name="【学校施設】&#10;一人当たり面積グラフ枠">
          <a:extLst>
            <a:ext uri="{FF2B5EF4-FFF2-40B4-BE49-F238E27FC236}">
              <a16:creationId xmlns:a16="http://schemas.microsoft.com/office/drawing/2014/main" id="{CEA9B9FF-1F48-4DA9-AC22-F7E8C0AD52A5}"/>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132080</xdr:rowOff>
    </xdr:from>
    <xdr:to>
      <xdr:col>116</xdr:col>
      <xdr:colOff>62864</xdr:colOff>
      <xdr:row>64</xdr:row>
      <xdr:rowOff>109220</xdr:rowOff>
    </xdr:to>
    <xdr:cxnSp macro="">
      <xdr:nvCxnSpPr>
        <xdr:cNvPr id="536" name="直線コネクタ 535">
          <a:extLst>
            <a:ext uri="{FF2B5EF4-FFF2-40B4-BE49-F238E27FC236}">
              <a16:creationId xmlns:a16="http://schemas.microsoft.com/office/drawing/2014/main" id="{54E84CC9-6BB0-4B8C-B329-9FDF1F035F05}"/>
            </a:ext>
          </a:extLst>
        </xdr:cNvPr>
        <xdr:cNvCxnSpPr/>
      </xdr:nvCxnSpPr>
      <xdr:spPr>
        <a:xfrm flipV="1">
          <a:off x="19954239" y="9047480"/>
          <a:ext cx="0" cy="14312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113047</xdr:rowOff>
    </xdr:from>
    <xdr:ext cx="469744" cy="259045"/>
    <xdr:sp macro="" textlink="">
      <xdr:nvSpPr>
        <xdr:cNvPr id="537" name="【学校施設】&#10;一人当たり面積最小値テキスト">
          <a:extLst>
            <a:ext uri="{FF2B5EF4-FFF2-40B4-BE49-F238E27FC236}">
              <a16:creationId xmlns:a16="http://schemas.microsoft.com/office/drawing/2014/main" id="{9E73956E-3EA3-4A45-ACA6-9ABEFB183D0A}"/>
            </a:ext>
          </a:extLst>
        </xdr:cNvPr>
        <xdr:cNvSpPr txBox="1"/>
      </xdr:nvSpPr>
      <xdr:spPr>
        <a:xfrm>
          <a:off x="19992975" y="104857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109220</xdr:rowOff>
    </xdr:from>
    <xdr:to>
      <xdr:col>116</xdr:col>
      <xdr:colOff>152400</xdr:colOff>
      <xdr:row>64</xdr:row>
      <xdr:rowOff>109220</xdr:rowOff>
    </xdr:to>
    <xdr:cxnSp macro="">
      <xdr:nvCxnSpPr>
        <xdr:cNvPr id="538" name="直線コネクタ 537">
          <a:extLst>
            <a:ext uri="{FF2B5EF4-FFF2-40B4-BE49-F238E27FC236}">
              <a16:creationId xmlns:a16="http://schemas.microsoft.com/office/drawing/2014/main" id="{BDC2350C-13A5-40FF-BFF2-89797E172579}"/>
            </a:ext>
          </a:extLst>
        </xdr:cNvPr>
        <xdr:cNvCxnSpPr/>
      </xdr:nvCxnSpPr>
      <xdr:spPr>
        <a:xfrm>
          <a:off x="19878675" y="104787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78757</xdr:rowOff>
    </xdr:from>
    <xdr:ext cx="469744" cy="259045"/>
    <xdr:sp macro="" textlink="">
      <xdr:nvSpPr>
        <xdr:cNvPr id="539" name="【学校施設】&#10;一人当たり面積最大値テキスト">
          <a:extLst>
            <a:ext uri="{FF2B5EF4-FFF2-40B4-BE49-F238E27FC236}">
              <a16:creationId xmlns:a16="http://schemas.microsoft.com/office/drawing/2014/main" id="{E9EFB8FE-5AA0-46D1-8BC1-93085D536705}"/>
            </a:ext>
          </a:extLst>
        </xdr:cNvPr>
        <xdr:cNvSpPr txBox="1"/>
      </xdr:nvSpPr>
      <xdr:spPr>
        <a:xfrm>
          <a:off x="19992975" y="88322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132080</xdr:rowOff>
    </xdr:from>
    <xdr:to>
      <xdr:col>116</xdr:col>
      <xdr:colOff>152400</xdr:colOff>
      <xdr:row>55</xdr:row>
      <xdr:rowOff>132080</xdr:rowOff>
    </xdr:to>
    <xdr:cxnSp macro="">
      <xdr:nvCxnSpPr>
        <xdr:cNvPr id="540" name="直線コネクタ 539">
          <a:extLst>
            <a:ext uri="{FF2B5EF4-FFF2-40B4-BE49-F238E27FC236}">
              <a16:creationId xmlns:a16="http://schemas.microsoft.com/office/drawing/2014/main" id="{91E2D307-1F7E-40F4-8224-B0E372682374}"/>
            </a:ext>
          </a:extLst>
        </xdr:cNvPr>
        <xdr:cNvCxnSpPr/>
      </xdr:nvCxnSpPr>
      <xdr:spPr>
        <a:xfrm>
          <a:off x="19878675" y="90474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82567</xdr:rowOff>
    </xdr:from>
    <xdr:ext cx="469744" cy="259045"/>
    <xdr:sp macro="" textlink="">
      <xdr:nvSpPr>
        <xdr:cNvPr id="541" name="【学校施設】&#10;一人当たり面積平均値テキスト">
          <a:extLst>
            <a:ext uri="{FF2B5EF4-FFF2-40B4-BE49-F238E27FC236}">
              <a16:creationId xmlns:a16="http://schemas.microsoft.com/office/drawing/2014/main" id="{93FD8406-4C38-4751-8E7C-84654B9FD31D}"/>
            </a:ext>
          </a:extLst>
        </xdr:cNvPr>
        <xdr:cNvSpPr txBox="1"/>
      </xdr:nvSpPr>
      <xdr:spPr>
        <a:xfrm>
          <a:off x="19992975" y="997269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61</xdr:row>
      <xdr:rowOff>104140</xdr:rowOff>
    </xdr:from>
    <xdr:to>
      <xdr:col>116</xdr:col>
      <xdr:colOff>114300</xdr:colOff>
      <xdr:row>62</xdr:row>
      <xdr:rowOff>34290</xdr:rowOff>
    </xdr:to>
    <xdr:sp macro="" textlink="">
      <xdr:nvSpPr>
        <xdr:cNvPr id="542" name="フローチャート: 判断 541">
          <a:extLst>
            <a:ext uri="{FF2B5EF4-FFF2-40B4-BE49-F238E27FC236}">
              <a16:creationId xmlns:a16="http://schemas.microsoft.com/office/drawing/2014/main" id="{CF5B282D-54D8-4F76-A614-BCC555FB7D93}"/>
            </a:ext>
          </a:extLst>
        </xdr:cNvPr>
        <xdr:cNvSpPr/>
      </xdr:nvSpPr>
      <xdr:spPr>
        <a:xfrm>
          <a:off x="19897725" y="9994265"/>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61</xdr:row>
      <xdr:rowOff>115570</xdr:rowOff>
    </xdr:from>
    <xdr:to>
      <xdr:col>112</xdr:col>
      <xdr:colOff>38100</xdr:colOff>
      <xdr:row>62</xdr:row>
      <xdr:rowOff>45720</xdr:rowOff>
    </xdr:to>
    <xdr:sp macro="" textlink="">
      <xdr:nvSpPr>
        <xdr:cNvPr id="543" name="フローチャート: 判断 542">
          <a:extLst>
            <a:ext uri="{FF2B5EF4-FFF2-40B4-BE49-F238E27FC236}">
              <a16:creationId xmlns:a16="http://schemas.microsoft.com/office/drawing/2014/main" id="{2D39727B-7764-4FA8-B12F-4FCC21AE892D}"/>
            </a:ext>
          </a:extLst>
        </xdr:cNvPr>
        <xdr:cNvSpPr/>
      </xdr:nvSpPr>
      <xdr:spPr>
        <a:xfrm>
          <a:off x="19154775" y="1000252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61</xdr:row>
      <xdr:rowOff>129540</xdr:rowOff>
    </xdr:from>
    <xdr:to>
      <xdr:col>107</xdr:col>
      <xdr:colOff>101600</xdr:colOff>
      <xdr:row>62</xdr:row>
      <xdr:rowOff>59690</xdr:rowOff>
    </xdr:to>
    <xdr:sp macro="" textlink="">
      <xdr:nvSpPr>
        <xdr:cNvPr id="544" name="フローチャート: 判断 543">
          <a:extLst>
            <a:ext uri="{FF2B5EF4-FFF2-40B4-BE49-F238E27FC236}">
              <a16:creationId xmlns:a16="http://schemas.microsoft.com/office/drawing/2014/main" id="{DD831596-AC3C-41E8-BD3A-BC6678411091}"/>
            </a:ext>
          </a:extLst>
        </xdr:cNvPr>
        <xdr:cNvSpPr/>
      </xdr:nvSpPr>
      <xdr:spPr>
        <a:xfrm>
          <a:off x="18345150" y="1001331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45720</xdr:rowOff>
    </xdr:from>
    <xdr:to>
      <xdr:col>102</xdr:col>
      <xdr:colOff>165100</xdr:colOff>
      <xdr:row>62</xdr:row>
      <xdr:rowOff>147320</xdr:rowOff>
    </xdr:to>
    <xdr:sp macro="" textlink="">
      <xdr:nvSpPr>
        <xdr:cNvPr id="545" name="フローチャート: 判断 544">
          <a:extLst>
            <a:ext uri="{FF2B5EF4-FFF2-40B4-BE49-F238E27FC236}">
              <a16:creationId xmlns:a16="http://schemas.microsoft.com/office/drawing/2014/main" id="{6D556533-8250-4159-A5F6-A177F30F014B}"/>
            </a:ext>
          </a:extLst>
        </xdr:cNvPr>
        <xdr:cNvSpPr/>
      </xdr:nvSpPr>
      <xdr:spPr>
        <a:xfrm>
          <a:off x="17554575" y="1009777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57150</xdr:rowOff>
    </xdr:from>
    <xdr:to>
      <xdr:col>98</xdr:col>
      <xdr:colOff>38100</xdr:colOff>
      <xdr:row>62</xdr:row>
      <xdr:rowOff>158750</xdr:rowOff>
    </xdr:to>
    <xdr:sp macro="" textlink="">
      <xdr:nvSpPr>
        <xdr:cNvPr id="546" name="フローチャート: 判断 545">
          <a:extLst>
            <a:ext uri="{FF2B5EF4-FFF2-40B4-BE49-F238E27FC236}">
              <a16:creationId xmlns:a16="http://schemas.microsoft.com/office/drawing/2014/main" id="{29CF28AD-078D-4A5A-A143-44D1082F1859}"/>
            </a:ext>
          </a:extLst>
        </xdr:cNvPr>
        <xdr:cNvSpPr/>
      </xdr:nvSpPr>
      <xdr:spPr>
        <a:xfrm>
          <a:off x="16754475" y="101060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BEC741E0-4B1D-4F34-88EA-8AD4E02211EC}"/>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589B7E02-0EA1-418E-9A89-B7695531E5A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F7EDDCBB-3E6B-44E2-92B5-2E66766F80AC}"/>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50" name="テキスト ボックス 549">
          <a:extLst>
            <a:ext uri="{FF2B5EF4-FFF2-40B4-BE49-F238E27FC236}">
              <a16:creationId xmlns:a16="http://schemas.microsoft.com/office/drawing/2014/main" id="{AACC3D03-F94D-4D5B-9A0F-71AADFF3EFE7}"/>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551" name="テキスト ボックス 550">
          <a:extLst>
            <a:ext uri="{FF2B5EF4-FFF2-40B4-BE49-F238E27FC236}">
              <a16:creationId xmlns:a16="http://schemas.microsoft.com/office/drawing/2014/main" id="{432F768A-401D-4F23-A571-3AEB5C362B57}"/>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81280</xdr:rowOff>
    </xdr:from>
    <xdr:to>
      <xdr:col>116</xdr:col>
      <xdr:colOff>114300</xdr:colOff>
      <xdr:row>56</xdr:row>
      <xdr:rowOff>11430</xdr:rowOff>
    </xdr:to>
    <xdr:sp macro="" textlink="">
      <xdr:nvSpPr>
        <xdr:cNvPr id="552" name="楕円 551">
          <a:extLst>
            <a:ext uri="{FF2B5EF4-FFF2-40B4-BE49-F238E27FC236}">
              <a16:creationId xmlns:a16="http://schemas.microsoft.com/office/drawing/2014/main" id="{CD2B915D-2E18-4C00-A74F-17C9A0F0C990}"/>
            </a:ext>
          </a:extLst>
        </xdr:cNvPr>
        <xdr:cNvSpPr/>
      </xdr:nvSpPr>
      <xdr:spPr>
        <a:xfrm>
          <a:off x="19897725" y="899985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55</xdr:row>
      <xdr:rowOff>34307</xdr:rowOff>
    </xdr:from>
    <xdr:ext cx="469744" cy="259045"/>
    <xdr:sp macro="" textlink="">
      <xdr:nvSpPr>
        <xdr:cNvPr id="553" name="【学校施設】&#10;一人当たり面積該当値テキスト">
          <a:extLst>
            <a:ext uri="{FF2B5EF4-FFF2-40B4-BE49-F238E27FC236}">
              <a16:creationId xmlns:a16="http://schemas.microsoft.com/office/drawing/2014/main" id="{443E7184-A4E8-404F-A206-AF0E7A46B966}"/>
            </a:ext>
          </a:extLst>
        </xdr:cNvPr>
        <xdr:cNvSpPr txBox="1"/>
      </xdr:nvSpPr>
      <xdr:spPr>
        <a:xfrm>
          <a:off x="19992975" y="8946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2.371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56</xdr:row>
      <xdr:rowOff>133350</xdr:rowOff>
    </xdr:from>
    <xdr:to>
      <xdr:col>112</xdr:col>
      <xdr:colOff>38100</xdr:colOff>
      <xdr:row>57</xdr:row>
      <xdr:rowOff>63500</xdr:rowOff>
    </xdr:to>
    <xdr:sp macro="" textlink="">
      <xdr:nvSpPr>
        <xdr:cNvPr id="554" name="楕円 553">
          <a:extLst>
            <a:ext uri="{FF2B5EF4-FFF2-40B4-BE49-F238E27FC236}">
              <a16:creationId xmlns:a16="http://schemas.microsoft.com/office/drawing/2014/main" id="{BB0BC86E-B718-480E-B187-8D12A55D38C2}"/>
            </a:ext>
          </a:extLst>
        </xdr:cNvPr>
        <xdr:cNvSpPr/>
      </xdr:nvSpPr>
      <xdr:spPr>
        <a:xfrm>
          <a:off x="19154775" y="921067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55</xdr:row>
      <xdr:rowOff>132080</xdr:rowOff>
    </xdr:from>
    <xdr:to>
      <xdr:col>116</xdr:col>
      <xdr:colOff>63500</xdr:colOff>
      <xdr:row>57</xdr:row>
      <xdr:rowOff>12700</xdr:rowOff>
    </xdr:to>
    <xdr:cxnSp macro="">
      <xdr:nvCxnSpPr>
        <xdr:cNvPr id="555" name="直線コネクタ 554">
          <a:extLst>
            <a:ext uri="{FF2B5EF4-FFF2-40B4-BE49-F238E27FC236}">
              <a16:creationId xmlns:a16="http://schemas.microsoft.com/office/drawing/2014/main" id="{7F8785EC-9C05-4BE6-A6BF-A769773D34CF}"/>
            </a:ext>
          </a:extLst>
        </xdr:cNvPr>
        <xdr:cNvCxnSpPr/>
      </xdr:nvCxnSpPr>
      <xdr:spPr>
        <a:xfrm flipV="1">
          <a:off x="19202400" y="9047480"/>
          <a:ext cx="752475" cy="2012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7620</xdr:rowOff>
    </xdr:from>
    <xdr:to>
      <xdr:col>107</xdr:col>
      <xdr:colOff>101600</xdr:colOff>
      <xdr:row>57</xdr:row>
      <xdr:rowOff>109220</xdr:rowOff>
    </xdr:to>
    <xdr:sp macro="" textlink="">
      <xdr:nvSpPr>
        <xdr:cNvPr id="556" name="楕円 555">
          <a:extLst>
            <a:ext uri="{FF2B5EF4-FFF2-40B4-BE49-F238E27FC236}">
              <a16:creationId xmlns:a16="http://schemas.microsoft.com/office/drawing/2014/main" id="{49645119-E8E5-48FD-92DE-E352B124CEE7}"/>
            </a:ext>
          </a:extLst>
        </xdr:cNvPr>
        <xdr:cNvSpPr/>
      </xdr:nvSpPr>
      <xdr:spPr>
        <a:xfrm>
          <a:off x="18345150" y="925004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57</xdr:row>
      <xdr:rowOff>12700</xdr:rowOff>
    </xdr:from>
    <xdr:to>
      <xdr:col>111</xdr:col>
      <xdr:colOff>177800</xdr:colOff>
      <xdr:row>57</xdr:row>
      <xdr:rowOff>58420</xdr:rowOff>
    </xdr:to>
    <xdr:cxnSp macro="">
      <xdr:nvCxnSpPr>
        <xdr:cNvPr id="557" name="直線コネクタ 556">
          <a:extLst>
            <a:ext uri="{FF2B5EF4-FFF2-40B4-BE49-F238E27FC236}">
              <a16:creationId xmlns:a16="http://schemas.microsoft.com/office/drawing/2014/main" id="{8ECD5928-A752-449E-92C0-C8E153529801}"/>
            </a:ext>
          </a:extLst>
        </xdr:cNvPr>
        <xdr:cNvCxnSpPr/>
      </xdr:nvCxnSpPr>
      <xdr:spPr>
        <a:xfrm flipV="1">
          <a:off x="18392775" y="9248775"/>
          <a:ext cx="809625" cy="488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31750</xdr:rowOff>
    </xdr:from>
    <xdr:to>
      <xdr:col>102</xdr:col>
      <xdr:colOff>165100</xdr:colOff>
      <xdr:row>58</xdr:row>
      <xdr:rowOff>133350</xdr:rowOff>
    </xdr:to>
    <xdr:sp macro="" textlink="">
      <xdr:nvSpPr>
        <xdr:cNvPr id="558" name="楕円 557">
          <a:extLst>
            <a:ext uri="{FF2B5EF4-FFF2-40B4-BE49-F238E27FC236}">
              <a16:creationId xmlns:a16="http://schemas.microsoft.com/office/drawing/2014/main" id="{CD865D5E-5FF0-405B-8365-C53CFC58C7F6}"/>
            </a:ext>
          </a:extLst>
        </xdr:cNvPr>
        <xdr:cNvSpPr/>
      </xdr:nvSpPr>
      <xdr:spPr>
        <a:xfrm>
          <a:off x="17554575" y="942975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57</xdr:row>
      <xdr:rowOff>58420</xdr:rowOff>
    </xdr:from>
    <xdr:to>
      <xdr:col>107</xdr:col>
      <xdr:colOff>50800</xdr:colOff>
      <xdr:row>58</xdr:row>
      <xdr:rowOff>82550</xdr:rowOff>
    </xdr:to>
    <xdr:cxnSp macro="">
      <xdr:nvCxnSpPr>
        <xdr:cNvPr id="559" name="直線コネクタ 558">
          <a:extLst>
            <a:ext uri="{FF2B5EF4-FFF2-40B4-BE49-F238E27FC236}">
              <a16:creationId xmlns:a16="http://schemas.microsoft.com/office/drawing/2014/main" id="{1F986AC7-85DF-407B-B021-53F2B36F11B3}"/>
            </a:ext>
          </a:extLst>
        </xdr:cNvPr>
        <xdr:cNvCxnSpPr/>
      </xdr:nvCxnSpPr>
      <xdr:spPr>
        <a:xfrm flipV="1">
          <a:off x="17602200" y="9297670"/>
          <a:ext cx="790575" cy="189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36847</xdr:rowOff>
    </xdr:from>
    <xdr:ext cx="469744" cy="259045"/>
    <xdr:sp macro="" textlink="">
      <xdr:nvSpPr>
        <xdr:cNvPr id="560" name="n_1aveValue【学校施設】&#10;一人当たり面積">
          <a:extLst>
            <a:ext uri="{FF2B5EF4-FFF2-40B4-BE49-F238E27FC236}">
              <a16:creationId xmlns:a16="http://schemas.microsoft.com/office/drawing/2014/main" id="{5FB08823-5B15-4F20-AF67-2714C0296015}"/>
            </a:ext>
          </a:extLst>
        </xdr:cNvPr>
        <xdr:cNvSpPr txBox="1"/>
      </xdr:nvSpPr>
      <xdr:spPr>
        <a:xfrm>
          <a:off x="18983402" y="10085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50817</xdr:rowOff>
    </xdr:from>
    <xdr:ext cx="469744" cy="259045"/>
    <xdr:sp macro="" textlink="">
      <xdr:nvSpPr>
        <xdr:cNvPr id="561" name="n_2aveValue【学校施設】&#10;一人当たり面積">
          <a:extLst>
            <a:ext uri="{FF2B5EF4-FFF2-40B4-BE49-F238E27FC236}">
              <a16:creationId xmlns:a16="http://schemas.microsoft.com/office/drawing/2014/main" id="{D1D8CF1E-3DCD-4305-8955-87D1B3099387}"/>
            </a:ext>
          </a:extLst>
        </xdr:cNvPr>
        <xdr:cNvSpPr txBox="1"/>
      </xdr:nvSpPr>
      <xdr:spPr>
        <a:xfrm>
          <a:off x="18183302" y="100965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62</xdr:row>
      <xdr:rowOff>138447</xdr:rowOff>
    </xdr:from>
    <xdr:ext cx="469744" cy="259045"/>
    <xdr:sp macro="" textlink="">
      <xdr:nvSpPr>
        <xdr:cNvPr id="562" name="n_3aveValue【学校施設】&#10;一人当たり面積">
          <a:extLst>
            <a:ext uri="{FF2B5EF4-FFF2-40B4-BE49-F238E27FC236}">
              <a16:creationId xmlns:a16="http://schemas.microsoft.com/office/drawing/2014/main" id="{3A29D730-3BF7-475B-BF17-CD0868DF25FB}"/>
            </a:ext>
          </a:extLst>
        </xdr:cNvPr>
        <xdr:cNvSpPr txBox="1"/>
      </xdr:nvSpPr>
      <xdr:spPr>
        <a:xfrm>
          <a:off x="17383202" y="101904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3827</xdr:rowOff>
    </xdr:from>
    <xdr:ext cx="469744" cy="259045"/>
    <xdr:sp macro="" textlink="">
      <xdr:nvSpPr>
        <xdr:cNvPr id="563" name="n_4aveValue【学校施設】&#10;一人当たり面積">
          <a:extLst>
            <a:ext uri="{FF2B5EF4-FFF2-40B4-BE49-F238E27FC236}">
              <a16:creationId xmlns:a16="http://schemas.microsoft.com/office/drawing/2014/main" id="{81C18DA5-6F5F-48AE-BAD9-3135993378BC}"/>
            </a:ext>
          </a:extLst>
        </xdr:cNvPr>
        <xdr:cNvSpPr txBox="1"/>
      </xdr:nvSpPr>
      <xdr:spPr>
        <a:xfrm>
          <a:off x="16592627" y="9893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55</xdr:row>
      <xdr:rowOff>80027</xdr:rowOff>
    </xdr:from>
    <xdr:ext cx="469744" cy="259045"/>
    <xdr:sp macro="" textlink="">
      <xdr:nvSpPr>
        <xdr:cNvPr id="564" name="n_1mainValue【学校施設】&#10;一人当たり面積">
          <a:extLst>
            <a:ext uri="{FF2B5EF4-FFF2-40B4-BE49-F238E27FC236}">
              <a16:creationId xmlns:a16="http://schemas.microsoft.com/office/drawing/2014/main" id="{1F39C5AB-7EAD-4EAF-8C8D-ED842309D8BC}"/>
            </a:ext>
          </a:extLst>
        </xdr:cNvPr>
        <xdr:cNvSpPr txBox="1"/>
      </xdr:nvSpPr>
      <xdr:spPr>
        <a:xfrm>
          <a:off x="18983402" y="89986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55</xdr:row>
      <xdr:rowOff>125747</xdr:rowOff>
    </xdr:from>
    <xdr:ext cx="469744" cy="259045"/>
    <xdr:sp macro="" textlink="">
      <xdr:nvSpPr>
        <xdr:cNvPr id="565" name="n_2mainValue【学校施設】&#10;一人当たり面積">
          <a:extLst>
            <a:ext uri="{FF2B5EF4-FFF2-40B4-BE49-F238E27FC236}">
              <a16:creationId xmlns:a16="http://schemas.microsoft.com/office/drawing/2014/main" id="{9930884A-5B54-4B70-BB46-BEBA28D34B5D}"/>
            </a:ext>
          </a:extLst>
        </xdr:cNvPr>
        <xdr:cNvSpPr txBox="1"/>
      </xdr:nvSpPr>
      <xdr:spPr>
        <a:xfrm>
          <a:off x="18183302" y="9037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56</xdr:row>
      <xdr:rowOff>149877</xdr:rowOff>
    </xdr:from>
    <xdr:ext cx="469744" cy="259045"/>
    <xdr:sp macro="" textlink="">
      <xdr:nvSpPr>
        <xdr:cNvPr id="566" name="n_3mainValue【学校施設】&#10;一人当たり面積">
          <a:extLst>
            <a:ext uri="{FF2B5EF4-FFF2-40B4-BE49-F238E27FC236}">
              <a16:creationId xmlns:a16="http://schemas.microsoft.com/office/drawing/2014/main" id="{1821837B-E8D8-40E1-8229-14B97D2F1B73}"/>
            </a:ext>
          </a:extLst>
        </xdr:cNvPr>
        <xdr:cNvSpPr txBox="1"/>
      </xdr:nvSpPr>
      <xdr:spPr>
        <a:xfrm>
          <a:off x="17383202" y="9227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567" name="正方形/長方形 566">
          <a:extLst>
            <a:ext uri="{FF2B5EF4-FFF2-40B4-BE49-F238E27FC236}">
              <a16:creationId xmlns:a16="http://schemas.microsoft.com/office/drawing/2014/main" id="{BA684398-3AB1-4F12-B387-042CCF205169}"/>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568" name="正方形/長方形 567">
          <a:extLst>
            <a:ext uri="{FF2B5EF4-FFF2-40B4-BE49-F238E27FC236}">
              <a16:creationId xmlns:a16="http://schemas.microsoft.com/office/drawing/2014/main" id="{FB698712-E71F-422D-8481-62DD3B4C0BFD}"/>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569" name="正方形/長方形 568">
          <a:extLst>
            <a:ext uri="{FF2B5EF4-FFF2-40B4-BE49-F238E27FC236}">
              <a16:creationId xmlns:a16="http://schemas.microsoft.com/office/drawing/2014/main" id="{0FB1EC34-FA6D-4775-B1D1-063270B09E02}"/>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570" name="正方形/長方形 569">
          <a:extLst>
            <a:ext uri="{FF2B5EF4-FFF2-40B4-BE49-F238E27FC236}">
              <a16:creationId xmlns:a16="http://schemas.microsoft.com/office/drawing/2014/main" id="{9AD5C8D6-68DF-448A-A735-5BC8C248D1E7}"/>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571" name="正方形/長方形 570">
          <a:extLst>
            <a:ext uri="{FF2B5EF4-FFF2-40B4-BE49-F238E27FC236}">
              <a16:creationId xmlns:a16="http://schemas.microsoft.com/office/drawing/2014/main" id="{243910A8-D573-458C-939A-3EE2488B99EF}"/>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572" name="正方形/長方形 571">
          <a:extLst>
            <a:ext uri="{FF2B5EF4-FFF2-40B4-BE49-F238E27FC236}">
              <a16:creationId xmlns:a16="http://schemas.microsoft.com/office/drawing/2014/main" id="{963DDDA2-A30B-45CA-9A84-9D5F1A858662}"/>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573" name="正方形/長方形 572">
          <a:extLst>
            <a:ext uri="{FF2B5EF4-FFF2-40B4-BE49-F238E27FC236}">
              <a16:creationId xmlns:a16="http://schemas.microsoft.com/office/drawing/2014/main" id="{2E765AC8-48CD-4E9A-BECB-A978C4845CC3}"/>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574" name="正方形/長方形 573">
          <a:extLst>
            <a:ext uri="{FF2B5EF4-FFF2-40B4-BE49-F238E27FC236}">
              <a16:creationId xmlns:a16="http://schemas.microsoft.com/office/drawing/2014/main" id="{5190DF03-E971-4534-8C09-BF5DFC946D7B}"/>
            </a:ext>
          </a:extLst>
        </xdr:cNvPr>
        <xdr:cNvSpPr/>
      </xdr:nvSpPr>
      <xdr:spPr>
        <a:xfrm>
          <a:off x="11210925" y="12249150"/>
          <a:ext cx="424815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96</xdr:col>
      <xdr:colOff>0</xdr:colOff>
      <xdr:row>68</xdr:row>
      <xdr:rowOff>152400</xdr:rowOff>
    </xdr:from>
    <xdr:to>
      <xdr:col>120</xdr:col>
      <xdr:colOff>152400</xdr:colOff>
      <xdr:row>72</xdr:row>
      <xdr:rowOff>101600</xdr:rowOff>
    </xdr:to>
    <xdr:sp macro="" textlink="">
      <xdr:nvSpPr>
        <xdr:cNvPr id="575" name="正方形/長方形 574">
          <a:extLst>
            <a:ext uri="{FF2B5EF4-FFF2-40B4-BE49-F238E27FC236}">
              <a16:creationId xmlns:a16="http://schemas.microsoft.com/office/drawing/2014/main" id="{A7FCEAFF-B563-42A9-9EA4-F78B2869D643}"/>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576" name="正方形/長方形 575">
          <a:extLst>
            <a:ext uri="{FF2B5EF4-FFF2-40B4-BE49-F238E27FC236}">
              <a16:creationId xmlns:a16="http://schemas.microsoft.com/office/drawing/2014/main" id="{E60B0E45-8AB4-4087-9B84-C231026EC78F}"/>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577" name="正方形/長方形 576">
          <a:extLst>
            <a:ext uri="{FF2B5EF4-FFF2-40B4-BE49-F238E27FC236}">
              <a16:creationId xmlns:a16="http://schemas.microsoft.com/office/drawing/2014/main" id="{7A6FFBDA-1C70-41E5-80B0-981E6FAA782E}"/>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578" name="正方形/長方形 577">
          <a:extLst>
            <a:ext uri="{FF2B5EF4-FFF2-40B4-BE49-F238E27FC236}">
              <a16:creationId xmlns:a16="http://schemas.microsoft.com/office/drawing/2014/main" id="{574D05C7-5508-434B-AFDB-9773BA9DF7A4}"/>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579" name="正方形/長方形 578">
          <a:extLst>
            <a:ext uri="{FF2B5EF4-FFF2-40B4-BE49-F238E27FC236}">
              <a16:creationId xmlns:a16="http://schemas.microsoft.com/office/drawing/2014/main" id="{842EDE52-2706-44A6-8E3B-F44BE65E5C75}"/>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580" name="正方形/長方形 579">
          <a:extLst>
            <a:ext uri="{FF2B5EF4-FFF2-40B4-BE49-F238E27FC236}">
              <a16:creationId xmlns:a16="http://schemas.microsoft.com/office/drawing/2014/main" id="{608A42D7-83DC-4F31-BD7D-A7CCD6CD5D0F}"/>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581" name="正方形/長方形 580">
          <a:extLst>
            <a:ext uri="{FF2B5EF4-FFF2-40B4-BE49-F238E27FC236}">
              <a16:creationId xmlns:a16="http://schemas.microsoft.com/office/drawing/2014/main" id="{042B5890-1257-40F3-83FF-42AA5F00DE9D}"/>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582" name="正方形/長方形 581">
          <a:extLst>
            <a:ext uri="{FF2B5EF4-FFF2-40B4-BE49-F238E27FC236}">
              <a16:creationId xmlns:a16="http://schemas.microsoft.com/office/drawing/2014/main" id="{2A4C5868-8459-4A43-9F26-57EA12E07DA7}"/>
            </a:ext>
          </a:extLst>
        </xdr:cNvPr>
        <xdr:cNvSpPr/>
      </xdr:nvSpPr>
      <xdr:spPr>
        <a:xfrm>
          <a:off x="16459200" y="12249150"/>
          <a:ext cx="4267200" cy="2162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91</xdr:row>
      <xdr:rowOff>19050</xdr:rowOff>
    </xdr:from>
    <xdr:to>
      <xdr:col>90</xdr:col>
      <xdr:colOff>25400</xdr:colOff>
      <xdr:row>94</xdr:row>
      <xdr:rowOff>139700</xdr:rowOff>
    </xdr:to>
    <xdr:sp macro="" textlink="">
      <xdr:nvSpPr>
        <xdr:cNvPr id="583" name="正方形/長方形 582">
          <a:extLst>
            <a:ext uri="{FF2B5EF4-FFF2-40B4-BE49-F238E27FC236}">
              <a16:creationId xmlns:a16="http://schemas.microsoft.com/office/drawing/2014/main" id="{AC7CFF15-7073-4E90-A6DB-1ABFB99F4BE6}"/>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584" name="正方形/長方形 583">
          <a:extLst>
            <a:ext uri="{FF2B5EF4-FFF2-40B4-BE49-F238E27FC236}">
              <a16:creationId xmlns:a16="http://schemas.microsoft.com/office/drawing/2014/main" id="{BB083629-6AD8-4F68-8CA6-3D36B06993F5}"/>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585" name="正方形/長方形 584">
          <a:extLst>
            <a:ext uri="{FF2B5EF4-FFF2-40B4-BE49-F238E27FC236}">
              <a16:creationId xmlns:a16="http://schemas.microsoft.com/office/drawing/2014/main" id="{3DA53A1B-0122-4E5D-A0D8-5DE075705E1C}"/>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586" name="正方形/長方形 585">
          <a:extLst>
            <a:ext uri="{FF2B5EF4-FFF2-40B4-BE49-F238E27FC236}">
              <a16:creationId xmlns:a16="http://schemas.microsoft.com/office/drawing/2014/main" id="{72C1ECAE-92FE-47B0-A2C7-2FB4C1423FD7}"/>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587" name="正方形/長方形 586">
          <a:extLst>
            <a:ext uri="{FF2B5EF4-FFF2-40B4-BE49-F238E27FC236}">
              <a16:creationId xmlns:a16="http://schemas.microsoft.com/office/drawing/2014/main" id="{59C0C458-C348-4D86-B12E-5FFB37AE9375}"/>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588" name="正方形/長方形 587">
          <a:extLst>
            <a:ext uri="{FF2B5EF4-FFF2-40B4-BE49-F238E27FC236}">
              <a16:creationId xmlns:a16="http://schemas.microsoft.com/office/drawing/2014/main" id="{21A01B1B-D802-4E1A-B819-98B2251AA4EA}"/>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589" name="正方形/長方形 588">
          <a:extLst>
            <a:ext uri="{FF2B5EF4-FFF2-40B4-BE49-F238E27FC236}">
              <a16:creationId xmlns:a16="http://schemas.microsoft.com/office/drawing/2014/main" id="{0A1BE870-F48D-43FE-B362-BADF0A00A961}"/>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590" name="正方形/長方形 589">
          <a:extLst>
            <a:ext uri="{FF2B5EF4-FFF2-40B4-BE49-F238E27FC236}">
              <a16:creationId xmlns:a16="http://schemas.microsoft.com/office/drawing/2014/main" id="{03165794-B206-4508-94E6-94128821823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591" name="テキスト ボックス 590">
          <a:extLst>
            <a:ext uri="{FF2B5EF4-FFF2-40B4-BE49-F238E27FC236}">
              <a16:creationId xmlns:a16="http://schemas.microsoft.com/office/drawing/2014/main" id="{49D64367-F2D3-444B-BCF6-C1F2FCA04728}"/>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592" name="直線コネクタ 591">
          <a:extLst>
            <a:ext uri="{FF2B5EF4-FFF2-40B4-BE49-F238E27FC236}">
              <a16:creationId xmlns:a16="http://schemas.microsoft.com/office/drawing/2014/main" id="{DC5C438D-4D6C-4CA6-984B-4B6CCAE6246A}"/>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593" name="テキスト ボックス 592">
          <a:extLst>
            <a:ext uri="{FF2B5EF4-FFF2-40B4-BE49-F238E27FC236}">
              <a16:creationId xmlns:a16="http://schemas.microsoft.com/office/drawing/2014/main" id="{D73C4BCD-FC70-416A-97C7-9F5ADC6DBBED}"/>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76200</xdr:rowOff>
    </xdr:from>
    <xdr:to>
      <xdr:col>89</xdr:col>
      <xdr:colOff>177800</xdr:colOff>
      <xdr:row>109</xdr:row>
      <xdr:rowOff>76200</xdr:rowOff>
    </xdr:to>
    <xdr:cxnSp macro="">
      <xdr:nvCxnSpPr>
        <xdr:cNvPr id="594" name="直線コネクタ 593">
          <a:extLst>
            <a:ext uri="{FF2B5EF4-FFF2-40B4-BE49-F238E27FC236}">
              <a16:creationId xmlns:a16="http://schemas.microsoft.com/office/drawing/2014/main" id="{E5D71BDA-735D-4DBC-9C24-6766AAEE2447}"/>
            </a:ext>
          </a:extLst>
        </xdr:cNvPr>
        <xdr:cNvCxnSpPr/>
      </xdr:nvCxnSpPr>
      <xdr:spPr>
        <a:xfrm>
          <a:off x="11210925" y="17907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108</xdr:row>
      <xdr:rowOff>105427</xdr:rowOff>
    </xdr:from>
    <xdr:ext cx="403059" cy="259045"/>
    <xdr:sp macro="" textlink="">
      <xdr:nvSpPr>
        <xdr:cNvPr id="595" name="テキスト ボックス 594">
          <a:extLst>
            <a:ext uri="{FF2B5EF4-FFF2-40B4-BE49-F238E27FC236}">
              <a16:creationId xmlns:a16="http://schemas.microsoft.com/office/drawing/2014/main" id="{E703833F-A323-46B0-AEDC-36F9ADBD4C29}"/>
            </a:ext>
          </a:extLst>
        </xdr:cNvPr>
        <xdr:cNvSpPr txBox="1"/>
      </xdr:nvSpPr>
      <xdr:spPr>
        <a:xfrm>
          <a:off x="10845966" y="17761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133350</xdr:rowOff>
    </xdr:from>
    <xdr:to>
      <xdr:col>89</xdr:col>
      <xdr:colOff>177800</xdr:colOff>
      <xdr:row>107</xdr:row>
      <xdr:rowOff>133350</xdr:rowOff>
    </xdr:to>
    <xdr:cxnSp macro="">
      <xdr:nvCxnSpPr>
        <xdr:cNvPr id="596" name="直線コネクタ 595">
          <a:extLst>
            <a:ext uri="{FF2B5EF4-FFF2-40B4-BE49-F238E27FC236}">
              <a16:creationId xmlns:a16="http://schemas.microsoft.com/office/drawing/2014/main" id="{7353DD5E-85F6-41C4-98D5-B12AAE20C531}"/>
            </a:ext>
          </a:extLst>
        </xdr:cNvPr>
        <xdr:cNvCxnSpPr/>
      </xdr:nvCxnSpPr>
      <xdr:spPr>
        <a:xfrm>
          <a:off x="11210925" y="17621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162577</xdr:rowOff>
    </xdr:from>
    <xdr:ext cx="403059" cy="259045"/>
    <xdr:sp macro="" textlink="">
      <xdr:nvSpPr>
        <xdr:cNvPr id="597" name="テキスト ボックス 596">
          <a:extLst>
            <a:ext uri="{FF2B5EF4-FFF2-40B4-BE49-F238E27FC236}">
              <a16:creationId xmlns:a16="http://schemas.microsoft.com/office/drawing/2014/main" id="{12EEEA42-2BE3-45E6-9418-601BF56B998B}"/>
            </a:ext>
          </a:extLst>
        </xdr:cNvPr>
        <xdr:cNvSpPr txBox="1"/>
      </xdr:nvSpPr>
      <xdr:spPr>
        <a:xfrm>
          <a:off x="10845966" y="17475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19050</xdr:rowOff>
    </xdr:from>
    <xdr:to>
      <xdr:col>89</xdr:col>
      <xdr:colOff>177800</xdr:colOff>
      <xdr:row>106</xdr:row>
      <xdr:rowOff>19050</xdr:rowOff>
    </xdr:to>
    <xdr:cxnSp macro="">
      <xdr:nvCxnSpPr>
        <xdr:cNvPr id="598" name="直線コネクタ 597">
          <a:extLst>
            <a:ext uri="{FF2B5EF4-FFF2-40B4-BE49-F238E27FC236}">
              <a16:creationId xmlns:a16="http://schemas.microsoft.com/office/drawing/2014/main" id="{521C4100-34DC-409B-9D82-CD5472D178F4}"/>
            </a:ext>
          </a:extLst>
        </xdr:cNvPr>
        <xdr:cNvCxnSpPr/>
      </xdr:nvCxnSpPr>
      <xdr:spPr>
        <a:xfrm>
          <a:off x="11210925" y="17335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48277</xdr:rowOff>
    </xdr:from>
    <xdr:ext cx="403059" cy="259045"/>
    <xdr:sp macro="" textlink="">
      <xdr:nvSpPr>
        <xdr:cNvPr id="599" name="テキスト ボックス 598">
          <a:extLst>
            <a:ext uri="{FF2B5EF4-FFF2-40B4-BE49-F238E27FC236}">
              <a16:creationId xmlns:a16="http://schemas.microsoft.com/office/drawing/2014/main" id="{EC4A8C66-15AC-4EE0-9248-AB0993309AC0}"/>
            </a:ext>
          </a:extLst>
        </xdr:cNvPr>
        <xdr:cNvSpPr txBox="1"/>
      </xdr:nvSpPr>
      <xdr:spPr>
        <a:xfrm>
          <a:off x="10845966" y="17190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600" name="直線コネクタ 599">
          <a:extLst>
            <a:ext uri="{FF2B5EF4-FFF2-40B4-BE49-F238E27FC236}">
              <a16:creationId xmlns:a16="http://schemas.microsoft.com/office/drawing/2014/main" id="{4BA0E37C-B53D-4236-ADE6-DADDF4594485}"/>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601" name="テキスト ボックス 600">
          <a:extLst>
            <a:ext uri="{FF2B5EF4-FFF2-40B4-BE49-F238E27FC236}">
              <a16:creationId xmlns:a16="http://schemas.microsoft.com/office/drawing/2014/main" id="{C8F7D288-E2B8-47C0-A51C-5D3F3435AD1C}"/>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133350</xdr:rowOff>
    </xdr:from>
    <xdr:to>
      <xdr:col>89</xdr:col>
      <xdr:colOff>177800</xdr:colOff>
      <xdr:row>102</xdr:row>
      <xdr:rowOff>133350</xdr:rowOff>
    </xdr:to>
    <xdr:cxnSp macro="">
      <xdr:nvCxnSpPr>
        <xdr:cNvPr id="602" name="直線コネクタ 601">
          <a:extLst>
            <a:ext uri="{FF2B5EF4-FFF2-40B4-BE49-F238E27FC236}">
              <a16:creationId xmlns:a16="http://schemas.microsoft.com/office/drawing/2014/main" id="{9CAD0D06-14BE-4B3C-8877-AB01A9E38EB5}"/>
            </a:ext>
          </a:extLst>
        </xdr:cNvPr>
        <xdr:cNvCxnSpPr/>
      </xdr:nvCxnSpPr>
      <xdr:spPr>
        <a:xfrm>
          <a:off x="11210925" y="167640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162577</xdr:rowOff>
    </xdr:from>
    <xdr:ext cx="403059" cy="259045"/>
    <xdr:sp macro="" textlink="">
      <xdr:nvSpPr>
        <xdr:cNvPr id="603" name="テキスト ボックス 602">
          <a:extLst>
            <a:ext uri="{FF2B5EF4-FFF2-40B4-BE49-F238E27FC236}">
              <a16:creationId xmlns:a16="http://schemas.microsoft.com/office/drawing/2014/main" id="{2C2EF085-21F7-4493-9E8A-753BBF883BF7}"/>
            </a:ext>
          </a:extLst>
        </xdr:cNvPr>
        <xdr:cNvSpPr txBox="1"/>
      </xdr:nvSpPr>
      <xdr:spPr>
        <a:xfrm>
          <a:off x="10845966" y="16618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19050</xdr:rowOff>
    </xdr:from>
    <xdr:to>
      <xdr:col>89</xdr:col>
      <xdr:colOff>177800</xdr:colOff>
      <xdr:row>101</xdr:row>
      <xdr:rowOff>19050</xdr:rowOff>
    </xdr:to>
    <xdr:cxnSp macro="">
      <xdr:nvCxnSpPr>
        <xdr:cNvPr id="604" name="直線コネクタ 603">
          <a:extLst>
            <a:ext uri="{FF2B5EF4-FFF2-40B4-BE49-F238E27FC236}">
              <a16:creationId xmlns:a16="http://schemas.microsoft.com/office/drawing/2014/main" id="{79BAFD12-6ADF-4295-A9F0-CA069CCC0F08}"/>
            </a:ext>
          </a:extLst>
        </xdr:cNvPr>
        <xdr:cNvCxnSpPr/>
      </xdr:nvCxnSpPr>
      <xdr:spPr>
        <a:xfrm>
          <a:off x="11210925" y="1647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48277</xdr:rowOff>
    </xdr:from>
    <xdr:ext cx="403059" cy="259045"/>
    <xdr:sp macro="" textlink="">
      <xdr:nvSpPr>
        <xdr:cNvPr id="605" name="テキスト ボックス 604">
          <a:extLst>
            <a:ext uri="{FF2B5EF4-FFF2-40B4-BE49-F238E27FC236}">
              <a16:creationId xmlns:a16="http://schemas.microsoft.com/office/drawing/2014/main" id="{D4B98AAB-EAFF-482A-97AA-F51736ED275E}"/>
            </a:ext>
          </a:extLst>
        </xdr:cNvPr>
        <xdr:cNvSpPr txBox="1"/>
      </xdr:nvSpPr>
      <xdr:spPr>
        <a:xfrm>
          <a:off x="10845966" y="163328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76200</xdr:rowOff>
    </xdr:from>
    <xdr:to>
      <xdr:col>89</xdr:col>
      <xdr:colOff>177800</xdr:colOff>
      <xdr:row>99</xdr:row>
      <xdr:rowOff>76200</xdr:rowOff>
    </xdr:to>
    <xdr:cxnSp macro="">
      <xdr:nvCxnSpPr>
        <xdr:cNvPr id="606" name="直線コネクタ 605">
          <a:extLst>
            <a:ext uri="{FF2B5EF4-FFF2-40B4-BE49-F238E27FC236}">
              <a16:creationId xmlns:a16="http://schemas.microsoft.com/office/drawing/2014/main" id="{E3C3BF7D-7BA1-47A9-8CE9-DD2790772CE8}"/>
            </a:ext>
          </a:extLst>
        </xdr:cNvPr>
        <xdr:cNvCxnSpPr/>
      </xdr:nvCxnSpPr>
      <xdr:spPr>
        <a:xfrm>
          <a:off x="11210925" y="161925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98</xdr:row>
      <xdr:rowOff>105427</xdr:rowOff>
    </xdr:from>
    <xdr:ext cx="403059" cy="259045"/>
    <xdr:sp macro="" textlink="">
      <xdr:nvSpPr>
        <xdr:cNvPr id="607" name="テキスト ボックス 606">
          <a:extLst>
            <a:ext uri="{FF2B5EF4-FFF2-40B4-BE49-F238E27FC236}">
              <a16:creationId xmlns:a16="http://schemas.microsoft.com/office/drawing/2014/main" id="{7F841689-ABFC-4F9E-BEBF-AE63A0D58D7A}"/>
            </a:ext>
          </a:extLst>
        </xdr:cNvPr>
        <xdr:cNvSpPr txBox="1"/>
      </xdr:nvSpPr>
      <xdr:spPr>
        <a:xfrm>
          <a:off x="10845966" y="16047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608" name="直線コネクタ 607">
          <a:extLst>
            <a:ext uri="{FF2B5EF4-FFF2-40B4-BE49-F238E27FC236}">
              <a16:creationId xmlns:a16="http://schemas.microsoft.com/office/drawing/2014/main" id="{7265A9FB-4EBC-4DC4-8B79-245B45724FCB}"/>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96</xdr:row>
      <xdr:rowOff>162577</xdr:rowOff>
    </xdr:from>
    <xdr:ext cx="403059" cy="259045"/>
    <xdr:sp macro="" textlink="">
      <xdr:nvSpPr>
        <xdr:cNvPr id="609" name="テキスト ボックス 608">
          <a:extLst>
            <a:ext uri="{FF2B5EF4-FFF2-40B4-BE49-F238E27FC236}">
              <a16:creationId xmlns:a16="http://schemas.microsoft.com/office/drawing/2014/main" id="{EECC902C-9241-4885-914D-7D3231F06705}"/>
            </a:ext>
          </a:extLst>
        </xdr:cNvPr>
        <xdr:cNvSpPr txBox="1"/>
      </xdr:nvSpPr>
      <xdr:spPr>
        <a:xfrm>
          <a:off x="10845966" y="15761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610" name="【公民館】&#10;有形固定資産減価償却率グラフ枠">
          <a:extLst>
            <a:ext uri="{FF2B5EF4-FFF2-40B4-BE49-F238E27FC236}">
              <a16:creationId xmlns:a16="http://schemas.microsoft.com/office/drawing/2014/main" id="{B394C5D9-2940-4556-AA99-4FA8AEE5CAEE}"/>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100</xdr:row>
      <xdr:rowOff>50482</xdr:rowOff>
    </xdr:from>
    <xdr:to>
      <xdr:col>85</xdr:col>
      <xdr:colOff>126364</xdr:colOff>
      <xdr:row>108</xdr:row>
      <xdr:rowOff>67627</xdr:rowOff>
    </xdr:to>
    <xdr:cxnSp macro="">
      <xdr:nvCxnSpPr>
        <xdr:cNvPr id="611" name="直線コネクタ 610">
          <a:extLst>
            <a:ext uri="{FF2B5EF4-FFF2-40B4-BE49-F238E27FC236}">
              <a16:creationId xmlns:a16="http://schemas.microsoft.com/office/drawing/2014/main" id="{3F849765-6D33-47BF-BD7A-1FB7F1AACEAB}"/>
            </a:ext>
          </a:extLst>
        </xdr:cNvPr>
        <xdr:cNvCxnSpPr/>
      </xdr:nvCxnSpPr>
      <xdr:spPr>
        <a:xfrm flipV="1">
          <a:off x="14696439" y="16335057"/>
          <a:ext cx="0" cy="1388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71454</xdr:rowOff>
    </xdr:from>
    <xdr:ext cx="405111" cy="259045"/>
    <xdr:sp macro="" textlink="">
      <xdr:nvSpPr>
        <xdr:cNvPr id="612" name="【公民館】&#10;有形固定資産減価償却率最小値テキスト">
          <a:extLst>
            <a:ext uri="{FF2B5EF4-FFF2-40B4-BE49-F238E27FC236}">
              <a16:creationId xmlns:a16="http://schemas.microsoft.com/office/drawing/2014/main" id="{31F57EAF-C98B-40D3-B655-1DCF22F5DF67}"/>
            </a:ext>
          </a:extLst>
        </xdr:cNvPr>
        <xdr:cNvSpPr txBox="1"/>
      </xdr:nvSpPr>
      <xdr:spPr>
        <a:xfrm>
          <a:off x="14735175" y="177276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67627</xdr:rowOff>
    </xdr:from>
    <xdr:to>
      <xdr:col>86</xdr:col>
      <xdr:colOff>25400</xdr:colOff>
      <xdr:row>108</xdr:row>
      <xdr:rowOff>67627</xdr:rowOff>
    </xdr:to>
    <xdr:cxnSp macro="">
      <xdr:nvCxnSpPr>
        <xdr:cNvPr id="613" name="直線コネクタ 612">
          <a:extLst>
            <a:ext uri="{FF2B5EF4-FFF2-40B4-BE49-F238E27FC236}">
              <a16:creationId xmlns:a16="http://schemas.microsoft.com/office/drawing/2014/main" id="{C94A0EE0-0726-4C2B-AED3-24962A8C264E}"/>
            </a:ext>
          </a:extLst>
        </xdr:cNvPr>
        <xdr:cNvCxnSpPr/>
      </xdr:nvCxnSpPr>
      <xdr:spPr>
        <a:xfrm>
          <a:off x="14611350" y="177238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168609</xdr:rowOff>
    </xdr:from>
    <xdr:ext cx="405111" cy="259045"/>
    <xdr:sp macro="" textlink="">
      <xdr:nvSpPr>
        <xdr:cNvPr id="614" name="【公民館】&#10;有形固定資産減価償却率最大値テキスト">
          <a:extLst>
            <a:ext uri="{FF2B5EF4-FFF2-40B4-BE49-F238E27FC236}">
              <a16:creationId xmlns:a16="http://schemas.microsoft.com/office/drawing/2014/main" id="{5E500BFE-F8D6-42F9-86D9-AAA3B6111E0C}"/>
            </a:ext>
          </a:extLst>
        </xdr:cNvPr>
        <xdr:cNvSpPr txBox="1"/>
      </xdr:nvSpPr>
      <xdr:spPr>
        <a:xfrm>
          <a:off x="14735175" y="161134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100</xdr:row>
      <xdr:rowOff>50482</xdr:rowOff>
    </xdr:from>
    <xdr:to>
      <xdr:col>86</xdr:col>
      <xdr:colOff>25400</xdr:colOff>
      <xdr:row>100</xdr:row>
      <xdr:rowOff>50482</xdr:rowOff>
    </xdr:to>
    <xdr:cxnSp macro="">
      <xdr:nvCxnSpPr>
        <xdr:cNvPr id="615" name="直線コネクタ 614">
          <a:extLst>
            <a:ext uri="{FF2B5EF4-FFF2-40B4-BE49-F238E27FC236}">
              <a16:creationId xmlns:a16="http://schemas.microsoft.com/office/drawing/2014/main" id="{C5317D4D-B59B-484E-BDA2-F6F60B9BDF54}"/>
            </a:ext>
          </a:extLst>
        </xdr:cNvPr>
        <xdr:cNvCxnSpPr/>
      </xdr:nvCxnSpPr>
      <xdr:spPr>
        <a:xfrm>
          <a:off x="14611350" y="1633505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159720</xdr:rowOff>
    </xdr:from>
    <xdr:ext cx="405111" cy="259045"/>
    <xdr:sp macro="" textlink="">
      <xdr:nvSpPr>
        <xdr:cNvPr id="616" name="【公民館】&#10;有形固定資産減価償却率平均値テキスト">
          <a:extLst>
            <a:ext uri="{FF2B5EF4-FFF2-40B4-BE49-F238E27FC236}">
              <a16:creationId xmlns:a16="http://schemas.microsoft.com/office/drawing/2014/main" id="{EEF05959-9C54-4186-8361-61A2FD28FA3B}"/>
            </a:ext>
          </a:extLst>
        </xdr:cNvPr>
        <xdr:cNvSpPr txBox="1"/>
      </xdr:nvSpPr>
      <xdr:spPr>
        <a:xfrm>
          <a:off x="14735175" y="169649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136843</xdr:rowOff>
    </xdr:from>
    <xdr:to>
      <xdr:col>85</xdr:col>
      <xdr:colOff>177800</xdr:colOff>
      <xdr:row>105</xdr:row>
      <xdr:rowOff>66993</xdr:rowOff>
    </xdr:to>
    <xdr:sp macro="" textlink="">
      <xdr:nvSpPr>
        <xdr:cNvPr id="617" name="フローチャート: 判断 616">
          <a:extLst>
            <a:ext uri="{FF2B5EF4-FFF2-40B4-BE49-F238E27FC236}">
              <a16:creationId xmlns:a16="http://schemas.microsoft.com/office/drawing/2014/main" id="{F42A85E0-DEAB-4A2B-B7D4-74BE62633DDE}"/>
            </a:ext>
          </a:extLst>
        </xdr:cNvPr>
        <xdr:cNvSpPr/>
      </xdr:nvSpPr>
      <xdr:spPr>
        <a:xfrm>
          <a:off x="14649450" y="17113568"/>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99695</xdr:rowOff>
    </xdr:from>
    <xdr:to>
      <xdr:col>81</xdr:col>
      <xdr:colOff>101600</xdr:colOff>
      <xdr:row>105</xdr:row>
      <xdr:rowOff>29845</xdr:rowOff>
    </xdr:to>
    <xdr:sp macro="" textlink="">
      <xdr:nvSpPr>
        <xdr:cNvPr id="618" name="フローチャート: 判断 617">
          <a:extLst>
            <a:ext uri="{FF2B5EF4-FFF2-40B4-BE49-F238E27FC236}">
              <a16:creationId xmlns:a16="http://schemas.microsoft.com/office/drawing/2014/main" id="{55082F30-E5EE-4566-98D7-B51F9D2CDA86}"/>
            </a:ext>
          </a:extLst>
        </xdr:cNvPr>
        <xdr:cNvSpPr/>
      </xdr:nvSpPr>
      <xdr:spPr>
        <a:xfrm>
          <a:off x="13887450" y="1707642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53975</xdr:rowOff>
    </xdr:from>
    <xdr:to>
      <xdr:col>76</xdr:col>
      <xdr:colOff>165100</xdr:colOff>
      <xdr:row>104</xdr:row>
      <xdr:rowOff>155575</xdr:rowOff>
    </xdr:to>
    <xdr:sp macro="" textlink="">
      <xdr:nvSpPr>
        <xdr:cNvPr id="619" name="フローチャート: 判断 618">
          <a:extLst>
            <a:ext uri="{FF2B5EF4-FFF2-40B4-BE49-F238E27FC236}">
              <a16:creationId xmlns:a16="http://schemas.microsoft.com/office/drawing/2014/main" id="{7E529711-0108-4DE5-A48A-1D8FB363A95B}"/>
            </a:ext>
          </a:extLst>
        </xdr:cNvPr>
        <xdr:cNvSpPr/>
      </xdr:nvSpPr>
      <xdr:spPr>
        <a:xfrm>
          <a:off x="13096875" y="1702752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42545</xdr:rowOff>
    </xdr:from>
    <xdr:to>
      <xdr:col>72</xdr:col>
      <xdr:colOff>38100</xdr:colOff>
      <xdr:row>104</xdr:row>
      <xdr:rowOff>144145</xdr:rowOff>
    </xdr:to>
    <xdr:sp macro="" textlink="">
      <xdr:nvSpPr>
        <xdr:cNvPr id="620" name="フローチャート: 判断 619">
          <a:extLst>
            <a:ext uri="{FF2B5EF4-FFF2-40B4-BE49-F238E27FC236}">
              <a16:creationId xmlns:a16="http://schemas.microsoft.com/office/drawing/2014/main" id="{A7A1356F-8399-4532-9A3E-0A8FFD702B9F}"/>
            </a:ext>
          </a:extLst>
        </xdr:cNvPr>
        <xdr:cNvSpPr/>
      </xdr:nvSpPr>
      <xdr:spPr>
        <a:xfrm>
          <a:off x="12296775" y="1701927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96838</xdr:rowOff>
    </xdr:from>
    <xdr:to>
      <xdr:col>67</xdr:col>
      <xdr:colOff>101600</xdr:colOff>
      <xdr:row>104</xdr:row>
      <xdr:rowOff>26988</xdr:rowOff>
    </xdr:to>
    <xdr:sp macro="" textlink="">
      <xdr:nvSpPr>
        <xdr:cNvPr id="621" name="フローチャート: 判断 620">
          <a:extLst>
            <a:ext uri="{FF2B5EF4-FFF2-40B4-BE49-F238E27FC236}">
              <a16:creationId xmlns:a16="http://schemas.microsoft.com/office/drawing/2014/main" id="{85720AB3-0AAD-4796-9425-A0C60FED34B1}"/>
            </a:ext>
          </a:extLst>
        </xdr:cNvPr>
        <xdr:cNvSpPr/>
      </xdr:nvSpPr>
      <xdr:spPr>
        <a:xfrm>
          <a:off x="11487150" y="16898938"/>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622" name="テキスト ボックス 621">
          <a:extLst>
            <a:ext uri="{FF2B5EF4-FFF2-40B4-BE49-F238E27FC236}">
              <a16:creationId xmlns:a16="http://schemas.microsoft.com/office/drawing/2014/main" id="{31327891-A5A4-4C8A-B62B-022CA68A9C0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623" name="テキスト ボックス 622">
          <a:extLst>
            <a:ext uri="{FF2B5EF4-FFF2-40B4-BE49-F238E27FC236}">
              <a16:creationId xmlns:a16="http://schemas.microsoft.com/office/drawing/2014/main" id="{46B350DC-8472-4B64-A387-BFCF6BEA5EFB}"/>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624" name="テキスト ボックス 623">
          <a:extLst>
            <a:ext uri="{FF2B5EF4-FFF2-40B4-BE49-F238E27FC236}">
              <a16:creationId xmlns:a16="http://schemas.microsoft.com/office/drawing/2014/main" id="{5F0BCCD1-6007-4BD7-ABCB-EE2CC5CF10D4}"/>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625" name="テキスト ボックス 624">
          <a:extLst>
            <a:ext uri="{FF2B5EF4-FFF2-40B4-BE49-F238E27FC236}">
              <a16:creationId xmlns:a16="http://schemas.microsoft.com/office/drawing/2014/main" id="{EBBFB264-C05D-415F-9422-25B278AA9244}"/>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626" name="テキスト ボックス 625">
          <a:extLst>
            <a:ext uri="{FF2B5EF4-FFF2-40B4-BE49-F238E27FC236}">
              <a16:creationId xmlns:a16="http://schemas.microsoft.com/office/drawing/2014/main" id="{9EEB04DD-DAFA-4B7A-8DD8-6638377FD12C}"/>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108</xdr:row>
      <xdr:rowOff>16827</xdr:rowOff>
    </xdr:from>
    <xdr:to>
      <xdr:col>85</xdr:col>
      <xdr:colOff>177800</xdr:colOff>
      <xdr:row>108</xdr:row>
      <xdr:rowOff>118427</xdr:rowOff>
    </xdr:to>
    <xdr:sp macro="" textlink="">
      <xdr:nvSpPr>
        <xdr:cNvPr id="627" name="楕円 626">
          <a:extLst>
            <a:ext uri="{FF2B5EF4-FFF2-40B4-BE49-F238E27FC236}">
              <a16:creationId xmlns:a16="http://schemas.microsoft.com/office/drawing/2014/main" id="{41FF70DF-4065-49FC-A703-24C5F20217D3}"/>
            </a:ext>
          </a:extLst>
        </xdr:cNvPr>
        <xdr:cNvSpPr/>
      </xdr:nvSpPr>
      <xdr:spPr>
        <a:xfrm>
          <a:off x="14649450" y="17676177"/>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107</xdr:row>
      <xdr:rowOff>103204</xdr:rowOff>
    </xdr:from>
    <xdr:ext cx="405111" cy="259045"/>
    <xdr:sp macro="" textlink="">
      <xdr:nvSpPr>
        <xdr:cNvPr id="628" name="【公民館】&#10;有形固定資産減価償却率該当値テキスト">
          <a:extLst>
            <a:ext uri="{FF2B5EF4-FFF2-40B4-BE49-F238E27FC236}">
              <a16:creationId xmlns:a16="http://schemas.microsoft.com/office/drawing/2014/main" id="{4FDB6B0C-9A9B-43C6-883B-05C4AE3B5B25}"/>
            </a:ext>
          </a:extLst>
        </xdr:cNvPr>
        <xdr:cNvSpPr txBox="1"/>
      </xdr:nvSpPr>
      <xdr:spPr>
        <a:xfrm>
          <a:off x="14735175" y="1759427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107</xdr:row>
      <xdr:rowOff>42545</xdr:rowOff>
    </xdr:from>
    <xdr:to>
      <xdr:col>81</xdr:col>
      <xdr:colOff>101600</xdr:colOff>
      <xdr:row>107</xdr:row>
      <xdr:rowOff>144145</xdr:rowOff>
    </xdr:to>
    <xdr:sp macro="" textlink="">
      <xdr:nvSpPr>
        <xdr:cNvPr id="629" name="楕円 628">
          <a:extLst>
            <a:ext uri="{FF2B5EF4-FFF2-40B4-BE49-F238E27FC236}">
              <a16:creationId xmlns:a16="http://schemas.microsoft.com/office/drawing/2014/main" id="{B4EBD102-F6CB-430F-9D24-FFF13ED7EA33}"/>
            </a:ext>
          </a:extLst>
        </xdr:cNvPr>
        <xdr:cNvSpPr/>
      </xdr:nvSpPr>
      <xdr:spPr>
        <a:xfrm>
          <a:off x="13887450" y="1753362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107</xdr:row>
      <xdr:rowOff>93345</xdr:rowOff>
    </xdr:from>
    <xdr:to>
      <xdr:col>85</xdr:col>
      <xdr:colOff>127000</xdr:colOff>
      <xdr:row>108</xdr:row>
      <xdr:rowOff>67627</xdr:rowOff>
    </xdr:to>
    <xdr:cxnSp macro="">
      <xdr:nvCxnSpPr>
        <xdr:cNvPr id="630" name="直線コネクタ 629">
          <a:extLst>
            <a:ext uri="{FF2B5EF4-FFF2-40B4-BE49-F238E27FC236}">
              <a16:creationId xmlns:a16="http://schemas.microsoft.com/office/drawing/2014/main" id="{B2CC9F06-2682-4AED-B98D-B48E2BE5C7B2}"/>
            </a:ext>
          </a:extLst>
        </xdr:cNvPr>
        <xdr:cNvCxnSpPr/>
      </xdr:nvCxnSpPr>
      <xdr:spPr>
        <a:xfrm>
          <a:off x="13935075" y="17581245"/>
          <a:ext cx="762000" cy="1425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106</xdr:row>
      <xdr:rowOff>145414</xdr:rowOff>
    </xdr:from>
    <xdr:to>
      <xdr:col>76</xdr:col>
      <xdr:colOff>165100</xdr:colOff>
      <xdr:row>107</xdr:row>
      <xdr:rowOff>75564</xdr:rowOff>
    </xdr:to>
    <xdr:sp macro="" textlink="">
      <xdr:nvSpPr>
        <xdr:cNvPr id="631" name="楕円 630">
          <a:extLst>
            <a:ext uri="{FF2B5EF4-FFF2-40B4-BE49-F238E27FC236}">
              <a16:creationId xmlns:a16="http://schemas.microsoft.com/office/drawing/2014/main" id="{2199FD1A-95BF-473C-B867-C9BCD87EED62}"/>
            </a:ext>
          </a:extLst>
        </xdr:cNvPr>
        <xdr:cNvSpPr/>
      </xdr:nvSpPr>
      <xdr:spPr>
        <a:xfrm>
          <a:off x="13096875" y="17458689"/>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24764</xdr:rowOff>
    </xdr:from>
    <xdr:to>
      <xdr:col>81</xdr:col>
      <xdr:colOff>50800</xdr:colOff>
      <xdr:row>107</xdr:row>
      <xdr:rowOff>93345</xdr:rowOff>
    </xdr:to>
    <xdr:cxnSp macro="">
      <xdr:nvCxnSpPr>
        <xdr:cNvPr id="632" name="直線コネクタ 631">
          <a:extLst>
            <a:ext uri="{FF2B5EF4-FFF2-40B4-BE49-F238E27FC236}">
              <a16:creationId xmlns:a16="http://schemas.microsoft.com/office/drawing/2014/main" id="{C6B4578C-DA80-4FEC-8979-E6AFEC4CF009}"/>
            </a:ext>
          </a:extLst>
        </xdr:cNvPr>
        <xdr:cNvCxnSpPr/>
      </xdr:nvCxnSpPr>
      <xdr:spPr>
        <a:xfrm>
          <a:off x="13144500" y="17515839"/>
          <a:ext cx="790575" cy="65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106</xdr:row>
      <xdr:rowOff>85407</xdr:rowOff>
    </xdr:from>
    <xdr:to>
      <xdr:col>72</xdr:col>
      <xdr:colOff>38100</xdr:colOff>
      <xdr:row>107</xdr:row>
      <xdr:rowOff>15557</xdr:rowOff>
    </xdr:to>
    <xdr:sp macro="" textlink="">
      <xdr:nvSpPr>
        <xdr:cNvPr id="633" name="楕円 632">
          <a:extLst>
            <a:ext uri="{FF2B5EF4-FFF2-40B4-BE49-F238E27FC236}">
              <a16:creationId xmlns:a16="http://schemas.microsoft.com/office/drawing/2014/main" id="{9EA00139-A60F-49B2-AE50-C64952F8C6E1}"/>
            </a:ext>
          </a:extLst>
        </xdr:cNvPr>
        <xdr:cNvSpPr/>
      </xdr:nvSpPr>
      <xdr:spPr>
        <a:xfrm>
          <a:off x="12296775" y="17405032"/>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106</xdr:row>
      <xdr:rowOff>136207</xdr:rowOff>
    </xdr:from>
    <xdr:to>
      <xdr:col>76</xdr:col>
      <xdr:colOff>114300</xdr:colOff>
      <xdr:row>107</xdr:row>
      <xdr:rowOff>24764</xdr:rowOff>
    </xdr:to>
    <xdr:cxnSp macro="">
      <xdr:nvCxnSpPr>
        <xdr:cNvPr id="634" name="直線コネクタ 633">
          <a:extLst>
            <a:ext uri="{FF2B5EF4-FFF2-40B4-BE49-F238E27FC236}">
              <a16:creationId xmlns:a16="http://schemas.microsoft.com/office/drawing/2014/main" id="{70A981A1-D7AA-4AB9-80F1-BD62B60227EA}"/>
            </a:ext>
          </a:extLst>
        </xdr:cNvPr>
        <xdr:cNvCxnSpPr/>
      </xdr:nvCxnSpPr>
      <xdr:spPr>
        <a:xfrm>
          <a:off x="12344400" y="17452657"/>
          <a:ext cx="800100" cy="631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103</xdr:row>
      <xdr:rowOff>46372</xdr:rowOff>
    </xdr:from>
    <xdr:ext cx="405111" cy="259045"/>
    <xdr:sp macro="" textlink="">
      <xdr:nvSpPr>
        <xdr:cNvPr id="635" name="n_1aveValue【公民館】&#10;有形固定資産減価償却率">
          <a:extLst>
            <a:ext uri="{FF2B5EF4-FFF2-40B4-BE49-F238E27FC236}">
              <a16:creationId xmlns:a16="http://schemas.microsoft.com/office/drawing/2014/main" id="{8EEA12AB-B1EC-4D28-A968-D50A522BD468}"/>
            </a:ext>
          </a:extLst>
        </xdr:cNvPr>
        <xdr:cNvSpPr txBox="1"/>
      </xdr:nvSpPr>
      <xdr:spPr>
        <a:xfrm>
          <a:off x="13745219" y="168516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103</xdr:row>
      <xdr:rowOff>652</xdr:rowOff>
    </xdr:from>
    <xdr:ext cx="405111" cy="259045"/>
    <xdr:sp macro="" textlink="">
      <xdr:nvSpPr>
        <xdr:cNvPr id="636" name="n_2aveValue【公民館】&#10;有形固定資産減価償却率">
          <a:extLst>
            <a:ext uri="{FF2B5EF4-FFF2-40B4-BE49-F238E27FC236}">
              <a16:creationId xmlns:a16="http://schemas.microsoft.com/office/drawing/2014/main" id="{7F4550BA-11D0-410E-8012-803C05E30F3B}"/>
            </a:ext>
          </a:extLst>
        </xdr:cNvPr>
        <xdr:cNvSpPr txBox="1"/>
      </xdr:nvSpPr>
      <xdr:spPr>
        <a:xfrm>
          <a:off x="12964169" y="168027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160672</xdr:rowOff>
    </xdr:from>
    <xdr:ext cx="405111" cy="259045"/>
    <xdr:sp macro="" textlink="">
      <xdr:nvSpPr>
        <xdr:cNvPr id="637" name="n_3aveValue【公民館】&#10;有形固定資産減価償却率">
          <a:extLst>
            <a:ext uri="{FF2B5EF4-FFF2-40B4-BE49-F238E27FC236}">
              <a16:creationId xmlns:a16="http://schemas.microsoft.com/office/drawing/2014/main" id="{170002DF-4122-4B5D-82CD-16DF1E6A6EAA}"/>
            </a:ext>
          </a:extLst>
        </xdr:cNvPr>
        <xdr:cNvSpPr txBox="1"/>
      </xdr:nvSpPr>
      <xdr:spPr>
        <a:xfrm>
          <a:off x="12164069" y="167944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43515</xdr:rowOff>
    </xdr:from>
    <xdr:ext cx="405111" cy="259045"/>
    <xdr:sp macro="" textlink="">
      <xdr:nvSpPr>
        <xdr:cNvPr id="638" name="n_4aveValue【公民館】&#10;有形固定資産減価償却率">
          <a:extLst>
            <a:ext uri="{FF2B5EF4-FFF2-40B4-BE49-F238E27FC236}">
              <a16:creationId xmlns:a16="http://schemas.microsoft.com/office/drawing/2014/main" id="{1710BAF8-FFB4-4E08-B77D-F40CD0FC29A0}"/>
            </a:ext>
          </a:extLst>
        </xdr:cNvPr>
        <xdr:cNvSpPr txBox="1"/>
      </xdr:nvSpPr>
      <xdr:spPr>
        <a:xfrm>
          <a:off x="11354444" y="16677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135272</xdr:rowOff>
    </xdr:from>
    <xdr:ext cx="405111" cy="259045"/>
    <xdr:sp macro="" textlink="">
      <xdr:nvSpPr>
        <xdr:cNvPr id="639" name="n_1mainValue【公民館】&#10;有形固定資産減価償却率">
          <a:extLst>
            <a:ext uri="{FF2B5EF4-FFF2-40B4-BE49-F238E27FC236}">
              <a16:creationId xmlns:a16="http://schemas.microsoft.com/office/drawing/2014/main" id="{2963FAC3-377A-406C-A402-E54AE758A2E8}"/>
            </a:ext>
          </a:extLst>
        </xdr:cNvPr>
        <xdr:cNvSpPr txBox="1"/>
      </xdr:nvSpPr>
      <xdr:spPr>
        <a:xfrm>
          <a:off x="13745219" y="17623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66691</xdr:rowOff>
    </xdr:from>
    <xdr:ext cx="405111" cy="259045"/>
    <xdr:sp macro="" textlink="">
      <xdr:nvSpPr>
        <xdr:cNvPr id="640" name="n_2mainValue【公民館】&#10;有形固定資産減価償却率">
          <a:extLst>
            <a:ext uri="{FF2B5EF4-FFF2-40B4-BE49-F238E27FC236}">
              <a16:creationId xmlns:a16="http://schemas.microsoft.com/office/drawing/2014/main" id="{1342F3C9-A295-45D4-8DF8-0B83A416EA6C}"/>
            </a:ext>
          </a:extLst>
        </xdr:cNvPr>
        <xdr:cNvSpPr txBox="1"/>
      </xdr:nvSpPr>
      <xdr:spPr>
        <a:xfrm>
          <a:off x="12964169" y="175514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6684</xdr:rowOff>
    </xdr:from>
    <xdr:ext cx="405111" cy="259045"/>
    <xdr:sp macro="" textlink="">
      <xdr:nvSpPr>
        <xdr:cNvPr id="641" name="n_3mainValue【公民館】&#10;有形固定資産減価償却率">
          <a:extLst>
            <a:ext uri="{FF2B5EF4-FFF2-40B4-BE49-F238E27FC236}">
              <a16:creationId xmlns:a16="http://schemas.microsoft.com/office/drawing/2014/main" id="{FDACF649-773F-4B68-B088-06D578CC04EC}"/>
            </a:ext>
          </a:extLst>
        </xdr:cNvPr>
        <xdr:cNvSpPr txBox="1"/>
      </xdr:nvSpPr>
      <xdr:spPr>
        <a:xfrm>
          <a:off x="12164069" y="174977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642" name="正方形/長方形 641">
          <a:extLst>
            <a:ext uri="{FF2B5EF4-FFF2-40B4-BE49-F238E27FC236}">
              <a16:creationId xmlns:a16="http://schemas.microsoft.com/office/drawing/2014/main" id="{A079DE7F-2006-4655-BAE8-05D4DCC3EB1B}"/>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643" name="正方形/長方形 642">
          <a:extLst>
            <a:ext uri="{FF2B5EF4-FFF2-40B4-BE49-F238E27FC236}">
              <a16:creationId xmlns:a16="http://schemas.microsoft.com/office/drawing/2014/main" id="{146647D0-88A7-4685-9640-E89E4914E43C}"/>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644" name="正方形/長方形 643">
          <a:extLst>
            <a:ext uri="{FF2B5EF4-FFF2-40B4-BE49-F238E27FC236}">
              <a16:creationId xmlns:a16="http://schemas.microsoft.com/office/drawing/2014/main" id="{07FF2DAC-8726-4D83-B114-7E8563C7B4A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645" name="正方形/長方形 644">
          <a:extLst>
            <a:ext uri="{FF2B5EF4-FFF2-40B4-BE49-F238E27FC236}">
              <a16:creationId xmlns:a16="http://schemas.microsoft.com/office/drawing/2014/main" id="{69BFBF6D-BD0A-46B2-B606-D62980C3FF61}"/>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646" name="正方形/長方形 645">
          <a:extLst>
            <a:ext uri="{FF2B5EF4-FFF2-40B4-BE49-F238E27FC236}">
              <a16:creationId xmlns:a16="http://schemas.microsoft.com/office/drawing/2014/main" id="{79D4054B-D4CC-4CB8-A18C-DF3BF91291D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647" name="正方形/長方形 646">
          <a:extLst>
            <a:ext uri="{FF2B5EF4-FFF2-40B4-BE49-F238E27FC236}">
              <a16:creationId xmlns:a16="http://schemas.microsoft.com/office/drawing/2014/main" id="{69D2B7B9-8BE0-4CC2-B7B4-655090CCD8D2}"/>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648" name="正方形/長方形 647">
          <a:extLst>
            <a:ext uri="{FF2B5EF4-FFF2-40B4-BE49-F238E27FC236}">
              <a16:creationId xmlns:a16="http://schemas.microsoft.com/office/drawing/2014/main" id="{7398F801-5818-4863-8944-BBBF3A668EEF}"/>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649" name="正方形/長方形 648">
          <a:extLst>
            <a:ext uri="{FF2B5EF4-FFF2-40B4-BE49-F238E27FC236}">
              <a16:creationId xmlns:a16="http://schemas.microsoft.com/office/drawing/2014/main" id="{3EBEFE91-B911-464C-8E0B-9DF114544593}"/>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650" name="テキスト ボックス 649">
          <a:extLst>
            <a:ext uri="{FF2B5EF4-FFF2-40B4-BE49-F238E27FC236}">
              <a16:creationId xmlns:a16="http://schemas.microsoft.com/office/drawing/2014/main" id="{EA8B23CA-C9D1-44DE-BCB5-B8BF826D5F19}"/>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651" name="直線コネクタ 650">
          <a:extLst>
            <a:ext uri="{FF2B5EF4-FFF2-40B4-BE49-F238E27FC236}">
              <a16:creationId xmlns:a16="http://schemas.microsoft.com/office/drawing/2014/main" id="{B3C8F508-6D2A-4050-97AE-C4D431E81CC8}"/>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652" name="直線コネクタ 651">
          <a:extLst>
            <a:ext uri="{FF2B5EF4-FFF2-40B4-BE49-F238E27FC236}">
              <a16:creationId xmlns:a16="http://schemas.microsoft.com/office/drawing/2014/main" id="{706501E6-27C2-46F3-AF38-D74FE5A7F63F}"/>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653" name="テキスト ボックス 652">
          <a:extLst>
            <a:ext uri="{FF2B5EF4-FFF2-40B4-BE49-F238E27FC236}">
              <a16:creationId xmlns:a16="http://schemas.microsoft.com/office/drawing/2014/main" id="{5A03882F-0F08-4633-A520-96E5DF38E08E}"/>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654" name="直線コネクタ 653">
          <a:extLst>
            <a:ext uri="{FF2B5EF4-FFF2-40B4-BE49-F238E27FC236}">
              <a16:creationId xmlns:a16="http://schemas.microsoft.com/office/drawing/2014/main" id="{43EAFEEC-61CE-4A83-AE25-B55FD01EBABC}"/>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655" name="テキスト ボックス 654">
          <a:extLst>
            <a:ext uri="{FF2B5EF4-FFF2-40B4-BE49-F238E27FC236}">
              <a16:creationId xmlns:a16="http://schemas.microsoft.com/office/drawing/2014/main" id="{6FD8D936-0A8D-4EC7-A689-DA0A99CCA36B}"/>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656" name="直線コネクタ 655">
          <a:extLst>
            <a:ext uri="{FF2B5EF4-FFF2-40B4-BE49-F238E27FC236}">
              <a16:creationId xmlns:a16="http://schemas.microsoft.com/office/drawing/2014/main" id="{CCC551B7-DE19-43ED-B9F4-42E361EC3EC4}"/>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657" name="テキスト ボックス 656">
          <a:extLst>
            <a:ext uri="{FF2B5EF4-FFF2-40B4-BE49-F238E27FC236}">
              <a16:creationId xmlns:a16="http://schemas.microsoft.com/office/drawing/2014/main" id="{2F3F5076-5BBA-44B5-A31E-F26C723D26D5}"/>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658" name="直線コネクタ 657">
          <a:extLst>
            <a:ext uri="{FF2B5EF4-FFF2-40B4-BE49-F238E27FC236}">
              <a16:creationId xmlns:a16="http://schemas.microsoft.com/office/drawing/2014/main" id="{00B6A591-5A87-487A-95B6-C9172739C168}"/>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659" name="テキスト ボックス 658">
          <a:extLst>
            <a:ext uri="{FF2B5EF4-FFF2-40B4-BE49-F238E27FC236}">
              <a16:creationId xmlns:a16="http://schemas.microsoft.com/office/drawing/2014/main" id="{3BA539E1-F76C-4793-A56D-F055DDEB00D7}"/>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660" name="直線コネクタ 659">
          <a:extLst>
            <a:ext uri="{FF2B5EF4-FFF2-40B4-BE49-F238E27FC236}">
              <a16:creationId xmlns:a16="http://schemas.microsoft.com/office/drawing/2014/main" id="{C45D238B-25A8-4FFE-ACFD-870B04AF5D67}"/>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661" name="テキスト ボックス 660">
          <a:extLst>
            <a:ext uri="{FF2B5EF4-FFF2-40B4-BE49-F238E27FC236}">
              <a16:creationId xmlns:a16="http://schemas.microsoft.com/office/drawing/2014/main" id="{3508CB29-C753-4BB8-9C32-213AC0BC87DF}"/>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662" name="【公民館】&#10;一人当たり面積グラフ枠">
          <a:extLst>
            <a:ext uri="{FF2B5EF4-FFF2-40B4-BE49-F238E27FC236}">
              <a16:creationId xmlns:a16="http://schemas.microsoft.com/office/drawing/2014/main" id="{5E986311-1C01-48C2-8A01-BCFA2D844E7A}"/>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156211</xdr:rowOff>
    </xdr:from>
    <xdr:to>
      <xdr:col>116</xdr:col>
      <xdr:colOff>62864</xdr:colOff>
      <xdr:row>108</xdr:row>
      <xdr:rowOff>67056</xdr:rowOff>
    </xdr:to>
    <xdr:cxnSp macro="">
      <xdr:nvCxnSpPr>
        <xdr:cNvPr id="663" name="直線コネクタ 662">
          <a:extLst>
            <a:ext uri="{FF2B5EF4-FFF2-40B4-BE49-F238E27FC236}">
              <a16:creationId xmlns:a16="http://schemas.microsoft.com/office/drawing/2014/main" id="{8D2ED3EB-BE67-48AD-8EB2-CCFBACA578FD}"/>
            </a:ext>
          </a:extLst>
        </xdr:cNvPr>
        <xdr:cNvCxnSpPr/>
      </xdr:nvCxnSpPr>
      <xdr:spPr>
        <a:xfrm flipV="1">
          <a:off x="19954239" y="16618586"/>
          <a:ext cx="0" cy="1104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70883</xdr:rowOff>
    </xdr:from>
    <xdr:ext cx="469744" cy="259045"/>
    <xdr:sp macro="" textlink="">
      <xdr:nvSpPr>
        <xdr:cNvPr id="664" name="【公民館】&#10;一人当たり面積最小値テキスト">
          <a:extLst>
            <a:ext uri="{FF2B5EF4-FFF2-40B4-BE49-F238E27FC236}">
              <a16:creationId xmlns:a16="http://schemas.microsoft.com/office/drawing/2014/main" id="{26839A0F-847A-4D8C-B5FF-9718F11BB0F7}"/>
            </a:ext>
          </a:extLst>
        </xdr:cNvPr>
        <xdr:cNvSpPr txBox="1"/>
      </xdr:nvSpPr>
      <xdr:spPr>
        <a:xfrm>
          <a:off x="19992975" y="177270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67056</xdr:rowOff>
    </xdr:from>
    <xdr:to>
      <xdr:col>116</xdr:col>
      <xdr:colOff>152400</xdr:colOff>
      <xdr:row>108</xdr:row>
      <xdr:rowOff>67056</xdr:rowOff>
    </xdr:to>
    <xdr:cxnSp macro="">
      <xdr:nvCxnSpPr>
        <xdr:cNvPr id="665" name="直線コネクタ 664">
          <a:extLst>
            <a:ext uri="{FF2B5EF4-FFF2-40B4-BE49-F238E27FC236}">
              <a16:creationId xmlns:a16="http://schemas.microsoft.com/office/drawing/2014/main" id="{3B0FD92C-9CE0-41C4-BA94-E95E11D9A74E}"/>
            </a:ext>
          </a:extLst>
        </xdr:cNvPr>
        <xdr:cNvCxnSpPr/>
      </xdr:nvCxnSpPr>
      <xdr:spPr>
        <a:xfrm>
          <a:off x="19878675" y="17723231"/>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100</xdr:row>
      <xdr:rowOff>102888</xdr:rowOff>
    </xdr:from>
    <xdr:ext cx="469744" cy="259045"/>
    <xdr:sp macro="" textlink="">
      <xdr:nvSpPr>
        <xdr:cNvPr id="666" name="【公民館】&#10;一人当たり面積最大値テキスト">
          <a:extLst>
            <a:ext uri="{FF2B5EF4-FFF2-40B4-BE49-F238E27FC236}">
              <a16:creationId xmlns:a16="http://schemas.microsoft.com/office/drawing/2014/main" id="{05EAD20D-D208-428F-8CF8-E12BB15A343E}"/>
            </a:ext>
          </a:extLst>
        </xdr:cNvPr>
        <xdr:cNvSpPr txBox="1"/>
      </xdr:nvSpPr>
      <xdr:spPr>
        <a:xfrm>
          <a:off x="19992975" y="163938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156211</xdr:rowOff>
    </xdr:from>
    <xdr:to>
      <xdr:col>116</xdr:col>
      <xdr:colOff>152400</xdr:colOff>
      <xdr:row>101</xdr:row>
      <xdr:rowOff>156211</xdr:rowOff>
    </xdr:to>
    <xdr:cxnSp macro="">
      <xdr:nvCxnSpPr>
        <xdr:cNvPr id="667" name="直線コネクタ 666">
          <a:extLst>
            <a:ext uri="{FF2B5EF4-FFF2-40B4-BE49-F238E27FC236}">
              <a16:creationId xmlns:a16="http://schemas.microsoft.com/office/drawing/2014/main" id="{B82804C1-5C09-445A-B479-270EF81B7F90}"/>
            </a:ext>
          </a:extLst>
        </xdr:cNvPr>
        <xdr:cNvCxnSpPr/>
      </xdr:nvCxnSpPr>
      <xdr:spPr>
        <a:xfrm>
          <a:off x="19878675" y="16618586"/>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105</xdr:row>
      <xdr:rowOff>88409</xdr:rowOff>
    </xdr:from>
    <xdr:ext cx="469744" cy="259045"/>
    <xdr:sp macro="" textlink="">
      <xdr:nvSpPr>
        <xdr:cNvPr id="668" name="【公民館】&#10;一人当たり面積平均値テキスト">
          <a:extLst>
            <a:ext uri="{FF2B5EF4-FFF2-40B4-BE49-F238E27FC236}">
              <a16:creationId xmlns:a16="http://schemas.microsoft.com/office/drawing/2014/main" id="{5C9E973A-FA2C-41CF-ACCC-7A10EE02091B}"/>
            </a:ext>
          </a:extLst>
        </xdr:cNvPr>
        <xdr:cNvSpPr txBox="1"/>
      </xdr:nvSpPr>
      <xdr:spPr>
        <a:xfrm>
          <a:off x="19992975" y="172302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109982</xdr:rowOff>
    </xdr:from>
    <xdr:to>
      <xdr:col>116</xdr:col>
      <xdr:colOff>114300</xdr:colOff>
      <xdr:row>106</xdr:row>
      <xdr:rowOff>40132</xdr:rowOff>
    </xdr:to>
    <xdr:sp macro="" textlink="">
      <xdr:nvSpPr>
        <xdr:cNvPr id="669" name="フローチャート: 判断 668">
          <a:extLst>
            <a:ext uri="{FF2B5EF4-FFF2-40B4-BE49-F238E27FC236}">
              <a16:creationId xmlns:a16="http://schemas.microsoft.com/office/drawing/2014/main" id="{ACBF108B-3949-4800-A6FF-FD1E6BCDA99B}"/>
            </a:ext>
          </a:extLst>
        </xdr:cNvPr>
        <xdr:cNvSpPr/>
      </xdr:nvSpPr>
      <xdr:spPr>
        <a:xfrm>
          <a:off x="19897725" y="17251807"/>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114554</xdr:rowOff>
    </xdr:from>
    <xdr:to>
      <xdr:col>112</xdr:col>
      <xdr:colOff>38100</xdr:colOff>
      <xdr:row>106</xdr:row>
      <xdr:rowOff>44704</xdr:rowOff>
    </xdr:to>
    <xdr:sp macro="" textlink="">
      <xdr:nvSpPr>
        <xdr:cNvPr id="670" name="フローチャート: 判断 669">
          <a:extLst>
            <a:ext uri="{FF2B5EF4-FFF2-40B4-BE49-F238E27FC236}">
              <a16:creationId xmlns:a16="http://schemas.microsoft.com/office/drawing/2014/main" id="{C0B9473A-151E-43A1-B6F4-CD94AE86F775}"/>
            </a:ext>
          </a:extLst>
        </xdr:cNvPr>
        <xdr:cNvSpPr/>
      </xdr:nvSpPr>
      <xdr:spPr>
        <a:xfrm>
          <a:off x="19154775" y="1725955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128270</xdr:rowOff>
    </xdr:from>
    <xdr:to>
      <xdr:col>107</xdr:col>
      <xdr:colOff>101600</xdr:colOff>
      <xdr:row>106</xdr:row>
      <xdr:rowOff>58420</xdr:rowOff>
    </xdr:to>
    <xdr:sp macro="" textlink="">
      <xdr:nvSpPr>
        <xdr:cNvPr id="671" name="フローチャート: 判断 670">
          <a:extLst>
            <a:ext uri="{FF2B5EF4-FFF2-40B4-BE49-F238E27FC236}">
              <a16:creationId xmlns:a16="http://schemas.microsoft.com/office/drawing/2014/main" id="{3EF23D46-367E-4FBB-8E45-6135BBE5BA63}"/>
            </a:ext>
          </a:extLst>
        </xdr:cNvPr>
        <xdr:cNvSpPr/>
      </xdr:nvSpPr>
      <xdr:spPr>
        <a:xfrm>
          <a:off x="18345150" y="1727009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106</xdr:row>
      <xdr:rowOff>20828</xdr:rowOff>
    </xdr:from>
    <xdr:to>
      <xdr:col>102</xdr:col>
      <xdr:colOff>165100</xdr:colOff>
      <xdr:row>106</xdr:row>
      <xdr:rowOff>122428</xdr:rowOff>
    </xdr:to>
    <xdr:sp macro="" textlink="">
      <xdr:nvSpPr>
        <xdr:cNvPr id="672" name="フローチャート: 判断 671">
          <a:extLst>
            <a:ext uri="{FF2B5EF4-FFF2-40B4-BE49-F238E27FC236}">
              <a16:creationId xmlns:a16="http://schemas.microsoft.com/office/drawing/2014/main" id="{85753DBE-95B0-41B1-906B-2AFCC29946EE}"/>
            </a:ext>
          </a:extLst>
        </xdr:cNvPr>
        <xdr:cNvSpPr/>
      </xdr:nvSpPr>
      <xdr:spPr>
        <a:xfrm>
          <a:off x="17554575" y="1733727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106</xdr:row>
      <xdr:rowOff>39115</xdr:rowOff>
    </xdr:from>
    <xdr:to>
      <xdr:col>98</xdr:col>
      <xdr:colOff>38100</xdr:colOff>
      <xdr:row>106</xdr:row>
      <xdr:rowOff>140715</xdr:rowOff>
    </xdr:to>
    <xdr:sp macro="" textlink="">
      <xdr:nvSpPr>
        <xdr:cNvPr id="673" name="フローチャート: 判断 672">
          <a:extLst>
            <a:ext uri="{FF2B5EF4-FFF2-40B4-BE49-F238E27FC236}">
              <a16:creationId xmlns:a16="http://schemas.microsoft.com/office/drawing/2014/main" id="{CF4D7002-FE69-4EB5-91AF-F943A9B23E01}"/>
            </a:ext>
          </a:extLst>
        </xdr:cNvPr>
        <xdr:cNvSpPr/>
      </xdr:nvSpPr>
      <xdr:spPr>
        <a:xfrm>
          <a:off x="16754475" y="173555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674" name="テキスト ボックス 673">
          <a:extLst>
            <a:ext uri="{FF2B5EF4-FFF2-40B4-BE49-F238E27FC236}">
              <a16:creationId xmlns:a16="http://schemas.microsoft.com/office/drawing/2014/main" id="{AE17330F-D1ED-4CED-9CCA-8309A731762F}"/>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675" name="テキスト ボックス 674">
          <a:extLst>
            <a:ext uri="{FF2B5EF4-FFF2-40B4-BE49-F238E27FC236}">
              <a16:creationId xmlns:a16="http://schemas.microsoft.com/office/drawing/2014/main" id="{F681421F-0879-4750-9358-67D3280FA702}"/>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676" name="テキスト ボックス 675">
          <a:extLst>
            <a:ext uri="{FF2B5EF4-FFF2-40B4-BE49-F238E27FC236}">
              <a16:creationId xmlns:a16="http://schemas.microsoft.com/office/drawing/2014/main" id="{C86DA826-C8E1-4340-A934-7E85C8686BA0}"/>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677" name="テキスト ボックス 676">
          <a:extLst>
            <a:ext uri="{FF2B5EF4-FFF2-40B4-BE49-F238E27FC236}">
              <a16:creationId xmlns:a16="http://schemas.microsoft.com/office/drawing/2014/main" id="{857C63CA-53E3-437E-BA4E-16A99F433F6C}"/>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678" name="テキスト ボックス 677">
          <a:extLst>
            <a:ext uri="{FF2B5EF4-FFF2-40B4-BE49-F238E27FC236}">
              <a16:creationId xmlns:a16="http://schemas.microsoft.com/office/drawing/2014/main" id="{104F39F2-5B71-48C9-AF6A-0B34434A8B04}"/>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101</xdr:row>
      <xdr:rowOff>146558</xdr:rowOff>
    </xdr:from>
    <xdr:to>
      <xdr:col>116</xdr:col>
      <xdr:colOff>114300</xdr:colOff>
      <xdr:row>102</xdr:row>
      <xdr:rowOff>76708</xdr:rowOff>
    </xdr:to>
    <xdr:sp macro="" textlink="">
      <xdr:nvSpPr>
        <xdr:cNvPr id="679" name="楕円 678">
          <a:extLst>
            <a:ext uri="{FF2B5EF4-FFF2-40B4-BE49-F238E27FC236}">
              <a16:creationId xmlns:a16="http://schemas.microsoft.com/office/drawing/2014/main" id="{9ECC7A6B-1E1E-42CD-808B-11A52C5E5BDA}"/>
            </a:ext>
          </a:extLst>
        </xdr:cNvPr>
        <xdr:cNvSpPr/>
      </xdr:nvSpPr>
      <xdr:spPr>
        <a:xfrm>
          <a:off x="19897725" y="166025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101</xdr:row>
      <xdr:rowOff>61485</xdr:rowOff>
    </xdr:from>
    <xdr:ext cx="469744" cy="259045"/>
    <xdr:sp macro="" textlink="">
      <xdr:nvSpPr>
        <xdr:cNvPr id="680" name="【公民館】&#10;一人当たり面積該当値テキスト">
          <a:extLst>
            <a:ext uri="{FF2B5EF4-FFF2-40B4-BE49-F238E27FC236}">
              <a16:creationId xmlns:a16="http://schemas.microsoft.com/office/drawing/2014/main" id="{8473A8F2-A5F9-4B80-9B67-77B902D81CCE}"/>
            </a:ext>
          </a:extLst>
        </xdr:cNvPr>
        <xdr:cNvSpPr txBox="1"/>
      </xdr:nvSpPr>
      <xdr:spPr>
        <a:xfrm>
          <a:off x="19992975" y="165238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103</xdr:row>
      <xdr:rowOff>137413</xdr:rowOff>
    </xdr:from>
    <xdr:to>
      <xdr:col>112</xdr:col>
      <xdr:colOff>38100</xdr:colOff>
      <xdr:row>104</xdr:row>
      <xdr:rowOff>67563</xdr:rowOff>
    </xdr:to>
    <xdr:sp macro="" textlink="">
      <xdr:nvSpPr>
        <xdr:cNvPr id="681" name="楕円 680">
          <a:extLst>
            <a:ext uri="{FF2B5EF4-FFF2-40B4-BE49-F238E27FC236}">
              <a16:creationId xmlns:a16="http://schemas.microsoft.com/office/drawing/2014/main" id="{0E488AC6-DA25-4AA5-B078-F2D9F0F1F021}"/>
            </a:ext>
          </a:extLst>
        </xdr:cNvPr>
        <xdr:cNvSpPr/>
      </xdr:nvSpPr>
      <xdr:spPr>
        <a:xfrm>
          <a:off x="19154775" y="169426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102</xdr:row>
      <xdr:rowOff>25908</xdr:rowOff>
    </xdr:from>
    <xdr:to>
      <xdr:col>116</xdr:col>
      <xdr:colOff>63500</xdr:colOff>
      <xdr:row>104</xdr:row>
      <xdr:rowOff>16763</xdr:rowOff>
    </xdr:to>
    <xdr:cxnSp macro="">
      <xdr:nvCxnSpPr>
        <xdr:cNvPr id="682" name="直線コネクタ 681">
          <a:extLst>
            <a:ext uri="{FF2B5EF4-FFF2-40B4-BE49-F238E27FC236}">
              <a16:creationId xmlns:a16="http://schemas.microsoft.com/office/drawing/2014/main" id="{A1A594A8-376C-4611-BE5D-6291071B3E0F}"/>
            </a:ext>
          </a:extLst>
        </xdr:cNvPr>
        <xdr:cNvCxnSpPr/>
      </xdr:nvCxnSpPr>
      <xdr:spPr>
        <a:xfrm flipV="1">
          <a:off x="19202400" y="16659733"/>
          <a:ext cx="752475" cy="33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103</xdr:row>
      <xdr:rowOff>151130</xdr:rowOff>
    </xdr:from>
    <xdr:to>
      <xdr:col>107</xdr:col>
      <xdr:colOff>101600</xdr:colOff>
      <xdr:row>104</xdr:row>
      <xdr:rowOff>81280</xdr:rowOff>
    </xdr:to>
    <xdr:sp macro="" textlink="">
      <xdr:nvSpPr>
        <xdr:cNvPr id="683" name="楕円 682">
          <a:extLst>
            <a:ext uri="{FF2B5EF4-FFF2-40B4-BE49-F238E27FC236}">
              <a16:creationId xmlns:a16="http://schemas.microsoft.com/office/drawing/2014/main" id="{F636A7FB-B4AB-450C-B61B-4AE650C2FA05}"/>
            </a:ext>
          </a:extLst>
        </xdr:cNvPr>
        <xdr:cNvSpPr/>
      </xdr:nvSpPr>
      <xdr:spPr>
        <a:xfrm>
          <a:off x="18345150" y="1695323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104</xdr:row>
      <xdr:rowOff>16763</xdr:rowOff>
    </xdr:from>
    <xdr:to>
      <xdr:col>111</xdr:col>
      <xdr:colOff>177800</xdr:colOff>
      <xdr:row>104</xdr:row>
      <xdr:rowOff>30480</xdr:rowOff>
    </xdr:to>
    <xdr:cxnSp macro="">
      <xdr:nvCxnSpPr>
        <xdr:cNvPr id="684" name="直線コネクタ 683">
          <a:extLst>
            <a:ext uri="{FF2B5EF4-FFF2-40B4-BE49-F238E27FC236}">
              <a16:creationId xmlns:a16="http://schemas.microsoft.com/office/drawing/2014/main" id="{6E58B0F2-1359-46E2-BF8A-D8A2A9EC7C08}"/>
            </a:ext>
          </a:extLst>
        </xdr:cNvPr>
        <xdr:cNvCxnSpPr/>
      </xdr:nvCxnSpPr>
      <xdr:spPr>
        <a:xfrm flipV="1">
          <a:off x="18392775" y="16990313"/>
          <a:ext cx="809625" cy="105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103</xdr:row>
      <xdr:rowOff>164846</xdr:rowOff>
    </xdr:from>
    <xdr:to>
      <xdr:col>102</xdr:col>
      <xdr:colOff>165100</xdr:colOff>
      <xdr:row>104</xdr:row>
      <xdr:rowOff>94996</xdr:rowOff>
    </xdr:to>
    <xdr:sp macro="" textlink="">
      <xdr:nvSpPr>
        <xdr:cNvPr id="685" name="楕円 684">
          <a:extLst>
            <a:ext uri="{FF2B5EF4-FFF2-40B4-BE49-F238E27FC236}">
              <a16:creationId xmlns:a16="http://schemas.microsoft.com/office/drawing/2014/main" id="{3AB69E89-93E3-4DB9-9FEB-DAA09491FD8D}"/>
            </a:ext>
          </a:extLst>
        </xdr:cNvPr>
        <xdr:cNvSpPr/>
      </xdr:nvSpPr>
      <xdr:spPr>
        <a:xfrm>
          <a:off x="17554575" y="1696377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104</xdr:row>
      <xdr:rowOff>30480</xdr:rowOff>
    </xdr:from>
    <xdr:to>
      <xdr:col>107</xdr:col>
      <xdr:colOff>50800</xdr:colOff>
      <xdr:row>104</xdr:row>
      <xdr:rowOff>44196</xdr:rowOff>
    </xdr:to>
    <xdr:cxnSp macro="">
      <xdr:nvCxnSpPr>
        <xdr:cNvPr id="686" name="直線コネクタ 685">
          <a:extLst>
            <a:ext uri="{FF2B5EF4-FFF2-40B4-BE49-F238E27FC236}">
              <a16:creationId xmlns:a16="http://schemas.microsoft.com/office/drawing/2014/main" id="{9A651A06-9464-4CEA-9308-C113F718DD7F}"/>
            </a:ext>
          </a:extLst>
        </xdr:cNvPr>
        <xdr:cNvCxnSpPr/>
      </xdr:nvCxnSpPr>
      <xdr:spPr>
        <a:xfrm flipV="1">
          <a:off x="17602200" y="17000855"/>
          <a:ext cx="790575" cy="200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106</xdr:row>
      <xdr:rowOff>35831</xdr:rowOff>
    </xdr:from>
    <xdr:ext cx="469744" cy="259045"/>
    <xdr:sp macro="" textlink="">
      <xdr:nvSpPr>
        <xdr:cNvPr id="687" name="n_1aveValue【公民館】&#10;一人当たり面積">
          <a:extLst>
            <a:ext uri="{FF2B5EF4-FFF2-40B4-BE49-F238E27FC236}">
              <a16:creationId xmlns:a16="http://schemas.microsoft.com/office/drawing/2014/main" id="{ECF7BE64-204F-4F69-84B0-36C6F5352CB9}"/>
            </a:ext>
          </a:extLst>
        </xdr:cNvPr>
        <xdr:cNvSpPr txBox="1"/>
      </xdr:nvSpPr>
      <xdr:spPr>
        <a:xfrm>
          <a:off x="18983402" y="173522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49547</xdr:rowOff>
    </xdr:from>
    <xdr:ext cx="469744" cy="259045"/>
    <xdr:sp macro="" textlink="">
      <xdr:nvSpPr>
        <xdr:cNvPr id="688" name="n_2aveValue【公民館】&#10;一人当たり面積">
          <a:extLst>
            <a:ext uri="{FF2B5EF4-FFF2-40B4-BE49-F238E27FC236}">
              <a16:creationId xmlns:a16="http://schemas.microsoft.com/office/drawing/2014/main" id="{BB3B5796-69CF-4501-9960-00C3442423FF}"/>
            </a:ext>
          </a:extLst>
        </xdr:cNvPr>
        <xdr:cNvSpPr txBox="1"/>
      </xdr:nvSpPr>
      <xdr:spPr>
        <a:xfrm>
          <a:off x="18183302" y="173628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113555</xdr:rowOff>
    </xdr:from>
    <xdr:ext cx="469744" cy="259045"/>
    <xdr:sp macro="" textlink="">
      <xdr:nvSpPr>
        <xdr:cNvPr id="689" name="n_3aveValue【公民館】&#10;一人当たり面積">
          <a:extLst>
            <a:ext uri="{FF2B5EF4-FFF2-40B4-BE49-F238E27FC236}">
              <a16:creationId xmlns:a16="http://schemas.microsoft.com/office/drawing/2014/main" id="{835A7B34-249E-4ED9-87C0-F7455AC86054}"/>
            </a:ext>
          </a:extLst>
        </xdr:cNvPr>
        <xdr:cNvSpPr txBox="1"/>
      </xdr:nvSpPr>
      <xdr:spPr>
        <a:xfrm>
          <a:off x="17383202" y="174300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157242</xdr:rowOff>
    </xdr:from>
    <xdr:ext cx="469744" cy="259045"/>
    <xdr:sp macro="" textlink="">
      <xdr:nvSpPr>
        <xdr:cNvPr id="690" name="n_4aveValue【公民館】&#10;一人当たり面積">
          <a:extLst>
            <a:ext uri="{FF2B5EF4-FFF2-40B4-BE49-F238E27FC236}">
              <a16:creationId xmlns:a16="http://schemas.microsoft.com/office/drawing/2014/main" id="{06B687D6-DB41-42DE-B2CB-724C9FE7938D}"/>
            </a:ext>
          </a:extLst>
        </xdr:cNvPr>
        <xdr:cNvSpPr txBox="1"/>
      </xdr:nvSpPr>
      <xdr:spPr>
        <a:xfrm>
          <a:off x="16592627" y="171339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102</xdr:row>
      <xdr:rowOff>84090</xdr:rowOff>
    </xdr:from>
    <xdr:ext cx="469744" cy="259045"/>
    <xdr:sp macro="" textlink="">
      <xdr:nvSpPr>
        <xdr:cNvPr id="691" name="n_1mainValue【公民館】&#10;一人当たり面積">
          <a:extLst>
            <a:ext uri="{FF2B5EF4-FFF2-40B4-BE49-F238E27FC236}">
              <a16:creationId xmlns:a16="http://schemas.microsoft.com/office/drawing/2014/main" id="{C8DF2DCE-D435-4437-B60C-24A0339B44D2}"/>
            </a:ext>
          </a:extLst>
        </xdr:cNvPr>
        <xdr:cNvSpPr txBox="1"/>
      </xdr:nvSpPr>
      <xdr:spPr>
        <a:xfrm>
          <a:off x="18983402" y="1671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102</xdr:row>
      <xdr:rowOff>97807</xdr:rowOff>
    </xdr:from>
    <xdr:ext cx="469744" cy="259045"/>
    <xdr:sp macro="" textlink="">
      <xdr:nvSpPr>
        <xdr:cNvPr id="692" name="n_2mainValue【公民館】&#10;一人当たり面積">
          <a:extLst>
            <a:ext uri="{FF2B5EF4-FFF2-40B4-BE49-F238E27FC236}">
              <a16:creationId xmlns:a16="http://schemas.microsoft.com/office/drawing/2014/main" id="{4CBA6E6E-DEF1-49AF-A77F-769003F5AD8B}"/>
            </a:ext>
          </a:extLst>
        </xdr:cNvPr>
        <xdr:cNvSpPr txBox="1"/>
      </xdr:nvSpPr>
      <xdr:spPr>
        <a:xfrm>
          <a:off x="18183302" y="167284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102</xdr:row>
      <xdr:rowOff>111523</xdr:rowOff>
    </xdr:from>
    <xdr:ext cx="469744" cy="259045"/>
    <xdr:sp macro="" textlink="">
      <xdr:nvSpPr>
        <xdr:cNvPr id="693" name="n_3mainValue【公民館】&#10;一人当たり面積">
          <a:extLst>
            <a:ext uri="{FF2B5EF4-FFF2-40B4-BE49-F238E27FC236}">
              <a16:creationId xmlns:a16="http://schemas.microsoft.com/office/drawing/2014/main" id="{2B70B537-222D-411F-B9BB-AD69BAB70918}"/>
            </a:ext>
          </a:extLst>
        </xdr:cNvPr>
        <xdr:cNvSpPr txBox="1"/>
      </xdr:nvSpPr>
      <xdr:spPr>
        <a:xfrm>
          <a:off x="17383202" y="16742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694" name="正方形/長方形 693">
          <a:extLst>
            <a:ext uri="{FF2B5EF4-FFF2-40B4-BE49-F238E27FC236}">
              <a16:creationId xmlns:a16="http://schemas.microsoft.com/office/drawing/2014/main" id="{2A11EBBC-7048-465C-B7B8-6DC5B6860224}"/>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695" name="正方形/長方形 694">
          <a:extLst>
            <a:ext uri="{FF2B5EF4-FFF2-40B4-BE49-F238E27FC236}">
              <a16:creationId xmlns:a16="http://schemas.microsoft.com/office/drawing/2014/main" id="{5B2DD0DC-44CE-4C32-BC97-9DB4529B2766}"/>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696" name="テキスト ボックス 695">
          <a:extLst>
            <a:ext uri="{FF2B5EF4-FFF2-40B4-BE49-F238E27FC236}">
              <a16:creationId xmlns:a16="http://schemas.microsoft.com/office/drawing/2014/main" id="{DBED66EC-D02F-44A4-814C-647828E1E75F}"/>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ほとんどの施設において、有形固定資産減価償却率及び一人当たり面積ともに類似団体と比較して高い水準となっている。特に公営住宅、公民館及び学校施設の一人当たり面積では、約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倍から</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3.2</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倍と突出して高くなっている。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また、学校教育系施設と公営住宅の延床面積で、当市の総延床面積の約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割を占めていることから、平成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年度に策定した公共施設等総合管理計画では、公営住宅の縮減目標率を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70</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％、学校施設の縮減目標率を</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35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％と定めている。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今後、個別施設計画を策定する中で、老朽化した施設の統合、廃止及び集約化に取り組むことで施設総量の縮小を図り、既存施設には適切な改修などを行い、有形固定資産減価償却率の引き下げにも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93BB6A37-FAF5-4317-A820-FEDA7F7C9A39}"/>
            </a:ext>
          </a:extLst>
        </xdr:cNvPr>
        <xdr:cNvSpPr/>
      </xdr:nvSpPr>
      <xdr:spPr>
        <a:xfrm>
          <a:off x="581025" y="123825"/>
          <a:ext cx="11420475"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79CB6B0-DB1F-4B5A-B708-5E4D2E2814EE}"/>
            </a:ext>
          </a:extLst>
        </xdr:cNvPr>
        <xdr:cNvSpPr/>
      </xdr:nvSpPr>
      <xdr:spPr>
        <a:xfrm>
          <a:off x="17145000" y="190500"/>
          <a:ext cx="3581400"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568EB6D-FFF6-4D6E-925F-2CF91BDAE015}"/>
            </a:ext>
          </a:extLst>
        </xdr:cNvPr>
        <xdr:cNvSpPr/>
      </xdr:nvSpPr>
      <xdr:spPr>
        <a:xfrm>
          <a:off x="17164050" y="219075"/>
          <a:ext cx="35337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E6220A9B-B703-4B93-A544-EAB6ECC5807A}"/>
            </a:ext>
          </a:extLst>
        </xdr:cNvPr>
        <xdr:cNvSpPr/>
      </xdr:nvSpPr>
      <xdr:spPr>
        <a:xfrm>
          <a:off x="17192625" y="238125"/>
          <a:ext cx="3476625" cy="4191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FA92042C-7936-40A3-B30E-7A7780B7C4B9}"/>
            </a:ext>
          </a:extLst>
        </xdr:cNvPr>
        <xdr:cNvSpPr/>
      </xdr:nvSpPr>
      <xdr:spPr>
        <a:xfrm>
          <a:off x="14639925" y="190500"/>
          <a:ext cx="2390775" cy="5334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5F05A9F9-6916-45D8-A42D-8D75D5DF4DCB}"/>
            </a:ext>
          </a:extLst>
        </xdr:cNvPr>
        <xdr:cNvSpPr/>
      </xdr:nvSpPr>
      <xdr:spPr>
        <a:xfrm>
          <a:off x="14658975" y="219075"/>
          <a:ext cx="2352675" cy="47625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36922DF-E101-41B2-B13A-2DC866E7D5C3}"/>
            </a:ext>
          </a:extLst>
        </xdr:cNvPr>
        <xdr:cNvSpPr/>
      </xdr:nvSpPr>
      <xdr:spPr>
        <a:xfrm>
          <a:off x="14687550" y="238125"/>
          <a:ext cx="2295525" cy="42862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AEC84A88-5F9C-40E6-9F54-14F666655874}"/>
            </a:ext>
          </a:extLst>
        </xdr:cNvPr>
        <xdr:cNvSpPr/>
      </xdr:nvSpPr>
      <xdr:spPr>
        <a:xfrm>
          <a:off x="685800" y="847725"/>
          <a:ext cx="9086850" cy="168592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8067B867-1A16-427F-86FA-8C1CD2A06248}"/>
            </a:ext>
          </a:extLst>
        </xdr:cNvPr>
        <xdr:cNvSpPr/>
      </xdr:nvSpPr>
      <xdr:spPr>
        <a:xfrm>
          <a:off x="809625" y="885825"/>
          <a:ext cx="1247775"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F5586C7A-737E-4C1B-AC3E-8D1E468C0415}"/>
            </a:ext>
          </a:extLst>
        </xdr:cNvPr>
        <xdr:cNvSpPr/>
      </xdr:nvSpPr>
      <xdr:spPr>
        <a:xfrm>
          <a:off x="2009775" y="885825"/>
          <a:ext cx="120015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102,988
100,644
274.45
50,749,184
47,025,035
2,455,309
26,122,196
34,616,296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E0DE4D6F-ED0F-4CA6-828E-B0568A8B6087}"/>
            </a:ext>
          </a:extLst>
        </xdr:cNvPr>
        <xdr:cNvSpPr/>
      </xdr:nvSpPr>
      <xdr:spPr>
        <a:xfrm>
          <a:off x="3209925" y="885825"/>
          <a:ext cx="1371600" cy="16192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F0A4CC8C-6639-4C22-8EB6-D3877C8307BC}"/>
            </a:ext>
          </a:extLst>
        </xdr:cNvPr>
        <xdr:cNvSpPr/>
      </xdr:nvSpPr>
      <xdr:spPr>
        <a:xfrm>
          <a:off x="4581525" y="904875"/>
          <a:ext cx="18288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46126784-04D2-47A0-9E84-0D17AE88C0BC}"/>
            </a:ext>
          </a:extLst>
        </xdr:cNvPr>
        <xdr:cNvSpPr/>
      </xdr:nvSpPr>
      <xdr:spPr>
        <a:xfrm>
          <a:off x="6410325" y="904875"/>
          <a:ext cx="1133475"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1EF933E9-3E79-4B23-AA7E-73D3E42D022B}"/>
            </a:ext>
          </a:extLst>
        </xdr:cNvPr>
        <xdr:cNvSpPr/>
      </xdr:nvSpPr>
      <xdr:spPr>
        <a:xfrm>
          <a:off x="7610475" y="914400"/>
          <a:ext cx="571500" cy="8858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4FB2F1A1-0E02-4369-8EDF-7881FB7D6051}"/>
            </a:ext>
          </a:extLst>
        </xdr:cNvPr>
        <xdr:cNvSpPr/>
      </xdr:nvSpPr>
      <xdr:spPr>
        <a:xfrm>
          <a:off x="4581525" y="1628775"/>
          <a:ext cx="18288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8F70188B-EF49-4FD0-AC75-6D9E7F6AB311}"/>
            </a:ext>
          </a:extLst>
        </xdr:cNvPr>
        <xdr:cNvSpPr/>
      </xdr:nvSpPr>
      <xdr:spPr>
        <a:xfrm>
          <a:off x="6467475" y="1628775"/>
          <a:ext cx="3086100" cy="609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A67C049-EA00-41CB-A3A9-5C81164E31FC}"/>
            </a:ext>
          </a:extLst>
        </xdr:cNvPr>
        <xdr:cNvSpPr/>
      </xdr:nvSpPr>
      <xdr:spPr>
        <a:xfrm>
          <a:off x="9972675" y="847725"/>
          <a:ext cx="1371600" cy="120967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CD112DA-E8C6-4268-97AD-56675EC07116}"/>
            </a:ext>
          </a:extLst>
        </xdr:cNvPr>
        <xdr:cNvSpPr/>
      </xdr:nvSpPr>
      <xdr:spPr>
        <a:xfrm>
          <a:off x="10210800" y="914400"/>
          <a:ext cx="120015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BC271291-31B8-491B-B657-E5496495E0A5}"/>
            </a:ext>
          </a:extLst>
        </xdr:cNvPr>
        <xdr:cNvSpPr/>
      </xdr:nvSpPr>
      <xdr:spPr>
        <a:xfrm>
          <a:off x="10210800" y="1162050"/>
          <a:ext cx="120015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5AAAAD7C-A5BA-4BE7-A067-EE091B0B6DF2}"/>
            </a:ext>
          </a:extLst>
        </xdr:cNvPr>
        <xdr:cNvSpPr/>
      </xdr:nvSpPr>
      <xdr:spPr>
        <a:xfrm>
          <a:off x="10210800" y="1476375"/>
          <a:ext cx="1304925" cy="6000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1D455E78-3BDD-4ECA-B9A0-36C4AB4441A8}"/>
            </a:ext>
          </a:extLst>
        </xdr:cNvPr>
        <xdr:cNvCxnSpPr/>
      </xdr:nvCxnSpPr>
      <xdr:spPr>
        <a:xfrm flipH="1">
          <a:off x="10048875" y="990600"/>
          <a:ext cx="1905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5457F2EC-5164-445F-8735-9576EBB2B6D8}"/>
            </a:ext>
          </a:extLst>
        </xdr:cNvPr>
        <xdr:cNvSpPr/>
      </xdr:nvSpPr>
      <xdr:spPr>
        <a:xfrm>
          <a:off x="10102850" y="952500"/>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87C5DDA0-66C6-4905-A38E-D82837323A35}"/>
            </a:ext>
          </a:extLst>
        </xdr:cNvPr>
        <xdr:cNvSpPr/>
      </xdr:nvSpPr>
      <xdr:spPr>
        <a:xfrm>
          <a:off x="10102850" y="120015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355E9AC5-A879-4AEA-8966-FDAC19688A69}"/>
            </a:ext>
          </a:extLst>
        </xdr:cNvPr>
        <xdr:cNvCxnSpPr/>
      </xdr:nvCxnSpPr>
      <xdr:spPr>
        <a:xfrm>
          <a:off x="10131425" y="14573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9249B48A-753A-4D97-8143-F87CBD88AFD1}"/>
            </a:ext>
          </a:extLst>
        </xdr:cNvPr>
        <xdr:cNvCxnSpPr/>
      </xdr:nvCxnSpPr>
      <xdr:spPr>
        <a:xfrm>
          <a:off x="10067925" y="1457325"/>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11800F9B-49FB-4AA7-917E-FBC819CECB83}"/>
            </a:ext>
          </a:extLst>
        </xdr:cNvPr>
        <xdr:cNvCxnSpPr/>
      </xdr:nvCxnSpPr>
      <xdr:spPr>
        <a:xfrm flipV="1">
          <a:off x="10131425" y="1673225"/>
          <a:ext cx="0" cy="1333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6754E14B-0B43-45A3-B48A-B2DBA99A404D}"/>
            </a:ext>
          </a:extLst>
        </xdr:cNvPr>
        <xdr:cNvCxnSpPr/>
      </xdr:nvCxnSpPr>
      <xdr:spPr>
        <a:xfrm>
          <a:off x="10067925" y="1809750"/>
          <a:ext cx="15240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C07956A6-B222-4CBB-B4DB-1EC97D6D776B}"/>
            </a:ext>
          </a:extLst>
        </xdr:cNvPr>
        <xdr:cNvSpPr txBox="1"/>
      </xdr:nvSpPr>
      <xdr:spPr>
        <a:xfrm>
          <a:off x="638175" y="264795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C4B3F8E4-C942-4616-9C43-0B736A39CFB7}"/>
            </a:ext>
          </a:extLst>
        </xdr:cNvPr>
        <xdr:cNvSpPr txBox="1"/>
      </xdr:nvSpPr>
      <xdr:spPr>
        <a:xfrm>
          <a:off x="638175" y="295275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6070C6D7-A551-414B-AD7B-B9AABF0AEBCB}"/>
            </a:ext>
          </a:extLst>
        </xdr:cNvPr>
        <xdr:cNvSpPr txBox="1"/>
      </xdr:nvSpPr>
      <xdr:spPr>
        <a:xfrm>
          <a:off x="638175" y="32480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DC0B8E02-23A9-4AC9-8ABE-2E88F6B1DE56}"/>
            </a:ext>
          </a:extLst>
        </xdr:cNvPr>
        <xdr:cNvSpPr txBox="1"/>
      </xdr:nvSpPr>
      <xdr:spPr>
        <a:xfrm>
          <a:off x="638175" y="35528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089E5370-64DA-42C3-AFE8-665D4C1AEBA6}"/>
            </a:ext>
          </a:extLst>
        </xdr:cNvPr>
        <xdr:cNvSpPr/>
      </xdr:nvSpPr>
      <xdr:spPr>
        <a:xfrm>
          <a:off x="6858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B69E92AF-AA1F-4A58-BBBA-5F0C8B255FEB}"/>
            </a:ext>
          </a:extLst>
        </xdr:cNvPr>
        <xdr:cNvSpPr/>
      </xdr:nvSpPr>
      <xdr:spPr>
        <a:xfrm>
          <a:off x="80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11E54AF0-602B-4754-8E02-86BC5CA1FF01}"/>
            </a:ext>
          </a:extLst>
        </xdr:cNvPr>
        <xdr:cNvSpPr/>
      </xdr:nvSpPr>
      <xdr:spPr>
        <a:xfrm>
          <a:off x="80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0AA15A2-CCDF-43D0-AA8F-3AAC9B34131E}"/>
            </a:ext>
          </a:extLst>
        </xdr:cNvPr>
        <xdr:cNvSpPr/>
      </xdr:nvSpPr>
      <xdr:spPr>
        <a:xfrm>
          <a:off x="17145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AA47983B-CC18-4523-8C3F-EBE1F74246BA}"/>
            </a:ext>
          </a:extLst>
        </xdr:cNvPr>
        <xdr:cNvSpPr/>
      </xdr:nvSpPr>
      <xdr:spPr>
        <a:xfrm>
          <a:off x="17145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252CA243-2D35-4751-ACEC-8163BB03D89E}"/>
            </a:ext>
          </a:extLst>
        </xdr:cNvPr>
        <xdr:cNvSpPr/>
      </xdr:nvSpPr>
      <xdr:spPr>
        <a:xfrm>
          <a:off x="27432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B75F4FD4-4CFA-4A5B-8B46-B191BCA20D0B}"/>
            </a:ext>
          </a:extLst>
        </xdr:cNvPr>
        <xdr:cNvSpPr/>
      </xdr:nvSpPr>
      <xdr:spPr>
        <a:xfrm>
          <a:off x="27432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CEDF5BEF-A968-4C8F-8697-58276013D213}"/>
            </a:ext>
          </a:extLst>
        </xdr:cNvPr>
        <xdr:cNvSpPr/>
      </xdr:nvSpPr>
      <xdr:spPr>
        <a:xfrm>
          <a:off x="6858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66A0F748-10E2-4EFB-B091-CB513FD447E6}"/>
            </a:ext>
          </a:extLst>
        </xdr:cNvPr>
        <xdr:cNvSpPr txBox="1"/>
      </xdr:nvSpPr>
      <xdr:spPr>
        <a:xfrm>
          <a:off x="666750"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0CB1350A-9076-414C-BA0E-6596DBA0D604}"/>
            </a:ext>
          </a:extLst>
        </xdr:cNvPr>
        <xdr:cNvCxnSpPr/>
      </xdr:nvCxnSpPr>
      <xdr:spPr>
        <a:xfrm>
          <a:off x="6858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68677C29-B6E0-4DC9-A7FA-9639ADE65713}"/>
            </a:ext>
          </a:extLst>
        </xdr:cNvPr>
        <xdr:cNvSpPr txBox="1"/>
      </xdr:nvSpPr>
      <xdr:spPr>
        <a:xfrm>
          <a:off x="2789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ECAC5581-7508-4C8E-A27A-F9CA45A92D3D}"/>
            </a:ext>
          </a:extLst>
        </xdr:cNvPr>
        <xdr:cNvCxnSpPr/>
      </xdr:nvCxnSpPr>
      <xdr:spPr>
        <a:xfrm>
          <a:off x="685800" y="690290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2326B9F-7D1B-4A0B-897B-ECBB102718CF}"/>
            </a:ext>
          </a:extLst>
        </xdr:cNvPr>
        <xdr:cNvSpPr txBox="1"/>
      </xdr:nvSpPr>
      <xdr:spPr>
        <a:xfrm>
          <a:off x="278946" y="677338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1BE0AD29-7222-459A-B71B-8B3BAC3AE85E}"/>
            </a:ext>
          </a:extLst>
        </xdr:cNvPr>
        <xdr:cNvCxnSpPr/>
      </xdr:nvCxnSpPr>
      <xdr:spPr>
        <a:xfrm>
          <a:off x="685800" y="659220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9729087-F0F0-422D-A053-3924FD484076}"/>
            </a:ext>
          </a:extLst>
        </xdr:cNvPr>
        <xdr:cNvSpPr txBox="1"/>
      </xdr:nvSpPr>
      <xdr:spPr>
        <a:xfrm>
          <a:off x="339891" y="64658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A1AC6C44-7E1B-4EB6-9228-F64BBCC9DD55}"/>
            </a:ext>
          </a:extLst>
        </xdr:cNvPr>
        <xdr:cNvCxnSpPr/>
      </xdr:nvCxnSpPr>
      <xdr:spPr>
        <a:xfrm>
          <a:off x="685800" y="628468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68F2ADB3-7A71-4820-B79F-2E9594263F96}"/>
            </a:ext>
          </a:extLst>
        </xdr:cNvPr>
        <xdr:cNvSpPr txBox="1"/>
      </xdr:nvSpPr>
      <xdr:spPr>
        <a:xfrm>
          <a:off x="339891" y="61551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4DFBE630-2F64-4060-BFB6-F4980431BB2A}"/>
            </a:ext>
          </a:extLst>
        </xdr:cNvPr>
        <xdr:cNvCxnSpPr/>
      </xdr:nvCxnSpPr>
      <xdr:spPr>
        <a:xfrm>
          <a:off x="685800" y="5983514"/>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D0242C58-5EAD-4D82-8E22-6329082BE8AA}"/>
            </a:ext>
          </a:extLst>
        </xdr:cNvPr>
        <xdr:cNvSpPr txBox="1"/>
      </xdr:nvSpPr>
      <xdr:spPr>
        <a:xfrm>
          <a:off x="339891" y="5838116"/>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341A7044-1C75-4926-8676-9B1512438AF6}"/>
            </a:ext>
          </a:extLst>
        </xdr:cNvPr>
        <xdr:cNvCxnSpPr/>
      </xdr:nvCxnSpPr>
      <xdr:spPr>
        <a:xfrm>
          <a:off x="685800" y="567599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D02D8F26-D26D-4443-AB4B-CBD1776C6E7B}"/>
            </a:ext>
          </a:extLst>
        </xdr:cNvPr>
        <xdr:cNvSpPr txBox="1"/>
      </xdr:nvSpPr>
      <xdr:spPr>
        <a:xfrm>
          <a:off x="339891" y="552742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8E019DB7-4F09-4D66-9F3E-F641BAF8C986}"/>
            </a:ext>
          </a:extLst>
        </xdr:cNvPr>
        <xdr:cNvCxnSpPr/>
      </xdr:nvCxnSpPr>
      <xdr:spPr>
        <a:xfrm>
          <a:off x="685800" y="53557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BA69579-F569-42CE-B548-80828F2CCAA9}"/>
            </a:ext>
          </a:extLst>
        </xdr:cNvPr>
        <xdr:cNvSpPr txBox="1"/>
      </xdr:nvSpPr>
      <xdr:spPr>
        <a:xfrm>
          <a:off x="388136" y="5219899"/>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BA646200-8F93-4590-802F-7B6F080D088E}"/>
            </a:ext>
          </a:extLst>
        </xdr:cNvPr>
        <xdr:cNvCxnSpPr/>
      </xdr:nvCxnSpPr>
      <xdr:spPr>
        <a:xfrm>
          <a:off x="6858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EA4FFF36-ADD9-480C-B1E4-B887BC95016A}"/>
            </a:ext>
          </a:extLst>
        </xdr:cNvPr>
        <xdr:cNvSpPr/>
      </xdr:nvSpPr>
      <xdr:spPr>
        <a:xfrm>
          <a:off x="6858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100693</xdr:rowOff>
    </xdr:from>
    <xdr:to>
      <xdr:col>24</xdr:col>
      <xdr:colOff>62865</xdr:colOff>
      <xdr:row>42</xdr:row>
      <xdr:rowOff>92528</xdr:rowOff>
    </xdr:to>
    <xdr:cxnSp macro="">
      <xdr:nvCxnSpPr>
        <xdr:cNvPr id="58" name="直線コネクタ 57">
          <a:extLst>
            <a:ext uri="{FF2B5EF4-FFF2-40B4-BE49-F238E27FC236}">
              <a16:creationId xmlns:a16="http://schemas.microsoft.com/office/drawing/2014/main" id="{6D9192F3-2B1E-4187-A48C-970433D12AC9}"/>
            </a:ext>
          </a:extLst>
        </xdr:cNvPr>
        <xdr:cNvCxnSpPr/>
      </xdr:nvCxnSpPr>
      <xdr:spPr>
        <a:xfrm flipV="1">
          <a:off x="4180840" y="5456918"/>
          <a:ext cx="0" cy="14459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96355</xdr:rowOff>
    </xdr:from>
    <xdr:ext cx="469744" cy="259045"/>
    <xdr:sp macro="" textlink="">
      <xdr:nvSpPr>
        <xdr:cNvPr id="59" name="【図書館】&#10;有形固定資産減価償却率最小値テキスト">
          <a:extLst>
            <a:ext uri="{FF2B5EF4-FFF2-40B4-BE49-F238E27FC236}">
              <a16:creationId xmlns:a16="http://schemas.microsoft.com/office/drawing/2014/main" id="{41EE9553-E4E8-4A85-B72D-D13EED0D47BF}"/>
            </a:ext>
          </a:extLst>
        </xdr:cNvPr>
        <xdr:cNvSpPr txBox="1"/>
      </xdr:nvSpPr>
      <xdr:spPr>
        <a:xfrm>
          <a:off x="4219575" y="69067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92528</xdr:rowOff>
    </xdr:from>
    <xdr:to>
      <xdr:col>24</xdr:col>
      <xdr:colOff>152400</xdr:colOff>
      <xdr:row>42</xdr:row>
      <xdr:rowOff>92528</xdr:rowOff>
    </xdr:to>
    <xdr:cxnSp macro="">
      <xdr:nvCxnSpPr>
        <xdr:cNvPr id="60" name="直線コネクタ 59">
          <a:extLst>
            <a:ext uri="{FF2B5EF4-FFF2-40B4-BE49-F238E27FC236}">
              <a16:creationId xmlns:a16="http://schemas.microsoft.com/office/drawing/2014/main" id="{20C5A5C6-7298-4206-9E95-80D12358A685}"/>
            </a:ext>
          </a:extLst>
        </xdr:cNvPr>
        <xdr:cNvCxnSpPr/>
      </xdr:nvCxnSpPr>
      <xdr:spPr>
        <a:xfrm>
          <a:off x="4105275" y="690290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47370</xdr:rowOff>
    </xdr:from>
    <xdr:ext cx="340478" cy="259045"/>
    <xdr:sp macro="" textlink="">
      <xdr:nvSpPr>
        <xdr:cNvPr id="61" name="【図書館】&#10;有形固定資産減価償却率最大値テキスト">
          <a:extLst>
            <a:ext uri="{FF2B5EF4-FFF2-40B4-BE49-F238E27FC236}">
              <a16:creationId xmlns:a16="http://schemas.microsoft.com/office/drawing/2014/main" id="{513996E3-6D20-42C9-99C0-9041F873F9D2}"/>
            </a:ext>
          </a:extLst>
        </xdr:cNvPr>
        <xdr:cNvSpPr txBox="1"/>
      </xdr:nvSpPr>
      <xdr:spPr>
        <a:xfrm>
          <a:off x="4219575" y="524167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100693</xdr:rowOff>
    </xdr:from>
    <xdr:to>
      <xdr:col>24</xdr:col>
      <xdr:colOff>152400</xdr:colOff>
      <xdr:row>33</xdr:row>
      <xdr:rowOff>100693</xdr:rowOff>
    </xdr:to>
    <xdr:cxnSp macro="">
      <xdr:nvCxnSpPr>
        <xdr:cNvPr id="62" name="直線コネクタ 61">
          <a:extLst>
            <a:ext uri="{FF2B5EF4-FFF2-40B4-BE49-F238E27FC236}">
              <a16:creationId xmlns:a16="http://schemas.microsoft.com/office/drawing/2014/main" id="{651DB2C1-C8D6-44AF-BFE9-DF5489A7ED41}"/>
            </a:ext>
          </a:extLst>
        </xdr:cNvPr>
        <xdr:cNvCxnSpPr/>
      </xdr:nvCxnSpPr>
      <xdr:spPr>
        <a:xfrm>
          <a:off x="4105275" y="5456918"/>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146249</xdr:rowOff>
    </xdr:from>
    <xdr:ext cx="405111" cy="259045"/>
    <xdr:sp macro="" textlink="">
      <xdr:nvSpPr>
        <xdr:cNvPr id="63" name="【図書館】&#10;有形固定資産減価償却率平均値テキスト">
          <a:extLst>
            <a:ext uri="{FF2B5EF4-FFF2-40B4-BE49-F238E27FC236}">
              <a16:creationId xmlns:a16="http://schemas.microsoft.com/office/drawing/2014/main" id="{111F25C8-933E-41CF-BBE1-06ACAA653ECB}"/>
            </a:ext>
          </a:extLst>
        </xdr:cNvPr>
        <xdr:cNvSpPr txBox="1"/>
      </xdr:nvSpPr>
      <xdr:spPr>
        <a:xfrm>
          <a:off x="4219575" y="598189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123372</xdr:rowOff>
    </xdr:from>
    <xdr:to>
      <xdr:col>24</xdr:col>
      <xdr:colOff>114300</xdr:colOff>
      <xdr:row>38</xdr:row>
      <xdr:rowOff>53522</xdr:rowOff>
    </xdr:to>
    <xdr:sp macro="" textlink="">
      <xdr:nvSpPr>
        <xdr:cNvPr id="64" name="フローチャート: 判断 63">
          <a:extLst>
            <a:ext uri="{FF2B5EF4-FFF2-40B4-BE49-F238E27FC236}">
              <a16:creationId xmlns:a16="http://schemas.microsoft.com/office/drawing/2014/main" id="{C70461BC-3FB3-492F-93E4-DFFD4ACBE1E7}"/>
            </a:ext>
          </a:extLst>
        </xdr:cNvPr>
        <xdr:cNvSpPr/>
      </xdr:nvSpPr>
      <xdr:spPr>
        <a:xfrm>
          <a:off x="4124325" y="6127297"/>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656F5A7E-CF2D-4E6C-AABB-5FBCB9071C14}"/>
            </a:ext>
          </a:extLst>
        </xdr:cNvPr>
        <xdr:cNvSpPr/>
      </xdr:nvSpPr>
      <xdr:spPr>
        <a:xfrm>
          <a:off x="3381375" y="6088289"/>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62956</xdr:rowOff>
    </xdr:from>
    <xdr:to>
      <xdr:col>15</xdr:col>
      <xdr:colOff>101600</xdr:colOff>
      <xdr:row>37</xdr:row>
      <xdr:rowOff>164556</xdr:rowOff>
    </xdr:to>
    <xdr:sp macro="" textlink="">
      <xdr:nvSpPr>
        <xdr:cNvPr id="66" name="フローチャート: 判断 65">
          <a:extLst>
            <a:ext uri="{FF2B5EF4-FFF2-40B4-BE49-F238E27FC236}">
              <a16:creationId xmlns:a16="http://schemas.microsoft.com/office/drawing/2014/main" id="{3CF34D57-F6E5-4630-829B-9B9ADD0F54A8}"/>
            </a:ext>
          </a:extLst>
        </xdr:cNvPr>
        <xdr:cNvSpPr/>
      </xdr:nvSpPr>
      <xdr:spPr>
        <a:xfrm>
          <a:off x="2571750" y="6066881"/>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77651</xdr:rowOff>
    </xdr:from>
    <xdr:to>
      <xdr:col>10</xdr:col>
      <xdr:colOff>165100</xdr:colOff>
      <xdr:row>38</xdr:row>
      <xdr:rowOff>7801</xdr:rowOff>
    </xdr:to>
    <xdr:sp macro="" textlink="">
      <xdr:nvSpPr>
        <xdr:cNvPr id="67" name="フローチャート: 判断 66">
          <a:extLst>
            <a:ext uri="{FF2B5EF4-FFF2-40B4-BE49-F238E27FC236}">
              <a16:creationId xmlns:a16="http://schemas.microsoft.com/office/drawing/2014/main" id="{7E9A98D8-0D72-4430-A74E-19C3BCDD2076}"/>
            </a:ext>
          </a:extLst>
        </xdr:cNvPr>
        <xdr:cNvSpPr/>
      </xdr:nvSpPr>
      <xdr:spPr>
        <a:xfrm>
          <a:off x="1781175" y="6078401"/>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105410</xdr:rowOff>
    </xdr:from>
    <xdr:to>
      <xdr:col>6</xdr:col>
      <xdr:colOff>38100</xdr:colOff>
      <xdr:row>38</xdr:row>
      <xdr:rowOff>35560</xdr:rowOff>
    </xdr:to>
    <xdr:sp macro="" textlink="">
      <xdr:nvSpPr>
        <xdr:cNvPr id="68" name="フローチャート: 判断 67">
          <a:extLst>
            <a:ext uri="{FF2B5EF4-FFF2-40B4-BE49-F238E27FC236}">
              <a16:creationId xmlns:a16="http://schemas.microsoft.com/office/drawing/2014/main" id="{3A90442B-90B5-4E89-9B39-2764B31B14F2}"/>
            </a:ext>
          </a:extLst>
        </xdr:cNvPr>
        <xdr:cNvSpPr/>
      </xdr:nvSpPr>
      <xdr:spPr>
        <a:xfrm>
          <a:off x="981075" y="6102985"/>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B4FE1EAD-B8B2-4307-A6B1-29B4949B1E9F}"/>
            </a:ext>
          </a:extLst>
        </xdr:cNvPr>
        <xdr:cNvSpPr txBox="1"/>
      </xdr:nvSpPr>
      <xdr:spPr>
        <a:xfrm>
          <a:off x="40100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0E214561-8920-45D4-AED3-A7C1FA741329}"/>
            </a:ext>
          </a:extLst>
        </xdr:cNvPr>
        <xdr:cNvSpPr txBox="1"/>
      </xdr:nvSpPr>
      <xdr:spPr>
        <a:xfrm>
          <a:off x="32575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2A751F4B-134A-4C25-97F8-AD8E70A2FE8B}"/>
            </a:ext>
          </a:extLst>
        </xdr:cNvPr>
        <xdr:cNvSpPr txBox="1"/>
      </xdr:nvSpPr>
      <xdr:spPr>
        <a:xfrm>
          <a:off x="24479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B877F7CE-F477-463F-A744-892EAC6E8B38}"/>
            </a:ext>
          </a:extLst>
        </xdr:cNvPr>
        <xdr:cNvSpPr txBox="1"/>
      </xdr:nvSpPr>
      <xdr:spPr>
        <a:xfrm>
          <a:off x="1657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4E2DEF64-584E-44F1-917C-3BCBB731F7FC}"/>
            </a:ext>
          </a:extLst>
        </xdr:cNvPr>
        <xdr:cNvSpPr txBox="1"/>
      </xdr:nvSpPr>
      <xdr:spPr>
        <a:xfrm>
          <a:off x="857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41</xdr:row>
      <xdr:rowOff>17235</xdr:rowOff>
    </xdr:from>
    <xdr:to>
      <xdr:col>24</xdr:col>
      <xdr:colOff>114300</xdr:colOff>
      <xdr:row>41</xdr:row>
      <xdr:rowOff>118835</xdr:rowOff>
    </xdr:to>
    <xdr:sp macro="" textlink="">
      <xdr:nvSpPr>
        <xdr:cNvPr id="74" name="楕円 73">
          <a:extLst>
            <a:ext uri="{FF2B5EF4-FFF2-40B4-BE49-F238E27FC236}">
              <a16:creationId xmlns:a16="http://schemas.microsoft.com/office/drawing/2014/main" id="{38E861E5-87BA-4CA5-98FC-1AE99E13AADB}"/>
            </a:ext>
          </a:extLst>
        </xdr:cNvPr>
        <xdr:cNvSpPr/>
      </xdr:nvSpPr>
      <xdr:spPr>
        <a:xfrm>
          <a:off x="4124325" y="666568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40</xdr:row>
      <xdr:rowOff>167112</xdr:rowOff>
    </xdr:from>
    <xdr:ext cx="405111" cy="259045"/>
    <xdr:sp macro="" textlink="">
      <xdr:nvSpPr>
        <xdr:cNvPr id="75" name="【図書館】&#10;有形固定資産減価償却率該当値テキスト">
          <a:extLst>
            <a:ext uri="{FF2B5EF4-FFF2-40B4-BE49-F238E27FC236}">
              <a16:creationId xmlns:a16="http://schemas.microsoft.com/office/drawing/2014/main" id="{A05F3EC8-16BD-41CC-BE3C-37D589BB6532}"/>
            </a:ext>
          </a:extLst>
        </xdr:cNvPr>
        <xdr:cNvSpPr txBox="1"/>
      </xdr:nvSpPr>
      <xdr:spPr>
        <a:xfrm>
          <a:off x="4219575" y="6650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40</xdr:row>
      <xdr:rowOff>156028</xdr:rowOff>
    </xdr:from>
    <xdr:to>
      <xdr:col>20</xdr:col>
      <xdr:colOff>38100</xdr:colOff>
      <xdr:row>41</xdr:row>
      <xdr:rowOff>86178</xdr:rowOff>
    </xdr:to>
    <xdr:sp macro="" textlink="">
      <xdr:nvSpPr>
        <xdr:cNvPr id="76" name="楕円 75">
          <a:extLst>
            <a:ext uri="{FF2B5EF4-FFF2-40B4-BE49-F238E27FC236}">
              <a16:creationId xmlns:a16="http://schemas.microsoft.com/office/drawing/2014/main" id="{25A865BE-CEA9-4228-9A0C-2D4491CCF8FB}"/>
            </a:ext>
          </a:extLst>
        </xdr:cNvPr>
        <xdr:cNvSpPr/>
      </xdr:nvSpPr>
      <xdr:spPr>
        <a:xfrm>
          <a:off x="3381375" y="6645728"/>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41</xdr:row>
      <xdr:rowOff>35378</xdr:rowOff>
    </xdr:from>
    <xdr:to>
      <xdr:col>24</xdr:col>
      <xdr:colOff>63500</xdr:colOff>
      <xdr:row>41</xdr:row>
      <xdr:rowOff>68035</xdr:rowOff>
    </xdr:to>
    <xdr:cxnSp macro="">
      <xdr:nvCxnSpPr>
        <xdr:cNvPr id="77" name="直線コネクタ 76">
          <a:extLst>
            <a:ext uri="{FF2B5EF4-FFF2-40B4-BE49-F238E27FC236}">
              <a16:creationId xmlns:a16="http://schemas.microsoft.com/office/drawing/2014/main" id="{97D50A34-C648-45D2-926A-5D71EEA71270}"/>
            </a:ext>
          </a:extLst>
        </xdr:cNvPr>
        <xdr:cNvCxnSpPr/>
      </xdr:nvCxnSpPr>
      <xdr:spPr>
        <a:xfrm>
          <a:off x="3429000" y="6683828"/>
          <a:ext cx="75247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40</xdr:row>
      <xdr:rowOff>123372</xdr:rowOff>
    </xdr:from>
    <xdr:to>
      <xdr:col>15</xdr:col>
      <xdr:colOff>101600</xdr:colOff>
      <xdr:row>41</xdr:row>
      <xdr:rowOff>53522</xdr:rowOff>
    </xdr:to>
    <xdr:sp macro="" textlink="">
      <xdr:nvSpPr>
        <xdr:cNvPr id="78" name="楕円 77">
          <a:extLst>
            <a:ext uri="{FF2B5EF4-FFF2-40B4-BE49-F238E27FC236}">
              <a16:creationId xmlns:a16="http://schemas.microsoft.com/office/drawing/2014/main" id="{D7C56555-F679-4605-967F-B4E3BAD727AC}"/>
            </a:ext>
          </a:extLst>
        </xdr:cNvPr>
        <xdr:cNvSpPr/>
      </xdr:nvSpPr>
      <xdr:spPr>
        <a:xfrm>
          <a:off x="2571750" y="661307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41</xdr:row>
      <xdr:rowOff>2722</xdr:rowOff>
    </xdr:from>
    <xdr:to>
      <xdr:col>19</xdr:col>
      <xdr:colOff>177800</xdr:colOff>
      <xdr:row>41</xdr:row>
      <xdr:rowOff>35378</xdr:rowOff>
    </xdr:to>
    <xdr:cxnSp macro="">
      <xdr:nvCxnSpPr>
        <xdr:cNvPr id="79" name="直線コネクタ 78">
          <a:extLst>
            <a:ext uri="{FF2B5EF4-FFF2-40B4-BE49-F238E27FC236}">
              <a16:creationId xmlns:a16="http://schemas.microsoft.com/office/drawing/2014/main" id="{1613CBF9-74BE-43A0-BB34-53DD8F01B190}"/>
            </a:ext>
          </a:extLst>
        </xdr:cNvPr>
        <xdr:cNvCxnSpPr/>
      </xdr:nvCxnSpPr>
      <xdr:spPr>
        <a:xfrm>
          <a:off x="2619375" y="6651172"/>
          <a:ext cx="809625" cy="326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40</xdr:row>
      <xdr:rowOff>58057</xdr:rowOff>
    </xdr:from>
    <xdr:to>
      <xdr:col>10</xdr:col>
      <xdr:colOff>165100</xdr:colOff>
      <xdr:row>40</xdr:row>
      <xdr:rowOff>159657</xdr:rowOff>
    </xdr:to>
    <xdr:sp macro="" textlink="">
      <xdr:nvSpPr>
        <xdr:cNvPr id="80" name="楕円 79">
          <a:extLst>
            <a:ext uri="{FF2B5EF4-FFF2-40B4-BE49-F238E27FC236}">
              <a16:creationId xmlns:a16="http://schemas.microsoft.com/office/drawing/2014/main" id="{A9D60F45-72A0-4E80-9B9A-910D52D1E67A}"/>
            </a:ext>
          </a:extLst>
        </xdr:cNvPr>
        <xdr:cNvSpPr/>
      </xdr:nvSpPr>
      <xdr:spPr>
        <a:xfrm>
          <a:off x="1781175" y="6544582"/>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40</xdr:row>
      <xdr:rowOff>108857</xdr:rowOff>
    </xdr:from>
    <xdr:to>
      <xdr:col>15</xdr:col>
      <xdr:colOff>50800</xdr:colOff>
      <xdr:row>41</xdr:row>
      <xdr:rowOff>2722</xdr:rowOff>
    </xdr:to>
    <xdr:cxnSp macro="">
      <xdr:nvCxnSpPr>
        <xdr:cNvPr id="81" name="直線コネクタ 80">
          <a:extLst>
            <a:ext uri="{FF2B5EF4-FFF2-40B4-BE49-F238E27FC236}">
              <a16:creationId xmlns:a16="http://schemas.microsoft.com/office/drawing/2014/main" id="{B0427DA6-8F93-4C65-A4DA-55C38D94E3EB}"/>
            </a:ext>
          </a:extLst>
        </xdr:cNvPr>
        <xdr:cNvCxnSpPr/>
      </xdr:nvCxnSpPr>
      <xdr:spPr>
        <a:xfrm>
          <a:off x="1828800" y="6592207"/>
          <a:ext cx="790575" cy="589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2" name="n_1aveValue【図書館】&#10;有形固定資産減価償却率">
          <a:extLst>
            <a:ext uri="{FF2B5EF4-FFF2-40B4-BE49-F238E27FC236}">
              <a16:creationId xmlns:a16="http://schemas.microsoft.com/office/drawing/2014/main" id="{C7E6E7F8-5A42-4CB7-8A19-C47A7E29D4A0}"/>
            </a:ext>
          </a:extLst>
        </xdr:cNvPr>
        <xdr:cNvSpPr txBox="1"/>
      </xdr:nvSpPr>
      <xdr:spPr>
        <a:xfrm>
          <a:off x="3239144" y="5876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9633</xdr:rowOff>
    </xdr:from>
    <xdr:ext cx="405111" cy="259045"/>
    <xdr:sp macro="" textlink="">
      <xdr:nvSpPr>
        <xdr:cNvPr id="83" name="n_2aveValue【図書館】&#10;有形固定資産減価償却率">
          <a:extLst>
            <a:ext uri="{FF2B5EF4-FFF2-40B4-BE49-F238E27FC236}">
              <a16:creationId xmlns:a16="http://schemas.microsoft.com/office/drawing/2014/main" id="{27745B05-D028-4184-88C6-0867B93D6135}"/>
            </a:ext>
          </a:extLst>
        </xdr:cNvPr>
        <xdr:cNvSpPr txBox="1"/>
      </xdr:nvSpPr>
      <xdr:spPr>
        <a:xfrm>
          <a:off x="2439044" y="58452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24328</xdr:rowOff>
    </xdr:from>
    <xdr:ext cx="405111" cy="259045"/>
    <xdr:sp macro="" textlink="">
      <xdr:nvSpPr>
        <xdr:cNvPr id="84" name="n_3aveValue【図書館】&#10;有形固定資産減価償却率">
          <a:extLst>
            <a:ext uri="{FF2B5EF4-FFF2-40B4-BE49-F238E27FC236}">
              <a16:creationId xmlns:a16="http://schemas.microsoft.com/office/drawing/2014/main" id="{BE1A975D-3137-4D25-9BB7-5B50D3095DBA}"/>
            </a:ext>
          </a:extLst>
        </xdr:cNvPr>
        <xdr:cNvSpPr txBox="1"/>
      </xdr:nvSpPr>
      <xdr:spPr>
        <a:xfrm>
          <a:off x="1648469" y="58663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52087</xdr:rowOff>
    </xdr:from>
    <xdr:ext cx="405111" cy="259045"/>
    <xdr:sp macro="" textlink="">
      <xdr:nvSpPr>
        <xdr:cNvPr id="85" name="n_4aveValue【図書館】&#10;有形固定資産減価償却率">
          <a:extLst>
            <a:ext uri="{FF2B5EF4-FFF2-40B4-BE49-F238E27FC236}">
              <a16:creationId xmlns:a16="http://schemas.microsoft.com/office/drawing/2014/main" id="{49EC2953-0E7C-41F9-9789-6C86F9D608BC}"/>
            </a:ext>
          </a:extLst>
        </xdr:cNvPr>
        <xdr:cNvSpPr txBox="1"/>
      </xdr:nvSpPr>
      <xdr:spPr>
        <a:xfrm>
          <a:off x="848369" y="58877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41</xdr:row>
      <xdr:rowOff>77305</xdr:rowOff>
    </xdr:from>
    <xdr:ext cx="405111" cy="259045"/>
    <xdr:sp macro="" textlink="">
      <xdr:nvSpPr>
        <xdr:cNvPr id="86" name="n_1mainValue【図書館】&#10;有形固定資産減価償却率">
          <a:extLst>
            <a:ext uri="{FF2B5EF4-FFF2-40B4-BE49-F238E27FC236}">
              <a16:creationId xmlns:a16="http://schemas.microsoft.com/office/drawing/2014/main" id="{0882546A-52E4-410E-A834-500FCFA712F6}"/>
            </a:ext>
          </a:extLst>
        </xdr:cNvPr>
        <xdr:cNvSpPr txBox="1"/>
      </xdr:nvSpPr>
      <xdr:spPr>
        <a:xfrm>
          <a:off x="3239144" y="6725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41</xdr:row>
      <xdr:rowOff>44649</xdr:rowOff>
    </xdr:from>
    <xdr:ext cx="405111" cy="259045"/>
    <xdr:sp macro="" textlink="">
      <xdr:nvSpPr>
        <xdr:cNvPr id="87" name="n_2mainValue【図書館】&#10;有形固定資産減価償却率">
          <a:extLst>
            <a:ext uri="{FF2B5EF4-FFF2-40B4-BE49-F238E27FC236}">
              <a16:creationId xmlns:a16="http://schemas.microsoft.com/office/drawing/2014/main" id="{565E061E-C7DD-4F27-A6FE-378E6B31F86B}"/>
            </a:ext>
          </a:extLst>
        </xdr:cNvPr>
        <xdr:cNvSpPr txBox="1"/>
      </xdr:nvSpPr>
      <xdr:spPr>
        <a:xfrm>
          <a:off x="2439044" y="669627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40</xdr:row>
      <xdr:rowOff>150784</xdr:rowOff>
    </xdr:from>
    <xdr:ext cx="405111" cy="259045"/>
    <xdr:sp macro="" textlink="">
      <xdr:nvSpPr>
        <xdr:cNvPr id="88" name="n_3mainValue【図書館】&#10;有形固定資産減価償却率">
          <a:extLst>
            <a:ext uri="{FF2B5EF4-FFF2-40B4-BE49-F238E27FC236}">
              <a16:creationId xmlns:a16="http://schemas.microsoft.com/office/drawing/2014/main" id="{5114EB4B-EB11-468A-8401-6A1CE2660CD6}"/>
            </a:ext>
          </a:extLst>
        </xdr:cNvPr>
        <xdr:cNvSpPr txBox="1"/>
      </xdr:nvSpPr>
      <xdr:spPr>
        <a:xfrm>
          <a:off x="1648469" y="66373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89" name="正方形/長方形 88">
          <a:extLst>
            <a:ext uri="{FF2B5EF4-FFF2-40B4-BE49-F238E27FC236}">
              <a16:creationId xmlns:a16="http://schemas.microsoft.com/office/drawing/2014/main" id="{31A1A04F-6E50-4803-BA71-F81DE90454A2}"/>
            </a:ext>
          </a:extLst>
        </xdr:cNvPr>
        <xdr:cNvSpPr/>
      </xdr:nvSpPr>
      <xdr:spPr>
        <a:xfrm>
          <a:off x="59531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0" name="正方形/長方形 89">
          <a:extLst>
            <a:ext uri="{FF2B5EF4-FFF2-40B4-BE49-F238E27FC236}">
              <a16:creationId xmlns:a16="http://schemas.microsoft.com/office/drawing/2014/main" id="{EB091072-F9CB-4600-B743-08B93636CC74}"/>
            </a:ext>
          </a:extLst>
        </xdr:cNvPr>
        <xdr:cNvSpPr/>
      </xdr:nvSpPr>
      <xdr:spPr>
        <a:xfrm>
          <a:off x="60674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1" name="正方形/長方形 90">
          <a:extLst>
            <a:ext uri="{FF2B5EF4-FFF2-40B4-BE49-F238E27FC236}">
              <a16:creationId xmlns:a16="http://schemas.microsoft.com/office/drawing/2014/main" id="{D9CBB975-F78B-4CD6-B204-80D51D9E633B}"/>
            </a:ext>
          </a:extLst>
        </xdr:cNvPr>
        <xdr:cNvSpPr/>
      </xdr:nvSpPr>
      <xdr:spPr>
        <a:xfrm>
          <a:off x="60674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2" name="正方形/長方形 91">
          <a:extLst>
            <a:ext uri="{FF2B5EF4-FFF2-40B4-BE49-F238E27FC236}">
              <a16:creationId xmlns:a16="http://schemas.microsoft.com/office/drawing/2014/main" id="{B85E9247-877E-4D3E-90C2-4C6F1386F853}"/>
            </a:ext>
          </a:extLst>
        </xdr:cNvPr>
        <xdr:cNvSpPr/>
      </xdr:nvSpPr>
      <xdr:spPr>
        <a:xfrm>
          <a:off x="69818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3" name="正方形/長方形 92">
          <a:extLst>
            <a:ext uri="{FF2B5EF4-FFF2-40B4-BE49-F238E27FC236}">
              <a16:creationId xmlns:a16="http://schemas.microsoft.com/office/drawing/2014/main" id="{49A3877F-6024-4218-BE51-720D76CAC7AD}"/>
            </a:ext>
          </a:extLst>
        </xdr:cNvPr>
        <xdr:cNvSpPr/>
      </xdr:nvSpPr>
      <xdr:spPr>
        <a:xfrm>
          <a:off x="69818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4" name="正方形/長方形 93">
          <a:extLst>
            <a:ext uri="{FF2B5EF4-FFF2-40B4-BE49-F238E27FC236}">
              <a16:creationId xmlns:a16="http://schemas.microsoft.com/office/drawing/2014/main" id="{7CB1ABB5-68D4-4B99-8425-5CB31D2F2CC9}"/>
            </a:ext>
          </a:extLst>
        </xdr:cNvPr>
        <xdr:cNvSpPr/>
      </xdr:nvSpPr>
      <xdr:spPr>
        <a:xfrm>
          <a:off x="80105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5" name="正方形/長方形 94">
          <a:extLst>
            <a:ext uri="{FF2B5EF4-FFF2-40B4-BE49-F238E27FC236}">
              <a16:creationId xmlns:a16="http://schemas.microsoft.com/office/drawing/2014/main" id="{9F5AE414-D4C7-49B5-A752-6846D55D0F48}"/>
            </a:ext>
          </a:extLst>
        </xdr:cNvPr>
        <xdr:cNvSpPr/>
      </xdr:nvSpPr>
      <xdr:spPr>
        <a:xfrm>
          <a:off x="80105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6" name="正方形/長方形 95">
          <a:extLst>
            <a:ext uri="{FF2B5EF4-FFF2-40B4-BE49-F238E27FC236}">
              <a16:creationId xmlns:a16="http://schemas.microsoft.com/office/drawing/2014/main" id="{43F774BA-3B00-40D5-861B-4EF1001686CF}"/>
            </a:ext>
          </a:extLst>
        </xdr:cNvPr>
        <xdr:cNvSpPr/>
      </xdr:nvSpPr>
      <xdr:spPr>
        <a:xfrm>
          <a:off x="59531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97" name="テキスト ボックス 96">
          <a:extLst>
            <a:ext uri="{FF2B5EF4-FFF2-40B4-BE49-F238E27FC236}">
              <a16:creationId xmlns:a16="http://schemas.microsoft.com/office/drawing/2014/main" id="{D4AAF6E6-99E5-4C03-B676-B1CFEB445A3C}"/>
            </a:ext>
          </a:extLst>
        </xdr:cNvPr>
        <xdr:cNvSpPr txBox="1"/>
      </xdr:nvSpPr>
      <xdr:spPr>
        <a:xfrm>
          <a:off x="5915025"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98" name="直線コネクタ 97">
          <a:extLst>
            <a:ext uri="{FF2B5EF4-FFF2-40B4-BE49-F238E27FC236}">
              <a16:creationId xmlns:a16="http://schemas.microsoft.com/office/drawing/2014/main" id="{B993F14A-C7B0-455A-91A8-1B14E3EA2AA2}"/>
            </a:ext>
          </a:extLst>
        </xdr:cNvPr>
        <xdr:cNvCxnSpPr/>
      </xdr:nvCxnSpPr>
      <xdr:spPr>
        <a:xfrm>
          <a:off x="5953125" y="72104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99" name="直線コネクタ 98">
          <a:extLst>
            <a:ext uri="{FF2B5EF4-FFF2-40B4-BE49-F238E27FC236}">
              <a16:creationId xmlns:a16="http://schemas.microsoft.com/office/drawing/2014/main" id="{E25C3192-D4A8-42FC-84D6-0533930EFAAA}"/>
            </a:ext>
          </a:extLst>
        </xdr:cNvPr>
        <xdr:cNvCxnSpPr/>
      </xdr:nvCxnSpPr>
      <xdr:spPr>
        <a:xfrm>
          <a:off x="5953125" y="68484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0" name="テキスト ボックス 99">
          <a:extLst>
            <a:ext uri="{FF2B5EF4-FFF2-40B4-BE49-F238E27FC236}">
              <a16:creationId xmlns:a16="http://schemas.microsoft.com/office/drawing/2014/main" id="{C2DE8B37-3F18-42BC-8A36-B68A60D6AE80}"/>
            </a:ext>
          </a:extLst>
        </xdr:cNvPr>
        <xdr:cNvSpPr txBox="1"/>
      </xdr:nvSpPr>
      <xdr:spPr>
        <a:xfrm>
          <a:off x="5527221" y="6712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1" name="直線コネクタ 100">
          <a:extLst>
            <a:ext uri="{FF2B5EF4-FFF2-40B4-BE49-F238E27FC236}">
              <a16:creationId xmlns:a16="http://schemas.microsoft.com/office/drawing/2014/main" id="{BFCCDEC3-86E8-4F8E-9A9C-36A035D30D82}"/>
            </a:ext>
          </a:extLst>
        </xdr:cNvPr>
        <xdr:cNvCxnSpPr/>
      </xdr:nvCxnSpPr>
      <xdr:spPr>
        <a:xfrm>
          <a:off x="5953125" y="64865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2" name="テキスト ボックス 101">
          <a:extLst>
            <a:ext uri="{FF2B5EF4-FFF2-40B4-BE49-F238E27FC236}">
              <a16:creationId xmlns:a16="http://schemas.microsoft.com/office/drawing/2014/main" id="{36DCB395-32AA-47D0-AC8A-0A0321773001}"/>
            </a:ext>
          </a:extLst>
        </xdr:cNvPr>
        <xdr:cNvSpPr txBox="1"/>
      </xdr:nvSpPr>
      <xdr:spPr>
        <a:xfrm>
          <a:off x="5527221" y="63506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3" name="直線コネクタ 102">
          <a:extLst>
            <a:ext uri="{FF2B5EF4-FFF2-40B4-BE49-F238E27FC236}">
              <a16:creationId xmlns:a16="http://schemas.microsoft.com/office/drawing/2014/main" id="{DFA1D5AF-F6F7-4218-8D95-2B983970BEB2}"/>
            </a:ext>
          </a:extLst>
        </xdr:cNvPr>
        <xdr:cNvCxnSpPr/>
      </xdr:nvCxnSpPr>
      <xdr:spPr>
        <a:xfrm>
          <a:off x="5953125" y="61341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4" name="テキスト ボックス 103">
          <a:extLst>
            <a:ext uri="{FF2B5EF4-FFF2-40B4-BE49-F238E27FC236}">
              <a16:creationId xmlns:a16="http://schemas.microsoft.com/office/drawing/2014/main" id="{B03BDA41-5E95-4147-B207-23D709131952}"/>
            </a:ext>
          </a:extLst>
        </xdr:cNvPr>
        <xdr:cNvSpPr txBox="1"/>
      </xdr:nvSpPr>
      <xdr:spPr>
        <a:xfrm>
          <a:off x="5527221" y="59982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5" name="直線コネクタ 104">
          <a:extLst>
            <a:ext uri="{FF2B5EF4-FFF2-40B4-BE49-F238E27FC236}">
              <a16:creationId xmlns:a16="http://schemas.microsoft.com/office/drawing/2014/main" id="{91F4CBDE-F731-494B-A759-F3EF1031401B}"/>
            </a:ext>
          </a:extLst>
        </xdr:cNvPr>
        <xdr:cNvCxnSpPr/>
      </xdr:nvCxnSpPr>
      <xdr:spPr>
        <a:xfrm>
          <a:off x="5953125" y="5772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6" name="テキスト ボックス 105">
          <a:extLst>
            <a:ext uri="{FF2B5EF4-FFF2-40B4-BE49-F238E27FC236}">
              <a16:creationId xmlns:a16="http://schemas.microsoft.com/office/drawing/2014/main" id="{39DAF4BF-99F1-40CA-8BF8-CE4F259FD409}"/>
            </a:ext>
          </a:extLst>
        </xdr:cNvPr>
        <xdr:cNvSpPr txBox="1"/>
      </xdr:nvSpPr>
      <xdr:spPr>
        <a:xfrm>
          <a:off x="5527221" y="5636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7" name="直線コネクタ 106">
          <a:extLst>
            <a:ext uri="{FF2B5EF4-FFF2-40B4-BE49-F238E27FC236}">
              <a16:creationId xmlns:a16="http://schemas.microsoft.com/office/drawing/2014/main" id="{C41A4BD5-5AA4-491B-9947-9B844FEAC806}"/>
            </a:ext>
          </a:extLst>
        </xdr:cNvPr>
        <xdr:cNvCxnSpPr/>
      </xdr:nvCxnSpPr>
      <xdr:spPr>
        <a:xfrm>
          <a:off x="5953125" y="54102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08" name="テキスト ボックス 107">
          <a:extLst>
            <a:ext uri="{FF2B5EF4-FFF2-40B4-BE49-F238E27FC236}">
              <a16:creationId xmlns:a16="http://schemas.microsoft.com/office/drawing/2014/main" id="{15095FFB-9A4B-4748-B61B-6C2BCDEC5B0A}"/>
            </a:ext>
          </a:extLst>
        </xdr:cNvPr>
        <xdr:cNvSpPr txBox="1"/>
      </xdr:nvSpPr>
      <xdr:spPr>
        <a:xfrm>
          <a:off x="5527221" y="52743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09" name="直線コネクタ 108">
          <a:extLst>
            <a:ext uri="{FF2B5EF4-FFF2-40B4-BE49-F238E27FC236}">
              <a16:creationId xmlns:a16="http://schemas.microsoft.com/office/drawing/2014/main" id="{9AE23B07-4080-404F-8C41-9B4B9A5E719F}"/>
            </a:ext>
          </a:extLst>
        </xdr:cNvPr>
        <xdr:cNvCxnSpPr/>
      </xdr:nvCxnSpPr>
      <xdr:spPr>
        <a:xfrm>
          <a:off x="5953125" y="50482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0" name="テキスト ボックス 109">
          <a:extLst>
            <a:ext uri="{FF2B5EF4-FFF2-40B4-BE49-F238E27FC236}">
              <a16:creationId xmlns:a16="http://schemas.microsoft.com/office/drawing/2014/main" id="{80BCF881-7136-4305-8F98-A0D2E51B61E9}"/>
            </a:ext>
          </a:extLst>
        </xdr:cNvPr>
        <xdr:cNvSpPr txBox="1"/>
      </xdr:nvSpPr>
      <xdr:spPr>
        <a:xfrm>
          <a:off x="5527221" y="4912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1" name="【図書館】&#10;一人当たり面積グラフ枠">
          <a:extLst>
            <a:ext uri="{FF2B5EF4-FFF2-40B4-BE49-F238E27FC236}">
              <a16:creationId xmlns:a16="http://schemas.microsoft.com/office/drawing/2014/main" id="{4F18C373-A74F-404B-84F5-5295111A97DA}"/>
            </a:ext>
          </a:extLst>
        </xdr:cNvPr>
        <xdr:cNvSpPr/>
      </xdr:nvSpPr>
      <xdr:spPr>
        <a:xfrm>
          <a:off x="59531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146050</xdr:rowOff>
    </xdr:from>
    <xdr:to>
      <xdr:col>54</xdr:col>
      <xdr:colOff>189865</xdr:colOff>
      <xdr:row>41</xdr:row>
      <xdr:rowOff>95250</xdr:rowOff>
    </xdr:to>
    <xdr:cxnSp macro="">
      <xdr:nvCxnSpPr>
        <xdr:cNvPr id="112" name="直線コネクタ 111">
          <a:extLst>
            <a:ext uri="{FF2B5EF4-FFF2-40B4-BE49-F238E27FC236}">
              <a16:creationId xmlns:a16="http://schemas.microsoft.com/office/drawing/2014/main" id="{0A8DC220-708C-43BB-A507-8A45A40555A8}"/>
            </a:ext>
          </a:extLst>
        </xdr:cNvPr>
        <xdr:cNvCxnSpPr/>
      </xdr:nvCxnSpPr>
      <xdr:spPr>
        <a:xfrm flipV="1">
          <a:off x="9429115" y="5495925"/>
          <a:ext cx="0" cy="12477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99077</xdr:rowOff>
    </xdr:from>
    <xdr:ext cx="469744" cy="259045"/>
    <xdr:sp macro="" textlink="">
      <xdr:nvSpPr>
        <xdr:cNvPr id="113" name="【図書館】&#10;一人当たり面積最小値テキスト">
          <a:extLst>
            <a:ext uri="{FF2B5EF4-FFF2-40B4-BE49-F238E27FC236}">
              <a16:creationId xmlns:a16="http://schemas.microsoft.com/office/drawing/2014/main" id="{4F2427D1-98A6-4D8B-9FAA-1EE804698FD8}"/>
            </a:ext>
          </a:extLst>
        </xdr:cNvPr>
        <xdr:cNvSpPr txBox="1"/>
      </xdr:nvSpPr>
      <xdr:spPr>
        <a:xfrm>
          <a:off x="9467850" y="67507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95250</xdr:rowOff>
    </xdr:from>
    <xdr:to>
      <xdr:col>55</xdr:col>
      <xdr:colOff>88900</xdr:colOff>
      <xdr:row>41</xdr:row>
      <xdr:rowOff>95250</xdr:rowOff>
    </xdr:to>
    <xdr:cxnSp macro="">
      <xdr:nvCxnSpPr>
        <xdr:cNvPr id="114" name="直線コネクタ 113">
          <a:extLst>
            <a:ext uri="{FF2B5EF4-FFF2-40B4-BE49-F238E27FC236}">
              <a16:creationId xmlns:a16="http://schemas.microsoft.com/office/drawing/2014/main" id="{BC858E59-3C6F-42F3-9EB6-89A19D44B63F}"/>
            </a:ext>
          </a:extLst>
        </xdr:cNvPr>
        <xdr:cNvCxnSpPr/>
      </xdr:nvCxnSpPr>
      <xdr:spPr>
        <a:xfrm>
          <a:off x="9363075" y="6743700"/>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92727</xdr:rowOff>
    </xdr:from>
    <xdr:ext cx="469744" cy="259045"/>
    <xdr:sp macro="" textlink="">
      <xdr:nvSpPr>
        <xdr:cNvPr id="115" name="【図書館】&#10;一人当たり面積最大値テキスト">
          <a:extLst>
            <a:ext uri="{FF2B5EF4-FFF2-40B4-BE49-F238E27FC236}">
              <a16:creationId xmlns:a16="http://schemas.microsoft.com/office/drawing/2014/main" id="{B38F92BA-257D-4CFA-8133-31B35C66ED91}"/>
            </a:ext>
          </a:extLst>
        </xdr:cNvPr>
        <xdr:cNvSpPr txBox="1"/>
      </xdr:nvSpPr>
      <xdr:spPr>
        <a:xfrm>
          <a:off x="9467850" y="52838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146050</xdr:rowOff>
    </xdr:from>
    <xdr:to>
      <xdr:col>55</xdr:col>
      <xdr:colOff>88900</xdr:colOff>
      <xdr:row>33</xdr:row>
      <xdr:rowOff>146050</xdr:rowOff>
    </xdr:to>
    <xdr:cxnSp macro="">
      <xdr:nvCxnSpPr>
        <xdr:cNvPr id="116" name="直線コネクタ 115">
          <a:extLst>
            <a:ext uri="{FF2B5EF4-FFF2-40B4-BE49-F238E27FC236}">
              <a16:creationId xmlns:a16="http://schemas.microsoft.com/office/drawing/2014/main" id="{A0CEA3C0-D0D2-4E1B-B504-AD9252C2B96D}"/>
            </a:ext>
          </a:extLst>
        </xdr:cNvPr>
        <xdr:cNvCxnSpPr/>
      </xdr:nvCxnSpPr>
      <xdr:spPr>
        <a:xfrm>
          <a:off x="9363075" y="5495925"/>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38</xdr:row>
      <xdr:rowOff>67327</xdr:rowOff>
    </xdr:from>
    <xdr:ext cx="469744" cy="259045"/>
    <xdr:sp macro="" textlink="">
      <xdr:nvSpPr>
        <xdr:cNvPr id="117" name="【図書館】&#10;一人当たり面積平均値テキスト">
          <a:extLst>
            <a:ext uri="{FF2B5EF4-FFF2-40B4-BE49-F238E27FC236}">
              <a16:creationId xmlns:a16="http://schemas.microsoft.com/office/drawing/2014/main" id="{99186B40-5B4E-4A33-AB12-CC7F69E8814B}"/>
            </a:ext>
          </a:extLst>
        </xdr:cNvPr>
        <xdr:cNvSpPr txBox="1"/>
      </xdr:nvSpPr>
      <xdr:spPr>
        <a:xfrm>
          <a:off x="9467850" y="6226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88900</xdr:rowOff>
    </xdr:from>
    <xdr:to>
      <xdr:col>55</xdr:col>
      <xdr:colOff>50800</xdr:colOff>
      <xdr:row>39</xdr:row>
      <xdr:rowOff>19050</xdr:rowOff>
    </xdr:to>
    <xdr:sp macro="" textlink="">
      <xdr:nvSpPr>
        <xdr:cNvPr id="118" name="フローチャート: 判断 117">
          <a:extLst>
            <a:ext uri="{FF2B5EF4-FFF2-40B4-BE49-F238E27FC236}">
              <a16:creationId xmlns:a16="http://schemas.microsoft.com/office/drawing/2014/main" id="{BA333554-CF43-4325-8499-76629A4399BE}"/>
            </a:ext>
          </a:extLst>
        </xdr:cNvPr>
        <xdr:cNvSpPr/>
      </xdr:nvSpPr>
      <xdr:spPr>
        <a:xfrm>
          <a:off x="9401175" y="6248400"/>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101600</xdr:rowOff>
    </xdr:from>
    <xdr:to>
      <xdr:col>50</xdr:col>
      <xdr:colOff>165100</xdr:colOff>
      <xdr:row>39</xdr:row>
      <xdr:rowOff>31750</xdr:rowOff>
    </xdr:to>
    <xdr:sp macro="" textlink="">
      <xdr:nvSpPr>
        <xdr:cNvPr id="119" name="フローチャート: 判断 118">
          <a:extLst>
            <a:ext uri="{FF2B5EF4-FFF2-40B4-BE49-F238E27FC236}">
              <a16:creationId xmlns:a16="http://schemas.microsoft.com/office/drawing/2014/main" id="{A3876F66-9AD0-44CB-A34E-00600CABAEE6}"/>
            </a:ext>
          </a:extLst>
        </xdr:cNvPr>
        <xdr:cNvSpPr/>
      </xdr:nvSpPr>
      <xdr:spPr>
        <a:xfrm>
          <a:off x="8639175" y="62674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101600</xdr:rowOff>
    </xdr:from>
    <xdr:to>
      <xdr:col>46</xdr:col>
      <xdr:colOff>38100</xdr:colOff>
      <xdr:row>39</xdr:row>
      <xdr:rowOff>31750</xdr:rowOff>
    </xdr:to>
    <xdr:sp macro="" textlink="">
      <xdr:nvSpPr>
        <xdr:cNvPr id="120" name="フローチャート: 判断 119">
          <a:extLst>
            <a:ext uri="{FF2B5EF4-FFF2-40B4-BE49-F238E27FC236}">
              <a16:creationId xmlns:a16="http://schemas.microsoft.com/office/drawing/2014/main" id="{4880DF70-C001-42F1-9357-0683D9A180A5}"/>
            </a:ext>
          </a:extLst>
        </xdr:cNvPr>
        <xdr:cNvSpPr/>
      </xdr:nvSpPr>
      <xdr:spPr>
        <a:xfrm>
          <a:off x="7839075" y="6267450"/>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139700</xdr:rowOff>
    </xdr:from>
    <xdr:to>
      <xdr:col>41</xdr:col>
      <xdr:colOff>101600</xdr:colOff>
      <xdr:row>39</xdr:row>
      <xdr:rowOff>69850</xdr:rowOff>
    </xdr:to>
    <xdr:sp macro="" textlink="">
      <xdr:nvSpPr>
        <xdr:cNvPr id="121" name="フローチャート: 判断 120">
          <a:extLst>
            <a:ext uri="{FF2B5EF4-FFF2-40B4-BE49-F238E27FC236}">
              <a16:creationId xmlns:a16="http://schemas.microsoft.com/office/drawing/2014/main" id="{61C26071-D47F-4591-A40D-92C82CB76F81}"/>
            </a:ext>
          </a:extLst>
        </xdr:cNvPr>
        <xdr:cNvSpPr/>
      </xdr:nvSpPr>
      <xdr:spPr>
        <a:xfrm>
          <a:off x="7029450" y="630555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39</xdr:row>
      <xdr:rowOff>6350</xdr:rowOff>
    </xdr:from>
    <xdr:to>
      <xdr:col>36</xdr:col>
      <xdr:colOff>165100</xdr:colOff>
      <xdr:row>39</xdr:row>
      <xdr:rowOff>107950</xdr:rowOff>
    </xdr:to>
    <xdr:sp macro="" textlink="">
      <xdr:nvSpPr>
        <xdr:cNvPr id="122" name="フローチャート: 判断 121">
          <a:extLst>
            <a:ext uri="{FF2B5EF4-FFF2-40B4-BE49-F238E27FC236}">
              <a16:creationId xmlns:a16="http://schemas.microsoft.com/office/drawing/2014/main" id="{8C80099E-3328-461F-B073-92632BB572D8}"/>
            </a:ext>
          </a:extLst>
        </xdr:cNvPr>
        <xdr:cNvSpPr/>
      </xdr:nvSpPr>
      <xdr:spPr>
        <a:xfrm>
          <a:off x="6238875" y="633412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3" name="テキスト ボックス 122">
          <a:extLst>
            <a:ext uri="{FF2B5EF4-FFF2-40B4-BE49-F238E27FC236}">
              <a16:creationId xmlns:a16="http://schemas.microsoft.com/office/drawing/2014/main" id="{70B29EF7-B3D7-4678-8C88-20F478462ED3}"/>
            </a:ext>
          </a:extLst>
        </xdr:cNvPr>
        <xdr:cNvSpPr txBox="1"/>
      </xdr:nvSpPr>
      <xdr:spPr>
        <a:xfrm>
          <a:off x="925830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4" name="テキスト ボックス 123">
          <a:extLst>
            <a:ext uri="{FF2B5EF4-FFF2-40B4-BE49-F238E27FC236}">
              <a16:creationId xmlns:a16="http://schemas.microsoft.com/office/drawing/2014/main" id="{EA627C8F-1038-4E70-A732-984D047F2F64}"/>
            </a:ext>
          </a:extLst>
        </xdr:cNvPr>
        <xdr:cNvSpPr txBox="1"/>
      </xdr:nvSpPr>
      <xdr:spPr>
        <a:xfrm>
          <a:off x="85153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56521216-FAC8-47DF-8CE8-C93F8EA11228}"/>
            </a:ext>
          </a:extLst>
        </xdr:cNvPr>
        <xdr:cNvSpPr txBox="1"/>
      </xdr:nvSpPr>
      <xdr:spPr>
        <a:xfrm>
          <a:off x="77152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A328C60A-5277-48D4-86A7-FEEC91B8D381}"/>
            </a:ext>
          </a:extLst>
        </xdr:cNvPr>
        <xdr:cNvSpPr txBox="1"/>
      </xdr:nvSpPr>
      <xdr:spPr>
        <a:xfrm>
          <a:off x="690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46A89B73-5623-4CFF-87DD-63D5B9073B37}"/>
            </a:ext>
          </a:extLst>
        </xdr:cNvPr>
        <xdr:cNvSpPr txBox="1"/>
      </xdr:nvSpPr>
      <xdr:spPr>
        <a:xfrm>
          <a:off x="6115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165100</xdr:rowOff>
    </xdr:from>
    <xdr:to>
      <xdr:col>55</xdr:col>
      <xdr:colOff>50800</xdr:colOff>
      <xdr:row>37</xdr:row>
      <xdr:rowOff>95250</xdr:rowOff>
    </xdr:to>
    <xdr:sp macro="" textlink="">
      <xdr:nvSpPr>
        <xdr:cNvPr id="128" name="楕円 127">
          <a:extLst>
            <a:ext uri="{FF2B5EF4-FFF2-40B4-BE49-F238E27FC236}">
              <a16:creationId xmlns:a16="http://schemas.microsoft.com/office/drawing/2014/main" id="{7310D5CE-34FB-492E-AD75-24D6B2824069}"/>
            </a:ext>
          </a:extLst>
        </xdr:cNvPr>
        <xdr:cNvSpPr/>
      </xdr:nvSpPr>
      <xdr:spPr>
        <a:xfrm>
          <a:off x="9401175" y="6000750"/>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36</xdr:row>
      <xdr:rowOff>16527</xdr:rowOff>
    </xdr:from>
    <xdr:ext cx="469744" cy="259045"/>
    <xdr:sp macro="" textlink="">
      <xdr:nvSpPr>
        <xdr:cNvPr id="129" name="【図書館】&#10;一人当たり面積該当値テキスト">
          <a:extLst>
            <a:ext uri="{FF2B5EF4-FFF2-40B4-BE49-F238E27FC236}">
              <a16:creationId xmlns:a16="http://schemas.microsoft.com/office/drawing/2014/main" id="{CBC71C56-F343-4A95-97AF-AA99496C094D}"/>
            </a:ext>
          </a:extLst>
        </xdr:cNvPr>
        <xdr:cNvSpPr txBox="1"/>
      </xdr:nvSpPr>
      <xdr:spPr>
        <a:xfrm>
          <a:off x="9467850" y="58553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6350</xdr:rowOff>
    </xdr:from>
    <xdr:to>
      <xdr:col>50</xdr:col>
      <xdr:colOff>165100</xdr:colOff>
      <xdr:row>37</xdr:row>
      <xdr:rowOff>107950</xdr:rowOff>
    </xdr:to>
    <xdr:sp macro="" textlink="">
      <xdr:nvSpPr>
        <xdr:cNvPr id="130" name="楕円 129">
          <a:extLst>
            <a:ext uri="{FF2B5EF4-FFF2-40B4-BE49-F238E27FC236}">
              <a16:creationId xmlns:a16="http://schemas.microsoft.com/office/drawing/2014/main" id="{0EDDA26D-3DB0-4CDB-A356-DC7FEF2EABD5}"/>
            </a:ext>
          </a:extLst>
        </xdr:cNvPr>
        <xdr:cNvSpPr/>
      </xdr:nvSpPr>
      <xdr:spPr>
        <a:xfrm>
          <a:off x="8639175" y="601027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37</xdr:row>
      <xdr:rowOff>44450</xdr:rowOff>
    </xdr:from>
    <xdr:to>
      <xdr:col>55</xdr:col>
      <xdr:colOff>0</xdr:colOff>
      <xdr:row>37</xdr:row>
      <xdr:rowOff>57150</xdr:rowOff>
    </xdr:to>
    <xdr:cxnSp macro="">
      <xdr:nvCxnSpPr>
        <xdr:cNvPr id="131" name="直線コネクタ 130">
          <a:extLst>
            <a:ext uri="{FF2B5EF4-FFF2-40B4-BE49-F238E27FC236}">
              <a16:creationId xmlns:a16="http://schemas.microsoft.com/office/drawing/2014/main" id="{0187AB4E-02C8-4FDF-9FD9-4517848E45AD}"/>
            </a:ext>
          </a:extLst>
        </xdr:cNvPr>
        <xdr:cNvCxnSpPr/>
      </xdr:nvCxnSpPr>
      <xdr:spPr>
        <a:xfrm flipV="1">
          <a:off x="8686800" y="6048375"/>
          <a:ext cx="74295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19050</xdr:rowOff>
    </xdr:from>
    <xdr:to>
      <xdr:col>46</xdr:col>
      <xdr:colOff>38100</xdr:colOff>
      <xdr:row>37</xdr:row>
      <xdr:rowOff>120650</xdr:rowOff>
    </xdr:to>
    <xdr:sp macro="" textlink="">
      <xdr:nvSpPr>
        <xdr:cNvPr id="132" name="楕円 131">
          <a:extLst>
            <a:ext uri="{FF2B5EF4-FFF2-40B4-BE49-F238E27FC236}">
              <a16:creationId xmlns:a16="http://schemas.microsoft.com/office/drawing/2014/main" id="{F7614315-5E85-438F-A98A-20C40409AA72}"/>
            </a:ext>
          </a:extLst>
        </xdr:cNvPr>
        <xdr:cNvSpPr/>
      </xdr:nvSpPr>
      <xdr:spPr>
        <a:xfrm>
          <a:off x="7839075" y="601980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57150</xdr:rowOff>
    </xdr:from>
    <xdr:to>
      <xdr:col>50</xdr:col>
      <xdr:colOff>114300</xdr:colOff>
      <xdr:row>37</xdr:row>
      <xdr:rowOff>69850</xdr:rowOff>
    </xdr:to>
    <xdr:cxnSp macro="">
      <xdr:nvCxnSpPr>
        <xdr:cNvPr id="133" name="直線コネクタ 132">
          <a:extLst>
            <a:ext uri="{FF2B5EF4-FFF2-40B4-BE49-F238E27FC236}">
              <a16:creationId xmlns:a16="http://schemas.microsoft.com/office/drawing/2014/main" id="{34C76056-DD7A-495E-8408-15F5CF14350C}"/>
            </a:ext>
          </a:extLst>
        </xdr:cNvPr>
        <xdr:cNvCxnSpPr/>
      </xdr:nvCxnSpPr>
      <xdr:spPr>
        <a:xfrm flipV="1">
          <a:off x="7886700" y="6057900"/>
          <a:ext cx="8001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31750</xdr:rowOff>
    </xdr:from>
    <xdr:to>
      <xdr:col>41</xdr:col>
      <xdr:colOff>101600</xdr:colOff>
      <xdr:row>37</xdr:row>
      <xdr:rowOff>133350</xdr:rowOff>
    </xdr:to>
    <xdr:sp macro="" textlink="">
      <xdr:nvSpPr>
        <xdr:cNvPr id="134" name="楕円 133">
          <a:extLst>
            <a:ext uri="{FF2B5EF4-FFF2-40B4-BE49-F238E27FC236}">
              <a16:creationId xmlns:a16="http://schemas.microsoft.com/office/drawing/2014/main" id="{588A37D3-2C7F-4335-8E70-C6283D9DFC8E}"/>
            </a:ext>
          </a:extLst>
        </xdr:cNvPr>
        <xdr:cNvSpPr/>
      </xdr:nvSpPr>
      <xdr:spPr>
        <a:xfrm>
          <a:off x="7029450" y="602932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37</xdr:row>
      <xdr:rowOff>69850</xdr:rowOff>
    </xdr:from>
    <xdr:to>
      <xdr:col>45</xdr:col>
      <xdr:colOff>177800</xdr:colOff>
      <xdr:row>37</xdr:row>
      <xdr:rowOff>82550</xdr:rowOff>
    </xdr:to>
    <xdr:cxnSp macro="">
      <xdr:nvCxnSpPr>
        <xdr:cNvPr id="135" name="直線コネクタ 134">
          <a:extLst>
            <a:ext uri="{FF2B5EF4-FFF2-40B4-BE49-F238E27FC236}">
              <a16:creationId xmlns:a16="http://schemas.microsoft.com/office/drawing/2014/main" id="{87DF92F8-ECE7-4F99-BA0C-8FA1D7AA228E}"/>
            </a:ext>
          </a:extLst>
        </xdr:cNvPr>
        <xdr:cNvCxnSpPr/>
      </xdr:nvCxnSpPr>
      <xdr:spPr>
        <a:xfrm flipV="1">
          <a:off x="7077075" y="6067425"/>
          <a:ext cx="809625"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39</xdr:row>
      <xdr:rowOff>22877</xdr:rowOff>
    </xdr:from>
    <xdr:ext cx="469744" cy="259045"/>
    <xdr:sp macro="" textlink="">
      <xdr:nvSpPr>
        <xdr:cNvPr id="136" name="n_1aveValue【図書館】&#10;一人当たり面積">
          <a:extLst>
            <a:ext uri="{FF2B5EF4-FFF2-40B4-BE49-F238E27FC236}">
              <a16:creationId xmlns:a16="http://schemas.microsoft.com/office/drawing/2014/main" id="{3D2C9125-E996-4A9F-9231-23C79336B670}"/>
            </a:ext>
          </a:extLst>
        </xdr:cNvPr>
        <xdr:cNvSpPr txBox="1"/>
      </xdr:nvSpPr>
      <xdr:spPr>
        <a:xfrm>
          <a:off x="8458277"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39</xdr:row>
      <xdr:rowOff>22877</xdr:rowOff>
    </xdr:from>
    <xdr:ext cx="469744" cy="259045"/>
    <xdr:sp macro="" textlink="">
      <xdr:nvSpPr>
        <xdr:cNvPr id="137" name="n_2aveValue【図書館】&#10;一人当たり面積">
          <a:extLst>
            <a:ext uri="{FF2B5EF4-FFF2-40B4-BE49-F238E27FC236}">
              <a16:creationId xmlns:a16="http://schemas.microsoft.com/office/drawing/2014/main" id="{DB6046A1-44DD-403D-AD4F-24CCB5A15D85}"/>
            </a:ext>
          </a:extLst>
        </xdr:cNvPr>
        <xdr:cNvSpPr txBox="1"/>
      </xdr:nvSpPr>
      <xdr:spPr>
        <a:xfrm>
          <a:off x="7677227" y="63506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60977</xdr:rowOff>
    </xdr:from>
    <xdr:ext cx="469744" cy="259045"/>
    <xdr:sp macro="" textlink="">
      <xdr:nvSpPr>
        <xdr:cNvPr id="138" name="n_3aveValue【図書館】&#10;一人当たり面積">
          <a:extLst>
            <a:ext uri="{FF2B5EF4-FFF2-40B4-BE49-F238E27FC236}">
              <a16:creationId xmlns:a16="http://schemas.microsoft.com/office/drawing/2014/main" id="{925B9298-D90A-4AA8-991C-5FDB9A6C08F7}"/>
            </a:ext>
          </a:extLst>
        </xdr:cNvPr>
        <xdr:cNvSpPr txBox="1"/>
      </xdr:nvSpPr>
      <xdr:spPr>
        <a:xfrm>
          <a:off x="6867602" y="63887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124477</xdr:rowOff>
    </xdr:from>
    <xdr:ext cx="469744" cy="259045"/>
    <xdr:sp macro="" textlink="">
      <xdr:nvSpPr>
        <xdr:cNvPr id="139" name="n_4aveValue【図書館】&#10;一人当たり面積">
          <a:extLst>
            <a:ext uri="{FF2B5EF4-FFF2-40B4-BE49-F238E27FC236}">
              <a16:creationId xmlns:a16="http://schemas.microsoft.com/office/drawing/2014/main" id="{6DC49D1A-14FF-4240-B5CD-FAADD1EE8371}"/>
            </a:ext>
          </a:extLst>
        </xdr:cNvPr>
        <xdr:cNvSpPr txBox="1"/>
      </xdr:nvSpPr>
      <xdr:spPr>
        <a:xfrm>
          <a:off x="6067502" y="61220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35</xdr:row>
      <xdr:rowOff>124477</xdr:rowOff>
    </xdr:from>
    <xdr:ext cx="469744" cy="259045"/>
    <xdr:sp macro="" textlink="">
      <xdr:nvSpPr>
        <xdr:cNvPr id="140" name="n_1mainValue【図書館】&#10;一人当たり面積">
          <a:extLst>
            <a:ext uri="{FF2B5EF4-FFF2-40B4-BE49-F238E27FC236}">
              <a16:creationId xmlns:a16="http://schemas.microsoft.com/office/drawing/2014/main" id="{180AFD01-5C17-40D4-86D7-4B7ED74A8645}"/>
            </a:ext>
          </a:extLst>
        </xdr:cNvPr>
        <xdr:cNvSpPr txBox="1"/>
      </xdr:nvSpPr>
      <xdr:spPr>
        <a:xfrm>
          <a:off x="8458277" y="5798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35</xdr:row>
      <xdr:rowOff>137177</xdr:rowOff>
    </xdr:from>
    <xdr:ext cx="469744" cy="259045"/>
    <xdr:sp macro="" textlink="">
      <xdr:nvSpPr>
        <xdr:cNvPr id="141" name="n_2mainValue【図書館】&#10;一人当たり面積">
          <a:extLst>
            <a:ext uri="{FF2B5EF4-FFF2-40B4-BE49-F238E27FC236}">
              <a16:creationId xmlns:a16="http://schemas.microsoft.com/office/drawing/2014/main" id="{49B23BF2-06E8-4EFF-908B-DC98FBBBD49E}"/>
            </a:ext>
          </a:extLst>
        </xdr:cNvPr>
        <xdr:cNvSpPr txBox="1"/>
      </xdr:nvSpPr>
      <xdr:spPr>
        <a:xfrm>
          <a:off x="7677227" y="58172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35</xdr:row>
      <xdr:rowOff>149877</xdr:rowOff>
    </xdr:from>
    <xdr:ext cx="469744" cy="259045"/>
    <xdr:sp macro="" textlink="">
      <xdr:nvSpPr>
        <xdr:cNvPr id="142" name="n_3mainValue【図書館】&#10;一人当たり面積">
          <a:extLst>
            <a:ext uri="{FF2B5EF4-FFF2-40B4-BE49-F238E27FC236}">
              <a16:creationId xmlns:a16="http://schemas.microsoft.com/office/drawing/2014/main" id="{E3A20141-8287-4FED-9276-F3AA42754D03}"/>
            </a:ext>
          </a:extLst>
        </xdr:cNvPr>
        <xdr:cNvSpPr txBox="1"/>
      </xdr:nvSpPr>
      <xdr:spPr>
        <a:xfrm>
          <a:off x="6867602" y="58267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3" name="正方形/長方形 142">
          <a:extLst>
            <a:ext uri="{FF2B5EF4-FFF2-40B4-BE49-F238E27FC236}">
              <a16:creationId xmlns:a16="http://schemas.microsoft.com/office/drawing/2014/main" id="{8F9A9FFA-7B69-4A4C-8764-FF0C7B6D51F1}"/>
            </a:ext>
          </a:extLst>
        </xdr:cNvPr>
        <xdr:cNvSpPr/>
      </xdr:nvSpPr>
      <xdr:spPr>
        <a:xfrm>
          <a:off x="6858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4" name="正方形/長方形 143">
          <a:extLst>
            <a:ext uri="{FF2B5EF4-FFF2-40B4-BE49-F238E27FC236}">
              <a16:creationId xmlns:a16="http://schemas.microsoft.com/office/drawing/2014/main" id="{ED9515C9-0D1C-49A9-A91B-3DDA2C0391BE}"/>
            </a:ext>
          </a:extLst>
        </xdr:cNvPr>
        <xdr:cNvSpPr/>
      </xdr:nvSpPr>
      <xdr:spPr>
        <a:xfrm>
          <a:off x="80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45" name="正方形/長方形 144">
          <a:extLst>
            <a:ext uri="{FF2B5EF4-FFF2-40B4-BE49-F238E27FC236}">
              <a16:creationId xmlns:a16="http://schemas.microsoft.com/office/drawing/2014/main" id="{1F2F7E31-7988-42CD-8E87-98C466EB0CF7}"/>
            </a:ext>
          </a:extLst>
        </xdr:cNvPr>
        <xdr:cNvSpPr/>
      </xdr:nvSpPr>
      <xdr:spPr>
        <a:xfrm>
          <a:off x="80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46" name="正方形/長方形 145">
          <a:extLst>
            <a:ext uri="{FF2B5EF4-FFF2-40B4-BE49-F238E27FC236}">
              <a16:creationId xmlns:a16="http://schemas.microsoft.com/office/drawing/2014/main" id="{D079FDBA-1FF6-4148-9FCA-F56CEB6D96B3}"/>
            </a:ext>
          </a:extLst>
        </xdr:cNvPr>
        <xdr:cNvSpPr/>
      </xdr:nvSpPr>
      <xdr:spPr>
        <a:xfrm>
          <a:off x="17145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47" name="正方形/長方形 146">
          <a:extLst>
            <a:ext uri="{FF2B5EF4-FFF2-40B4-BE49-F238E27FC236}">
              <a16:creationId xmlns:a16="http://schemas.microsoft.com/office/drawing/2014/main" id="{0CFB9BAE-E18D-45ED-A8FC-CA16813AA46C}"/>
            </a:ext>
          </a:extLst>
        </xdr:cNvPr>
        <xdr:cNvSpPr/>
      </xdr:nvSpPr>
      <xdr:spPr>
        <a:xfrm>
          <a:off x="17145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48" name="正方形/長方形 147">
          <a:extLst>
            <a:ext uri="{FF2B5EF4-FFF2-40B4-BE49-F238E27FC236}">
              <a16:creationId xmlns:a16="http://schemas.microsoft.com/office/drawing/2014/main" id="{B588A2CC-624C-46EC-B169-DFECD3C812F9}"/>
            </a:ext>
          </a:extLst>
        </xdr:cNvPr>
        <xdr:cNvSpPr/>
      </xdr:nvSpPr>
      <xdr:spPr>
        <a:xfrm>
          <a:off x="27432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49" name="正方形/長方形 148">
          <a:extLst>
            <a:ext uri="{FF2B5EF4-FFF2-40B4-BE49-F238E27FC236}">
              <a16:creationId xmlns:a16="http://schemas.microsoft.com/office/drawing/2014/main" id="{0929EF03-4A19-4D23-A467-A4B965284A0E}"/>
            </a:ext>
          </a:extLst>
        </xdr:cNvPr>
        <xdr:cNvSpPr/>
      </xdr:nvSpPr>
      <xdr:spPr>
        <a:xfrm>
          <a:off x="27432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0" name="正方形/長方形 149">
          <a:extLst>
            <a:ext uri="{FF2B5EF4-FFF2-40B4-BE49-F238E27FC236}">
              <a16:creationId xmlns:a16="http://schemas.microsoft.com/office/drawing/2014/main" id="{2086A77D-73A4-4029-8E0B-23C390EA8CC5}"/>
            </a:ext>
          </a:extLst>
        </xdr:cNvPr>
        <xdr:cNvSpPr/>
      </xdr:nvSpPr>
      <xdr:spPr>
        <a:xfrm>
          <a:off x="6858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1" name="テキスト ボックス 150">
          <a:extLst>
            <a:ext uri="{FF2B5EF4-FFF2-40B4-BE49-F238E27FC236}">
              <a16:creationId xmlns:a16="http://schemas.microsoft.com/office/drawing/2014/main" id="{B8A7030D-C1BF-46E3-89F4-B3AE7C685E63}"/>
            </a:ext>
          </a:extLst>
        </xdr:cNvPr>
        <xdr:cNvSpPr txBox="1"/>
      </xdr:nvSpPr>
      <xdr:spPr>
        <a:xfrm>
          <a:off x="666750"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2" name="直線コネクタ 151">
          <a:extLst>
            <a:ext uri="{FF2B5EF4-FFF2-40B4-BE49-F238E27FC236}">
              <a16:creationId xmlns:a16="http://schemas.microsoft.com/office/drawing/2014/main" id="{78967E68-011A-41E4-A494-3A978804417F}"/>
            </a:ext>
          </a:extLst>
        </xdr:cNvPr>
        <xdr:cNvCxnSpPr/>
      </xdr:nvCxnSpPr>
      <xdr:spPr>
        <a:xfrm>
          <a:off x="6858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3" name="テキスト ボックス 152">
          <a:extLst>
            <a:ext uri="{FF2B5EF4-FFF2-40B4-BE49-F238E27FC236}">
              <a16:creationId xmlns:a16="http://schemas.microsoft.com/office/drawing/2014/main" id="{A22FDDC1-CADA-4BC9-898A-C5AB6824CBBE}"/>
            </a:ext>
          </a:extLst>
        </xdr:cNvPr>
        <xdr:cNvSpPr txBox="1"/>
      </xdr:nvSpPr>
      <xdr:spPr>
        <a:xfrm>
          <a:off x="278946" y="106750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0</xdr:rowOff>
    </xdr:from>
    <xdr:to>
      <xdr:col>28</xdr:col>
      <xdr:colOff>114300</xdr:colOff>
      <xdr:row>64</xdr:row>
      <xdr:rowOff>0</xdr:rowOff>
    </xdr:to>
    <xdr:cxnSp macro="">
      <xdr:nvCxnSpPr>
        <xdr:cNvPr id="154" name="直線コネクタ 153">
          <a:extLst>
            <a:ext uri="{FF2B5EF4-FFF2-40B4-BE49-F238E27FC236}">
              <a16:creationId xmlns:a16="http://schemas.microsoft.com/office/drawing/2014/main" id="{71EC29F9-E3ED-4F51-BBA1-599CAC1A58F1}"/>
            </a:ext>
          </a:extLst>
        </xdr:cNvPr>
        <xdr:cNvCxnSpPr/>
      </xdr:nvCxnSpPr>
      <xdr:spPr>
        <a:xfrm>
          <a:off x="685800" y="103727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29227</xdr:rowOff>
    </xdr:from>
    <xdr:ext cx="467179" cy="259045"/>
    <xdr:sp macro="" textlink="">
      <xdr:nvSpPr>
        <xdr:cNvPr id="155" name="テキスト ボックス 154">
          <a:extLst>
            <a:ext uri="{FF2B5EF4-FFF2-40B4-BE49-F238E27FC236}">
              <a16:creationId xmlns:a16="http://schemas.microsoft.com/office/drawing/2014/main" id="{0EF071B6-B6DA-401C-B2E9-96CA668B8430}"/>
            </a:ext>
          </a:extLst>
        </xdr:cNvPr>
        <xdr:cNvSpPr txBox="1"/>
      </xdr:nvSpPr>
      <xdr:spPr>
        <a:xfrm>
          <a:off x="278946" y="102368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57150</xdr:rowOff>
    </xdr:from>
    <xdr:to>
      <xdr:col>28</xdr:col>
      <xdr:colOff>114300</xdr:colOff>
      <xdr:row>61</xdr:row>
      <xdr:rowOff>57150</xdr:rowOff>
    </xdr:to>
    <xdr:cxnSp macro="">
      <xdr:nvCxnSpPr>
        <xdr:cNvPr id="156" name="直線コネクタ 155">
          <a:extLst>
            <a:ext uri="{FF2B5EF4-FFF2-40B4-BE49-F238E27FC236}">
              <a16:creationId xmlns:a16="http://schemas.microsoft.com/office/drawing/2014/main" id="{166BA414-A5E6-4758-A568-06301EB27C13}"/>
            </a:ext>
          </a:extLst>
        </xdr:cNvPr>
        <xdr:cNvCxnSpPr/>
      </xdr:nvCxnSpPr>
      <xdr:spPr>
        <a:xfrm>
          <a:off x="685800" y="994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86377</xdr:rowOff>
    </xdr:from>
    <xdr:ext cx="403059" cy="259045"/>
    <xdr:sp macro="" textlink="">
      <xdr:nvSpPr>
        <xdr:cNvPr id="157" name="テキスト ボックス 156">
          <a:extLst>
            <a:ext uri="{FF2B5EF4-FFF2-40B4-BE49-F238E27FC236}">
              <a16:creationId xmlns:a16="http://schemas.microsoft.com/office/drawing/2014/main" id="{45C3EF02-AF1E-4BE0-942A-788D87A83CDC}"/>
            </a:ext>
          </a:extLst>
        </xdr:cNvPr>
        <xdr:cNvSpPr txBox="1"/>
      </xdr:nvSpPr>
      <xdr:spPr>
        <a:xfrm>
          <a:off x="339891" y="980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58</xdr:row>
      <xdr:rowOff>114300</xdr:rowOff>
    </xdr:from>
    <xdr:to>
      <xdr:col>28</xdr:col>
      <xdr:colOff>114300</xdr:colOff>
      <xdr:row>58</xdr:row>
      <xdr:rowOff>114300</xdr:rowOff>
    </xdr:to>
    <xdr:cxnSp macro="">
      <xdr:nvCxnSpPr>
        <xdr:cNvPr id="158" name="直線コネクタ 157">
          <a:extLst>
            <a:ext uri="{FF2B5EF4-FFF2-40B4-BE49-F238E27FC236}">
              <a16:creationId xmlns:a16="http://schemas.microsoft.com/office/drawing/2014/main" id="{7FC624A8-7CC4-40FB-9292-CA74F2FF096B}"/>
            </a:ext>
          </a:extLst>
        </xdr:cNvPr>
        <xdr:cNvCxnSpPr/>
      </xdr:nvCxnSpPr>
      <xdr:spPr>
        <a:xfrm>
          <a:off x="685800" y="951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57</xdr:row>
      <xdr:rowOff>143527</xdr:rowOff>
    </xdr:from>
    <xdr:ext cx="403059" cy="259045"/>
    <xdr:sp macro="" textlink="">
      <xdr:nvSpPr>
        <xdr:cNvPr id="159" name="テキスト ボックス 158">
          <a:extLst>
            <a:ext uri="{FF2B5EF4-FFF2-40B4-BE49-F238E27FC236}">
              <a16:creationId xmlns:a16="http://schemas.microsoft.com/office/drawing/2014/main" id="{B4C31C8D-F878-403F-A2A1-C5A90E457B75}"/>
            </a:ext>
          </a:extLst>
        </xdr:cNvPr>
        <xdr:cNvSpPr txBox="1"/>
      </xdr:nvSpPr>
      <xdr:spPr>
        <a:xfrm>
          <a:off x="339891" y="937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0</xdr:rowOff>
    </xdr:from>
    <xdr:to>
      <xdr:col>28</xdr:col>
      <xdr:colOff>114300</xdr:colOff>
      <xdr:row>56</xdr:row>
      <xdr:rowOff>0</xdr:rowOff>
    </xdr:to>
    <xdr:cxnSp macro="">
      <xdr:nvCxnSpPr>
        <xdr:cNvPr id="160" name="直線コネクタ 159">
          <a:extLst>
            <a:ext uri="{FF2B5EF4-FFF2-40B4-BE49-F238E27FC236}">
              <a16:creationId xmlns:a16="http://schemas.microsoft.com/office/drawing/2014/main" id="{B135780F-6E9A-4FB2-8A5F-591B172E65DC}"/>
            </a:ext>
          </a:extLst>
        </xdr:cNvPr>
        <xdr:cNvCxnSpPr/>
      </xdr:nvCxnSpPr>
      <xdr:spPr>
        <a:xfrm>
          <a:off x="685800" y="9077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55</xdr:row>
      <xdr:rowOff>29227</xdr:rowOff>
    </xdr:from>
    <xdr:ext cx="403059" cy="259045"/>
    <xdr:sp macro="" textlink="">
      <xdr:nvSpPr>
        <xdr:cNvPr id="161" name="テキスト ボックス 160">
          <a:extLst>
            <a:ext uri="{FF2B5EF4-FFF2-40B4-BE49-F238E27FC236}">
              <a16:creationId xmlns:a16="http://schemas.microsoft.com/office/drawing/2014/main" id="{A87B53FB-A121-4BEE-834F-7816CE8C90B9}"/>
            </a:ext>
          </a:extLst>
        </xdr:cNvPr>
        <xdr:cNvSpPr txBox="1"/>
      </xdr:nvSpPr>
      <xdr:spPr>
        <a:xfrm>
          <a:off x="339891" y="89414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62" name="直線コネクタ 161">
          <a:extLst>
            <a:ext uri="{FF2B5EF4-FFF2-40B4-BE49-F238E27FC236}">
              <a16:creationId xmlns:a16="http://schemas.microsoft.com/office/drawing/2014/main" id="{AF4C133E-71BA-4ED9-B371-8A00E41CCBA5}"/>
            </a:ext>
          </a:extLst>
        </xdr:cNvPr>
        <xdr:cNvCxnSpPr/>
      </xdr:nvCxnSpPr>
      <xdr:spPr>
        <a:xfrm>
          <a:off x="6858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52</xdr:row>
      <xdr:rowOff>86377</xdr:rowOff>
    </xdr:from>
    <xdr:ext cx="403059" cy="259045"/>
    <xdr:sp macro="" textlink="">
      <xdr:nvSpPr>
        <xdr:cNvPr id="163" name="テキスト ボックス 162">
          <a:extLst>
            <a:ext uri="{FF2B5EF4-FFF2-40B4-BE49-F238E27FC236}">
              <a16:creationId xmlns:a16="http://schemas.microsoft.com/office/drawing/2014/main" id="{C5768565-D55E-47B0-8C6F-CA581A11CDFA}"/>
            </a:ext>
          </a:extLst>
        </xdr:cNvPr>
        <xdr:cNvSpPr txBox="1"/>
      </xdr:nvSpPr>
      <xdr:spPr>
        <a:xfrm>
          <a:off x="339891"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64" name="【体育館・プール】&#10;有形固定資産減価償却率グラフ枠">
          <a:extLst>
            <a:ext uri="{FF2B5EF4-FFF2-40B4-BE49-F238E27FC236}">
              <a16:creationId xmlns:a16="http://schemas.microsoft.com/office/drawing/2014/main" id="{0D4C25AE-602D-46D8-8382-716A68B18820}"/>
            </a:ext>
          </a:extLst>
        </xdr:cNvPr>
        <xdr:cNvSpPr/>
      </xdr:nvSpPr>
      <xdr:spPr>
        <a:xfrm>
          <a:off x="6858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55</xdr:row>
      <xdr:rowOff>50292</xdr:rowOff>
    </xdr:from>
    <xdr:to>
      <xdr:col>24</xdr:col>
      <xdr:colOff>62865</xdr:colOff>
      <xdr:row>62</xdr:row>
      <xdr:rowOff>132588</xdr:rowOff>
    </xdr:to>
    <xdr:cxnSp macro="">
      <xdr:nvCxnSpPr>
        <xdr:cNvPr id="165" name="直線コネクタ 164">
          <a:extLst>
            <a:ext uri="{FF2B5EF4-FFF2-40B4-BE49-F238E27FC236}">
              <a16:creationId xmlns:a16="http://schemas.microsoft.com/office/drawing/2014/main" id="{949E7BCE-3748-479B-8AB5-1A75D17210DC}"/>
            </a:ext>
          </a:extLst>
        </xdr:cNvPr>
        <xdr:cNvCxnSpPr/>
      </xdr:nvCxnSpPr>
      <xdr:spPr>
        <a:xfrm flipV="1">
          <a:off x="4180840" y="8962517"/>
          <a:ext cx="0" cy="121894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62</xdr:row>
      <xdr:rowOff>136415</xdr:rowOff>
    </xdr:from>
    <xdr:ext cx="405111" cy="259045"/>
    <xdr:sp macro="" textlink="">
      <xdr:nvSpPr>
        <xdr:cNvPr id="166" name="【体育館・プール】&#10;有形固定資産減価償却率最小値テキスト">
          <a:extLst>
            <a:ext uri="{FF2B5EF4-FFF2-40B4-BE49-F238E27FC236}">
              <a16:creationId xmlns:a16="http://schemas.microsoft.com/office/drawing/2014/main" id="{F26CBF38-2980-4A03-8D69-C2199C90CFF4}"/>
            </a:ext>
          </a:extLst>
        </xdr:cNvPr>
        <xdr:cNvSpPr txBox="1"/>
      </xdr:nvSpPr>
      <xdr:spPr>
        <a:xfrm>
          <a:off x="4219575" y="1018529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62</xdr:row>
      <xdr:rowOff>132588</xdr:rowOff>
    </xdr:from>
    <xdr:to>
      <xdr:col>24</xdr:col>
      <xdr:colOff>152400</xdr:colOff>
      <xdr:row>62</xdr:row>
      <xdr:rowOff>132588</xdr:rowOff>
    </xdr:to>
    <xdr:cxnSp macro="">
      <xdr:nvCxnSpPr>
        <xdr:cNvPr id="167" name="直線コネクタ 166">
          <a:extLst>
            <a:ext uri="{FF2B5EF4-FFF2-40B4-BE49-F238E27FC236}">
              <a16:creationId xmlns:a16="http://schemas.microsoft.com/office/drawing/2014/main" id="{F7DA26B2-596B-40CF-B5DA-57388769700F}"/>
            </a:ext>
          </a:extLst>
        </xdr:cNvPr>
        <xdr:cNvCxnSpPr/>
      </xdr:nvCxnSpPr>
      <xdr:spPr>
        <a:xfrm>
          <a:off x="4105275" y="1018146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53</xdr:row>
      <xdr:rowOff>168419</xdr:rowOff>
    </xdr:from>
    <xdr:ext cx="405111" cy="259045"/>
    <xdr:sp macro="" textlink="">
      <xdr:nvSpPr>
        <xdr:cNvPr id="168" name="【体育館・プール】&#10;有形固定資産減価償却率最大値テキスト">
          <a:extLst>
            <a:ext uri="{FF2B5EF4-FFF2-40B4-BE49-F238E27FC236}">
              <a16:creationId xmlns:a16="http://schemas.microsoft.com/office/drawing/2014/main" id="{56A3DA7A-A9C6-4283-8F71-5CC44CBD66FA}"/>
            </a:ext>
          </a:extLst>
        </xdr:cNvPr>
        <xdr:cNvSpPr txBox="1"/>
      </xdr:nvSpPr>
      <xdr:spPr>
        <a:xfrm>
          <a:off x="4219575" y="87504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55</xdr:row>
      <xdr:rowOff>50292</xdr:rowOff>
    </xdr:from>
    <xdr:to>
      <xdr:col>24</xdr:col>
      <xdr:colOff>152400</xdr:colOff>
      <xdr:row>55</xdr:row>
      <xdr:rowOff>50292</xdr:rowOff>
    </xdr:to>
    <xdr:cxnSp macro="">
      <xdr:nvCxnSpPr>
        <xdr:cNvPr id="169" name="直線コネクタ 168">
          <a:extLst>
            <a:ext uri="{FF2B5EF4-FFF2-40B4-BE49-F238E27FC236}">
              <a16:creationId xmlns:a16="http://schemas.microsoft.com/office/drawing/2014/main" id="{A3B357BA-0B4C-4E0F-B064-862E553330AA}"/>
            </a:ext>
          </a:extLst>
        </xdr:cNvPr>
        <xdr:cNvCxnSpPr/>
      </xdr:nvCxnSpPr>
      <xdr:spPr>
        <a:xfrm>
          <a:off x="4105275" y="896251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58</xdr:row>
      <xdr:rowOff>163085</xdr:rowOff>
    </xdr:from>
    <xdr:ext cx="405111" cy="259045"/>
    <xdr:sp macro="" textlink="">
      <xdr:nvSpPr>
        <xdr:cNvPr id="170" name="【体育館・プール】&#10;有形固定資産減価償却率平均値テキスト">
          <a:extLst>
            <a:ext uri="{FF2B5EF4-FFF2-40B4-BE49-F238E27FC236}">
              <a16:creationId xmlns:a16="http://schemas.microsoft.com/office/drawing/2014/main" id="{BA8F7A01-B197-428F-B123-421C247B15BE}"/>
            </a:ext>
          </a:extLst>
        </xdr:cNvPr>
        <xdr:cNvSpPr txBox="1"/>
      </xdr:nvSpPr>
      <xdr:spPr>
        <a:xfrm>
          <a:off x="4219575" y="956108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59</xdr:row>
      <xdr:rowOff>13208</xdr:rowOff>
    </xdr:from>
    <xdr:to>
      <xdr:col>24</xdr:col>
      <xdr:colOff>114300</xdr:colOff>
      <xdr:row>59</xdr:row>
      <xdr:rowOff>114808</xdr:rowOff>
    </xdr:to>
    <xdr:sp macro="" textlink="">
      <xdr:nvSpPr>
        <xdr:cNvPr id="171" name="フローチャート: 判断 170">
          <a:extLst>
            <a:ext uri="{FF2B5EF4-FFF2-40B4-BE49-F238E27FC236}">
              <a16:creationId xmlns:a16="http://schemas.microsoft.com/office/drawing/2014/main" id="{7FCF919C-43E1-4044-A026-1F56310BEBA1}"/>
            </a:ext>
          </a:extLst>
        </xdr:cNvPr>
        <xdr:cNvSpPr/>
      </xdr:nvSpPr>
      <xdr:spPr>
        <a:xfrm>
          <a:off x="4124325" y="9573133"/>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58</xdr:row>
      <xdr:rowOff>145796</xdr:rowOff>
    </xdr:from>
    <xdr:to>
      <xdr:col>20</xdr:col>
      <xdr:colOff>38100</xdr:colOff>
      <xdr:row>59</xdr:row>
      <xdr:rowOff>75946</xdr:rowOff>
    </xdr:to>
    <xdr:sp macro="" textlink="">
      <xdr:nvSpPr>
        <xdr:cNvPr id="172" name="フローチャート: 判断 171">
          <a:extLst>
            <a:ext uri="{FF2B5EF4-FFF2-40B4-BE49-F238E27FC236}">
              <a16:creationId xmlns:a16="http://schemas.microsoft.com/office/drawing/2014/main" id="{F84A63F4-1EA6-40FC-B50B-40D5E6C6E73E}"/>
            </a:ext>
          </a:extLst>
        </xdr:cNvPr>
        <xdr:cNvSpPr/>
      </xdr:nvSpPr>
      <xdr:spPr>
        <a:xfrm>
          <a:off x="3381375" y="9543796"/>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58</xdr:row>
      <xdr:rowOff>106934</xdr:rowOff>
    </xdr:from>
    <xdr:to>
      <xdr:col>15</xdr:col>
      <xdr:colOff>101600</xdr:colOff>
      <xdr:row>59</xdr:row>
      <xdr:rowOff>37084</xdr:rowOff>
    </xdr:to>
    <xdr:sp macro="" textlink="">
      <xdr:nvSpPr>
        <xdr:cNvPr id="173" name="フローチャート: 判断 172">
          <a:extLst>
            <a:ext uri="{FF2B5EF4-FFF2-40B4-BE49-F238E27FC236}">
              <a16:creationId xmlns:a16="http://schemas.microsoft.com/office/drawing/2014/main" id="{A46D12DE-506A-4899-AAC1-D62D9E21E127}"/>
            </a:ext>
          </a:extLst>
        </xdr:cNvPr>
        <xdr:cNvSpPr/>
      </xdr:nvSpPr>
      <xdr:spPr>
        <a:xfrm>
          <a:off x="2571750" y="950493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58</xdr:row>
      <xdr:rowOff>118364</xdr:rowOff>
    </xdr:from>
    <xdr:to>
      <xdr:col>10</xdr:col>
      <xdr:colOff>165100</xdr:colOff>
      <xdr:row>59</xdr:row>
      <xdr:rowOff>48514</xdr:rowOff>
    </xdr:to>
    <xdr:sp macro="" textlink="">
      <xdr:nvSpPr>
        <xdr:cNvPr id="174" name="フローチャート: 判断 173">
          <a:extLst>
            <a:ext uri="{FF2B5EF4-FFF2-40B4-BE49-F238E27FC236}">
              <a16:creationId xmlns:a16="http://schemas.microsoft.com/office/drawing/2014/main" id="{75BC6D24-686F-4E73-951D-2E46FD9951B1}"/>
            </a:ext>
          </a:extLst>
        </xdr:cNvPr>
        <xdr:cNvSpPr/>
      </xdr:nvSpPr>
      <xdr:spPr>
        <a:xfrm>
          <a:off x="1781175" y="9522714"/>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58</xdr:row>
      <xdr:rowOff>63500</xdr:rowOff>
    </xdr:from>
    <xdr:to>
      <xdr:col>6</xdr:col>
      <xdr:colOff>38100</xdr:colOff>
      <xdr:row>58</xdr:row>
      <xdr:rowOff>165100</xdr:rowOff>
    </xdr:to>
    <xdr:sp macro="" textlink="">
      <xdr:nvSpPr>
        <xdr:cNvPr id="175" name="フローチャート: 判断 174">
          <a:extLst>
            <a:ext uri="{FF2B5EF4-FFF2-40B4-BE49-F238E27FC236}">
              <a16:creationId xmlns:a16="http://schemas.microsoft.com/office/drawing/2014/main" id="{E7401282-0B75-4196-B21C-01A3F6EBED79}"/>
            </a:ext>
          </a:extLst>
        </xdr:cNvPr>
        <xdr:cNvSpPr/>
      </xdr:nvSpPr>
      <xdr:spPr>
        <a:xfrm>
          <a:off x="981075" y="946785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76" name="テキスト ボックス 175">
          <a:extLst>
            <a:ext uri="{FF2B5EF4-FFF2-40B4-BE49-F238E27FC236}">
              <a16:creationId xmlns:a16="http://schemas.microsoft.com/office/drawing/2014/main" id="{29565524-6061-4C4E-BD85-CE29E305A23C}"/>
            </a:ext>
          </a:extLst>
        </xdr:cNvPr>
        <xdr:cNvSpPr txBox="1"/>
      </xdr:nvSpPr>
      <xdr:spPr>
        <a:xfrm>
          <a:off x="40100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77" name="テキスト ボックス 176">
          <a:extLst>
            <a:ext uri="{FF2B5EF4-FFF2-40B4-BE49-F238E27FC236}">
              <a16:creationId xmlns:a16="http://schemas.microsoft.com/office/drawing/2014/main" id="{8E989E73-1397-4E7C-A691-28D655D6B569}"/>
            </a:ext>
          </a:extLst>
        </xdr:cNvPr>
        <xdr:cNvSpPr txBox="1"/>
      </xdr:nvSpPr>
      <xdr:spPr>
        <a:xfrm>
          <a:off x="32575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78" name="テキスト ボックス 177">
          <a:extLst>
            <a:ext uri="{FF2B5EF4-FFF2-40B4-BE49-F238E27FC236}">
              <a16:creationId xmlns:a16="http://schemas.microsoft.com/office/drawing/2014/main" id="{7F6C96B0-20DD-4812-B6CC-74DC111F174E}"/>
            </a:ext>
          </a:extLst>
        </xdr:cNvPr>
        <xdr:cNvSpPr txBox="1"/>
      </xdr:nvSpPr>
      <xdr:spPr>
        <a:xfrm>
          <a:off x="24479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79" name="テキスト ボックス 178">
          <a:extLst>
            <a:ext uri="{FF2B5EF4-FFF2-40B4-BE49-F238E27FC236}">
              <a16:creationId xmlns:a16="http://schemas.microsoft.com/office/drawing/2014/main" id="{799B8A11-BE49-4A93-92BF-C4CCF4A299E7}"/>
            </a:ext>
          </a:extLst>
        </xdr:cNvPr>
        <xdr:cNvSpPr txBox="1"/>
      </xdr:nvSpPr>
      <xdr:spPr>
        <a:xfrm>
          <a:off x="1657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0" name="テキスト ボックス 179">
          <a:extLst>
            <a:ext uri="{FF2B5EF4-FFF2-40B4-BE49-F238E27FC236}">
              <a16:creationId xmlns:a16="http://schemas.microsoft.com/office/drawing/2014/main" id="{632301E7-15C9-40AB-8C3A-A6E5931F2756}"/>
            </a:ext>
          </a:extLst>
        </xdr:cNvPr>
        <xdr:cNvSpPr txBox="1"/>
      </xdr:nvSpPr>
      <xdr:spPr>
        <a:xfrm>
          <a:off x="857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86360</xdr:rowOff>
    </xdr:from>
    <xdr:to>
      <xdr:col>24</xdr:col>
      <xdr:colOff>114300</xdr:colOff>
      <xdr:row>57</xdr:row>
      <xdr:rowOff>16510</xdr:rowOff>
    </xdr:to>
    <xdr:sp macro="" textlink="">
      <xdr:nvSpPr>
        <xdr:cNvPr id="181" name="楕円 180">
          <a:extLst>
            <a:ext uri="{FF2B5EF4-FFF2-40B4-BE49-F238E27FC236}">
              <a16:creationId xmlns:a16="http://schemas.microsoft.com/office/drawing/2014/main" id="{07099960-C42D-4DE6-9A09-20D4CFD59DC2}"/>
            </a:ext>
          </a:extLst>
        </xdr:cNvPr>
        <xdr:cNvSpPr/>
      </xdr:nvSpPr>
      <xdr:spPr>
        <a:xfrm>
          <a:off x="4124325" y="916051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55</xdr:row>
      <xdr:rowOff>109237</xdr:rowOff>
    </xdr:from>
    <xdr:ext cx="405111" cy="259045"/>
    <xdr:sp macro="" textlink="">
      <xdr:nvSpPr>
        <xdr:cNvPr id="182" name="【体育館・プール】&#10;有形固定資産減価償却率該当値テキスト">
          <a:extLst>
            <a:ext uri="{FF2B5EF4-FFF2-40B4-BE49-F238E27FC236}">
              <a16:creationId xmlns:a16="http://schemas.microsoft.com/office/drawing/2014/main" id="{67DD303B-0AF5-4B88-943D-48976F208994}"/>
            </a:ext>
          </a:extLst>
        </xdr:cNvPr>
        <xdr:cNvSpPr txBox="1"/>
      </xdr:nvSpPr>
      <xdr:spPr>
        <a:xfrm>
          <a:off x="4219575" y="90214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36068</xdr:rowOff>
    </xdr:from>
    <xdr:to>
      <xdr:col>20</xdr:col>
      <xdr:colOff>38100</xdr:colOff>
      <xdr:row>56</xdr:row>
      <xdr:rowOff>137668</xdr:rowOff>
    </xdr:to>
    <xdr:sp macro="" textlink="">
      <xdr:nvSpPr>
        <xdr:cNvPr id="183" name="楕円 182">
          <a:extLst>
            <a:ext uri="{FF2B5EF4-FFF2-40B4-BE49-F238E27FC236}">
              <a16:creationId xmlns:a16="http://schemas.microsoft.com/office/drawing/2014/main" id="{BBD924B0-A13B-4117-ABCF-DE6E34570BDF}"/>
            </a:ext>
          </a:extLst>
        </xdr:cNvPr>
        <xdr:cNvSpPr/>
      </xdr:nvSpPr>
      <xdr:spPr>
        <a:xfrm>
          <a:off x="3381375" y="9113393"/>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56</xdr:row>
      <xdr:rowOff>86868</xdr:rowOff>
    </xdr:from>
    <xdr:to>
      <xdr:col>24</xdr:col>
      <xdr:colOff>63500</xdr:colOff>
      <xdr:row>56</xdr:row>
      <xdr:rowOff>137160</xdr:rowOff>
    </xdr:to>
    <xdr:cxnSp macro="">
      <xdr:nvCxnSpPr>
        <xdr:cNvPr id="184" name="直線コネクタ 183">
          <a:extLst>
            <a:ext uri="{FF2B5EF4-FFF2-40B4-BE49-F238E27FC236}">
              <a16:creationId xmlns:a16="http://schemas.microsoft.com/office/drawing/2014/main" id="{D5C0234E-1693-47F2-A2FF-450BC8654A45}"/>
            </a:ext>
          </a:extLst>
        </xdr:cNvPr>
        <xdr:cNvCxnSpPr/>
      </xdr:nvCxnSpPr>
      <xdr:spPr>
        <a:xfrm>
          <a:off x="3429000" y="9161018"/>
          <a:ext cx="752475" cy="566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104648</xdr:rowOff>
    </xdr:from>
    <xdr:to>
      <xdr:col>15</xdr:col>
      <xdr:colOff>101600</xdr:colOff>
      <xdr:row>56</xdr:row>
      <xdr:rowOff>34798</xdr:rowOff>
    </xdr:to>
    <xdr:sp macro="" textlink="">
      <xdr:nvSpPr>
        <xdr:cNvPr id="185" name="楕円 184">
          <a:extLst>
            <a:ext uri="{FF2B5EF4-FFF2-40B4-BE49-F238E27FC236}">
              <a16:creationId xmlns:a16="http://schemas.microsoft.com/office/drawing/2014/main" id="{80E6366B-0A3C-476E-8132-1CDF1BFD9C4A}"/>
            </a:ext>
          </a:extLst>
        </xdr:cNvPr>
        <xdr:cNvSpPr/>
      </xdr:nvSpPr>
      <xdr:spPr>
        <a:xfrm>
          <a:off x="2571750" y="9023223"/>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155448</xdr:rowOff>
    </xdr:from>
    <xdr:to>
      <xdr:col>19</xdr:col>
      <xdr:colOff>177800</xdr:colOff>
      <xdr:row>56</xdr:row>
      <xdr:rowOff>86868</xdr:rowOff>
    </xdr:to>
    <xdr:cxnSp macro="">
      <xdr:nvCxnSpPr>
        <xdr:cNvPr id="186" name="直線コネクタ 185">
          <a:extLst>
            <a:ext uri="{FF2B5EF4-FFF2-40B4-BE49-F238E27FC236}">
              <a16:creationId xmlns:a16="http://schemas.microsoft.com/office/drawing/2014/main" id="{5B60B756-8112-4240-986E-01B0BA944C8C}"/>
            </a:ext>
          </a:extLst>
        </xdr:cNvPr>
        <xdr:cNvCxnSpPr/>
      </xdr:nvCxnSpPr>
      <xdr:spPr>
        <a:xfrm>
          <a:off x="2619375" y="9070848"/>
          <a:ext cx="809625" cy="9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59</xdr:row>
      <xdr:rowOff>42926</xdr:rowOff>
    </xdr:from>
    <xdr:to>
      <xdr:col>10</xdr:col>
      <xdr:colOff>165100</xdr:colOff>
      <xdr:row>59</xdr:row>
      <xdr:rowOff>144526</xdr:rowOff>
    </xdr:to>
    <xdr:sp macro="" textlink="">
      <xdr:nvSpPr>
        <xdr:cNvPr id="187" name="楕円 186">
          <a:extLst>
            <a:ext uri="{FF2B5EF4-FFF2-40B4-BE49-F238E27FC236}">
              <a16:creationId xmlns:a16="http://schemas.microsoft.com/office/drawing/2014/main" id="{6BC89BE1-B4BD-4006-8BED-61596953F18E}"/>
            </a:ext>
          </a:extLst>
        </xdr:cNvPr>
        <xdr:cNvSpPr/>
      </xdr:nvSpPr>
      <xdr:spPr>
        <a:xfrm>
          <a:off x="1781175" y="9609201"/>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55</xdr:row>
      <xdr:rowOff>155448</xdr:rowOff>
    </xdr:from>
    <xdr:to>
      <xdr:col>15</xdr:col>
      <xdr:colOff>50800</xdr:colOff>
      <xdr:row>59</xdr:row>
      <xdr:rowOff>93726</xdr:rowOff>
    </xdr:to>
    <xdr:cxnSp macro="">
      <xdr:nvCxnSpPr>
        <xdr:cNvPr id="188" name="直線コネクタ 187">
          <a:extLst>
            <a:ext uri="{FF2B5EF4-FFF2-40B4-BE49-F238E27FC236}">
              <a16:creationId xmlns:a16="http://schemas.microsoft.com/office/drawing/2014/main" id="{05093603-9DAA-419C-B480-5DFA461D9B36}"/>
            </a:ext>
          </a:extLst>
        </xdr:cNvPr>
        <xdr:cNvCxnSpPr/>
      </xdr:nvCxnSpPr>
      <xdr:spPr>
        <a:xfrm flipV="1">
          <a:off x="1828800" y="9070848"/>
          <a:ext cx="790575" cy="5859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59</xdr:row>
      <xdr:rowOff>67073</xdr:rowOff>
    </xdr:from>
    <xdr:ext cx="405111" cy="259045"/>
    <xdr:sp macro="" textlink="">
      <xdr:nvSpPr>
        <xdr:cNvPr id="189" name="n_1aveValue【体育館・プール】&#10;有形固定資産減価償却率">
          <a:extLst>
            <a:ext uri="{FF2B5EF4-FFF2-40B4-BE49-F238E27FC236}">
              <a16:creationId xmlns:a16="http://schemas.microsoft.com/office/drawing/2014/main" id="{0391B972-9056-48F9-BE81-C4D548877095}"/>
            </a:ext>
          </a:extLst>
        </xdr:cNvPr>
        <xdr:cNvSpPr txBox="1"/>
      </xdr:nvSpPr>
      <xdr:spPr>
        <a:xfrm>
          <a:off x="3239144" y="96269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59</xdr:row>
      <xdr:rowOff>28211</xdr:rowOff>
    </xdr:from>
    <xdr:ext cx="405111" cy="259045"/>
    <xdr:sp macro="" textlink="">
      <xdr:nvSpPr>
        <xdr:cNvPr id="190" name="n_2aveValue【体育館・プール】&#10;有形固定資産減価償却率">
          <a:extLst>
            <a:ext uri="{FF2B5EF4-FFF2-40B4-BE49-F238E27FC236}">
              <a16:creationId xmlns:a16="http://schemas.microsoft.com/office/drawing/2014/main" id="{9A63F9D6-0461-4F58-9346-23F44CBDE97B}"/>
            </a:ext>
          </a:extLst>
        </xdr:cNvPr>
        <xdr:cNvSpPr txBox="1"/>
      </xdr:nvSpPr>
      <xdr:spPr>
        <a:xfrm>
          <a:off x="2439044" y="959448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57</xdr:row>
      <xdr:rowOff>65041</xdr:rowOff>
    </xdr:from>
    <xdr:ext cx="405111" cy="259045"/>
    <xdr:sp macro="" textlink="">
      <xdr:nvSpPr>
        <xdr:cNvPr id="191" name="n_3aveValue【体育館・プール】&#10;有形固定資産減価償却率">
          <a:extLst>
            <a:ext uri="{FF2B5EF4-FFF2-40B4-BE49-F238E27FC236}">
              <a16:creationId xmlns:a16="http://schemas.microsoft.com/office/drawing/2014/main" id="{2FF884F4-A54D-488C-8D14-422061368ACB}"/>
            </a:ext>
          </a:extLst>
        </xdr:cNvPr>
        <xdr:cNvSpPr txBox="1"/>
      </xdr:nvSpPr>
      <xdr:spPr>
        <a:xfrm>
          <a:off x="1648469" y="93074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57</xdr:row>
      <xdr:rowOff>10177</xdr:rowOff>
    </xdr:from>
    <xdr:ext cx="405111" cy="259045"/>
    <xdr:sp macro="" textlink="">
      <xdr:nvSpPr>
        <xdr:cNvPr id="192" name="n_4aveValue【体育館・プール】&#10;有形固定資産減価償却率">
          <a:extLst>
            <a:ext uri="{FF2B5EF4-FFF2-40B4-BE49-F238E27FC236}">
              <a16:creationId xmlns:a16="http://schemas.microsoft.com/office/drawing/2014/main" id="{0A286BEE-440E-4A38-B9CA-A4A5F9E886D2}"/>
            </a:ext>
          </a:extLst>
        </xdr:cNvPr>
        <xdr:cNvSpPr txBox="1"/>
      </xdr:nvSpPr>
      <xdr:spPr>
        <a:xfrm>
          <a:off x="848369" y="92462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54</xdr:row>
      <xdr:rowOff>154195</xdr:rowOff>
    </xdr:from>
    <xdr:ext cx="405111" cy="259045"/>
    <xdr:sp macro="" textlink="">
      <xdr:nvSpPr>
        <xdr:cNvPr id="193" name="n_1mainValue【体育館・プール】&#10;有形固定資産減価償却率">
          <a:extLst>
            <a:ext uri="{FF2B5EF4-FFF2-40B4-BE49-F238E27FC236}">
              <a16:creationId xmlns:a16="http://schemas.microsoft.com/office/drawing/2014/main" id="{2CD84118-2CA8-4381-807F-DEAF2BB80AE3}"/>
            </a:ext>
          </a:extLst>
        </xdr:cNvPr>
        <xdr:cNvSpPr txBox="1"/>
      </xdr:nvSpPr>
      <xdr:spPr>
        <a:xfrm>
          <a:off x="3239144" y="890767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54</xdr:row>
      <xdr:rowOff>51325</xdr:rowOff>
    </xdr:from>
    <xdr:ext cx="405111" cy="259045"/>
    <xdr:sp macro="" textlink="">
      <xdr:nvSpPr>
        <xdr:cNvPr id="194" name="n_2mainValue【体育館・プール】&#10;有形固定資産減価償却率">
          <a:extLst>
            <a:ext uri="{FF2B5EF4-FFF2-40B4-BE49-F238E27FC236}">
              <a16:creationId xmlns:a16="http://schemas.microsoft.com/office/drawing/2014/main" id="{73CBF668-7C59-4E64-83F0-3965D0E104BF}"/>
            </a:ext>
          </a:extLst>
        </xdr:cNvPr>
        <xdr:cNvSpPr txBox="1"/>
      </xdr:nvSpPr>
      <xdr:spPr>
        <a:xfrm>
          <a:off x="2439044" y="88016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59</xdr:row>
      <xdr:rowOff>135653</xdr:rowOff>
    </xdr:from>
    <xdr:ext cx="405111" cy="259045"/>
    <xdr:sp macro="" textlink="">
      <xdr:nvSpPr>
        <xdr:cNvPr id="195" name="n_3mainValue【体育館・プール】&#10;有形固定資産減価償却率">
          <a:extLst>
            <a:ext uri="{FF2B5EF4-FFF2-40B4-BE49-F238E27FC236}">
              <a16:creationId xmlns:a16="http://schemas.microsoft.com/office/drawing/2014/main" id="{5ACD3399-58A6-4512-9E41-EABE85FDD89F}"/>
            </a:ext>
          </a:extLst>
        </xdr:cNvPr>
        <xdr:cNvSpPr txBox="1"/>
      </xdr:nvSpPr>
      <xdr:spPr>
        <a:xfrm>
          <a:off x="1648469" y="96987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196" name="正方形/長方形 195">
          <a:extLst>
            <a:ext uri="{FF2B5EF4-FFF2-40B4-BE49-F238E27FC236}">
              <a16:creationId xmlns:a16="http://schemas.microsoft.com/office/drawing/2014/main" id="{22FF25CC-C503-4EF0-8038-BE12144CCD3F}"/>
            </a:ext>
          </a:extLst>
        </xdr:cNvPr>
        <xdr:cNvSpPr/>
      </xdr:nvSpPr>
      <xdr:spPr>
        <a:xfrm>
          <a:off x="59531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197" name="正方形/長方形 196">
          <a:extLst>
            <a:ext uri="{FF2B5EF4-FFF2-40B4-BE49-F238E27FC236}">
              <a16:creationId xmlns:a16="http://schemas.microsoft.com/office/drawing/2014/main" id="{EEE7559D-B058-43FC-805F-94127CA3159B}"/>
            </a:ext>
          </a:extLst>
        </xdr:cNvPr>
        <xdr:cNvSpPr/>
      </xdr:nvSpPr>
      <xdr:spPr>
        <a:xfrm>
          <a:off x="60674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198" name="正方形/長方形 197">
          <a:extLst>
            <a:ext uri="{FF2B5EF4-FFF2-40B4-BE49-F238E27FC236}">
              <a16:creationId xmlns:a16="http://schemas.microsoft.com/office/drawing/2014/main" id="{B701C485-FE88-48C4-B333-DF6647012DC7}"/>
            </a:ext>
          </a:extLst>
        </xdr:cNvPr>
        <xdr:cNvSpPr/>
      </xdr:nvSpPr>
      <xdr:spPr>
        <a:xfrm>
          <a:off x="60674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199" name="正方形/長方形 198">
          <a:extLst>
            <a:ext uri="{FF2B5EF4-FFF2-40B4-BE49-F238E27FC236}">
              <a16:creationId xmlns:a16="http://schemas.microsoft.com/office/drawing/2014/main" id="{D8A774CE-64FD-4177-B104-19471D4273CF}"/>
            </a:ext>
          </a:extLst>
        </xdr:cNvPr>
        <xdr:cNvSpPr/>
      </xdr:nvSpPr>
      <xdr:spPr>
        <a:xfrm>
          <a:off x="69818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00" name="正方形/長方形 199">
          <a:extLst>
            <a:ext uri="{FF2B5EF4-FFF2-40B4-BE49-F238E27FC236}">
              <a16:creationId xmlns:a16="http://schemas.microsoft.com/office/drawing/2014/main" id="{BB0FB8E3-FFA3-4102-9697-CB3C9CAB8BB0}"/>
            </a:ext>
          </a:extLst>
        </xdr:cNvPr>
        <xdr:cNvSpPr/>
      </xdr:nvSpPr>
      <xdr:spPr>
        <a:xfrm>
          <a:off x="69818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01" name="正方形/長方形 200">
          <a:extLst>
            <a:ext uri="{FF2B5EF4-FFF2-40B4-BE49-F238E27FC236}">
              <a16:creationId xmlns:a16="http://schemas.microsoft.com/office/drawing/2014/main" id="{1FE26D89-2E5A-4FA0-B028-65312EDEFCD1}"/>
            </a:ext>
          </a:extLst>
        </xdr:cNvPr>
        <xdr:cNvSpPr/>
      </xdr:nvSpPr>
      <xdr:spPr>
        <a:xfrm>
          <a:off x="80105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02" name="正方形/長方形 201">
          <a:extLst>
            <a:ext uri="{FF2B5EF4-FFF2-40B4-BE49-F238E27FC236}">
              <a16:creationId xmlns:a16="http://schemas.microsoft.com/office/drawing/2014/main" id="{F5265215-9AC6-4DC6-94AA-2C2293542E59}"/>
            </a:ext>
          </a:extLst>
        </xdr:cNvPr>
        <xdr:cNvSpPr/>
      </xdr:nvSpPr>
      <xdr:spPr>
        <a:xfrm>
          <a:off x="80105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03" name="正方形/長方形 202">
          <a:extLst>
            <a:ext uri="{FF2B5EF4-FFF2-40B4-BE49-F238E27FC236}">
              <a16:creationId xmlns:a16="http://schemas.microsoft.com/office/drawing/2014/main" id="{B5E65140-6507-4864-BEB4-2D6E0D578D8C}"/>
            </a:ext>
          </a:extLst>
        </xdr:cNvPr>
        <xdr:cNvSpPr/>
      </xdr:nvSpPr>
      <xdr:spPr>
        <a:xfrm>
          <a:off x="59531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04" name="テキスト ボックス 203">
          <a:extLst>
            <a:ext uri="{FF2B5EF4-FFF2-40B4-BE49-F238E27FC236}">
              <a16:creationId xmlns:a16="http://schemas.microsoft.com/office/drawing/2014/main" id="{B55873A7-22A7-47F6-8124-D66F849CF4E7}"/>
            </a:ext>
          </a:extLst>
        </xdr:cNvPr>
        <xdr:cNvSpPr txBox="1"/>
      </xdr:nvSpPr>
      <xdr:spPr>
        <a:xfrm>
          <a:off x="5915025"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05" name="直線コネクタ 204">
          <a:extLst>
            <a:ext uri="{FF2B5EF4-FFF2-40B4-BE49-F238E27FC236}">
              <a16:creationId xmlns:a16="http://schemas.microsoft.com/office/drawing/2014/main" id="{4F615EFD-B1F9-4B2E-858C-B03E3BBE6F0A}"/>
            </a:ext>
          </a:extLst>
        </xdr:cNvPr>
        <xdr:cNvCxnSpPr/>
      </xdr:nvCxnSpPr>
      <xdr:spPr>
        <a:xfrm>
          <a:off x="5953125" y="108108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130628</xdr:rowOff>
    </xdr:from>
    <xdr:to>
      <xdr:col>59</xdr:col>
      <xdr:colOff>50800</xdr:colOff>
      <xdr:row>64</xdr:row>
      <xdr:rowOff>130628</xdr:rowOff>
    </xdr:to>
    <xdr:cxnSp macro="">
      <xdr:nvCxnSpPr>
        <xdr:cNvPr id="206" name="直線コネクタ 205">
          <a:extLst>
            <a:ext uri="{FF2B5EF4-FFF2-40B4-BE49-F238E27FC236}">
              <a16:creationId xmlns:a16="http://schemas.microsoft.com/office/drawing/2014/main" id="{9B7DAADD-0FBE-4DF4-B6EC-70493218C089}"/>
            </a:ext>
          </a:extLst>
        </xdr:cNvPr>
        <xdr:cNvCxnSpPr/>
      </xdr:nvCxnSpPr>
      <xdr:spPr>
        <a:xfrm>
          <a:off x="5953125" y="10503353"/>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159855</xdr:rowOff>
    </xdr:from>
    <xdr:ext cx="467179" cy="259045"/>
    <xdr:sp macro="" textlink="">
      <xdr:nvSpPr>
        <xdr:cNvPr id="207" name="テキスト ボックス 206">
          <a:extLst>
            <a:ext uri="{FF2B5EF4-FFF2-40B4-BE49-F238E27FC236}">
              <a16:creationId xmlns:a16="http://schemas.microsoft.com/office/drawing/2014/main" id="{1CC5A2EB-5084-46CC-88D4-67040FBD6C03}"/>
            </a:ext>
          </a:extLst>
        </xdr:cNvPr>
        <xdr:cNvSpPr txBox="1"/>
      </xdr:nvSpPr>
      <xdr:spPr>
        <a:xfrm>
          <a:off x="5527221"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146957</xdr:rowOff>
    </xdr:from>
    <xdr:to>
      <xdr:col>59</xdr:col>
      <xdr:colOff>50800</xdr:colOff>
      <xdr:row>62</xdr:row>
      <xdr:rowOff>146957</xdr:rowOff>
    </xdr:to>
    <xdr:cxnSp macro="">
      <xdr:nvCxnSpPr>
        <xdr:cNvPr id="208" name="直線コネクタ 207">
          <a:extLst>
            <a:ext uri="{FF2B5EF4-FFF2-40B4-BE49-F238E27FC236}">
              <a16:creationId xmlns:a16="http://schemas.microsoft.com/office/drawing/2014/main" id="{28762222-92D3-4124-A2E5-BC4CE06CD26B}"/>
            </a:ext>
          </a:extLst>
        </xdr:cNvPr>
        <xdr:cNvCxnSpPr/>
      </xdr:nvCxnSpPr>
      <xdr:spPr>
        <a:xfrm>
          <a:off x="5953125" y="10192657"/>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62</xdr:row>
      <xdr:rowOff>4734</xdr:rowOff>
    </xdr:from>
    <xdr:ext cx="467179" cy="259045"/>
    <xdr:sp macro="" textlink="">
      <xdr:nvSpPr>
        <xdr:cNvPr id="209" name="テキスト ボックス 208">
          <a:extLst>
            <a:ext uri="{FF2B5EF4-FFF2-40B4-BE49-F238E27FC236}">
              <a16:creationId xmlns:a16="http://schemas.microsoft.com/office/drawing/2014/main" id="{CA9C73C6-9917-4BA9-8717-32214446D554}"/>
            </a:ext>
          </a:extLst>
        </xdr:cNvPr>
        <xdr:cNvSpPr txBox="1"/>
      </xdr:nvSpPr>
      <xdr:spPr>
        <a:xfrm>
          <a:off x="5527221"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163285</xdr:rowOff>
    </xdr:from>
    <xdr:to>
      <xdr:col>59</xdr:col>
      <xdr:colOff>50800</xdr:colOff>
      <xdr:row>60</xdr:row>
      <xdr:rowOff>163285</xdr:rowOff>
    </xdr:to>
    <xdr:cxnSp macro="">
      <xdr:nvCxnSpPr>
        <xdr:cNvPr id="210" name="直線コネクタ 209">
          <a:extLst>
            <a:ext uri="{FF2B5EF4-FFF2-40B4-BE49-F238E27FC236}">
              <a16:creationId xmlns:a16="http://schemas.microsoft.com/office/drawing/2014/main" id="{9A7242DF-EF88-4449-847C-679343622356}"/>
            </a:ext>
          </a:extLst>
        </xdr:cNvPr>
        <xdr:cNvCxnSpPr/>
      </xdr:nvCxnSpPr>
      <xdr:spPr>
        <a:xfrm>
          <a:off x="5953125" y="988513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60</xdr:row>
      <xdr:rowOff>21062</xdr:rowOff>
    </xdr:from>
    <xdr:ext cx="467179" cy="259045"/>
    <xdr:sp macro="" textlink="">
      <xdr:nvSpPr>
        <xdr:cNvPr id="211" name="テキスト ボックス 210">
          <a:extLst>
            <a:ext uri="{FF2B5EF4-FFF2-40B4-BE49-F238E27FC236}">
              <a16:creationId xmlns:a16="http://schemas.microsoft.com/office/drawing/2014/main" id="{4A5CD26C-F4E7-4902-A8DA-F48200F02358}"/>
            </a:ext>
          </a:extLst>
        </xdr:cNvPr>
        <xdr:cNvSpPr txBox="1"/>
      </xdr:nvSpPr>
      <xdr:spPr>
        <a:xfrm>
          <a:off x="5527221"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59</xdr:row>
      <xdr:rowOff>8165</xdr:rowOff>
    </xdr:from>
    <xdr:to>
      <xdr:col>59</xdr:col>
      <xdr:colOff>50800</xdr:colOff>
      <xdr:row>59</xdr:row>
      <xdr:rowOff>8165</xdr:rowOff>
    </xdr:to>
    <xdr:cxnSp macro="">
      <xdr:nvCxnSpPr>
        <xdr:cNvPr id="212" name="直線コネクタ 211">
          <a:extLst>
            <a:ext uri="{FF2B5EF4-FFF2-40B4-BE49-F238E27FC236}">
              <a16:creationId xmlns:a16="http://schemas.microsoft.com/office/drawing/2014/main" id="{6E0CFB46-16A1-4761-8C5E-A21A65B3A5AD}"/>
            </a:ext>
          </a:extLst>
        </xdr:cNvPr>
        <xdr:cNvCxnSpPr/>
      </xdr:nvCxnSpPr>
      <xdr:spPr>
        <a:xfrm>
          <a:off x="5953125" y="957444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58</xdr:row>
      <xdr:rowOff>37392</xdr:rowOff>
    </xdr:from>
    <xdr:ext cx="467179" cy="259045"/>
    <xdr:sp macro="" textlink="">
      <xdr:nvSpPr>
        <xdr:cNvPr id="213" name="テキスト ボックス 212">
          <a:extLst>
            <a:ext uri="{FF2B5EF4-FFF2-40B4-BE49-F238E27FC236}">
              <a16:creationId xmlns:a16="http://schemas.microsoft.com/office/drawing/2014/main" id="{7F5D9F63-8632-470D-9DC3-FFA374AB6091}"/>
            </a:ext>
          </a:extLst>
        </xdr:cNvPr>
        <xdr:cNvSpPr txBox="1"/>
      </xdr:nvSpPr>
      <xdr:spPr>
        <a:xfrm>
          <a:off x="5527221"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24493</xdr:rowOff>
    </xdr:from>
    <xdr:to>
      <xdr:col>59</xdr:col>
      <xdr:colOff>50800</xdr:colOff>
      <xdr:row>57</xdr:row>
      <xdr:rowOff>24493</xdr:rowOff>
    </xdr:to>
    <xdr:cxnSp macro="">
      <xdr:nvCxnSpPr>
        <xdr:cNvPr id="214" name="直線コネクタ 213">
          <a:extLst>
            <a:ext uri="{FF2B5EF4-FFF2-40B4-BE49-F238E27FC236}">
              <a16:creationId xmlns:a16="http://schemas.microsoft.com/office/drawing/2014/main" id="{F517D9B4-4AD1-48BA-903B-83B65DB37FBF}"/>
            </a:ext>
          </a:extLst>
        </xdr:cNvPr>
        <xdr:cNvCxnSpPr/>
      </xdr:nvCxnSpPr>
      <xdr:spPr>
        <a:xfrm>
          <a:off x="5953125" y="9266918"/>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53720</xdr:rowOff>
    </xdr:from>
    <xdr:ext cx="467179" cy="259045"/>
    <xdr:sp macro="" textlink="">
      <xdr:nvSpPr>
        <xdr:cNvPr id="215" name="テキスト ボックス 214">
          <a:extLst>
            <a:ext uri="{FF2B5EF4-FFF2-40B4-BE49-F238E27FC236}">
              <a16:creationId xmlns:a16="http://schemas.microsoft.com/office/drawing/2014/main" id="{6A8480ED-7D9C-4713-BC88-9F4EEC6BC779}"/>
            </a:ext>
          </a:extLst>
        </xdr:cNvPr>
        <xdr:cNvSpPr txBox="1"/>
      </xdr:nvSpPr>
      <xdr:spPr>
        <a:xfrm>
          <a:off x="5527221"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40822</xdr:rowOff>
    </xdr:from>
    <xdr:to>
      <xdr:col>59</xdr:col>
      <xdr:colOff>50800</xdr:colOff>
      <xdr:row>55</xdr:row>
      <xdr:rowOff>40822</xdr:rowOff>
    </xdr:to>
    <xdr:cxnSp macro="">
      <xdr:nvCxnSpPr>
        <xdr:cNvPr id="216" name="直線コネクタ 215">
          <a:extLst>
            <a:ext uri="{FF2B5EF4-FFF2-40B4-BE49-F238E27FC236}">
              <a16:creationId xmlns:a16="http://schemas.microsoft.com/office/drawing/2014/main" id="{B4167C4D-66B0-42B3-8EFD-A421787E916C}"/>
            </a:ext>
          </a:extLst>
        </xdr:cNvPr>
        <xdr:cNvCxnSpPr/>
      </xdr:nvCxnSpPr>
      <xdr:spPr>
        <a:xfrm>
          <a:off x="5953125" y="8956222"/>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70049</xdr:rowOff>
    </xdr:from>
    <xdr:ext cx="467179" cy="259045"/>
    <xdr:sp macro="" textlink="">
      <xdr:nvSpPr>
        <xdr:cNvPr id="217" name="テキスト ボックス 216">
          <a:extLst>
            <a:ext uri="{FF2B5EF4-FFF2-40B4-BE49-F238E27FC236}">
              <a16:creationId xmlns:a16="http://schemas.microsoft.com/office/drawing/2014/main" id="{8C5A5FBC-CF1B-445F-AA39-F330DCA14A5D}"/>
            </a:ext>
          </a:extLst>
        </xdr:cNvPr>
        <xdr:cNvSpPr txBox="1"/>
      </xdr:nvSpPr>
      <xdr:spPr>
        <a:xfrm>
          <a:off x="5527221"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18" name="直線コネクタ 217">
          <a:extLst>
            <a:ext uri="{FF2B5EF4-FFF2-40B4-BE49-F238E27FC236}">
              <a16:creationId xmlns:a16="http://schemas.microsoft.com/office/drawing/2014/main" id="{DCDD6B0F-F335-48AE-AFAD-3F8BE5F5AD44}"/>
            </a:ext>
          </a:extLst>
        </xdr:cNvPr>
        <xdr:cNvCxnSpPr/>
      </xdr:nvCxnSpPr>
      <xdr:spPr>
        <a:xfrm>
          <a:off x="5953125" y="86487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19" name="テキスト ボックス 218">
          <a:extLst>
            <a:ext uri="{FF2B5EF4-FFF2-40B4-BE49-F238E27FC236}">
              <a16:creationId xmlns:a16="http://schemas.microsoft.com/office/drawing/2014/main" id="{8E25C03A-432F-4227-83EB-436ACD39DFFE}"/>
            </a:ext>
          </a:extLst>
        </xdr:cNvPr>
        <xdr:cNvSpPr txBox="1"/>
      </xdr:nvSpPr>
      <xdr:spPr>
        <a:xfrm>
          <a:off x="5527221"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0" name="【体育館・プール】&#10;一人当たり面積グラフ枠">
          <a:extLst>
            <a:ext uri="{FF2B5EF4-FFF2-40B4-BE49-F238E27FC236}">
              <a16:creationId xmlns:a16="http://schemas.microsoft.com/office/drawing/2014/main" id="{F8BAF7E2-B6D5-41B0-95E9-225A22E974DB}"/>
            </a:ext>
          </a:extLst>
        </xdr:cNvPr>
        <xdr:cNvSpPr/>
      </xdr:nvSpPr>
      <xdr:spPr>
        <a:xfrm>
          <a:off x="59531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19594</xdr:rowOff>
    </xdr:from>
    <xdr:to>
      <xdr:col>54</xdr:col>
      <xdr:colOff>189865</xdr:colOff>
      <xdr:row>63</xdr:row>
      <xdr:rowOff>119199</xdr:rowOff>
    </xdr:to>
    <xdr:cxnSp macro="">
      <xdr:nvCxnSpPr>
        <xdr:cNvPr id="221" name="直線コネクタ 220">
          <a:extLst>
            <a:ext uri="{FF2B5EF4-FFF2-40B4-BE49-F238E27FC236}">
              <a16:creationId xmlns:a16="http://schemas.microsoft.com/office/drawing/2014/main" id="{E4DBBA5C-8732-4843-85F9-ABC213351DC8}"/>
            </a:ext>
          </a:extLst>
        </xdr:cNvPr>
        <xdr:cNvCxnSpPr/>
      </xdr:nvCxnSpPr>
      <xdr:spPr>
        <a:xfrm flipV="1">
          <a:off x="9429115" y="9096919"/>
          <a:ext cx="0" cy="1236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63</xdr:row>
      <xdr:rowOff>123026</xdr:rowOff>
    </xdr:from>
    <xdr:ext cx="469744" cy="259045"/>
    <xdr:sp macro="" textlink="">
      <xdr:nvSpPr>
        <xdr:cNvPr id="222" name="【体育館・プール】&#10;一人当たり面積最小値テキスト">
          <a:extLst>
            <a:ext uri="{FF2B5EF4-FFF2-40B4-BE49-F238E27FC236}">
              <a16:creationId xmlns:a16="http://schemas.microsoft.com/office/drawing/2014/main" id="{56BAF2B7-D2E4-4B0E-B54F-F5730DBA6287}"/>
            </a:ext>
          </a:extLst>
        </xdr:cNvPr>
        <xdr:cNvSpPr txBox="1"/>
      </xdr:nvSpPr>
      <xdr:spPr>
        <a:xfrm>
          <a:off x="9467850" y="103370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63</xdr:row>
      <xdr:rowOff>119199</xdr:rowOff>
    </xdr:from>
    <xdr:to>
      <xdr:col>55</xdr:col>
      <xdr:colOff>88900</xdr:colOff>
      <xdr:row>63</xdr:row>
      <xdr:rowOff>119199</xdr:rowOff>
    </xdr:to>
    <xdr:cxnSp macro="">
      <xdr:nvCxnSpPr>
        <xdr:cNvPr id="223" name="直線コネクタ 222">
          <a:extLst>
            <a:ext uri="{FF2B5EF4-FFF2-40B4-BE49-F238E27FC236}">
              <a16:creationId xmlns:a16="http://schemas.microsoft.com/office/drawing/2014/main" id="{B3E1436A-8B2B-4E4F-9C86-C1276C1D14C7}"/>
            </a:ext>
          </a:extLst>
        </xdr:cNvPr>
        <xdr:cNvCxnSpPr/>
      </xdr:nvCxnSpPr>
      <xdr:spPr>
        <a:xfrm>
          <a:off x="9363075" y="1033317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137721</xdr:rowOff>
    </xdr:from>
    <xdr:ext cx="469744" cy="259045"/>
    <xdr:sp macro="" textlink="">
      <xdr:nvSpPr>
        <xdr:cNvPr id="224" name="【体育館・プール】&#10;一人当たり面積最大値テキスト">
          <a:extLst>
            <a:ext uri="{FF2B5EF4-FFF2-40B4-BE49-F238E27FC236}">
              <a16:creationId xmlns:a16="http://schemas.microsoft.com/office/drawing/2014/main" id="{BB33CD2F-958C-499A-AD86-0A93B52EC565}"/>
            </a:ext>
          </a:extLst>
        </xdr:cNvPr>
        <xdr:cNvSpPr txBox="1"/>
      </xdr:nvSpPr>
      <xdr:spPr>
        <a:xfrm>
          <a:off x="9467850" y="88943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19594</xdr:rowOff>
    </xdr:from>
    <xdr:to>
      <xdr:col>55</xdr:col>
      <xdr:colOff>88900</xdr:colOff>
      <xdr:row>56</xdr:row>
      <xdr:rowOff>19594</xdr:rowOff>
    </xdr:to>
    <xdr:cxnSp macro="">
      <xdr:nvCxnSpPr>
        <xdr:cNvPr id="225" name="直線コネクタ 224">
          <a:extLst>
            <a:ext uri="{FF2B5EF4-FFF2-40B4-BE49-F238E27FC236}">
              <a16:creationId xmlns:a16="http://schemas.microsoft.com/office/drawing/2014/main" id="{654D85CE-F995-492B-8306-90E035FA7A35}"/>
            </a:ext>
          </a:extLst>
        </xdr:cNvPr>
        <xdr:cNvCxnSpPr/>
      </xdr:nvCxnSpPr>
      <xdr:spPr>
        <a:xfrm>
          <a:off x="9363075" y="909691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46826</xdr:rowOff>
    </xdr:from>
    <xdr:ext cx="469744" cy="259045"/>
    <xdr:sp macro="" textlink="">
      <xdr:nvSpPr>
        <xdr:cNvPr id="226" name="【体育館・プール】&#10;一人当たり面積平均値テキスト">
          <a:extLst>
            <a:ext uri="{FF2B5EF4-FFF2-40B4-BE49-F238E27FC236}">
              <a16:creationId xmlns:a16="http://schemas.microsoft.com/office/drawing/2014/main" id="{3021A647-D895-441C-8B63-06C6BE3B65FD}"/>
            </a:ext>
          </a:extLst>
        </xdr:cNvPr>
        <xdr:cNvSpPr txBox="1"/>
      </xdr:nvSpPr>
      <xdr:spPr>
        <a:xfrm>
          <a:off x="9467850" y="993695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61</xdr:row>
      <xdr:rowOff>68399</xdr:rowOff>
    </xdr:from>
    <xdr:to>
      <xdr:col>55</xdr:col>
      <xdr:colOff>50800</xdr:colOff>
      <xdr:row>61</xdr:row>
      <xdr:rowOff>169999</xdr:rowOff>
    </xdr:to>
    <xdr:sp macro="" textlink="">
      <xdr:nvSpPr>
        <xdr:cNvPr id="227" name="フローチャート: 判断 226">
          <a:extLst>
            <a:ext uri="{FF2B5EF4-FFF2-40B4-BE49-F238E27FC236}">
              <a16:creationId xmlns:a16="http://schemas.microsoft.com/office/drawing/2014/main" id="{EC9506E3-E3F6-4F9E-967C-C124DED5C30B}"/>
            </a:ext>
          </a:extLst>
        </xdr:cNvPr>
        <xdr:cNvSpPr/>
      </xdr:nvSpPr>
      <xdr:spPr>
        <a:xfrm>
          <a:off x="9401175" y="9952174"/>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61</xdr:row>
      <xdr:rowOff>68399</xdr:rowOff>
    </xdr:from>
    <xdr:to>
      <xdr:col>50</xdr:col>
      <xdr:colOff>165100</xdr:colOff>
      <xdr:row>61</xdr:row>
      <xdr:rowOff>169999</xdr:rowOff>
    </xdr:to>
    <xdr:sp macro="" textlink="">
      <xdr:nvSpPr>
        <xdr:cNvPr id="228" name="フローチャート: 判断 227">
          <a:extLst>
            <a:ext uri="{FF2B5EF4-FFF2-40B4-BE49-F238E27FC236}">
              <a16:creationId xmlns:a16="http://schemas.microsoft.com/office/drawing/2014/main" id="{F6D19BB8-13B1-477C-9CB7-C93AE40268B3}"/>
            </a:ext>
          </a:extLst>
        </xdr:cNvPr>
        <xdr:cNvSpPr/>
      </xdr:nvSpPr>
      <xdr:spPr>
        <a:xfrm>
          <a:off x="8639175" y="995217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61</xdr:row>
      <xdr:rowOff>84727</xdr:rowOff>
    </xdr:from>
    <xdr:to>
      <xdr:col>46</xdr:col>
      <xdr:colOff>38100</xdr:colOff>
      <xdr:row>62</xdr:row>
      <xdr:rowOff>14877</xdr:rowOff>
    </xdr:to>
    <xdr:sp macro="" textlink="">
      <xdr:nvSpPr>
        <xdr:cNvPr id="229" name="フローチャート: 判断 228">
          <a:extLst>
            <a:ext uri="{FF2B5EF4-FFF2-40B4-BE49-F238E27FC236}">
              <a16:creationId xmlns:a16="http://schemas.microsoft.com/office/drawing/2014/main" id="{7AFF99D2-E131-49BD-AE2A-4444BB981AF0}"/>
            </a:ext>
          </a:extLst>
        </xdr:cNvPr>
        <xdr:cNvSpPr/>
      </xdr:nvSpPr>
      <xdr:spPr>
        <a:xfrm>
          <a:off x="7839075" y="9974852"/>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61</xdr:row>
      <xdr:rowOff>127181</xdr:rowOff>
    </xdr:from>
    <xdr:to>
      <xdr:col>41</xdr:col>
      <xdr:colOff>101600</xdr:colOff>
      <xdr:row>62</xdr:row>
      <xdr:rowOff>57331</xdr:rowOff>
    </xdr:to>
    <xdr:sp macro="" textlink="">
      <xdr:nvSpPr>
        <xdr:cNvPr id="230" name="フローチャート: 判断 229">
          <a:extLst>
            <a:ext uri="{FF2B5EF4-FFF2-40B4-BE49-F238E27FC236}">
              <a16:creationId xmlns:a16="http://schemas.microsoft.com/office/drawing/2014/main" id="{B9AF5FB9-1A68-47C2-A65C-F5342F846A56}"/>
            </a:ext>
          </a:extLst>
        </xdr:cNvPr>
        <xdr:cNvSpPr/>
      </xdr:nvSpPr>
      <xdr:spPr>
        <a:xfrm>
          <a:off x="7029450" y="1001095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61</xdr:row>
      <xdr:rowOff>140244</xdr:rowOff>
    </xdr:from>
    <xdr:to>
      <xdr:col>36</xdr:col>
      <xdr:colOff>165100</xdr:colOff>
      <xdr:row>62</xdr:row>
      <xdr:rowOff>70394</xdr:rowOff>
    </xdr:to>
    <xdr:sp macro="" textlink="">
      <xdr:nvSpPr>
        <xdr:cNvPr id="231" name="フローチャート: 判断 230">
          <a:extLst>
            <a:ext uri="{FF2B5EF4-FFF2-40B4-BE49-F238E27FC236}">
              <a16:creationId xmlns:a16="http://schemas.microsoft.com/office/drawing/2014/main" id="{1A4D6AFB-BCCD-4BBC-989B-F9D72CE4258B}"/>
            </a:ext>
          </a:extLst>
        </xdr:cNvPr>
        <xdr:cNvSpPr/>
      </xdr:nvSpPr>
      <xdr:spPr>
        <a:xfrm>
          <a:off x="6238875" y="10030369"/>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32" name="テキスト ボックス 231">
          <a:extLst>
            <a:ext uri="{FF2B5EF4-FFF2-40B4-BE49-F238E27FC236}">
              <a16:creationId xmlns:a16="http://schemas.microsoft.com/office/drawing/2014/main" id="{23AA242F-FB05-46E3-BF85-2BF8C3D71131}"/>
            </a:ext>
          </a:extLst>
        </xdr:cNvPr>
        <xdr:cNvSpPr txBox="1"/>
      </xdr:nvSpPr>
      <xdr:spPr>
        <a:xfrm>
          <a:off x="925830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33" name="テキスト ボックス 232">
          <a:extLst>
            <a:ext uri="{FF2B5EF4-FFF2-40B4-BE49-F238E27FC236}">
              <a16:creationId xmlns:a16="http://schemas.microsoft.com/office/drawing/2014/main" id="{4D9A6A1D-3DC3-4DD3-B81A-DB330033F8F4}"/>
            </a:ext>
          </a:extLst>
        </xdr:cNvPr>
        <xdr:cNvSpPr txBox="1"/>
      </xdr:nvSpPr>
      <xdr:spPr>
        <a:xfrm>
          <a:off x="85153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34" name="テキスト ボックス 233">
          <a:extLst>
            <a:ext uri="{FF2B5EF4-FFF2-40B4-BE49-F238E27FC236}">
              <a16:creationId xmlns:a16="http://schemas.microsoft.com/office/drawing/2014/main" id="{34044794-9578-4751-8CEA-F798036879FC}"/>
            </a:ext>
          </a:extLst>
        </xdr:cNvPr>
        <xdr:cNvSpPr txBox="1"/>
      </xdr:nvSpPr>
      <xdr:spPr>
        <a:xfrm>
          <a:off x="77152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35" name="テキスト ボックス 234">
          <a:extLst>
            <a:ext uri="{FF2B5EF4-FFF2-40B4-BE49-F238E27FC236}">
              <a16:creationId xmlns:a16="http://schemas.microsoft.com/office/drawing/2014/main" id="{43273011-5256-45D9-AE3F-D41175C261B7}"/>
            </a:ext>
          </a:extLst>
        </xdr:cNvPr>
        <xdr:cNvSpPr txBox="1"/>
      </xdr:nvSpPr>
      <xdr:spPr>
        <a:xfrm>
          <a:off x="690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36" name="テキスト ボックス 235">
          <a:extLst>
            <a:ext uri="{FF2B5EF4-FFF2-40B4-BE49-F238E27FC236}">
              <a16:creationId xmlns:a16="http://schemas.microsoft.com/office/drawing/2014/main" id="{D7BED1C4-4EBB-4A41-908B-342EA3AEFE4B}"/>
            </a:ext>
          </a:extLst>
        </xdr:cNvPr>
        <xdr:cNvSpPr txBox="1"/>
      </xdr:nvSpPr>
      <xdr:spPr>
        <a:xfrm>
          <a:off x="6115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168003</xdr:rowOff>
    </xdr:from>
    <xdr:to>
      <xdr:col>55</xdr:col>
      <xdr:colOff>50800</xdr:colOff>
      <xdr:row>59</xdr:row>
      <xdr:rowOff>98153</xdr:rowOff>
    </xdr:to>
    <xdr:sp macro="" textlink="">
      <xdr:nvSpPr>
        <xdr:cNvPr id="237" name="楕円 236">
          <a:extLst>
            <a:ext uri="{FF2B5EF4-FFF2-40B4-BE49-F238E27FC236}">
              <a16:creationId xmlns:a16="http://schemas.microsoft.com/office/drawing/2014/main" id="{15169970-B169-4CDA-84F3-7A088AAA1BBD}"/>
            </a:ext>
          </a:extLst>
        </xdr:cNvPr>
        <xdr:cNvSpPr/>
      </xdr:nvSpPr>
      <xdr:spPr>
        <a:xfrm>
          <a:off x="9401175" y="9566003"/>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58</xdr:row>
      <xdr:rowOff>19430</xdr:rowOff>
    </xdr:from>
    <xdr:ext cx="469744" cy="259045"/>
    <xdr:sp macro="" textlink="">
      <xdr:nvSpPr>
        <xdr:cNvPr id="238" name="【体育館・プール】&#10;一人当たり面積該当値テキスト">
          <a:extLst>
            <a:ext uri="{FF2B5EF4-FFF2-40B4-BE49-F238E27FC236}">
              <a16:creationId xmlns:a16="http://schemas.microsoft.com/office/drawing/2014/main" id="{02B49924-3EC7-4BE7-96C5-8DD58E22A04C}"/>
            </a:ext>
          </a:extLst>
        </xdr:cNvPr>
        <xdr:cNvSpPr txBox="1"/>
      </xdr:nvSpPr>
      <xdr:spPr>
        <a:xfrm>
          <a:off x="9467850" y="94206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59</xdr:row>
      <xdr:rowOff>22678</xdr:rowOff>
    </xdr:from>
    <xdr:to>
      <xdr:col>50</xdr:col>
      <xdr:colOff>165100</xdr:colOff>
      <xdr:row>59</xdr:row>
      <xdr:rowOff>124278</xdr:rowOff>
    </xdr:to>
    <xdr:sp macro="" textlink="">
      <xdr:nvSpPr>
        <xdr:cNvPr id="239" name="楕円 238">
          <a:extLst>
            <a:ext uri="{FF2B5EF4-FFF2-40B4-BE49-F238E27FC236}">
              <a16:creationId xmlns:a16="http://schemas.microsoft.com/office/drawing/2014/main" id="{87C1148E-799D-40E1-93C1-673E230789CA}"/>
            </a:ext>
          </a:extLst>
        </xdr:cNvPr>
        <xdr:cNvSpPr/>
      </xdr:nvSpPr>
      <xdr:spPr>
        <a:xfrm>
          <a:off x="8639175" y="958895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59</xdr:row>
      <xdr:rowOff>47353</xdr:rowOff>
    </xdr:from>
    <xdr:to>
      <xdr:col>55</xdr:col>
      <xdr:colOff>0</xdr:colOff>
      <xdr:row>59</xdr:row>
      <xdr:rowOff>73478</xdr:rowOff>
    </xdr:to>
    <xdr:cxnSp macro="">
      <xdr:nvCxnSpPr>
        <xdr:cNvPr id="240" name="直線コネクタ 239">
          <a:extLst>
            <a:ext uri="{FF2B5EF4-FFF2-40B4-BE49-F238E27FC236}">
              <a16:creationId xmlns:a16="http://schemas.microsoft.com/office/drawing/2014/main" id="{A453D863-945F-4BEF-90E5-4EB06EDA8C81}"/>
            </a:ext>
          </a:extLst>
        </xdr:cNvPr>
        <xdr:cNvCxnSpPr/>
      </xdr:nvCxnSpPr>
      <xdr:spPr>
        <a:xfrm flipV="1">
          <a:off x="8686800" y="9613628"/>
          <a:ext cx="742950" cy="229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59</xdr:row>
      <xdr:rowOff>123916</xdr:rowOff>
    </xdr:from>
    <xdr:to>
      <xdr:col>46</xdr:col>
      <xdr:colOff>38100</xdr:colOff>
      <xdr:row>60</xdr:row>
      <xdr:rowOff>54066</xdr:rowOff>
    </xdr:to>
    <xdr:sp macro="" textlink="">
      <xdr:nvSpPr>
        <xdr:cNvPr id="241" name="楕円 240">
          <a:extLst>
            <a:ext uri="{FF2B5EF4-FFF2-40B4-BE49-F238E27FC236}">
              <a16:creationId xmlns:a16="http://schemas.microsoft.com/office/drawing/2014/main" id="{45DF7942-9FF4-4A73-A397-0B64F034FCD2}"/>
            </a:ext>
          </a:extLst>
        </xdr:cNvPr>
        <xdr:cNvSpPr/>
      </xdr:nvSpPr>
      <xdr:spPr>
        <a:xfrm>
          <a:off x="7839075" y="968384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59</xdr:row>
      <xdr:rowOff>73478</xdr:rowOff>
    </xdr:from>
    <xdr:to>
      <xdr:col>50</xdr:col>
      <xdr:colOff>114300</xdr:colOff>
      <xdr:row>60</xdr:row>
      <xdr:rowOff>3266</xdr:rowOff>
    </xdr:to>
    <xdr:cxnSp macro="">
      <xdr:nvCxnSpPr>
        <xdr:cNvPr id="242" name="直線コネクタ 241">
          <a:extLst>
            <a:ext uri="{FF2B5EF4-FFF2-40B4-BE49-F238E27FC236}">
              <a16:creationId xmlns:a16="http://schemas.microsoft.com/office/drawing/2014/main" id="{5D484E99-D2E2-4819-9DC2-1F7944EDC238}"/>
            </a:ext>
          </a:extLst>
        </xdr:cNvPr>
        <xdr:cNvCxnSpPr/>
      </xdr:nvCxnSpPr>
      <xdr:spPr>
        <a:xfrm flipV="1">
          <a:off x="7886700" y="9636578"/>
          <a:ext cx="800100" cy="94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59</xdr:row>
      <xdr:rowOff>84727</xdr:rowOff>
    </xdr:from>
    <xdr:to>
      <xdr:col>41</xdr:col>
      <xdr:colOff>101600</xdr:colOff>
      <xdr:row>60</xdr:row>
      <xdr:rowOff>14877</xdr:rowOff>
    </xdr:to>
    <xdr:sp macro="" textlink="">
      <xdr:nvSpPr>
        <xdr:cNvPr id="243" name="楕円 242">
          <a:extLst>
            <a:ext uri="{FF2B5EF4-FFF2-40B4-BE49-F238E27FC236}">
              <a16:creationId xmlns:a16="http://schemas.microsoft.com/office/drawing/2014/main" id="{BCA01360-F3B1-4C0F-8992-392C7E675E38}"/>
            </a:ext>
          </a:extLst>
        </xdr:cNvPr>
        <xdr:cNvSpPr/>
      </xdr:nvSpPr>
      <xdr:spPr>
        <a:xfrm>
          <a:off x="7029450" y="96510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59</xdr:row>
      <xdr:rowOff>135527</xdr:rowOff>
    </xdr:from>
    <xdr:to>
      <xdr:col>45</xdr:col>
      <xdr:colOff>177800</xdr:colOff>
      <xdr:row>60</xdr:row>
      <xdr:rowOff>3266</xdr:rowOff>
    </xdr:to>
    <xdr:cxnSp macro="">
      <xdr:nvCxnSpPr>
        <xdr:cNvPr id="244" name="直線コネクタ 243">
          <a:extLst>
            <a:ext uri="{FF2B5EF4-FFF2-40B4-BE49-F238E27FC236}">
              <a16:creationId xmlns:a16="http://schemas.microsoft.com/office/drawing/2014/main" id="{12090247-9CCA-4470-A338-908FB3B78D20}"/>
            </a:ext>
          </a:extLst>
        </xdr:cNvPr>
        <xdr:cNvCxnSpPr/>
      </xdr:nvCxnSpPr>
      <xdr:spPr>
        <a:xfrm>
          <a:off x="7077075" y="9698627"/>
          <a:ext cx="809625" cy="32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161126</xdr:rowOff>
    </xdr:from>
    <xdr:ext cx="469744" cy="259045"/>
    <xdr:sp macro="" textlink="">
      <xdr:nvSpPr>
        <xdr:cNvPr id="245" name="n_1aveValue【体育館・プール】&#10;一人当たり面積">
          <a:extLst>
            <a:ext uri="{FF2B5EF4-FFF2-40B4-BE49-F238E27FC236}">
              <a16:creationId xmlns:a16="http://schemas.microsoft.com/office/drawing/2014/main" id="{A5F4B706-1165-4078-BBEC-E700832B394A}"/>
            </a:ext>
          </a:extLst>
        </xdr:cNvPr>
        <xdr:cNvSpPr txBox="1"/>
      </xdr:nvSpPr>
      <xdr:spPr>
        <a:xfrm>
          <a:off x="8458277" y="100512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62</xdr:row>
      <xdr:rowOff>6004</xdr:rowOff>
    </xdr:from>
    <xdr:ext cx="469744" cy="259045"/>
    <xdr:sp macro="" textlink="">
      <xdr:nvSpPr>
        <xdr:cNvPr id="246" name="n_2aveValue【体育館・プール】&#10;一人当たり面積">
          <a:extLst>
            <a:ext uri="{FF2B5EF4-FFF2-40B4-BE49-F238E27FC236}">
              <a16:creationId xmlns:a16="http://schemas.microsoft.com/office/drawing/2014/main" id="{6DAFA34F-9398-467D-8DED-6E95FB8B6B72}"/>
            </a:ext>
          </a:extLst>
        </xdr:cNvPr>
        <xdr:cNvSpPr txBox="1"/>
      </xdr:nvSpPr>
      <xdr:spPr>
        <a:xfrm>
          <a:off x="7677227" y="100580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62</xdr:row>
      <xdr:rowOff>48458</xdr:rowOff>
    </xdr:from>
    <xdr:ext cx="469744" cy="259045"/>
    <xdr:sp macro="" textlink="">
      <xdr:nvSpPr>
        <xdr:cNvPr id="247" name="n_3aveValue【体育館・プール】&#10;一人当たり面積">
          <a:extLst>
            <a:ext uri="{FF2B5EF4-FFF2-40B4-BE49-F238E27FC236}">
              <a16:creationId xmlns:a16="http://schemas.microsoft.com/office/drawing/2014/main" id="{BFBAA78B-6A04-489E-AD24-D71EE0A9713F}"/>
            </a:ext>
          </a:extLst>
        </xdr:cNvPr>
        <xdr:cNvSpPr txBox="1"/>
      </xdr:nvSpPr>
      <xdr:spPr>
        <a:xfrm>
          <a:off x="6867602" y="100941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60</xdr:row>
      <xdr:rowOff>86921</xdr:rowOff>
    </xdr:from>
    <xdr:ext cx="469744" cy="259045"/>
    <xdr:sp macro="" textlink="">
      <xdr:nvSpPr>
        <xdr:cNvPr id="248" name="n_4aveValue【体育館・プール】&#10;一人当たり面積">
          <a:extLst>
            <a:ext uri="{FF2B5EF4-FFF2-40B4-BE49-F238E27FC236}">
              <a16:creationId xmlns:a16="http://schemas.microsoft.com/office/drawing/2014/main" id="{8693E45A-14F1-4E7E-9992-DEC2A8736D38}"/>
            </a:ext>
          </a:extLst>
        </xdr:cNvPr>
        <xdr:cNvSpPr txBox="1"/>
      </xdr:nvSpPr>
      <xdr:spPr>
        <a:xfrm>
          <a:off x="6067502" y="98087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57</xdr:row>
      <xdr:rowOff>140805</xdr:rowOff>
    </xdr:from>
    <xdr:ext cx="469744" cy="259045"/>
    <xdr:sp macro="" textlink="">
      <xdr:nvSpPr>
        <xdr:cNvPr id="249" name="n_1mainValue【体育館・プール】&#10;一人当たり面積">
          <a:extLst>
            <a:ext uri="{FF2B5EF4-FFF2-40B4-BE49-F238E27FC236}">
              <a16:creationId xmlns:a16="http://schemas.microsoft.com/office/drawing/2014/main" id="{D7CC6B00-F477-4774-866E-87EC8744907A}"/>
            </a:ext>
          </a:extLst>
        </xdr:cNvPr>
        <xdr:cNvSpPr txBox="1"/>
      </xdr:nvSpPr>
      <xdr:spPr>
        <a:xfrm>
          <a:off x="8458277" y="9383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58</xdr:row>
      <xdr:rowOff>70593</xdr:rowOff>
    </xdr:from>
    <xdr:ext cx="469744" cy="259045"/>
    <xdr:sp macro="" textlink="">
      <xdr:nvSpPr>
        <xdr:cNvPr id="250" name="n_2mainValue【体育館・プール】&#10;一人当たり面積">
          <a:extLst>
            <a:ext uri="{FF2B5EF4-FFF2-40B4-BE49-F238E27FC236}">
              <a16:creationId xmlns:a16="http://schemas.microsoft.com/office/drawing/2014/main" id="{5625BC1A-B57F-4E95-9318-44DBE730F3C2}"/>
            </a:ext>
          </a:extLst>
        </xdr:cNvPr>
        <xdr:cNvSpPr txBox="1"/>
      </xdr:nvSpPr>
      <xdr:spPr>
        <a:xfrm>
          <a:off x="7677227" y="94685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58</xdr:row>
      <xdr:rowOff>31404</xdr:rowOff>
    </xdr:from>
    <xdr:ext cx="469744" cy="259045"/>
    <xdr:sp macro="" textlink="">
      <xdr:nvSpPr>
        <xdr:cNvPr id="251" name="n_3mainValue【体育館・プール】&#10;一人当たり面積">
          <a:extLst>
            <a:ext uri="{FF2B5EF4-FFF2-40B4-BE49-F238E27FC236}">
              <a16:creationId xmlns:a16="http://schemas.microsoft.com/office/drawing/2014/main" id="{9D2E3CDB-3F62-4882-8B19-8F63FDD82A85}"/>
            </a:ext>
          </a:extLst>
        </xdr:cNvPr>
        <xdr:cNvSpPr txBox="1"/>
      </xdr:nvSpPr>
      <xdr:spPr>
        <a:xfrm>
          <a:off x="6867602" y="94294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52" name="正方形/長方形 251">
          <a:extLst>
            <a:ext uri="{FF2B5EF4-FFF2-40B4-BE49-F238E27FC236}">
              <a16:creationId xmlns:a16="http://schemas.microsoft.com/office/drawing/2014/main" id="{E264549F-1004-4643-A3ED-EDADE72D57AF}"/>
            </a:ext>
          </a:extLst>
        </xdr:cNvPr>
        <xdr:cNvSpPr/>
      </xdr:nvSpPr>
      <xdr:spPr>
        <a:xfrm>
          <a:off x="6858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53" name="正方形/長方形 252">
          <a:extLst>
            <a:ext uri="{FF2B5EF4-FFF2-40B4-BE49-F238E27FC236}">
              <a16:creationId xmlns:a16="http://schemas.microsoft.com/office/drawing/2014/main" id="{D48FF3B5-63F7-4BAE-9635-9D510E8A37BC}"/>
            </a:ext>
          </a:extLst>
        </xdr:cNvPr>
        <xdr:cNvSpPr/>
      </xdr:nvSpPr>
      <xdr:spPr>
        <a:xfrm>
          <a:off x="80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54" name="正方形/長方形 253">
          <a:extLst>
            <a:ext uri="{FF2B5EF4-FFF2-40B4-BE49-F238E27FC236}">
              <a16:creationId xmlns:a16="http://schemas.microsoft.com/office/drawing/2014/main" id="{736D0648-9B03-471B-B91B-746795387FED}"/>
            </a:ext>
          </a:extLst>
        </xdr:cNvPr>
        <xdr:cNvSpPr/>
      </xdr:nvSpPr>
      <xdr:spPr>
        <a:xfrm>
          <a:off x="80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55" name="正方形/長方形 254">
          <a:extLst>
            <a:ext uri="{FF2B5EF4-FFF2-40B4-BE49-F238E27FC236}">
              <a16:creationId xmlns:a16="http://schemas.microsoft.com/office/drawing/2014/main" id="{DFD99995-8E32-4E74-A195-4B90DE88626A}"/>
            </a:ext>
          </a:extLst>
        </xdr:cNvPr>
        <xdr:cNvSpPr/>
      </xdr:nvSpPr>
      <xdr:spPr>
        <a:xfrm>
          <a:off x="17145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56" name="正方形/長方形 255">
          <a:extLst>
            <a:ext uri="{FF2B5EF4-FFF2-40B4-BE49-F238E27FC236}">
              <a16:creationId xmlns:a16="http://schemas.microsoft.com/office/drawing/2014/main" id="{91351BB8-C06B-4089-979B-825C5B2E9D2E}"/>
            </a:ext>
          </a:extLst>
        </xdr:cNvPr>
        <xdr:cNvSpPr/>
      </xdr:nvSpPr>
      <xdr:spPr>
        <a:xfrm>
          <a:off x="17145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57" name="正方形/長方形 256">
          <a:extLst>
            <a:ext uri="{FF2B5EF4-FFF2-40B4-BE49-F238E27FC236}">
              <a16:creationId xmlns:a16="http://schemas.microsoft.com/office/drawing/2014/main" id="{202995A5-475D-4167-8204-DC640920BA1A}"/>
            </a:ext>
          </a:extLst>
        </xdr:cNvPr>
        <xdr:cNvSpPr/>
      </xdr:nvSpPr>
      <xdr:spPr>
        <a:xfrm>
          <a:off x="27432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58" name="正方形/長方形 257">
          <a:extLst>
            <a:ext uri="{FF2B5EF4-FFF2-40B4-BE49-F238E27FC236}">
              <a16:creationId xmlns:a16="http://schemas.microsoft.com/office/drawing/2014/main" id="{44851689-04DD-4569-9F77-15749CA42E67}"/>
            </a:ext>
          </a:extLst>
        </xdr:cNvPr>
        <xdr:cNvSpPr/>
      </xdr:nvSpPr>
      <xdr:spPr>
        <a:xfrm>
          <a:off x="27432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59" name="正方形/長方形 258">
          <a:extLst>
            <a:ext uri="{FF2B5EF4-FFF2-40B4-BE49-F238E27FC236}">
              <a16:creationId xmlns:a16="http://schemas.microsoft.com/office/drawing/2014/main" id="{5E09B44B-5226-463B-AD04-A4C2BAFB6F58}"/>
            </a:ext>
          </a:extLst>
        </xdr:cNvPr>
        <xdr:cNvSpPr/>
      </xdr:nvSpPr>
      <xdr:spPr>
        <a:xfrm>
          <a:off x="6858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60" name="テキスト ボックス 259">
          <a:extLst>
            <a:ext uri="{FF2B5EF4-FFF2-40B4-BE49-F238E27FC236}">
              <a16:creationId xmlns:a16="http://schemas.microsoft.com/office/drawing/2014/main" id="{B81727A7-ACB1-483C-A142-48A6E493257A}"/>
            </a:ext>
          </a:extLst>
        </xdr:cNvPr>
        <xdr:cNvSpPr txBox="1"/>
      </xdr:nvSpPr>
      <xdr:spPr>
        <a:xfrm>
          <a:off x="666750"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61" name="直線コネクタ 260">
          <a:extLst>
            <a:ext uri="{FF2B5EF4-FFF2-40B4-BE49-F238E27FC236}">
              <a16:creationId xmlns:a16="http://schemas.microsoft.com/office/drawing/2014/main" id="{41A93E0A-4A84-4228-A1C9-64C5EFA0017D}"/>
            </a:ext>
          </a:extLst>
        </xdr:cNvPr>
        <xdr:cNvCxnSpPr/>
      </xdr:nvCxnSpPr>
      <xdr:spPr>
        <a:xfrm>
          <a:off x="6858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62" name="テキスト ボックス 261">
          <a:extLst>
            <a:ext uri="{FF2B5EF4-FFF2-40B4-BE49-F238E27FC236}">
              <a16:creationId xmlns:a16="http://schemas.microsoft.com/office/drawing/2014/main" id="{2101908A-5FDA-496A-BAC5-1A54D6D324E5}"/>
            </a:ext>
          </a:extLst>
        </xdr:cNvPr>
        <xdr:cNvSpPr txBox="1"/>
      </xdr:nvSpPr>
      <xdr:spPr>
        <a:xfrm>
          <a:off x="2789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38100</xdr:rowOff>
    </xdr:from>
    <xdr:to>
      <xdr:col>28</xdr:col>
      <xdr:colOff>114300</xdr:colOff>
      <xdr:row>86</xdr:row>
      <xdr:rowOff>38100</xdr:rowOff>
    </xdr:to>
    <xdr:cxnSp macro="">
      <xdr:nvCxnSpPr>
        <xdr:cNvPr id="263" name="直線コネクタ 262">
          <a:extLst>
            <a:ext uri="{FF2B5EF4-FFF2-40B4-BE49-F238E27FC236}">
              <a16:creationId xmlns:a16="http://schemas.microsoft.com/office/drawing/2014/main" id="{9C43A3EB-F631-49C9-BBD1-53F59308A7F3}"/>
            </a:ext>
          </a:extLst>
        </xdr:cNvPr>
        <xdr:cNvCxnSpPr/>
      </xdr:nvCxnSpPr>
      <xdr:spPr>
        <a:xfrm>
          <a:off x="685800" y="139731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67327</xdr:rowOff>
    </xdr:from>
    <xdr:ext cx="467179" cy="259045"/>
    <xdr:sp macro="" textlink="">
      <xdr:nvSpPr>
        <xdr:cNvPr id="264" name="テキスト ボックス 263">
          <a:extLst>
            <a:ext uri="{FF2B5EF4-FFF2-40B4-BE49-F238E27FC236}">
              <a16:creationId xmlns:a16="http://schemas.microsoft.com/office/drawing/2014/main" id="{C7BB290F-BF23-4289-AB23-185A4A4F2A2B}"/>
            </a:ext>
          </a:extLst>
        </xdr:cNvPr>
        <xdr:cNvSpPr txBox="1"/>
      </xdr:nvSpPr>
      <xdr:spPr>
        <a:xfrm>
          <a:off x="278946"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95250</xdr:rowOff>
    </xdr:from>
    <xdr:to>
      <xdr:col>28</xdr:col>
      <xdr:colOff>114300</xdr:colOff>
      <xdr:row>83</xdr:row>
      <xdr:rowOff>95250</xdr:rowOff>
    </xdr:to>
    <xdr:cxnSp macro="">
      <xdr:nvCxnSpPr>
        <xdr:cNvPr id="265" name="直線コネクタ 264">
          <a:extLst>
            <a:ext uri="{FF2B5EF4-FFF2-40B4-BE49-F238E27FC236}">
              <a16:creationId xmlns:a16="http://schemas.microsoft.com/office/drawing/2014/main" id="{1C540D77-25E6-47A1-9299-7DDE90B31B3A}"/>
            </a:ext>
          </a:extLst>
        </xdr:cNvPr>
        <xdr:cNvCxnSpPr/>
      </xdr:nvCxnSpPr>
      <xdr:spPr>
        <a:xfrm>
          <a:off x="685800" y="13544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82</xdr:row>
      <xdr:rowOff>124477</xdr:rowOff>
    </xdr:from>
    <xdr:ext cx="403059" cy="259045"/>
    <xdr:sp macro="" textlink="">
      <xdr:nvSpPr>
        <xdr:cNvPr id="266" name="テキスト ボックス 265">
          <a:extLst>
            <a:ext uri="{FF2B5EF4-FFF2-40B4-BE49-F238E27FC236}">
              <a16:creationId xmlns:a16="http://schemas.microsoft.com/office/drawing/2014/main" id="{9563319A-FF11-4715-B680-961BCF272B0A}"/>
            </a:ext>
          </a:extLst>
        </xdr:cNvPr>
        <xdr:cNvSpPr txBox="1"/>
      </xdr:nvSpPr>
      <xdr:spPr>
        <a:xfrm>
          <a:off x="339891" y="134086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152400</xdr:rowOff>
    </xdr:from>
    <xdr:to>
      <xdr:col>28</xdr:col>
      <xdr:colOff>114300</xdr:colOff>
      <xdr:row>80</xdr:row>
      <xdr:rowOff>152400</xdr:rowOff>
    </xdr:to>
    <xdr:cxnSp macro="">
      <xdr:nvCxnSpPr>
        <xdr:cNvPr id="267" name="直線コネクタ 266">
          <a:extLst>
            <a:ext uri="{FF2B5EF4-FFF2-40B4-BE49-F238E27FC236}">
              <a16:creationId xmlns:a16="http://schemas.microsoft.com/office/drawing/2014/main" id="{F71D17E3-A6D0-4E5F-96D6-4A1F4E5CD2B8}"/>
            </a:ext>
          </a:extLst>
        </xdr:cNvPr>
        <xdr:cNvCxnSpPr/>
      </xdr:nvCxnSpPr>
      <xdr:spPr>
        <a:xfrm>
          <a:off x="685800" y="131159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80</xdr:row>
      <xdr:rowOff>10177</xdr:rowOff>
    </xdr:from>
    <xdr:ext cx="403059" cy="259045"/>
    <xdr:sp macro="" textlink="">
      <xdr:nvSpPr>
        <xdr:cNvPr id="268" name="テキスト ボックス 267">
          <a:extLst>
            <a:ext uri="{FF2B5EF4-FFF2-40B4-BE49-F238E27FC236}">
              <a16:creationId xmlns:a16="http://schemas.microsoft.com/office/drawing/2014/main" id="{8D523B12-3911-4471-A054-E82ECCFD5690}"/>
            </a:ext>
          </a:extLst>
        </xdr:cNvPr>
        <xdr:cNvSpPr txBox="1"/>
      </xdr:nvSpPr>
      <xdr:spPr>
        <a:xfrm>
          <a:off x="339891" y="129705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38100</xdr:rowOff>
    </xdr:from>
    <xdr:to>
      <xdr:col>28</xdr:col>
      <xdr:colOff>114300</xdr:colOff>
      <xdr:row>78</xdr:row>
      <xdr:rowOff>38100</xdr:rowOff>
    </xdr:to>
    <xdr:cxnSp macro="">
      <xdr:nvCxnSpPr>
        <xdr:cNvPr id="269" name="直線コネクタ 268">
          <a:extLst>
            <a:ext uri="{FF2B5EF4-FFF2-40B4-BE49-F238E27FC236}">
              <a16:creationId xmlns:a16="http://schemas.microsoft.com/office/drawing/2014/main" id="{5530A3BE-8593-418C-8E4F-9E9EFC4F4112}"/>
            </a:ext>
          </a:extLst>
        </xdr:cNvPr>
        <xdr:cNvCxnSpPr/>
      </xdr:nvCxnSpPr>
      <xdr:spPr>
        <a:xfrm>
          <a:off x="685800" y="126777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77</xdr:row>
      <xdr:rowOff>67327</xdr:rowOff>
    </xdr:from>
    <xdr:ext cx="403059" cy="259045"/>
    <xdr:sp macro="" textlink="">
      <xdr:nvSpPr>
        <xdr:cNvPr id="270" name="テキスト ボックス 269">
          <a:extLst>
            <a:ext uri="{FF2B5EF4-FFF2-40B4-BE49-F238E27FC236}">
              <a16:creationId xmlns:a16="http://schemas.microsoft.com/office/drawing/2014/main" id="{4C688800-AD86-4191-8F99-6FD99C19734C}"/>
            </a:ext>
          </a:extLst>
        </xdr:cNvPr>
        <xdr:cNvSpPr txBox="1"/>
      </xdr:nvSpPr>
      <xdr:spPr>
        <a:xfrm>
          <a:off x="339891" y="125419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71" name="直線コネクタ 270">
          <a:extLst>
            <a:ext uri="{FF2B5EF4-FFF2-40B4-BE49-F238E27FC236}">
              <a16:creationId xmlns:a16="http://schemas.microsoft.com/office/drawing/2014/main" id="{3A1E565D-D6EB-4F2C-9308-AFA01BAD713B}"/>
            </a:ext>
          </a:extLst>
        </xdr:cNvPr>
        <xdr:cNvCxnSpPr/>
      </xdr:nvCxnSpPr>
      <xdr:spPr>
        <a:xfrm>
          <a:off x="6858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74</xdr:row>
      <xdr:rowOff>124477</xdr:rowOff>
    </xdr:from>
    <xdr:ext cx="403059" cy="259045"/>
    <xdr:sp macro="" textlink="">
      <xdr:nvSpPr>
        <xdr:cNvPr id="272" name="テキスト ボックス 271">
          <a:extLst>
            <a:ext uri="{FF2B5EF4-FFF2-40B4-BE49-F238E27FC236}">
              <a16:creationId xmlns:a16="http://schemas.microsoft.com/office/drawing/2014/main" id="{B861D7C2-3161-4D2A-A98C-A8858512D9F5}"/>
            </a:ext>
          </a:extLst>
        </xdr:cNvPr>
        <xdr:cNvSpPr txBox="1"/>
      </xdr:nvSpPr>
      <xdr:spPr>
        <a:xfrm>
          <a:off x="339891" y="12113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73" name="【福祉施設】&#10;有形固定資産減価償却率グラフ枠">
          <a:extLst>
            <a:ext uri="{FF2B5EF4-FFF2-40B4-BE49-F238E27FC236}">
              <a16:creationId xmlns:a16="http://schemas.microsoft.com/office/drawing/2014/main" id="{5DFECA6B-BCAA-4267-B07A-620385B32788}"/>
            </a:ext>
          </a:extLst>
        </xdr:cNvPr>
        <xdr:cNvSpPr/>
      </xdr:nvSpPr>
      <xdr:spPr>
        <a:xfrm>
          <a:off x="6858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104394</xdr:rowOff>
    </xdr:from>
    <xdr:to>
      <xdr:col>24</xdr:col>
      <xdr:colOff>62865</xdr:colOff>
      <xdr:row>84</xdr:row>
      <xdr:rowOff>115824</xdr:rowOff>
    </xdr:to>
    <xdr:cxnSp macro="">
      <xdr:nvCxnSpPr>
        <xdr:cNvPr id="274" name="直線コネクタ 273">
          <a:extLst>
            <a:ext uri="{FF2B5EF4-FFF2-40B4-BE49-F238E27FC236}">
              <a16:creationId xmlns:a16="http://schemas.microsoft.com/office/drawing/2014/main" id="{09C2D1B5-9A6C-41A5-A6DF-EDC6601AB93B}"/>
            </a:ext>
          </a:extLst>
        </xdr:cNvPr>
        <xdr:cNvCxnSpPr/>
      </xdr:nvCxnSpPr>
      <xdr:spPr>
        <a:xfrm flipV="1">
          <a:off x="4180840" y="12585319"/>
          <a:ext cx="0" cy="11417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84</xdr:row>
      <xdr:rowOff>119651</xdr:rowOff>
    </xdr:from>
    <xdr:ext cx="405111" cy="259045"/>
    <xdr:sp macro="" textlink="">
      <xdr:nvSpPr>
        <xdr:cNvPr id="275" name="【福祉施設】&#10;有形固定資産減価償却率最小値テキスト">
          <a:extLst>
            <a:ext uri="{FF2B5EF4-FFF2-40B4-BE49-F238E27FC236}">
              <a16:creationId xmlns:a16="http://schemas.microsoft.com/office/drawing/2014/main" id="{98977A13-2492-4857-8E0C-1C42209AD834}"/>
            </a:ext>
          </a:extLst>
        </xdr:cNvPr>
        <xdr:cNvSpPr txBox="1"/>
      </xdr:nvSpPr>
      <xdr:spPr>
        <a:xfrm>
          <a:off x="4219575" y="1373405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84</xdr:row>
      <xdr:rowOff>115824</xdr:rowOff>
    </xdr:from>
    <xdr:to>
      <xdr:col>24</xdr:col>
      <xdr:colOff>152400</xdr:colOff>
      <xdr:row>84</xdr:row>
      <xdr:rowOff>115824</xdr:rowOff>
    </xdr:to>
    <xdr:cxnSp macro="">
      <xdr:nvCxnSpPr>
        <xdr:cNvPr id="276" name="直線コネクタ 275">
          <a:extLst>
            <a:ext uri="{FF2B5EF4-FFF2-40B4-BE49-F238E27FC236}">
              <a16:creationId xmlns:a16="http://schemas.microsoft.com/office/drawing/2014/main" id="{F67DA714-98B0-45EB-A646-67B09AD4BECC}"/>
            </a:ext>
          </a:extLst>
        </xdr:cNvPr>
        <xdr:cNvCxnSpPr/>
      </xdr:nvCxnSpPr>
      <xdr:spPr>
        <a:xfrm>
          <a:off x="4105275" y="1372704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51071</xdr:rowOff>
    </xdr:from>
    <xdr:ext cx="405111" cy="259045"/>
    <xdr:sp macro="" textlink="">
      <xdr:nvSpPr>
        <xdr:cNvPr id="277" name="【福祉施設】&#10;有形固定資産減価償却率最大値テキスト">
          <a:extLst>
            <a:ext uri="{FF2B5EF4-FFF2-40B4-BE49-F238E27FC236}">
              <a16:creationId xmlns:a16="http://schemas.microsoft.com/office/drawing/2014/main" id="{62CA92F0-ED43-4E1B-A266-B3BEAC5C0ECF}"/>
            </a:ext>
          </a:extLst>
        </xdr:cNvPr>
        <xdr:cNvSpPr txBox="1"/>
      </xdr:nvSpPr>
      <xdr:spPr>
        <a:xfrm>
          <a:off x="4219575" y="1236372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104394</xdr:rowOff>
    </xdr:from>
    <xdr:to>
      <xdr:col>24</xdr:col>
      <xdr:colOff>152400</xdr:colOff>
      <xdr:row>77</xdr:row>
      <xdr:rowOff>104394</xdr:rowOff>
    </xdr:to>
    <xdr:cxnSp macro="">
      <xdr:nvCxnSpPr>
        <xdr:cNvPr id="278" name="直線コネクタ 277">
          <a:extLst>
            <a:ext uri="{FF2B5EF4-FFF2-40B4-BE49-F238E27FC236}">
              <a16:creationId xmlns:a16="http://schemas.microsoft.com/office/drawing/2014/main" id="{26EFE10B-3121-4F64-8F5E-DF897BA4D8FF}"/>
            </a:ext>
          </a:extLst>
        </xdr:cNvPr>
        <xdr:cNvCxnSpPr/>
      </xdr:nvCxnSpPr>
      <xdr:spPr>
        <a:xfrm>
          <a:off x="4105275" y="1258531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79</xdr:row>
      <xdr:rowOff>154195</xdr:rowOff>
    </xdr:from>
    <xdr:ext cx="405111" cy="259045"/>
    <xdr:sp macro="" textlink="">
      <xdr:nvSpPr>
        <xdr:cNvPr id="279" name="【福祉施設】&#10;有形固定資産減価償却率平均値テキスト">
          <a:extLst>
            <a:ext uri="{FF2B5EF4-FFF2-40B4-BE49-F238E27FC236}">
              <a16:creationId xmlns:a16="http://schemas.microsoft.com/office/drawing/2014/main" id="{E70E11E4-C8BA-47CA-A4C2-E3C964ECD513}"/>
            </a:ext>
          </a:extLst>
        </xdr:cNvPr>
        <xdr:cNvSpPr txBox="1"/>
      </xdr:nvSpPr>
      <xdr:spPr>
        <a:xfrm>
          <a:off x="4219575" y="12955795"/>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80</xdr:row>
      <xdr:rowOff>131318</xdr:rowOff>
    </xdr:from>
    <xdr:to>
      <xdr:col>24</xdr:col>
      <xdr:colOff>114300</xdr:colOff>
      <xdr:row>81</xdr:row>
      <xdr:rowOff>61468</xdr:rowOff>
    </xdr:to>
    <xdr:sp macro="" textlink="">
      <xdr:nvSpPr>
        <xdr:cNvPr id="280" name="フローチャート: 判断 279">
          <a:extLst>
            <a:ext uri="{FF2B5EF4-FFF2-40B4-BE49-F238E27FC236}">
              <a16:creationId xmlns:a16="http://schemas.microsoft.com/office/drawing/2014/main" id="{17EBEF93-34B9-4CAD-8AA7-22ED299E65E3}"/>
            </a:ext>
          </a:extLst>
        </xdr:cNvPr>
        <xdr:cNvSpPr/>
      </xdr:nvSpPr>
      <xdr:spPr>
        <a:xfrm>
          <a:off x="4124325" y="130948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80</xdr:row>
      <xdr:rowOff>83313</xdr:rowOff>
    </xdr:from>
    <xdr:to>
      <xdr:col>20</xdr:col>
      <xdr:colOff>38100</xdr:colOff>
      <xdr:row>81</xdr:row>
      <xdr:rowOff>13463</xdr:rowOff>
    </xdr:to>
    <xdr:sp macro="" textlink="">
      <xdr:nvSpPr>
        <xdr:cNvPr id="281" name="フローチャート: 判断 280">
          <a:extLst>
            <a:ext uri="{FF2B5EF4-FFF2-40B4-BE49-F238E27FC236}">
              <a16:creationId xmlns:a16="http://schemas.microsoft.com/office/drawing/2014/main" id="{8B1EE551-2078-418A-9A1F-B19591E8DE92}"/>
            </a:ext>
          </a:extLst>
        </xdr:cNvPr>
        <xdr:cNvSpPr/>
      </xdr:nvSpPr>
      <xdr:spPr>
        <a:xfrm>
          <a:off x="3381375" y="13050013"/>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80</xdr:row>
      <xdr:rowOff>71882</xdr:rowOff>
    </xdr:from>
    <xdr:to>
      <xdr:col>15</xdr:col>
      <xdr:colOff>101600</xdr:colOff>
      <xdr:row>81</xdr:row>
      <xdr:rowOff>2032</xdr:rowOff>
    </xdr:to>
    <xdr:sp macro="" textlink="">
      <xdr:nvSpPr>
        <xdr:cNvPr id="282" name="フローチャート: 判断 281">
          <a:extLst>
            <a:ext uri="{FF2B5EF4-FFF2-40B4-BE49-F238E27FC236}">
              <a16:creationId xmlns:a16="http://schemas.microsoft.com/office/drawing/2014/main" id="{F1D5EC12-B0DC-44A8-963C-4B98462E3E62}"/>
            </a:ext>
          </a:extLst>
        </xdr:cNvPr>
        <xdr:cNvSpPr/>
      </xdr:nvSpPr>
      <xdr:spPr>
        <a:xfrm>
          <a:off x="2571750" y="13032232"/>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80</xdr:row>
      <xdr:rowOff>51308</xdr:rowOff>
    </xdr:from>
    <xdr:to>
      <xdr:col>10</xdr:col>
      <xdr:colOff>165100</xdr:colOff>
      <xdr:row>80</xdr:row>
      <xdr:rowOff>152908</xdr:rowOff>
    </xdr:to>
    <xdr:sp macro="" textlink="">
      <xdr:nvSpPr>
        <xdr:cNvPr id="283" name="フローチャート: 判断 282">
          <a:extLst>
            <a:ext uri="{FF2B5EF4-FFF2-40B4-BE49-F238E27FC236}">
              <a16:creationId xmlns:a16="http://schemas.microsoft.com/office/drawing/2014/main" id="{FC5AF39D-DA83-4C3E-A8FD-8452F54AB87C}"/>
            </a:ext>
          </a:extLst>
        </xdr:cNvPr>
        <xdr:cNvSpPr/>
      </xdr:nvSpPr>
      <xdr:spPr>
        <a:xfrm>
          <a:off x="1781175" y="13011658"/>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79</xdr:row>
      <xdr:rowOff>170180</xdr:rowOff>
    </xdr:from>
    <xdr:to>
      <xdr:col>6</xdr:col>
      <xdr:colOff>38100</xdr:colOff>
      <xdr:row>80</xdr:row>
      <xdr:rowOff>100330</xdr:rowOff>
    </xdr:to>
    <xdr:sp macro="" textlink="">
      <xdr:nvSpPr>
        <xdr:cNvPr id="284" name="フローチャート: 判断 283">
          <a:extLst>
            <a:ext uri="{FF2B5EF4-FFF2-40B4-BE49-F238E27FC236}">
              <a16:creationId xmlns:a16="http://schemas.microsoft.com/office/drawing/2014/main" id="{4C67887E-7417-44F9-9FCF-22F5CBBDBE78}"/>
            </a:ext>
          </a:extLst>
        </xdr:cNvPr>
        <xdr:cNvSpPr/>
      </xdr:nvSpPr>
      <xdr:spPr>
        <a:xfrm>
          <a:off x="981075" y="1296225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85" name="テキスト ボックス 284">
          <a:extLst>
            <a:ext uri="{FF2B5EF4-FFF2-40B4-BE49-F238E27FC236}">
              <a16:creationId xmlns:a16="http://schemas.microsoft.com/office/drawing/2014/main" id="{3EB05C01-BA58-44F0-A23A-EFEF06B263C0}"/>
            </a:ext>
          </a:extLst>
        </xdr:cNvPr>
        <xdr:cNvSpPr txBox="1"/>
      </xdr:nvSpPr>
      <xdr:spPr>
        <a:xfrm>
          <a:off x="40100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86" name="テキスト ボックス 285">
          <a:extLst>
            <a:ext uri="{FF2B5EF4-FFF2-40B4-BE49-F238E27FC236}">
              <a16:creationId xmlns:a16="http://schemas.microsoft.com/office/drawing/2014/main" id="{D3B9083D-72FF-4E5D-A44A-2E097DD48F06}"/>
            </a:ext>
          </a:extLst>
        </xdr:cNvPr>
        <xdr:cNvSpPr txBox="1"/>
      </xdr:nvSpPr>
      <xdr:spPr>
        <a:xfrm>
          <a:off x="32575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287" name="テキスト ボックス 286">
          <a:extLst>
            <a:ext uri="{FF2B5EF4-FFF2-40B4-BE49-F238E27FC236}">
              <a16:creationId xmlns:a16="http://schemas.microsoft.com/office/drawing/2014/main" id="{A4EDD4E2-B0BA-4616-B0FA-67DA8049900B}"/>
            </a:ext>
          </a:extLst>
        </xdr:cNvPr>
        <xdr:cNvSpPr txBox="1"/>
      </xdr:nvSpPr>
      <xdr:spPr>
        <a:xfrm>
          <a:off x="24479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288" name="テキスト ボックス 287">
          <a:extLst>
            <a:ext uri="{FF2B5EF4-FFF2-40B4-BE49-F238E27FC236}">
              <a16:creationId xmlns:a16="http://schemas.microsoft.com/office/drawing/2014/main" id="{03F49539-4BC2-4B92-9AF7-5F80ABCABADE}"/>
            </a:ext>
          </a:extLst>
        </xdr:cNvPr>
        <xdr:cNvSpPr txBox="1"/>
      </xdr:nvSpPr>
      <xdr:spPr>
        <a:xfrm>
          <a:off x="1657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289" name="テキスト ボックス 288">
          <a:extLst>
            <a:ext uri="{FF2B5EF4-FFF2-40B4-BE49-F238E27FC236}">
              <a16:creationId xmlns:a16="http://schemas.microsoft.com/office/drawing/2014/main" id="{A1CAD555-DC7F-438D-AFC5-9114D1CBF2FB}"/>
            </a:ext>
          </a:extLst>
        </xdr:cNvPr>
        <xdr:cNvSpPr txBox="1"/>
      </xdr:nvSpPr>
      <xdr:spPr>
        <a:xfrm>
          <a:off x="857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151892</xdr:rowOff>
    </xdr:from>
    <xdr:to>
      <xdr:col>24</xdr:col>
      <xdr:colOff>114300</xdr:colOff>
      <xdr:row>83</xdr:row>
      <xdr:rowOff>82042</xdr:rowOff>
    </xdr:to>
    <xdr:sp macro="" textlink="">
      <xdr:nvSpPr>
        <xdr:cNvPr id="290" name="楕円 289">
          <a:extLst>
            <a:ext uri="{FF2B5EF4-FFF2-40B4-BE49-F238E27FC236}">
              <a16:creationId xmlns:a16="http://schemas.microsoft.com/office/drawing/2014/main" id="{46BE9B32-A002-4579-83E6-ECCB25EE34D6}"/>
            </a:ext>
          </a:extLst>
        </xdr:cNvPr>
        <xdr:cNvSpPr/>
      </xdr:nvSpPr>
      <xdr:spPr>
        <a:xfrm>
          <a:off x="4124325" y="1343926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130319</xdr:rowOff>
    </xdr:from>
    <xdr:ext cx="405111" cy="259045"/>
    <xdr:sp macro="" textlink="">
      <xdr:nvSpPr>
        <xdr:cNvPr id="291" name="【福祉施設】&#10;有形固定資産減価償却率該当値テキスト">
          <a:extLst>
            <a:ext uri="{FF2B5EF4-FFF2-40B4-BE49-F238E27FC236}">
              <a16:creationId xmlns:a16="http://schemas.microsoft.com/office/drawing/2014/main" id="{FC57AF6D-78F4-42D7-915B-CD01CD13970E}"/>
            </a:ext>
          </a:extLst>
        </xdr:cNvPr>
        <xdr:cNvSpPr txBox="1"/>
      </xdr:nvSpPr>
      <xdr:spPr>
        <a:xfrm>
          <a:off x="4219575" y="134176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42163</xdr:rowOff>
    </xdr:from>
    <xdr:to>
      <xdr:col>20</xdr:col>
      <xdr:colOff>38100</xdr:colOff>
      <xdr:row>81</xdr:row>
      <xdr:rowOff>143763</xdr:rowOff>
    </xdr:to>
    <xdr:sp macro="" textlink="">
      <xdr:nvSpPr>
        <xdr:cNvPr id="292" name="楕円 291">
          <a:extLst>
            <a:ext uri="{FF2B5EF4-FFF2-40B4-BE49-F238E27FC236}">
              <a16:creationId xmlns:a16="http://schemas.microsoft.com/office/drawing/2014/main" id="{0E4B5357-D0D5-445A-AEEA-7651E791F9AA}"/>
            </a:ext>
          </a:extLst>
        </xdr:cNvPr>
        <xdr:cNvSpPr/>
      </xdr:nvSpPr>
      <xdr:spPr>
        <a:xfrm>
          <a:off x="3381375" y="13170788"/>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81</xdr:row>
      <xdr:rowOff>92963</xdr:rowOff>
    </xdr:from>
    <xdr:to>
      <xdr:col>24</xdr:col>
      <xdr:colOff>63500</xdr:colOff>
      <xdr:row>83</xdr:row>
      <xdr:rowOff>31242</xdr:rowOff>
    </xdr:to>
    <xdr:cxnSp macro="">
      <xdr:nvCxnSpPr>
        <xdr:cNvPr id="293" name="直線コネクタ 292">
          <a:extLst>
            <a:ext uri="{FF2B5EF4-FFF2-40B4-BE49-F238E27FC236}">
              <a16:creationId xmlns:a16="http://schemas.microsoft.com/office/drawing/2014/main" id="{DC477863-4F28-4F4F-9876-1135A2C31D0F}"/>
            </a:ext>
          </a:extLst>
        </xdr:cNvPr>
        <xdr:cNvCxnSpPr/>
      </xdr:nvCxnSpPr>
      <xdr:spPr>
        <a:xfrm>
          <a:off x="3429000" y="13218413"/>
          <a:ext cx="752475" cy="2589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80</xdr:row>
      <xdr:rowOff>167894</xdr:rowOff>
    </xdr:from>
    <xdr:to>
      <xdr:col>15</xdr:col>
      <xdr:colOff>101600</xdr:colOff>
      <xdr:row>81</xdr:row>
      <xdr:rowOff>98044</xdr:rowOff>
    </xdr:to>
    <xdr:sp macro="" textlink="">
      <xdr:nvSpPr>
        <xdr:cNvPr id="294" name="楕円 293">
          <a:extLst>
            <a:ext uri="{FF2B5EF4-FFF2-40B4-BE49-F238E27FC236}">
              <a16:creationId xmlns:a16="http://schemas.microsoft.com/office/drawing/2014/main" id="{4F2EC3DF-D803-4C0D-A512-59E1C77460FE}"/>
            </a:ext>
          </a:extLst>
        </xdr:cNvPr>
        <xdr:cNvSpPr/>
      </xdr:nvSpPr>
      <xdr:spPr>
        <a:xfrm>
          <a:off x="2571750" y="13128244"/>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47244</xdr:rowOff>
    </xdr:from>
    <xdr:to>
      <xdr:col>19</xdr:col>
      <xdr:colOff>177800</xdr:colOff>
      <xdr:row>81</xdr:row>
      <xdr:rowOff>92963</xdr:rowOff>
    </xdr:to>
    <xdr:cxnSp macro="">
      <xdr:nvCxnSpPr>
        <xdr:cNvPr id="295" name="直線コネクタ 294">
          <a:extLst>
            <a:ext uri="{FF2B5EF4-FFF2-40B4-BE49-F238E27FC236}">
              <a16:creationId xmlns:a16="http://schemas.microsoft.com/office/drawing/2014/main" id="{E75A698D-0926-4FC1-9DAB-C5FE442147F5}"/>
            </a:ext>
          </a:extLst>
        </xdr:cNvPr>
        <xdr:cNvCxnSpPr/>
      </xdr:nvCxnSpPr>
      <xdr:spPr>
        <a:xfrm>
          <a:off x="2619375" y="13175869"/>
          <a:ext cx="809625" cy="4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147320</xdr:rowOff>
    </xdr:from>
    <xdr:to>
      <xdr:col>10</xdr:col>
      <xdr:colOff>165100</xdr:colOff>
      <xdr:row>82</xdr:row>
      <xdr:rowOff>77470</xdr:rowOff>
    </xdr:to>
    <xdr:sp macro="" textlink="">
      <xdr:nvSpPr>
        <xdr:cNvPr id="296" name="楕円 295">
          <a:extLst>
            <a:ext uri="{FF2B5EF4-FFF2-40B4-BE49-F238E27FC236}">
              <a16:creationId xmlns:a16="http://schemas.microsoft.com/office/drawing/2014/main" id="{31EEC0DD-5A59-48F4-9E60-FD25335C0627}"/>
            </a:ext>
          </a:extLst>
        </xdr:cNvPr>
        <xdr:cNvSpPr/>
      </xdr:nvSpPr>
      <xdr:spPr>
        <a:xfrm>
          <a:off x="1781175" y="1326959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47244</xdr:rowOff>
    </xdr:from>
    <xdr:to>
      <xdr:col>15</xdr:col>
      <xdr:colOff>50800</xdr:colOff>
      <xdr:row>82</xdr:row>
      <xdr:rowOff>26670</xdr:rowOff>
    </xdr:to>
    <xdr:cxnSp macro="">
      <xdr:nvCxnSpPr>
        <xdr:cNvPr id="297" name="直線コネクタ 296">
          <a:extLst>
            <a:ext uri="{FF2B5EF4-FFF2-40B4-BE49-F238E27FC236}">
              <a16:creationId xmlns:a16="http://schemas.microsoft.com/office/drawing/2014/main" id="{9EF5F706-784C-4E5E-A963-2B4EFBC63B8E}"/>
            </a:ext>
          </a:extLst>
        </xdr:cNvPr>
        <xdr:cNvCxnSpPr/>
      </xdr:nvCxnSpPr>
      <xdr:spPr>
        <a:xfrm flipV="1">
          <a:off x="1828800" y="13175869"/>
          <a:ext cx="790575" cy="141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79</xdr:row>
      <xdr:rowOff>29990</xdr:rowOff>
    </xdr:from>
    <xdr:ext cx="405111" cy="259045"/>
    <xdr:sp macro="" textlink="">
      <xdr:nvSpPr>
        <xdr:cNvPr id="298" name="n_1aveValue【福祉施設】&#10;有形固定資産減価償却率">
          <a:extLst>
            <a:ext uri="{FF2B5EF4-FFF2-40B4-BE49-F238E27FC236}">
              <a16:creationId xmlns:a16="http://schemas.microsoft.com/office/drawing/2014/main" id="{37B91994-A74C-4FB9-8D8A-4E72E62E671F}"/>
            </a:ext>
          </a:extLst>
        </xdr:cNvPr>
        <xdr:cNvSpPr txBox="1"/>
      </xdr:nvSpPr>
      <xdr:spPr>
        <a:xfrm>
          <a:off x="3239144" y="1282841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79</xdr:row>
      <xdr:rowOff>18559</xdr:rowOff>
    </xdr:from>
    <xdr:ext cx="405111" cy="259045"/>
    <xdr:sp macro="" textlink="">
      <xdr:nvSpPr>
        <xdr:cNvPr id="299" name="n_2aveValue【福祉施設】&#10;有形固定資産減価償却率">
          <a:extLst>
            <a:ext uri="{FF2B5EF4-FFF2-40B4-BE49-F238E27FC236}">
              <a16:creationId xmlns:a16="http://schemas.microsoft.com/office/drawing/2014/main" id="{18D6406D-BD5B-4370-A4F6-E85C710CCC6E}"/>
            </a:ext>
          </a:extLst>
        </xdr:cNvPr>
        <xdr:cNvSpPr txBox="1"/>
      </xdr:nvSpPr>
      <xdr:spPr>
        <a:xfrm>
          <a:off x="2439044" y="1282015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78</xdr:row>
      <xdr:rowOff>169435</xdr:rowOff>
    </xdr:from>
    <xdr:ext cx="405111" cy="259045"/>
    <xdr:sp macro="" textlink="">
      <xdr:nvSpPr>
        <xdr:cNvPr id="300" name="n_3aveValue【福祉施設】&#10;有形固定資産減価償却率">
          <a:extLst>
            <a:ext uri="{FF2B5EF4-FFF2-40B4-BE49-F238E27FC236}">
              <a16:creationId xmlns:a16="http://schemas.microsoft.com/office/drawing/2014/main" id="{1E45AA20-ED76-4154-94AE-B5CF2DFC62C6}"/>
            </a:ext>
          </a:extLst>
        </xdr:cNvPr>
        <xdr:cNvSpPr txBox="1"/>
      </xdr:nvSpPr>
      <xdr:spPr>
        <a:xfrm>
          <a:off x="1648469" y="127995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78</xdr:row>
      <xdr:rowOff>116857</xdr:rowOff>
    </xdr:from>
    <xdr:ext cx="405111" cy="259045"/>
    <xdr:sp macro="" textlink="">
      <xdr:nvSpPr>
        <xdr:cNvPr id="301" name="n_4aveValue【福祉施設】&#10;有形固定資産減価償却率">
          <a:extLst>
            <a:ext uri="{FF2B5EF4-FFF2-40B4-BE49-F238E27FC236}">
              <a16:creationId xmlns:a16="http://schemas.microsoft.com/office/drawing/2014/main" id="{0C0C3E60-86CA-4008-A1C7-E1C720BAD161}"/>
            </a:ext>
          </a:extLst>
        </xdr:cNvPr>
        <xdr:cNvSpPr txBox="1"/>
      </xdr:nvSpPr>
      <xdr:spPr>
        <a:xfrm>
          <a:off x="848369" y="12756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81</xdr:row>
      <xdr:rowOff>134890</xdr:rowOff>
    </xdr:from>
    <xdr:ext cx="405111" cy="259045"/>
    <xdr:sp macro="" textlink="">
      <xdr:nvSpPr>
        <xdr:cNvPr id="302" name="n_1mainValue【福祉施設】&#10;有形固定資産減価償却率">
          <a:extLst>
            <a:ext uri="{FF2B5EF4-FFF2-40B4-BE49-F238E27FC236}">
              <a16:creationId xmlns:a16="http://schemas.microsoft.com/office/drawing/2014/main" id="{9D4CF4AF-BE82-40FA-8781-851FA48C9115}"/>
            </a:ext>
          </a:extLst>
        </xdr:cNvPr>
        <xdr:cNvSpPr txBox="1"/>
      </xdr:nvSpPr>
      <xdr:spPr>
        <a:xfrm>
          <a:off x="3239144" y="132603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81</xdr:row>
      <xdr:rowOff>89171</xdr:rowOff>
    </xdr:from>
    <xdr:ext cx="405111" cy="259045"/>
    <xdr:sp macro="" textlink="">
      <xdr:nvSpPr>
        <xdr:cNvPr id="303" name="n_2mainValue【福祉施設】&#10;有形固定資産減価償却率">
          <a:extLst>
            <a:ext uri="{FF2B5EF4-FFF2-40B4-BE49-F238E27FC236}">
              <a16:creationId xmlns:a16="http://schemas.microsoft.com/office/drawing/2014/main" id="{4632BC96-F8E6-4848-9C36-489A812D1BF7}"/>
            </a:ext>
          </a:extLst>
        </xdr:cNvPr>
        <xdr:cNvSpPr txBox="1"/>
      </xdr:nvSpPr>
      <xdr:spPr>
        <a:xfrm>
          <a:off x="2439044" y="13211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68597</xdr:rowOff>
    </xdr:from>
    <xdr:ext cx="405111" cy="259045"/>
    <xdr:sp macro="" textlink="">
      <xdr:nvSpPr>
        <xdr:cNvPr id="304" name="n_3mainValue【福祉施設】&#10;有形固定資産減価償却率">
          <a:extLst>
            <a:ext uri="{FF2B5EF4-FFF2-40B4-BE49-F238E27FC236}">
              <a16:creationId xmlns:a16="http://schemas.microsoft.com/office/drawing/2014/main" id="{5238F717-6070-45D9-8849-FDB03E8F0547}"/>
            </a:ext>
          </a:extLst>
        </xdr:cNvPr>
        <xdr:cNvSpPr txBox="1"/>
      </xdr:nvSpPr>
      <xdr:spPr>
        <a:xfrm>
          <a:off x="1648469" y="133527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05" name="正方形/長方形 304">
          <a:extLst>
            <a:ext uri="{FF2B5EF4-FFF2-40B4-BE49-F238E27FC236}">
              <a16:creationId xmlns:a16="http://schemas.microsoft.com/office/drawing/2014/main" id="{48C44681-BCEA-415E-A157-6C0F816CE464}"/>
            </a:ext>
          </a:extLst>
        </xdr:cNvPr>
        <xdr:cNvSpPr/>
      </xdr:nvSpPr>
      <xdr:spPr>
        <a:xfrm>
          <a:off x="59531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06" name="正方形/長方形 305">
          <a:extLst>
            <a:ext uri="{FF2B5EF4-FFF2-40B4-BE49-F238E27FC236}">
              <a16:creationId xmlns:a16="http://schemas.microsoft.com/office/drawing/2014/main" id="{0D59F375-4E62-4941-A823-9C8817410115}"/>
            </a:ext>
          </a:extLst>
        </xdr:cNvPr>
        <xdr:cNvSpPr/>
      </xdr:nvSpPr>
      <xdr:spPr>
        <a:xfrm>
          <a:off x="60674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07" name="正方形/長方形 306">
          <a:extLst>
            <a:ext uri="{FF2B5EF4-FFF2-40B4-BE49-F238E27FC236}">
              <a16:creationId xmlns:a16="http://schemas.microsoft.com/office/drawing/2014/main" id="{A8A73075-3627-4BAE-BE86-98F3C3D9C98E}"/>
            </a:ext>
          </a:extLst>
        </xdr:cNvPr>
        <xdr:cNvSpPr/>
      </xdr:nvSpPr>
      <xdr:spPr>
        <a:xfrm>
          <a:off x="60674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08" name="正方形/長方形 307">
          <a:extLst>
            <a:ext uri="{FF2B5EF4-FFF2-40B4-BE49-F238E27FC236}">
              <a16:creationId xmlns:a16="http://schemas.microsoft.com/office/drawing/2014/main" id="{193B342F-56AA-45EA-9351-3E35383D4532}"/>
            </a:ext>
          </a:extLst>
        </xdr:cNvPr>
        <xdr:cNvSpPr/>
      </xdr:nvSpPr>
      <xdr:spPr>
        <a:xfrm>
          <a:off x="69818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09" name="正方形/長方形 308">
          <a:extLst>
            <a:ext uri="{FF2B5EF4-FFF2-40B4-BE49-F238E27FC236}">
              <a16:creationId xmlns:a16="http://schemas.microsoft.com/office/drawing/2014/main" id="{283E9CEE-5987-4445-8A5D-311F9C03462A}"/>
            </a:ext>
          </a:extLst>
        </xdr:cNvPr>
        <xdr:cNvSpPr/>
      </xdr:nvSpPr>
      <xdr:spPr>
        <a:xfrm>
          <a:off x="69818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10" name="正方形/長方形 309">
          <a:extLst>
            <a:ext uri="{FF2B5EF4-FFF2-40B4-BE49-F238E27FC236}">
              <a16:creationId xmlns:a16="http://schemas.microsoft.com/office/drawing/2014/main" id="{DB56AC7B-D7A0-47FF-99B7-B40AD2958E04}"/>
            </a:ext>
          </a:extLst>
        </xdr:cNvPr>
        <xdr:cNvSpPr/>
      </xdr:nvSpPr>
      <xdr:spPr>
        <a:xfrm>
          <a:off x="80105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11" name="正方形/長方形 310">
          <a:extLst>
            <a:ext uri="{FF2B5EF4-FFF2-40B4-BE49-F238E27FC236}">
              <a16:creationId xmlns:a16="http://schemas.microsoft.com/office/drawing/2014/main" id="{7C819D31-6FB7-41FC-AB4C-C07D85F013EF}"/>
            </a:ext>
          </a:extLst>
        </xdr:cNvPr>
        <xdr:cNvSpPr/>
      </xdr:nvSpPr>
      <xdr:spPr>
        <a:xfrm>
          <a:off x="80105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12" name="正方形/長方形 311">
          <a:extLst>
            <a:ext uri="{FF2B5EF4-FFF2-40B4-BE49-F238E27FC236}">
              <a16:creationId xmlns:a16="http://schemas.microsoft.com/office/drawing/2014/main" id="{400E4469-002D-48FA-9FE9-FF661A0FBCAA}"/>
            </a:ext>
          </a:extLst>
        </xdr:cNvPr>
        <xdr:cNvSpPr/>
      </xdr:nvSpPr>
      <xdr:spPr>
        <a:xfrm>
          <a:off x="59531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13" name="テキスト ボックス 312">
          <a:extLst>
            <a:ext uri="{FF2B5EF4-FFF2-40B4-BE49-F238E27FC236}">
              <a16:creationId xmlns:a16="http://schemas.microsoft.com/office/drawing/2014/main" id="{19552105-7656-4361-8113-6C61C470E601}"/>
            </a:ext>
          </a:extLst>
        </xdr:cNvPr>
        <xdr:cNvSpPr txBox="1"/>
      </xdr:nvSpPr>
      <xdr:spPr>
        <a:xfrm>
          <a:off x="5915025"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14" name="直線コネクタ 313">
          <a:extLst>
            <a:ext uri="{FF2B5EF4-FFF2-40B4-BE49-F238E27FC236}">
              <a16:creationId xmlns:a16="http://schemas.microsoft.com/office/drawing/2014/main" id="{A7243074-07AB-4026-9773-423C81A96D98}"/>
            </a:ext>
          </a:extLst>
        </xdr:cNvPr>
        <xdr:cNvCxnSpPr/>
      </xdr:nvCxnSpPr>
      <xdr:spPr>
        <a:xfrm>
          <a:off x="5953125" y="144113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38100</xdr:rowOff>
    </xdr:from>
    <xdr:to>
      <xdr:col>59</xdr:col>
      <xdr:colOff>50800</xdr:colOff>
      <xdr:row>86</xdr:row>
      <xdr:rowOff>38100</xdr:rowOff>
    </xdr:to>
    <xdr:cxnSp macro="">
      <xdr:nvCxnSpPr>
        <xdr:cNvPr id="315" name="直線コネクタ 314">
          <a:extLst>
            <a:ext uri="{FF2B5EF4-FFF2-40B4-BE49-F238E27FC236}">
              <a16:creationId xmlns:a16="http://schemas.microsoft.com/office/drawing/2014/main" id="{BA991427-433A-4420-A70A-B4F9008C84F9}"/>
            </a:ext>
          </a:extLst>
        </xdr:cNvPr>
        <xdr:cNvCxnSpPr/>
      </xdr:nvCxnSpPr>
      <xdr:spPr>
        <a:xfrm>
          <a:off x="5953125" y="139731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67327</xdr:rowOff>
    </xdr:from>
    <xdr:ext cx="467179" cy="259045"/>
    <xdr:sp macro="" textlink="">
      <xdr:nvSpPr>
        <xdr:cNvPr id="316" name="テキスト ボックス 315">
          <a:extLst>
            <a:ext uri="{FF2B5EF4-FFF2-40B4-BE49-F238E27FC236}">
              <a16:creationId xmlns:a16="http://schemas.microsoft.com/office/drawing/2014/main" id="{F8353CDF-7F51-4E23-B443-69286789DA3C}"/>
            </a:ext>
          </a:extLst>
        </xdr:cNvPr>
        <xdr:cNvSpPr txBox="1"/>
      </xdr:nvSpPr>
      <xdr:spPr>
        <a:xfrm>
          <a:off x="5527221" y="138373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95250</xdr:rowOff>
    </xdr:from>
    <xdr:to>
      <xdr:col>59</xdr:col>
      <xdr:colOff>50800</xdr:colOff>
      <xdr:row>83</xdr:row>
      <xdr:rowOff>95250</xdr:rowOff>
    </xdr:to>
    <xdr:cxnSp macro="">
      <xdr:nvCxnSpPr>
        <xdr:cNvPr id="317" name="直線コネクタ 316">
          <a:extLst>
            <a:ext uri="{FF2B5EF4-FFF2-40B4-BE49-F238E27FC236}">
              <a16:creationId xmlns:a16="http://schemas.microsoft.com/office/drawing/2014/main" id="{3AE2BB69-9478-4B4A-BBF6-C700218C7F7E}"/>
            </a:ext>
          </a:extLst>
        </xdr:cNvPr>
        <xdr:cNvCxnSpPr/>
      </xdr:nvCxnSpPr>
      <xdr:spPr>
        <a:xfrm>
          <a:off x="5953125" y="135445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82</xdr:row>
      <xdr:rowOff>124477</xdr:rowOff>
    </xdr:from>
    <xdr:ext cx="467179" cy="259045"/>
    <xdr:sp macro="" textlink="">
      <xdr:nvSpPr>
        <xdr:cNvPr id="318" name="テキスト ボックス 317">
          <a:extLst>
            <a:ext uri="{FF2B5EF4-FFF2-40B4-BE49-F238E27FC236}">
              <a16:creationId xmlns:a16="http://schemas.microsoft.com/office/drawing/2014/main" id="{27FB843D-DC98-4E5E-890D-6402BA2E6D8B}"/>
            </a:ext>
          </a:extLst>
        </xdr:cNvPr>
        <xdr:cNvSpPr txBox="1"/>
      </xdr:nvSpPr>
      <xdr:spPr>
        <a:xfrm>
          <a:off x="5527221" y="13408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152400</xdr:rowOff>
    </xdr:from>
    <xdr:to>
      <xdr:col>59</xdr:col>
      <xdr:colOff>50800</xdr:colOff>
      <xdr:row>80</xdr:row>
      <xdr:rowOff>152400</xdr:rowOff>
    </xdr:to>
    <xdr:cxnSp macro="">
      <xdr:nvCxnSpPr>
        <xdr:cNvPr id="319" name="直線コネクタ 318">
          <a:extLst>
            <a:ext uri="{FF2B5EF4-FFF2-40B4-BE49-F238E27FC236}">
              <a16:creationId xmlns:a16="http://schemas.microsoft.com/office/drawing/2014/main" id="{BCE92845-11AF-4F2F-BF65-60707DBA68F3}"/>
            </a:ext>
          </a:extLst>
        </xdr:cNvPr>
        <xdr:cNvCxnSpPr/>
      </xdr:nvCxnSpPr>
      <xdr:spPr>
        <a:xfrm>
          <a:off x="5953125" y="1311592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80</xdr:row>
      <xdr:rowOff>10177</xdr:rowOff>
    </xdr:from>
    <xdr:ext cx="467179" cy="259045"/>
    <xdr:sp macro="" textlink="">
      <xdr:nvSpPr>
        <xdr:cNvPr id="320" name="テキスト ボックス 319">
          <a:extLst>
            <a:ext uri="{FF2B5EF4-FFF2-40B4-BE49-F238E27FC236}">
              <a16:creationId xmlns:a16="http://schemas.microsoft.com/office/drawing/2014/main" id="{E6F8FE15-B9D3-4A85-B067-1AD4BE121460}"/>
            </a:ext>
          </a:extLst>
        </xdr:cNvPr>
        <xdr:cNvSpPr txBox="1"/>
      </xdr:nvSpPr>
      <xdr:spPr>
        <a:xfrm>
          <a:off x="5527221" y="12970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38100</xdr:rowOff>
    </xdr:from>
    <xdr:to>
      <xdr:col>59</xdr:col>
      <xdr:colOff>50800</xdr:colOff>
      <xdr:row>78</xdr:row>
      <xdr:rowOff>38100</xdr:rowOff>
    </xdr:to>
    <xdr:cxnSp macro="">
      <xdr:nvCxnSpPr>
        <xdr:cNvPr id="321" name="直線コネクタ 320">
          <a:extLst>
            <a:ext uri="{FF2B5EF4-FFF2-40B4-BE49-F238E27FC236}">
              <a16:creationId xmlns:a16="http://schemas.microsoft.com/office/drawing/2014/main" id="{8EB7945C-F2A1-4AB0-9FB6-4AA107F916B4}"/>
            </a:ext>
          </a:extLst>
        </xdr:cNvPr>
        <xdr:cNvCxnSpPr/>
      </xdr:nvCxnSpPr>
      <xdr:spPr>
        <a:xfrm>
          <a:off x="5953125" y="12677775"/>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77</xdr:row>
      <xdr:rowOff>67327</xdr:rowOff>
    </xdr:from>
    <xdr:ext cx="467179" cy="259045"/>
    <xdr:sp macro="" textlink="">
      <xdr:nvSpPr>
        <xdr:cNvPr id="322" name="テキスト ボックス 321">
          <a:extLst>
            <a:ext uri="{FF2B5EF4-FFF2-40B4-BE49-F238E27FC236}">
              <a16:creationId xmlns:a16="http://schemas.microsoft.com/office/drawing/2014/main" id="{69AAF5D5-BAAE-41A0-BB78-5D9D368733E7}"/>
            </a:ext>
          </a:extLst>
        </xdr:cNvPr>
        <xdr:cNvSpPr txBox="1"/>
      </xdr:nvSpPr>
      <xdr:spPr>
        <a:xfrm>
          <a:off x="5527221" y="125419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23" name="直線コネクタ 322">
          <a:extLst>
            <a:ext uri="{FF2B5EF4-FFF2-40B4-BE49-F238E27FC236}">
              <a16:creationId xmlns:a16="http://schemas.microsoft.com/office/drawing/2014/main" id="{5CF83555-1AA5-4711-8446-494E20B6D746}"/>
            </a:ext>
          </a:extLst>
        </xdr:cNvPr>
        <xdr:cNvCxnSpPr/>
      </xdr:nvCxnSpPr>
      <xdr:spPr>
        <a:xfrm>
          <a:off x="5953125" y="122491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24" name="テキスト ボックス 323">
          <a:extLst>
            <a:ext uri="{FF2B5EF4-FFF2-40B4-BE49-F238E27FC236}">
              <a16:creationId xmlns:a16="http://schemas.microsoft.com/office/drawing/2014/main" id="{1FAB241D-ABEB-4AC7-9B31-CD19DB291B40}"/>
            </a:ext>
          </a:extLst>
        </xdr:cNvPr>
        <xdr:cNvSpPr txBox="1"/>
      </xdr:nvSpPr>
      <xdr:spPr>
        <a:xfrm>
          <a:off x="5527221"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25" name="【福祉施設】&#10;一人当たり面積グラフ枠">
          <a:extLst>
            <a:ext uri="{FF2B5EF4-FFF2-40B4-BE49-F238E27FC236}">
              <a16:creationId xmlns:a16="http://schemas.microsoft.com/office/drawing/2014/main" id="{0D4FD1B1-F013-447E-8F89-CFA3EF81878A}"/>
            </a:ext>
          </a:extLst>
        </xdr:cNvPr>
        <xdr:cNvSpPr/>
      </xdr:nvSpPr>
      <xdr:spPr>
        <a:xfrm>
          <a:off x="59531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127254</xdr:rowOff>
    </xdr:from>
    <xdr:to>
      <xdr:col>54</xdr:col>
      <xdr:colOff>189865</xdr:colOff>
      <xdr:row>85</xdr:row>
      <xdr:rowOff>145542</xdr:rowOff>
    </xdr:to>
    <xdr:cxnSp macro="">
      <xdr:nvCxnSpPr>
        <xdr:cNvPr id="326" name="直線コネクタ 325">
          <a:extLst>
            <a:ext uri="{FF2B5EF4-FFF2-40B4-BE49-F238E27FC236}">
              <a16:creationId xmlns:a16="http://schemas.microsoft.com/office/drawing/2014/main" id="{0951A913-CB7C-4A36-8ACE-63B774F46516}"/>
            </a:ext>
          </a:extLst>
        </xdr:cNvPr>
        <xdr:cNvCxnSpPr/>
      </xdr:nvCxnSpPr>
      <xdr:spPr>
        <a:xfrm flipV="1">
          <a:off x="9429115" y="12601829"/>
          <a:ext cx="0" cy="1313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149369</xdr:rowOff>
    </xdr:from>
    <xdr:ext cx="469744" cy="259045"/>
    <xdr:sp macro="" textlink="">
      <xdr:nvSpPr>
        <xdr:cNvPr id="327" name="【福祉施設】&#10;一人当たり面積最小値テキスト">
          <a:extLst>
            <a:ext uri="{FF2B5EF4-FFF2-40B4-BE49-F238E27FC236}">
              <a16:creationId xmlns:a16="http://schemas.microsoft.com/office/drawing/2014/main" id="{68F6BF74-935D-484C-A818-1E8D16999E69}"/>
            </a:ext>
          </a:extLst>
        </xdr:cNvPr>
        <xdr:cNvSpPr txBox="1"/>
      </xdr:nvSpPr>
      <xdr:spPr>
        <a:xfrm>
          <a:off x="9467850" y="139225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145542</xdr:rowOff>
    </xdr:from>
    <xdr:to>
      <xdr:col>55</xdr:col>
      <xdr:colOff>88900</xdr:colOff>
      <xdr:row>85</xdr:row>
      <xdr:rowOff>145542</xdr:rowOff>
    </xdr:to>
    <xdr:cxnSp macro="">
      <xdr:nvCxnSpPr>
        <xdr:cNvPr id="328" name="直線コネクタ 327">
          <a:extLst>
            <a:ext uri="{FF2B5EF4-FFF2-40B4-BE49-F238E27FC236}">
              <a16:creationId xmlns:a16="http://schemas.microsoft.com/office/drawing/2014/main" id="{EC8F366D-1181-4E65-A5A4-2AC76CE6DB94}"/>
            </a:ext>
          </a:extLst>
        </xdr:cNvPr>
        <xdr:cNvCxnSpPr/>
      </xdr:nvCxnSpPr>
      <xdr:spPr>
        <a:xfrm>
          <a:off x="9363075" y="13915517"/>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73931</xdr:rowOff>
    </xdr:from>
    <xdr:ext cx="469744" cy="259045"/>
    <xdr:sp macro="" textlink="">
      <xdr:nvSpPr>
        <xdr:cNvPr id="329" name="【福祉施設】&#10;一人当たり面積最大値テキスト">
          <a:extLst>
            <a:ext uri="{FF2B5EF4-FFF2-40B4-BE49-F238E27FC236}">
              <a16:creationId xmlns:a16="http://schemas.microsoft.com/office/drawing/2014/main" id="{25E53D0A-2313-4522-8E17-1D5562B68E46}"/>
            </a:ext>
          </a:extLst>
        </xdr:cNvPr>
        <xdr:cNvSpPr txBox="1"/>
      </xdr:nvSpPr>
      <xdr:spPr>
        <a:xfrm>
          <a:off x="9467850" y="12389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127254</xdr:rowOff>
    </xdr:from>
    <xdr:to>
      <xdr:col>55</xdr:col>
      <xdr:colOff>88900</xdr:colOff>
      <xdr:row>77</xdr:row>
      <xdr:rowOff>127254</xdr:rowOff>
    </xdr:to>
    <xdr:cxnSp macro="">
      <xdr:nvCxnSpPr>
        <xdr:cNvPr id="330" name="直線コネクタ 329">
          <a:extLst>
            <a:ext uri="{FF2B5EF4-FFF2-40B4-BE49-F238E27FC236}">
              <a16:creationId xmlns:a16="http://schemas.microsoft.com/office/drawing/2014/main" id="{00C70DDF-EE9C-46CD-9858-6703E330CC5A}"/>
            </a:ext>
          </a:extLst>
        </xdr:cNvPr>
        <xdr:cNvCxnSpPr/>
      </xdr:nvCxnSpPr>
      <xdr:spPr>
        <a:xfrm>
          <a:off x="9363075" y="12601829"/>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81</xdr:row>
      <xdr:rowOff>146321</xdr:rowOff>
    </xdr:from>
    <xdr:ext cx="469744" cy="259045"/>
    <xdr:sp macro="" textlink="">
      <xdr:nvSpPr>
        <xdr:cNvPr id="331" name="【福祉施設】&#10;一人当たり面積平均値テキスト">
          <a:extLst>
            <a:ext uri="{FF2B5EF4-FFF2-40B4-BE49-F238E27FC236}">
              <a16:creationId xmlns:a16="http://schemas.microsoft.com/office/drawing/2014/main" id="{9BB9AFF5-3AE3-427B-89AF-FE6E2CCD26DA}"/>
            </a:ext>
          </a:extLst>
        </xdr:cNvPr>
        <xdr:cNvSpPr txBox="1"/>
      </xdr:nvSpPr>
      <xdr:spPr>
        <a:xfrm>
          <a:off x="9467850" y="1326859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167894</xdr:rowOff>
    </xdr:from>
    <xdr:to>
      <xdr:col>55</xdr:col>
      <xdr:colOff>50800</xdr:colOff>
      <xdr:row>82</xdr:row>
      <xdr:rowOff>98044</xdr:rowOff>
    </xdr:to>
    <xdr:sp macro="" textlink="">
      <xdr:nvSpPr>
        <xdr:cNvPr id="332" name="フローチャート: 判断 331">
          <a:extLst>
            <a:ext uri="{FF2B5EF4-FFF2-40B4-BE49-F238E27FC236}">
              <a16:creationId xmlns:a16="http://schemas.microsoft.com/office/drawing/2014/main" id="{8997B6F0-66D6-43A8-8281-BB855214E246}"/>
            </a:ext>
          </a:extLst>
        </xdr:cNvPr>
        <xdr:cNvSpPr/>
      </xdr:nvSpPr>
      <xdr:spPr>
        <a:xfrm>
          <a:off x="9401175" y="13290169"/>
          <a:ext cx="7620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81</xdr:row>
      <xdr:rowOff>158750</xdr:rowOff>
    </xdr:from>
    <xdr:to>
      <xdr:col>50</xdr:col>
      <xdr:colOff>165100</xdr:colOff>
      <xdr:row>82</xdr:row>
      <xdr:rowOff>88900</xdr:rowOff>
    </xdr:to>
    <xdr:sp macro="" textlink="">
      <xdr:nvSpPr>
        <xdr:cNvPr id="333" name="フローチャート: 判断 332">
          <a:extLst>
            <a:ext uri="{FF2B5EF4-FFF2-40B4-BE49-F238E27FC236}">
              <a16:creationId xmlns:a16="http://schemas.microsoft.com/office/drawing/2014/main" id="{0236C73D-1A4A-4CA6-8C81-203A38AE90BA}"/>
            </a:ext>
          </a:extLst>
        </xdr:cNvPr>
        <xdr:cNvSpPr/>
      </xdr:nvSpPr>
      <xdr:spPr>
        <a:xfrm>
          <a:off x="8639175" y="1328737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81</xdr:row>
      <xdr:rowOff>158750</xdr:rowOff>
    </xdr:from>
    <xdr:to>
      <xdr:col>46</xdr:col>
      <xdr:colOff>38100</xdr:colOff>
      <xdr:row>82</xdr:row>
      <xdr:rowOff>88900</xdr:rowOff>
    </xdr:to>
    <xdr:sp macro="" textlink="">
      <xdr:nvSpPr>
        <xdr:cNvPr id="334" name="フローチャート: 判断 333">
          <a:extLst>
            <a:ext uri="{FF2B5EF4-FFF2-40B4-BE49-F238E27FC236}">
              <a16:creationId xmlns:a16="http://schemas.microsoft.com/office/drawing/2014/main" id="{73E76005-B57A-4D1A-9037-5DD2A9340731}"/>
            </a:ext>
          </a:extLst>
        </xdr:cNvPr>
        <xdr:cNvSpPr/>
      </xdr:nvSpPr>
      <xdr:spPr>
        <a:xfrm>
          <a:off x="7839075" y="13287375"/>
          <a:ext cx="8572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81</xdr:row>
      <xdr:rowOff>103887</xdr:rowOff>
    </xdr:from>
    <xdr:to>
      <xdr:col>41</xdr:col>
      <xdr:colOff>101600</xdr:colOff>
      <xdr:row>82</xdr:row>
      <xdr:rowOff>34037</xdr:rowOff>
    </xdr:to>
    <xdr:sp macro="" textlink="">
      <xdr:nvSpPr>
        <xdr:cNvPr id="335" name="フローチャート: 判断 334">
          <a:extLst>
            <a:ext uri="{FF2B5EF4-FFF2-40B4-BE49-F238E27FC236}">
              <a16:creationId xmlns:a16="http://schemas.microsoft.com/office/drawing/2014/main" id="{6DA10594-B4BC-478A-85A1-26BE66DE9B90}"/>
            </a:ext>
          </a:extLst>
        </xdr:cNvPr>
        <xdr:cNvSpPr/>
      </xdr:nvSpPr>
      <xdr:spPr>
        <a:xfrm>
          <a:off x="7029450" y="13232512"/>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82</xdr:row>
      <xdr:rowOff>5587</xdr:rowOff>
    </xdr:from>
    <xdr:to>
      <xdr:col>36</xdr:col>
      <xdr:colOff>165100</xdr:colOff>
      <xdr:row>82</xdr:row>
      <xdr:rowOff>107187</xdr:rowOff>
    </xdr:to>
    <xdr:sp macro="" textlink="">
      <xdr:nvSpPr>
        <xdr:cNvPr id="336" name="フローチャート: 判断 335">
          <a:extLst>
            <a:ext uri="{FF2B5EF4-FFF2-40B4-BE49-F238E27FC236}">
              <a16:creationId xmlns:a16="http://schemas.microsoft.com/office/drawing/2014/main" id="{98951225-0C79-45E1-929F-925A4AAD9EFD}"/>
            </a:ext>
          </a:extLst>
        </xdr:cNvPr>
        <xdr:cNvSpPr/>
      </xdr:nvSpPr>
      <xdr:spPr>
        <a:xfrm>
          <a:off x="6238875" y="13296137"/>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37" name="テキスト ボックス 336">
          <a:extLst>
            <a:ext uri="{FF2B5EF4-FFF2-40B4-BE49-F238E27FC236}">
              <a16:creationId xmlns:a16="http://schemas.microsoft.com/office/drawing/2014/main" id="{C6239E8C-4E08-44BA-8DD9-E1E3502BA54D}"/>
            </a:ext>
          </a:extLst>
        </xdr:cNvPr>
        <xdr:cNvSpPr txBox="1"/>
      </xdr:nvSpPr>
      <xdr:spPr>
        <a:xfrm>
          <a:off x="925830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38" name="テキスト ボックス 337">
          <a:extLst>
            <a:ext uri="{FF2B5EF4-FFF2-40B4-BE49-F238E27FC236}">
              <a16:creationId xmlns:a16="http://schemas.microsoft.com/office/drawing/2014/main" id="{9A479F75-2269-449E-A45F-88A0F006043A}"/>
            </a:ext>
          </a:extLst>
        </xdr:cNvPr>
        <xdr:cNvSpPr txBox="1"/>
      </xdr:nvSpPr>
      <xdr:spPr>
        <a:xfrm>
          <a:off x="85153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39" name="テキスト ボックス 338">
          <a:extLst>
            <a:ext uri="{FF2B5EF4-FFF2-40B4-BE49-F238E27FC236}">
              <a16:creationId xmlns:a16="http://schemas.microsoft.com/office/drawing/2014/main" id="{F9853513-A998-4974-950B-F9A0F93CEB9D}"/>
            </a:ext>
          </a:extLst>
        </xdr:cNvPr>
        <xdr:cNvSpPr txBox="1"/>
      </xdr:nvSpPr>
      <xdr:spPr>
        <a:xfrm>
          <a:off x="77152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40" name="テキスト ボックス 339">
          <a:extLst>
            <a:ext uri="{FF2B5EF4-FFF2-40B4-BE49-F238E27FC236}">
              <a16:creationId xmlns:a16="http://schemas.microsoft.com/office/drawing/2014/main" id="{A05FDAEE-D18A-42F4-9107-E2B3E82F1766}"/>
            </a:ext>
          </a:extLst>
        </xdr:cNvPr>
        <xdr:cNvSpPr txBox="1"/>
      </xdr:nvSpPr>
      <xdr:spPr>
        <a:xfrm>
          <a:off x="690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41" name="テキスト ボックス 340">
          <a:extLst>
            <a:ext uri="{FF2B5EF4-FFF2-40B4-BE49-F238E27FC236}">
              <a16:creationId xmlns:a16="http://schemas.microsoft.com/office/drawing/2014/main" id="{4D135F57-EFB3-4021-9202-D7607202EE06}"/>
            </a:ext>
          </a:extLst>
        </xdr:cNvPr>
        <xdr:cNvSpPr txBox="1"/>
      </xdr:nvSpPr>
      <xdr:spPr>
        <a:xfrm>
          <a:off x="6115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79</xdr:row>
      <xdr:rowOff>90170</xdr:rowOff>
    </xdr:from>
    <xdr:to>
      <xdr:col>55</xdr:col>
      <xdr:colOff>50800</xdr:colOff>
      <xdr:row>80</xdr:row>
      <xdr:rowOff>20320</xdr:rowOff>
    </xdr:to>
    <xdr:sp macro="" textlink="">
      <xdr:nvSpPr>
        <xdr:cNvPr id="342" name="楕円 341">
          <a:extLst>
            <a:ext uri="{FF2B5EF4-FFF2-40B4-BE49-F238E27FC236}">
              <a16:creationId xmlns:a16="http://schemas.microsoft.com/office/drawing/2014/main" id="{87040F16-180A-4A21-981D-8D7F4E01EC98}"/>
            </a:ext>
          </a:extLst>
        </xdr:cNvPr>
        <xdr:cNvSpPr/>
      </xdr:nvSpPr>
      <xdr:spPr>
        <a:xfrm>
          <a:off x="9401175" y="12888595"/>
          <a:ext cx="7620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78</xdr:row>
      <xdr:rowOff>113047</xdr:rowOff>
    </xdr:from>
    <xdr:ext cx="469744" cy="259045"/>
    <xdr:sp macro="" textlink="">
      <xdr:nvSpPr>
        <xdr:cNvPr id="343" name="【福祉施設】&#10;一人当たり面積該当値テキスト">
          <a:extLst>
            <a:ext uri="{FF2B5EF4-FFF2-40B4-BE49-F238E27FC236}">
              <a16:creationId xmlns:a16="http://schemas.microsoft.com/office/drawing/2014/main" id="{706E2DE6-A914-469E-8E4B-F72A27BC585C}"/>
            </a:ext>
          </a:extLst>
        </xdr:cNvPr>
        <xdr:cNvSpPr txBox="1"/>
      </xdr:nvSpPr>
      <xdr:spPr>
        <a:xfrm>
          <a:off x="9467850" y="127527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79</xdr:row>
      <xdr:rowOff>108458</xdr:rowOff>
    </xdr:from>
    <xdr:to>
      <xdr:col>50</xdr:col>
      <xdr:colOff>165100</xdr:colOff>
      <xdr:row>80</xdr:row>
      <xdr:rowOff>38608</xdr:rowOff>
    </xdr:to>
    <xdr:sp macro="" textlink="">
      <xdr:nvSpPr>
        <xdr:cNvPr id="344" name="楕円 343">
          <a:extLst>
            <a:ext uri="{FF2B5EF4-FFF2-40B4-BE49-F238E27FC236}">
              <a16:creationId xmlns:a16="http://schemas.microsoft.com/office/drawing/2014/main" id="{17509416-2240-4897-93A1-4DFA8321A763}"/>
            </a:ext>
          </a:extLst>
        </xdr:cNvPr>
        <xdr:cNvSpPr/>
      </xdr:nvSpPr>
      <xdr:spPr>
        <a:xfrm>
          <a:off x="8639175" y="12906883"/>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79</xdr:row>
      <xdr:rowOff>140970</xdr:rowOff>
    </xdr:from>
    <xdr:to>
      <xdr:col>55</xdr:col>
      <xdr:colOff>0</xdr:colOff>
      <xdr:row>79</xdr:row>
      <xdr:rowOff>159258</xdr:rowOff>
    </xdr:to>
    <xdr:cxnSp macro="">
      <xdr:nvCxnSpPr>
        <xdr:cNvPr id="345" name="直線コネクタ 344">
          <a:extLst>
            <a:ext uri="{FF2B5EF4-FFF2-40B4-BE49-F238E27FC236}">
              <a16:creationId xmlns:a16="http://schemas.microsoft.com/office/drawing/2014/main" id="{062ED9DE-91A1-440F-A979-23000C1E6196}"/>
            </a:ext>
          </a:extLst>
        </xdr:cNvPr>
        <xdr:cNvCxnSpPr/>
      </xdr:nvCxnSpPr>
      <xdr:spPr>
        <a:xfrm flipV="1">
          <a:off x="8686800" y="12945745"/>
          <a:ext cx="74295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79</xdr:row>
      <xdr:rowOff>126746</xdr:rowOff>
    </xdr:from>
    <xdr:to>
      <xdr:col>46</xdr:col>
      <xdr:colOff>38100</xdr:colOff>
      <xdr:row>80</xdr:row>
      <xdr:rowOff>56896</xdr:rowOff>
    </xdr:to>
    <xdr:sp macro="" textlink="">
      <xdr:nvSpPr>
        <xdr:cNvPr id="346" name="楕円 345">
          <a:extLst>
            <a:ext uri="{FF2B5EF4-FFF2-40B4-BE49-F238E27FC236}">
              <a16:creationId xmlns:a16="http://schemas.microsoft.com/office/drawing/2014/main" id="{9A613F3B-5A3F-4A81-9D64-30508B5F121E}"/>
            </a:ext>
          </a:extLst>
        </xdr:cNvPr>
        <xdr:cNvSpPr/>
      </xdr:nvSpPr>
      <xdr:spPr>
        <a:xfrm>
          <a:off x="7839075" y="12925171"/>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159258</xdr:rowOff>
    </xdr:from>
    <xdr:to>
      <xdr:col>50</xdr:col>
      <xdr:colOff>114300</xdr:colOff>
      <xdr:row>80</xdr:row>
      <xdr:rowOff>6096</xdr:rowOff>
    </xdr:to>
    <xdr:cxnSp macro="">
      <xdr:nvCxnSpPr>
        <xdr:cNvPr id="347" name="直線コネクタ 346">
          <a:extLst>
            <a:ext uri="{FF2B5EF4-FFF2-40B4-BE49-F238E27FC236}">
              <a16:creationId xmlns:a16="http://schemas.microsoft.com/office/drawing/2014/main" id="{E316B33E-06AC-4676-B858-28C88992F704}"/>
            </a:ext>
          </a:extLst>
        </xdr:cNvPr>
        <xdr:cNvCxnSpPr/>
      </xdr:nvCxnSpPr>
      <xdr:spPr>
        <a:xfrm flipV="1">
          <a:off x="7886700" y="12964033"/>
          <a:ext cx="800100" cy="87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79</xdr:row>
      <xdr:rowOff>145035</xdr:rowOff>
    </xdr:from>
    <xdr:to>
      <xdr:col>41</xdr:col>
      <xdr:colOff>101600</xdr:colOff>
      <xdr:row>80</xdr:row>
      <xdr:rowOff>75185</xdr:rowOff>
    </xdr:to>
    <xdr:sp macro="" textlink="">
      <xdr:nvSpPr>
        <xdr:cNvPr id="348" name="楕円 347">
          <a:extLst>
            <a:ext uri="{FF2B5EF4-FFF2-40B4-BE49-F238E27FC236}">
              <a16:creationId xmlns:a16="http://schemas.microsoft.com/office/drawing/2014/main" id="{8E29E572-A3EE-4BE9-9C12-9651E076A4C2}"/>
            </a:ext>
          </a:extLst>
        </xdr:cNvPr>
        <xdr:cNvSpPr/>
      </xdr:nvSpPr>
      <xdr:spPr>
        <a:xfrm>
          <a:off x="7029450" y="1294346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80</xdr:row>
      <xdr:rowOff>6096</xdr:rowOff>
    </xdr:from>
    <xdr:to>
      <xdr:col>45</xdr:col>
      <xdr:colOff>177800</xdr:colOff>
      <xdr:row>80</xdr:row>
      <xdr:rowOff>24385</xdr:rowOff>
    </xdr:to>
    <xdr:cxnSp macro="">
      <xdr:nvCxnSpPr>
        <xdr:cNvPr id="349" name="直線コネクタ 348">
          <a:extLst>
            <a:ext uri="{FF2B5EF4-FFF2-40B4-BE49-F238E27FC236}">
              <a16:creationId xmlns:a16="http://schemas.microsoft.com/office/drawing/2014/main" id="{576F9B76-3A02-4AE2-A4B6-8EC4547D1BAE}"/>
            </a:ext>
          </a:extLst>
        </xdr:cNvPr>
        <xdr:cNvCxnSpPr/>
      </xdr:nvCxnSpPr>
      <xdr:spPr>
        <a:xfrm flipV="1">
          <a:off x="7077075" y="12972796"/>
          <a:ext cx="809625"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82</xdr:row>
      <xdr:rowOff>80027</xdr:rowOff>
    </xdr:from>
    <xdr:ext cx="469744" cy="259045"/>
    <xdr:sp macro="" textlink="">
      <xdr:nvSpPr>
        <xdr:cNvPr id="350" name="n_1aveValue【福祉施設】&#10;一人当たり面積">
          <a:extLst>
            <a:ext uri="{FF2B5EF4-FFF2-40B4-BE49-F238E27FC236}">
              <a16:creationId xmlns:a16="http://schemas.microsoft.com/office/drawing/2014/main" id="{9591424B-77BE-4565-B5BD-EDF7BEC2361F}"/>
            </a:ext>
          </a:extLst>
        </xdr:cNvPr>
        <xdr:cNvSpPr txBox="1"/>
      </xdr:nvSpPr>
      <xdr:spPr>
        <a:xfrm>
          <a:off x="845827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82</xdr:row>
      <xdr:rowOff>80027</xdr:rowOff>
    </xdr:from>
    <xdr:ext cx="469744" cy="259045"/>
    <xdr:sp macro="" textlink="">
      <xdr:nvSpPr>
        <xdr:cNvPr id="351" name="n_2aveValue【福祉施設】&#10;一人当たり面積">
          <a:extLst>
            <a:ext uri="{FF2B5EF4-FFF2-40B4-BE49-F238E27FC236}">
              <a16:creationId xmlns:a16="http://schemas.microsoft.com/office/drawing/2014/main" id="{29092BBD-A42F-4971-93D8-5DF7F655983F}"/>
            </a:ext>
          </a:extLst>
        </xdr:cNvPr>
        <xdr:cNvSpPr txBox="1"/>
      </xdr:nvSpPr>
      <xdr:spPr>
        <a:xfrm>
          <a:off x="7677227" y="133705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82</xdr:row>
      <xdr:rowOff>25164</xdr:rowOff>
    </xdr:from>
    <xdr:ext cx="469744" cy="259045"/>
    <xdr:sp macro="" textlink="">
      <xdr:nvSpPr>
        <xdr:cNvPr id="352" name="n_3aveValue【福祉施設】&#10;一人当たり面積">
          <a:extLst>
            <a:ext uri="{FF2B5EF4-FFF2-40B4-BE49-F238E27FC236}">
              <a16:creationId xmlns:a16="http://schemas.microsoft.com/office/drawing/2014/main" id="{65E03E89-712E-4800-A45E-D5CD27E087DD}"/>
            </a:ext>
          </a:extLst>
        </xdr:cNvPr>
        <xdr:cNvSpPr txBox="1"/>
      </xdr:nvSpPr>
      <xdr:spPr>
        <a:xfrm>
          <a:off x="6867602" y="133157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123714</xdr:rowOff>
    </xdr:from>
    <xdr:ext cx="469744" cy="259045"/>
    <xdr:sp macro="" textlink="">
      <xdr:nvSpPr>
        <xdr:cNvPr id="353" name="n_4aveValue【福祉施設】&#10;一人当たり面積">
          <a:extLst>
            <a:ext uri="{FF2B5EF4-FFF2-40B4-BE49-F238E27FC236}">
              <a16:creationId xmlns:a16="http://schemas.microsoft.com/office/drawing/2014/main" id="{D691FF94-2BE5-42AE-BAAE-06FB360A79A6}"/>
            </a:ext>
          </a:extLst>
        </xdr:cNvPr>
        <xdr:cNvSpPr txBox="1"/>
      </xdr:nvSpPr>
      <xdr:spPr>
        <a:xfrm>
          <a:off x="6067502" y="130904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78</xdr:row>
      <xdr:rowOff>55135</xdr:rowOff>
    </xdr:from>
    <xdr:ext cx="469744" cy="259045"/>
    <xdr:sp macro="" textlink="">
      <xdr:nvSpPr>
        <xdr:cNvPr id="354" name="n_1mainValue【福祉施設】&#10;一人当たり面積">
          <a:extLst>
            <a:ext uri="{FF2B5EF4-FFF2-40B4-BE49-F238E27FC236}">
              <a16:creationId xmlns:a16="http://schemas.microsoft.com/office/drawing/2014/main" id="{86469BE5-E13F-486F-A669-3A770CF1A60A}"/>
            </a:ext>
          </a:extLst>
        </xdr:cNvPr>
        <xdr:cNvSpPr txBox="1"/>
      </xdr:nvSpPr>
      <xdr:spPr>
        <a:xfrm>
          <a:off x="8458277" y="12694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78</xdr:row>
      <xdr:rowOff>73423</xdr:rowOff>
    </xdr:from>
    <xdr:ext cx="469744" cy="259045"/>
    <xdr:sp macro="" textlink="">
      <xdr:nvSpPr>
        <xdr:cNvPr id="355" name="n_2mainValue【福祉施設】&#10;一人当たり面積">
          <a:extLst>
            <a:ext uri="{FF2B5EF4-FFF2-40B4-BE49-F238E27FC236}">
              <a16:creationId xmlns:a16="http://schemas.microsoft.com/office/drawing/2014/main" id="{0CADDA63-B6FB-44E8-927D-B5C389208179}"/>
            </a:ext>
          </a:extLst>
        </xdr:cNvPr>
        <xdr:cNvSpPr txBox="1"/>
      </xdr:nvSpPr>
      <xdr:spPr>
        <a:xfrm>
          <a:off x="7677227" y="127130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78</xdr:row>
      <xdr:rowOff>91712</xdr:rowOff>
    </xdr:from>
    <xdr:ext cx="469744" cy="259045"/>
    <xdr:sp macro="" textlink="">
      <xdr:nvSpPr>
        <xdr:cNvPr id="356" name="n_3mainValue【福祉施設】&#10;一人当たり面積">
          <a:extLst>
            <a:ext uri="{FF2B5EF4-FFF2-40B4-BE49-F238E27FC236}">
              <a16:creationId xmlns:a16="http://schemas.microsoft.com/office/drawing/2014/main" id="{725358B7-8B7D-4E43-BF2F-242822F6DC8B}"/>
            </a:ext>
          </a:extLst>
        </xdr:cNvPr>
        <xdr:cNvSpPr txBox="1"/>
      </xdr:nvSpPr>
      <xdr:spPr>
        <a:xfrm>
          <a:off x="6867602" y="12728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57" name="正方形/長方形 356">
          <a:extLst>
            <a:ext uri="{FF2B5EF4-FFF2-40B4-BE49-F238E27FC236}">
              <a16:creationId xmlns:a16="http://schemas.microsoft.com/office/drawing/2014/main" id="{D1B93135-BCB3-44F1-80C0-0AF6470661D3}"/>
            </a:ext>
          </a:extLst>
        </xdr:cNvPr>
        <xdr:cNvSpPr/>
      </xdr:nvSpPr>
      <xdr:spPr>
        <a:xfrm>
          <a:off x="6858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58" name="正方形/長方形 357">
          <a:extLst>
            <a:ext uri="{FF2B5EF4-FFF2-40B4-BE49-F238E27FC236}">
              <a16:creationId xmlns:a16="http://schemas.microsoft.com/office/drawing/2014/main" id="{5060F8E0-82C2-4A64-8139-4EA4C2912C68}"/>
            </a:ext>
          </a:extLst>
        </xdr:cNvPr>
        <xdr:cNvSpPr/>
      </xdr:nvSpPr>
      <xdr:spPr>
        <a:xfrm>
          <a:off x="80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59" name="正方形/長方形 358">
          <a:extLst>
            <a:ext uri="{FF2B5EF4-FFF2-40B4-BE49-F238E27FC236}">
              <a16:creationId xmlns:a16="http://schemas.microsoft.com/office/drawing/2014/main" id="{6157013D-F7FE-4970-A4E8-53995F01994D}"/>
            </a:ext>
          </a:extLst>
        </xdr:cNvPr>
        <xdr:cNvSpPr/>
      </xdr:nvSpPr>
      <xdr:spPr>
        <a:xfrm>
          <a:off x="80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60" name="正方形/長方形 359">
          <a:extLst>
            <a:ext uri="{FF2B5EF4-FFF2-40B4-BE49-F238E27FC236}">
              <a16:creationId xmlns:a16="http://schemas.microsoft.com/office/drawing/2014/main" id="{C83F928C-5F19-4578-B494-22EE8002E179}"/>
            </a:ext>
          </a:extLst>
        </xdr:cNvPr>
        <xdr:cNvSpPr/>
      </xdr:nvSpPr>
      <xdr:spPr>
        <a:xfrm>
          <a:off x="17145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61" name="正方形/長方形 360">
          <a:extLst>
            <a:ext uri="{FF2B5EF4-FFF2-40B4-BE49-F238E27FC236}">
              <a16:creationId xmlns:a16="http://schemas.microsoft.com/office/drawing/2014/main" id="{E024CA28-1549-47E3-9989-57954677D3BF}"/>
            </a:ext>
          </a:extLst>
        </xdr:cNvPr>
        <xdr:cNvSpPr/>
      </xdr:nvSpPr>
      <xdr:spPr>
        <a:xfrm>
          <a:off x="17145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62" name="正方形/長方形 361">
          <a:extLst>
            <a:ext uri="{FF2B5EF4-FFF2-40B4-BE49-F238E27FC236}">
              <a16:creationId xmlns:a16="http://schemas.microsoft.com/office/drawing/2014/main" id="{EA75B577-D450-4073-8484-4F4F389CF4B6}"/>
            </a:ext>
          </a:extLst>
        </xdr:cNvPr>
        <xdr:cNvSpPr/>
      </xdr:nvSpPr>
      <xdr:spPr>
        <a:xfrm>
          <a:off x="27432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63" name="正方形/長方形 362">
          <a:extLst>
            <a:ext uri="{FF2B5EF4-FFF2-40B4-BE49-F238E27FC236}">
              <a16:creationId xmlns:a16="http://schemas.microsoft.com/office/drawing/2014/main" id="{5709F2FD-83E5-4D3E-9228-0E0522C77A29}"/>
            </a:ext>
          </a:extLst>
        </xdr:cNvPr>
        <xdr:cNvSpPr/>
      </xdr:nvSpPr>
      <xdr:spPr>
        <a:xfrm>
          <a:off x="27432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64" name="正方形/長方形 363">
          <a:extLst>
            <a:ext uri="{FF2B5EF4-FFF2-40B4-BE49-F238E27FC236}">
              <a16:creationId xmlns:a16="http://schemas.microsoft.com/office/drawing/2014/main" id="{1DBA9ED6-425F-4B5D-9505-7191F8B713E5}"/>
            </a:ext>
          </a:extLst>
        </xdr:cNvPr>
        <xdr:cNvSpPr/>
      </xdr:nvSpPr>
      <xdr:spPr>
        <a:xfrm>
          <a:off x="6858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96</xdr:row>
      <xdr:rowOff>114300</xdr:rowOff>
    </xdr:from>
    <xdr:ext cx="298543" cy="225703"/>
    <xdr:sp macro="" textlink="">
      <xdr:nvSpPr>
        <xdr:cNvPr id="365" name="テキスト ボックス 364">
          <a:extLst>
            <a:ext uri="{FF2B5EF4-FFF2-40B4-BE49-F238E27FC236}">
              <a16:creationId xmlns:a16="http://schemas.microsoft.com/office/drawing/2014/main" id="{F2011E14-87D2-40BC-B1AD-8E615ADC15C4}"/>
            </a:ext>
          </a:extLst>
        </xdr:cNvPr>
        <xdr:cNvSpPr txBox="1"/>
      </xdr:nvSpPr>
      <xdr:spPr>
        <a:xfrm>
          <a:off x="666750"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111</xdr:row>
      <xdr:rowOff>19050</xdr:rowOff>
    </xdr:from>
    <xdr:to>
      <xdr:col>28</xdr:col>
      <xdr:colOff>114300</xdr:colOff>
      <xdr:row>111</xdr:row>
      <xdr:rowOff>19050</xdr:rowOff>
    </xdr:to>
    <xdr:cxnSp macro="">
      <xdr:nvCxnSpPr>
        <xdr:cNvPr id="366" name="直線コネクタ 365">
          <a:extLst>
            <a:ext uri="{FF2B5EF4-FFF2-40B4-BE49-F238E27FC236}">
              <a16:creationId xmlns:a16="http://schemas.microsoft.com/office/drawing/2014/main" id="{7D3ED125-9B59-41C0-ACEC-3D7B2BD8B139}"/>
            </a:ext>
          </a:extLst>
        </xdr:cNvPr>
        <xdr:cNvCxnSpPr/>
      </xdr:nvCxnSpPr>
      <xdr:spPr>
        <a:xfrm>
          <a:off x="6858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110</xdr:row>
      <xdr:rowOff>48277</xdr:rowOff>
    </xdr:from>
    <xdr:ext cx="467179" cy="259045"/>
    <xdr:sp macro="" textlink="">
      <xdr:nvSpPr>
        <xdr:cNvPr id="367" name="テキスト ボックス 366">
          <a:extLst>
            <a:ext uri="{FF2B5EF4-FFF2-40B4-BE49-F238E27FC236}">
              <a16:creationId xmlns:a16="http://schemas.microsoft.com/office/drawing/2014/main" id="{3E512D48-2E68-4548-97A8-6BE475AD15B5}"/>
            </a:ext>
          </a:extLst>
        </xdr:cNvPr>
        <xdr:cNvSpPr txBox="1"/>
      </xdr:nvSpPr>
      <xdr:spPr>
        <a:xfrm>
          <a:off x="2789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109</xdr:row>
      <xdr:rowOff>35379</xdr:rowOff>
    </xdr:from>
    <xdr:to>
      <xdr:col>28</xdr:col>
      <xdr:colOff>114300</xdr:colOff>
      <xdr:row>109</xdr:row>
      <xdr:rowOff>35379</xdr:rowOff>
    </xdr:to>
    <xdr:cxnSp macro="">
      <xdr:nvCxnSpPr>
        <xdr:cNvPr id="368" name="直線コネクタ 367">
          <a:extLst>
            <a:ext uri="{FF2B5EF4-FFF2-40B4-BE49-F238E27FC236}">
              <a16:creationId xmlns:a16="http://schemas.microsoft.com/office/drawing/2014/main" id="{5455CCFF-CA90-419A-8645-7D24E4CEF317}"/>
            </a:ext>
          </a:extLst>
        </xdr:cNvPr>
        <xdr:cNvCxnSpPr/>
      </xdr:nvCxnSpPr>
      <xdr:spPr>
        <a:xfrm>
          <a:off x="685800" y="1786617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108</xdr:row>
      <xdr:rowOff>64606</xdr:rowOff>
    </xdr:from>
    <xdr:ext cx="467179" cy="259045"/>
    <xdr:sp macro="" textlink="">
      <xdr:nvSpPr>
        <xdr:cNvPr id="369" name="テキスト ボックス 368">
          <a:extLst>
            <a:ext uri="{FF2B5EF4-FFF2-40B4-BE49-F238E27FC236}">
              <a16:creationId xmlns:a16="http://schemas.microsoft.com/office/drawing/2014/main" id="{5D977399-AC98-4457-B780-326783385E90}"/>
            </a:ext>
          </a:extLst>
        </xdr:cNvPr>
        <xdr:cNvSpPr txBox="1"/>
      </xdr:nvSpPr>
      <xdr:spPr>
        <a:xfrm>
          <a:off x="278946" y="1772713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107</xdr:row>
      <xdr:rowOff>51707</xdr:rowOff>
    </xdr:from>
    <xdr:to>
      <xdr:col>28</xdr:col>
      <xdr:colOff>114300</xdr:colOff>
      <xdr:row>107</xdr:row>
      <xdr:rowOff>51707</xdr:rowOff>
    </xdr:to>
    <xdr:cxnSp macro="">
      <xdr:nvCxnSpPr>
        <xdr:cNvPr id="370" name="直線コネクタ 369">
          <a:extLst>
            <a:ext uri="{FF2B5EF4-FFF2-40B4-BE49-F238E27FC236}">
              <a16:creationId xmlns:a16="http://schemas.microsoft.com/office/drawing/2014/main" id="{6541F31A-1B5D-4F0D-8EB6-46862F991674}"/>
            </a:ext>
          </a:extLst>
        </xdr:cNvPr>
        <xdr:cNvCxnSpPr/>
      </xdr:nvCxnSpPr>
      <xdr:spPr>
        <a:xfrm>
          <a:off x="685800" y="1753643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106</xdr:row>
      <xdr:rowOff>80934</xdr:rowOff>
    </xdr:from>
    <xdr:ext cx="403059" cy="259045"/>
    <xdr:sp macro="" textlink="">
      <xdr:nvSpPr>
        <xdr:cNvPr id="371" name="テキスト ボックス 370">
          <a:extLst>
            <a:ext uri="{FF2B5EF4-FFF2-40B4-BE49-F238E27FC236}">
              <a16:creationId xmlns:a16="http://schemas.microsoft.com/office/drawing/2014/main" id="{821D43D2-DB31-43D9-B094-C7415055196E}"/>
            </a:ext>
          </a:extLst>
        </xdr:cNvPr>
        <xdr:cNvSpPr txBox="1"/>
      </xdr:nvSpPr>
      <xdr:spPr>
        <a:xfrm>
          <a:off x="339891" y="1740055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105</xdr:row>
      <xdr:rowOff>68036</xdr:rowOff>
    </xdr:from>
    <xdr:to>
      <xdr:col>28</xdr:col>
      <xdr:colOff>114300</xdr:colOff>
      <xdr:row>105</xdr:row>
      <xdr:rowOff>68036</xdr:rowOff>
    </xdr:to>
    <xdr:cxnSp macro="">
      <xdr:nvCxnSpPr>
        <xdr:cNvPr id="372" name="直線コネクタ 371">
          <a:extLst>
            <a:ext uri="{FF2B5EF4-FFF2-40B4-BE49-F238E27FC236}">
              <a16:creationId xmlns:a16="http://schemas.microsoft.com/office/drawing/2014/main" id="{27DD1302-D810-4AFF-9EBC-2950AC1DE9FA}"/>
            </a:ext>
          </a:extLst>
        </xdr:cNvPr>
        <xdr:cNvCxnSpPr/>
      </xdr:nvCxnSpPr>
      <xdr:spPr>
        <a:xfrm>
          <a:off x="685800" y="1720986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104</xdr:row>
      <xdr:rowOff>97263</xdr:rowOff>
    </xdr:from>
    <xdr:ext cx="403059" cy="259045"/>
    <xdr:sp macro="" textlink="">
      <xdr:nvSpPr>
        <xdr:cNvPr id="373" name="テキスト ボックス 372">
          <a:extLst>
            <a:ext uri="{FF2B5EF4-FFF2-40B4-BE49-F238E27FC236}">
              <a16:creationId xmlns:a16="http://schemas.microsoft.com/office/drawing/2014/main" id="{CBCE8A47-1CEE-4769-A865-4E483B6D53ED}"/>
            </a:ext>
          </a:extLst>
        </xdr:cNvPr>
        <xdr:cNvSpPr txBox="1"/>
      </xdr:nvSpPr>
      <xdr:spPr>
        <a:xfrm>
          <a:off x="339891" y="1707081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84364</xdr:rowOff>
    </xdr:from>
    <xdr:to>
      <xdr:col>28</xdr:col>
      <xdr:colOff>114300</xdr:colOff>
      <xdr:row>103</xdr:row>
      <xdr:rowOff>84364</xdr:rowOff>
    </xdr:to>
    <xdr:cxnSp macro="">
      <xdr:nvCxnSpPr>
        <xdr:cNvPr id="374" name="直線コネクタ 373">
          <a:extLst>
            <a:ext uri="{FF2B5EF4-FFF2-40B4-BE49-F238E27FC236}">
              <a16:creationId xmlns:a16="http://schemas.microsoft.com/office/drawing/2014/main" id="{86DD8A2A-6E7D-4BBB-A5B7-C566508EEDAC}"/>
            </a:ext>
          </a:extLst>
        </xdr:cNvPr>
        <xdr:cNvCxnSpPr/>
      </xdr:nvCxnSpPr>
      <xdr:spPr>
        <a:xfrm>
          <a:off x="685800" y="168896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102</xdr:row>
      <xdr:rowOff>113591</xdr:rowOff>
    </xdr:from>
    <xdr:ext cx="403059" cy="259045"/>
    <xdr:sp macro="" textlink="">
      <xdr:nvSpPr>
        <xdr:cNvPr id="375" name="テキスト ボックス 374">
          <a:extLst>
            <a:ext uri="{FF2B5EF4-FFF2-40B4-BE49-F238E27FC236}">
              <a16:creationId xmlns:a16="http://schemas.microsoft.com/office/drawing/2014/main" id="{81B55D0D-408C-4DA4-A56A-41619797403E}"/>
            </a:ext>
          </a:extLst>
        </xdr:cNvPr>
        <xdr:cNvSpPr txBox="1"/>
      </xdr:nvSpPr>
      <xdr:spPr>
        <a:xfrm>
          <a:off x="339891" y="1674424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100693</xdr:rowOff>
    </xdr:from>
    <xdr:to>
      <xdr:col>28</xdr:col>
      <xdr:colOff>114300</xdr:colOff>
      <xdr:row>101</xdr:row>
      <xdr:rowOff>100693</xdr:rowOff>
    </xdr:to>
    <xdr:cxnSp macro="">
      <xdr:nvCxnSpPr>
        <xdr:cNvPr id="376" name="直線コネクタ 375">
          <a:extLst>
            <a:ext uri="{FF2B5EF4-FFF2-40B4-BE49-F238E27FC236}">
              <a16:creationId xmlns:a16="http://schemas.microsoft.com/office/drawing/2014/main" id="{FAA87236-EB04-4F0D-8815-98174A120D8D}"/>
            </a:ext>
          </a:extLst>
        </xdr:cNvPr>
        <xdr:cNvCxnSpPr/>
      </xdr:nvCxnSpPr>
      <xdr:spPr>
        <a:xfrm>
          <a:off x="685800" y="1656306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100</xdr:row>
      <xdr:rowOff>129920</xdr:rowOff>
    </xdr:from>
    <xdr:ext cx="403059" cy="259045"/>
    <xdr:sp macro="" textlink="">
      <xdr:nvSpPr>
        <xdr:cNvPr id="377" name="テキスト ボックス 376">
          <a:extLst>
            <a:ext uri="{FF2B5EF4-FFF2-40B4-BE49-F238E27FC236}">
              <a16:creationId xmlns:a16="http://schemas.microsoft.com/office/drawing/2014/main" id="{9853A6F5-95FD-437B-84BB-36AE35823F76}"/>
            </a:ext>
          </a:extLst>
        </xdr:cNvPr>
        <xdr:cNvSpPr txBox="1"/>
      </xdr:nvSpPr>
      <xdr:spPr>
        <a:xfrm>
          <a:off x="339891" y="16414495"/>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117021</xdr:rowOff>
    </xdr:from>
    <xdr:to>
      <xdr:col>28</xdr:col>
      <xdr:colOff>114300</xdr:colOff>
      <xdr:row>99</xdr:row>
      <xdr:rowOff>117021</xdr:rowOff>
    </xdr:to>
    <xdr:cxnSp macro="">
      <xdr:nvCxnSpPr>
        <xdr:cNvPr id="378" name="直線コネクタ 377">
          <a:extLst>
            <a:ext uri="{FF2B5EF4-FFF2-40B4-BE49-F238E27FC236}">
              <a16:creationId xmlns:a16="http://schemas.microsoft.com/office/drawing/2014/main" id="{4ACDD83F-3ADF-42B7-A022-7CE7F63547BF}"/>
            </a:ext>
          </a:extLst>
        </xdr:cNvPr>
        <xdr:cNvCxnSpPr/>
      </xdr:nvCxnSpPr>
      <xdr:spPr>
        <a:xfrm>
          <a:off x="685800" y="1623332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98</xdr:row>
      <xdr:rowOff>146248</xdr:rowOff>
    </xdr:from>
    <xdr:ext cx="338939" cy="259045"/>
    <xdr:sp macro="" textlink="">
      <xdr:nvSpPr>
        <xdr:cNvPr id="379" name="テキスト ボックス 378">
          <a:extLst>
            <a:ext uri="{FF2B5EF4-FFF2-40B4-BE49-F238E27FC236}">
              <a16:creationId xmlns:a16="http://schemas.microsoft.com/office/drawing/2014/main" id="{9BD44B84-A15A-4B18-9E69-1161EC36F13B}"/>
            </a:ext>
          </a:extLst>
        </xdr:cNvPr>
        <xdr:cNvSpPr txBox="1"/>
      </xdr:nvSpPr>
      <xdr:spPr>
        <a:xfrm>
          <a:off x="388136" y="1608792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133350</xdr:rowOff>
    </xdr:from>
    <xdr:to>
      <xdr:col>28</xdr:col>
      <xdr:colOff>114300</xdr:colOff>
      <xdr:row>97</xdr:row>
      <xdr:rowOff>133350</xdr:rowOff>
    </xdr:to>
    <xdr:cxnSp macro="">
      <xdr:nvCxnSpPr>
        <xdr:cNvPr id="380" name="直線コネクタ 379">
          <a:extLst>
            <a:ext uri="{FF2B5EF4-FFF2-40B4-BE49-F238E27FC236}">
              <a16:creationId xmlns:a16="http://schemas.microsoft.com/office/drawing/2014/main" id="{7D9D7982-4760-45FB-A83F-2072A99D792C}"/>
            </a:ext>
          </a:extLst>
        </xdr:cNvPr>
        <xdr:cNvCxnSpPr/>
      </xdr:nvCxnSpPr>
      <xdr:spPr>
        <a:xfrm>
          <a:off x="6858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市民会館】&#10;有形固定資産減価償却率グラフ枠">
          <a:extLst>
            <a:ext uri="{FF2B5EF4-FFF2-40B4-BE49-F238E27FC236}">
              <a16:creationId xmlns:a16="http://schemas.microsoft.com/office/drawing/2014/main" id="{FAF677A3-CA81-4172-951A-274FEEFDD69C}"/>
            </a:ext>
          </a:extLst>
        </xdr:cNvPr>
        <xdr:cNvSpPr/>
      </xdr:nvSpPr>
      <xdr:spPr>
        <a:xfrm>
          <a:off x="6858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100</xdr:row>
      <xdr:rowOff>141514</xdr:rowOff>
    </xdr:from>
    <xdr:to>
      <xdr:col>24</xdr:col>
      <xdr:colOff>62865</xdr:colOff>
      <xdr:row>108</xdr:row>
      <xdr:rowOff>169273</xdr:rowOff>
    </xdr:to>
    <xdr:cxnSp macro="">
      <xdr:nvCxnSpPr>
        <xdr:cNvPr id="382" name="直線コネクタ 381">
          <a:extLst>
            <a:ext uri="{FF2B5EF4-FFF2-40B4-BE49-F238E27FC236}">
              <a16:creationId xmlns:a16="http://schemas.microsoft.com/office/drawing/2014/main" id="{418ABFB8-4EBC-451D-958D-C0C8BC8FEE06}"/>
            </a:ext>
          </a:extLst>
        </xdr:cNvPr>
        <xdr:cNvCxnSpPr/>
      </xdr:nvCxnSpPr>
      <xdr:spPr>
        <a:xfrm flipV="1">
          <a:off x="4180840" y="16432439"/>
          <a:ext cx="0" cy="13961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109</xdr:row>
      <xdr:rowOff>1650</xdr:rowOff>
    </xdr:from>
    <xdr:ext cx="405111" cy="259045"/>
    <xdr:sp macro="" textlink="">
      <xdr:nvSpPr>
        <xdr:cNvPr id="383" name="【市民会館】&#10;有形固定資産減価償却率最小値テキスト">
          <a:extLst>
            <a:ext uri="{FF2B5EF4-FFF2-40B4-BE49-F238E27FC236}">
              <a16:creationId xmlns:a16="http://schemas.microsoft.com/office/drawing/2014/main" id="{25B65822-DA8F-43FB-BA1C-A73E53E4D522}"/>
            </a:ext>
          </a:extLst>
        </xdr:cNvPr>
        <xdr:cNvSpPr txBox="1"/>
      </xdr:nvSpPr>
      <xdr:spPr>
        <a:xfrm>
          <a:off x="4219575" y="178324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108</xdr:row>
      <xdr:rowOff>169273</xdr:rowOff>
    </xdr:from>
    <xdr:to>
      <xdr:col>24</xdr:col>
      <xdr:colOff>152400</xdr:colOff>
      <xdr:row>108</xdr:row>
      <xdr:rowOff>169273</xdr:rowOff>
    </xdr:to>
    <xdr:cxnSp macro="">
      <xdr:nvCxnSpPr>
        <xdr:cNvPr id="384" name="直線コネクタ 383">
          <a:extLst>
            <a:ext uri="{FF2B5EF4-FFF2-40B4-BE49-F238E27FC236}">
              <a16:creationId xmlns:a16="http://schemas.microsoft.com/office/drawing/2014/main" id="{C88577BD-B892-41EB-8BB2-3D2264BC2AE4}"/>
            </a:ext>
          </a:extLst>
        </xdr:cNvPr>
        <xdr:cNvCxnSpPr/>
      </xdr:nvCxnSpPr>
      <xdr:spPr>
        <a:xfrm>
          <a:off x="4105275" y="1782862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99</xdr:row>
      <xdr:rowOff>88191</xdr:rowOff>
    </xdr:from>
    <xdr:ext cx="405111" cy="259045"/>
    <xdr:sp macro="" textlink="">
      <xdr:nvSpPr>
        <xdr:cNvPr id="385" name="【市民会館】&#10;有形固定資産減価償却率最大値テキスト">
          <a:extLst>
            <a:ext uri="{FF2B5EF4-FFF2-40B4-BE49-F238E27FC236}">
              <a16:creationId xmlns:a16="http://schemas.microsoft.com/office/drawing/2014/main" id="{52D17D63-A8A3-41C9-AD30-0CC9587B0DE6}"/>
            </a:ext>
          </a:extLst>
        </xdr:cNvPr>
        <xdr:cNvSpPr txBox="1"/>
      </xdr:nvSpPr>
      <xdr:spPr>
        <a:xfrm>
          <a:off x="4219575" y="16201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100</xdr:row>
      <xdr:rowOff>141514</xdr:rowOff>
    </xdr:from>
    <xdr:to>
      <xdr:col>24</xdr:col>
      <xdr:colOff>152400</xdr:colOff>
      <xdr:row>100</xdr:row>
      <xdr:rowOff>141514</xdr:rowOff>
    </xdr:to>
    <xdr:cxnSp macro="">
      <xdr:nvCxnSpPr>
        <xdr:cNvPr id="386" name="直線コネクタ 385">
          <a:extLst>
            <a:ext uri="{FF2B5EF4-FFF2-40B4-BE49-F238E27FC236}">
              <a16:creationId xmlns:a16="http://schemas.microsoft.com/office/drawing/2014/main" id="{2CC79052-228A-4B0D-A581-32E1FCDBBE13}"/>
            </a:ext>
          </a:extLst>
        </xdr:cNvPr>
        <xdr:cNvCxnSpPr/>
      </xdr:nvCxnSpPr>
      <xdr:spPr>
        <a:xfrm>
          <a:off x="4105275" y="164324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104</xdr:row>
      <xdr:rowOff>124658</xdr:rowOff>
    </xdr:from>
    <xdr:ext cx="405111" cy="259045"/>
    <xdr:sp macro="" textlink="">
      <xdr:nvSpPr>
        <xdr:cNvPr id="387" name="【市民会館】&#10;有形固定資産減価償却率平均値テキスト">
          <a:extLst>
            <a:ext uri="{FF2B5EF4-FFF2-40B4-BE49-F238E27FC236}">
              <a16:creationId xmlns:a16="http://schemas.microsoft.com/office/drawing/2014/main" id="{E7E42F78-D310-492F-A3A0-6A91E315A912}"/>
            </a:ext>
          </a:extLst>
        </xdr:cNvPr>
        <xdr:cNvSpPr txBox="1"/>
      </xdr:nvSpPr>
      <xdr:spPr>
        <a:xfrm>
          <a:off x="4219575" y="17095033"/>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146231</xdr:rowOff>
    </xdr:from>
    <xdr:to>
      <xdr:col>24</xdr:col>
      <xdr:colOff>114300</xdr:colOff>
      <xdr:row>105</xdr:row>
      <xdr:rowOff>76381</xdr:rowOff>
    </xdr:to>
    <xdr:sp macro="" textlink="">
      <xdr:nvSpPr>
        <xdr:cNvPr id="388" name="フローチャート: 判断 387">
          <a:extLst>
            <a:ext uri="{FF2B5EF4-FFF2-40B4-BE49-F238E27FC236}">
              <a16:creationId xmlns:a16="http://schemas.microsoft.com/office/drawing/2014/main" id="{0F842267-6330-4EF4-B5E6-F41FC84A2EBB}"/>
            </a:ext>
          </a:extLst>
        </xdr:cNvPr>
        <xdr:cNvSpPr/>
      </xdr:nvSpPr>
      <xdr:spPr>
        <a:xfrm>
          <a:off x="4124325" y="1711660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104</xdr:row>
      <xdr:rowOff>113574</xdr:rowOff>
    </xdr:from>
    <xdr:to>
      <xdr:col>20</xdr:col>
      <xdr:colOff>38100</xdr:colOff>
      <xdr:row>105</xdr:row>
      <xdr:rowOff>43724</xdr:rowOff>
    </xdr:to>
    <xdr:sp macro="" textlink="">
      <xdr:nvSpPr>
        <xdr:cNvPr id="389" name="フローチャート: 判断 388">
          <a:extLst>
            <a:ext uri="{FF2B5EF4-FFF2-40B4-BE49-F238E27FC236}">
              <a16:creationId xmlns:a16="http://schemas.microsoft.com/office/drawing/2014/main" id="{3C9805B3-E9B6-4B9F-B915-D20F5D85BDF4}"/>
            </a:ext>
          </a:extLst>
        </xdr:cNvPr>
        <xdr:cNvSpPr/>
      </xdr:nvSpPr>
      <xdr:spPr>
        <a:xfrm>
          <a:off x="3381375" y="17087124"/>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104</xdr:row>
      <xdr:rowOff>80918</xdr:rowOff>
    </xdr:from>
    <xdr:to>
      <xdr:col>15</xdr:col>
      <xdr:colOff>101600</xdr:colOff>
      <xdr:row>105</xdr:row>
      <xdr:rowOff>11068</xdr:rowOff>
    </xdr:to>
    <xdr:sp macro="" textlink="">
      <xdr:nvSpPr>
        <xdr:cNvPr id="390" name="フローチャート: 判断 389">
          <a:extLst>
            <a:ext uri="{FF2B5EF4-FFF2-40B4-BE49-F238E27FC236}">
              <a16:creationId xmlns:a16="http://schemas.microsoft.com/office/drawing/2014/main" id="{2B72774A-C3AD-4C86-A8BA-D22288C273D4}"/>
            </a:ext>
          </a:extLst>
        </xdr:cNvPr>
        <xdr:cNvSpPr/>
      </xdr:nvSpPr>
      <xdr:spPr>
        <a:xfrm>
          <a:off x="2571750" y="17057643"/>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104</xdr:row>
      <xdr:rowOff>58057</xdr:rowOff>
    </xdr:from>
    <xdr:to>
      <xdr:col>10</xdr:col>
      <xdr:colOff>165100</xdr:colOff>
      <xdr:row>104</xdr:row>
      <xdr:rowOff>159657</xdr:rowOff>
    </xdr:to>
    <xdr:sp macro="" textlink="">
      <xdr:nvSpPr>
        <xdr:cNvPr id="391" name="フローチャート: 判断 390">
          <a:extLst>
            <a:ext uri="{FF2B5EF4-FFF2-40B4-BE49-F238E27FC236}">
              <a16:creationId xmlns:a16="http://schemas.microsoft.com/office/drawing/2014/main" id="{B6EBD2D2-B6C8-4E9F-9207-4786DC780BC6}"/>
            </a:ext>
          </a:extLst>
        </xdr:cNvPr>
        <xdr:cNvSpPr/>
      </xdr:nvSpPr>
      <xdr:spPr>
        <a:xfrm>
          <a:off x="1781175" y="170316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104</xdr:row>
      <xdr:rowOff>7438</xdr:rowOff>
    </xdr:from>
    <xdr:to>
      <xdr:col>6</xdr:col>
      <xdr:colOff>38100</xdr:colOff>
      <xdr:row>104</xdr:row>
      <xdr:rowOff>109038</xdr:rowOff>
    </xdr:to>
    <xdr:sp macro="" textlink="">
      <xdr:nvSpPr>
        <xdr:cNvPr id="392" name="フローチャート: 判断 391">
          <a:extLst>
            <a:ext uri="{FF2B5EF4-FFF2-40B4-BE49-F238E27FC236}">
              <a16:creationId xmlns:a16="http://schemas.microsoft.com/office/drawing/2014/main" id="{FDF3C9F5-EFC5-4507-9C8A-D396757C4218}"/>
            </a:ext>
          </a:extLst>
        </xdr:cNvPr>
        <xdr:cNvSpPr/>
      </xdr:nvSpPr>
      <xdr:spPr>
        <a:xfrm>
          <a:off x="981075" y="16984163"/>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111</xdr:row>
      <xdr:rowOff>16527</xdr:rowOff>
    </xdr:from>
    <xdr:ext cx="762000" cy="259045"/>
    <xdr:sp macro="" textlink="">
      <xdr:nvSpPr>
        <xdr:cNvPr id="393" name="テキスト ボックス 392">
          <a:extLst>
            <a:ext uri="{FF2B5EF4-FFF2-40B4-BE49-F238E27FC236}">
              <a16:creationId xmlns:a16="http://schemas.microsoft.com/office/drawing/2014/main" id="{755949FD-9474-42E4-A267-9D2C8035834F}"/>
            </a:ext>
          </a:extLst>
        </xdr:cNvPr>
        <xdr:cNvSpPr txBox="1"/>
      </xdr:nvSpPr>
      <xdr:spPr>
        <a:xfrm>
          <a:off x="40100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111</xdr:row>
      <xdr:rowOff>16527</xdr:rowOff>
    </xdr:from>
    <xdr:ext cx="762000" cy="259045"/>
    <xdr:sp macro="" textlink="">
      <xdr:nvSpPr>
        <xdr:cNvPr id="394" name="テキスト ボックス 393">
          <a:extLst>
            <a:ext uri="{FF2B5EF4-FFF2-40B4-BE49-F238E27FC236}">
              <a16:creationId xmlns:a16="http://schemas.microsoft.com/office/drawing/2014/main" id="{3B83E7E8-49F7-4AC8-A7BE-D449CF73AE13}"/>
            </a:ext>
          </a:extLst>
        </xdr:cNvPr>
        <xdr:cNvSpPr txBox="1"/>
      </xdr:nvSpPr>
      <xdr:spPr>
        <a:xfrm>
          <a:off x="32575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111</xdr:row>
      <xdr:rowOff>16527</xdr:rowOff>
    </xdr:from>
    <xdr:ext cx="762000" cy="259045"/>
    <xdr:sp macro="" textlink="">
      <xdr:nvSpPr>
        <xdr:cNvPr id="395" name="テキスト ボックス 394">
          <a:extLst>
            <a:ext uri="{FF2B5EF4-FFF2-40B4-BE49-F238E27FC236}">
              <a16:creationId xmlns:a16="http://schemas.microsoft.com/office/drawing/2014/main" id="{F72F6364-D521-4878-86CE-41ECAB559204}"/>
            </a:ext>
          </a:extLst>
        </xdr:cNvPr>
        <xdr:cNvSpPr txBox="1"/>
      </xdr:nvSpPr>
      <xdr:spPr>
        <a:xfrm>
          <a:off x="24479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111</xdr:row>
      <xdr:rowOff>16527</xdr:rowOff>
    </xdr:from>
    <xdr:ext cx="762000" cy="259045"/>
    <xdr:sp macro="" textlink="">
      <xdr:nvSpPr>
        <xdr:cNvPr id="396" name="テキスト ボックス 395">
          <a:extLst>
            <a:ext uri="{FF2B5EF4-FFF2-40B4-BE49-F238E27FC236}">
              <a16:creationId xmlns:a16="http://schemas.microsoft.com/office/drawing/2014/main" id="{56B09957-DF1D-4846-8B2B-45AF714D54EC}"/>
            </a:ext>
          </a:extLst>
        </xdr:cNvPr>
        <xdr:cNvSpPr txBox="1"/>
      </xdr:nvSpPr>
      <xdr:spPr>
        <a:xfrm>
          <a:off x="1657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111</xdr:row>
      <xdr:rowOff>16527</xdr:rowOff>
    </xdr:from>
    <xdr:ext cx="762000" cy="259045"/>
    <xdr:sp macro="" textlink="">
      <xdr:nvSpPr>
        <xdr:cNvPr id="397" name="テキスト ボックス 396">
          <a:extLst>
            <a:ext uri="{FF2B5EF4-FFF2-40B4-BE49-F238E27FC236}">
              <a16:creationId xmlns:a16="http://schemas.microsoft.com/office/drawing/2014/main" id="{85292DCC-513A-4458-904C-461252877BE6}"/>
            </a:ext>
          </a:extLst>
        </xdr:cNvPr>
        <xdr:cNvSpPr txBox="1"/>
      </xdr:nvSpPr>
      <xdr:spPr>
        <a:xfrm>
          <a:off x="857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104</xdr:row>
      <xdr:rowOff>92348</xdr:rowOff>
    </xdr:from>
    <xdr:to>
      <xdr:col>24</xdr:col>
      <xdr:colOff>114300</xdr:colOff>
      <xdr:row>105</xdr:row>
      <xdr:rowOff>22498</xdr:rowOff>
    </xdr:to>
    <xdr:sp macro="" textlink="">
      <xdr:nvSpPr>
        <xdr:cNvPr id="398" name="楕円 397">
          <a:extLst>
            <a:ext uri="{FF2B5EF4-FFF2-40B4-BE49-F238E27FC236}">
              <a16:creationId xmlns:a16="http://schemas.microsoft.com/office/drawing/2014/main" id="{F34E2B0F-C7FE-44CB-B94C-1ECB24A3096D}"/>
            </a:ext>
          </a:extLst>
        </xdr:cNvPr>
        <xdr:cNvSpPr/>
      </xdr:nvSpPr>
      <xdr:spPr>
        <a:xfrm>
          <a:off x="4124325" y="1706589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103</xdr:row>
      <xdr:rowOff>115225</xdr:rowOff>
    </xdr:from>
    <xdr:ext cx="405111" cy="259045"/>
    <xdr:sp macro="" textlink="">
      <xdr:nvSpPr>
        <xdr:cNvPr id="399" name="【市民会館】&#10;有形固定資産減価償却率該当値テキスト">
          <a:extLst>
            <a:ext uri="{FF2B5EF4-FFF2-40B4-BE49-F238E27FC236}">
              <a16:creationId xmlns:a16="http://schemas.microsoft.com/office/drawing/2014/main" id="{F23EBE77-9C6A-4DE7-BE61-C7CB8350E873}"/>
            </a:ext>
          </a:extLst>
        </xdr:cNvPr>
        <xdr:cNvSpPr txBox="1"/>
      </xdr:nvSpPr>
      <xdr:spPr>
        <a:xfrm>
          <a:off x="4219575" y="1691732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104</xdr:row>
      <xdr:rowOff>58057</xdr:rowOff>
    </xdr:from>
    <xdr:to>
      <xdr:col>20</xdr:col>
      <xdr:colOff>38100</xdr:colOff>
      <xdr:row>104</xdr:row>
      <xdr:rowOff>159657</xdr:rowOff>
    </xdr:to>
    <xdr:sp macro="" textlink="">
      <xdr:nvSpPr>
        <xdr:cNvPr id="400" name="楕円 399">
          <a:extLst>
            <a:ext uri="{FF2B5EF4-FFF2-40B4-BE49-F238E27FC236}">
              <a16:creationId xmlns:a16="http://schemas.microsoft.com/office/drawing/2014/main" id="{618FB339-E04C-497E-BD61-E72E2E35D4EF}"/>
            </a:ext>
          </a:extLst>
        </xdr:cNvPr>
        <xdr:cNvSpPr/>
      </xdr:nvSpPr>
      <xdr:spPr>
        <a:xfrm>
          <a:off x="3381375" y="17031607"/>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104</xdr:row>
      <xdr:rowOff>108857</xdr:rowOff>
    </xdr:from>
    <xdr:to>
      <xdr:col>24</xdr:col>
      <xdr:colOff>63500</xdr:colOff>
      <xdr:row>104</xdr:row>
      <xdr:rowOff>143148</xdr:rowOff>
    </xdr:to>
    <xdr:cxnSp macro="">
      <xdr:nvCxnSpPr>
        <xdr:cNvPr id="401" name="直線コネクタ 400">
          <a:extLst>
            <a:ext uri="{FF2B5EF4-FFF2-40B4-BE49-F238E27FC236}">
              <a16:creationId xmlns:a16="http://schemas.microsoft.com/office/drawing/2014/main" id="{031BE53D-6846-4A72-8369-9C7449F46BCC}"/>
            </a:ext>
          </a:extLst>
        </xdr:cNvPr>
        <xdr:cNvCxnSpPr/>
      </xdr:nvCxnSpPr>
      <xdr:spPr>
        <a:xfrm>
          <a:off x="3429000" y="17079232"/>
          <a:ext cx="752475"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104</xdr:row>
      <xdr:rowOff>25400</xdr:rowOff>
    </xdr:from>
    <xdr:to>
      <xdr:col>15</xdr:col>
      <xdr:colOff>101600</xdr:colOff>
      <xdr:row>104</xdr:row>
      <xdr:rowOff>127000</xdr:rowOff>
    </xdr:to>
    <xdr:sp macro="" textlink="">
      <xdr:nvSpPr>
        <xdr:cNvPr id="402" name="楕円 401">
          <a:extLst>
            <a:ext uri="{FF2B5EF4-FFF2-40B4-BE49-F238E27FC236}">
              <a16:creationId xmlns:a16="http://schemas.microsoft.com/office/drawing/2014/main" id="{865FBEBB-7AE3-4795-9CE5-2411B6A333C7}"/>
            </a:ext>
          </a:extLst>
        </xdr:cNvPr>
        <xdr:cNvSpPr/>
      </xdr:nvSpPr>
      <xdr:spPr>
        <a:xfrm>
          <a:off x="2571750" y="170021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104</xdr:row>
      <xdr:rowOff>76200</xdr:rowOff>
    </xdr:from>
    <xdr:to>
      <xdr:col>19</xdr:col>
      <xdr:colOff>177800</xdr:colOff>
      <xdr:row>104</xdr:row>
      <xdr:rowOff>108857</xdr:rowOff>
    </xdr:to>
    <xdr:cxnSp macro="">
      <xdr:nvCxnSpPr>
        <xdr:cNvPr id="403" name="直線コネクタ 402">
          <a:extLst>
            <a:ext uri="{FF2B5EF4-FFF2-40B4-BE49-F238E27FC236}">
              <a16:creationId xmlns:a16="http://schemas.microsoft.com/office/drawing/2014/main" id="{82E81CB6-9F9A-44F8-B391-B7BA60E9B23D}"/>
            </a:ext>
          </a:extLst>
        </xdr:cNvPr>
        <xdr:cNvCxnSpPr/>
      </xdr:nvCxnSpPr>
      <xdr:spPr>
        <a:xfrm>
          <a:off x="2619375" y="17049750"/>
          <a:ext cx="809625" cy="294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103</xdr:row>
      <xdr:rowOff>165826</xdr:rowOff>
    </xdr:from>
    <xdr:to>
      <xdr:col>10</xdr:col>
      <xdr:colOff>165100</xdr:colOff>
      <xdr:row>104</xdr:row>
      <xdr:rowOff>95976</xdr:rowOff>
    </xdr:to>
    <xdr:sp macro="" textlink="">
      <xdr:nvSpPr>
        <xdr:cNvPr id="404" name="楕円 403">
          <a:extLst>
            <a:ext uri="{FF2B5EF4-FFF2-40B4-BE49-F238E27FC236}">
              <a16:creationId xmlns:a16="http://schemas.microsoft.com/office/drawing/2014/main" id="{D7448CAF-64CB-4492-91CE-FEE9E50AB4E5}"/>
            </a:ext>
          </a:extLst>
        </xdr:cNvPr>
        <xdr:cNvSpPr/>
      </xdr:nvSpPr>
      <xdr:spPr>
        <a:xfrm>
          <a:off x="1781175" y="16964751"/>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104</xdr:row>
      <xdr:rowOff>45176</xdr:rowOff>
    </xdr:from>
    <xdr:to>
      <xdr:col>15</xdr:col>
      <xdr:colOff>50800</xdr:colOff>
      <xdr:row>104</xdr:row>
      <xdr:rowOff>76200</xdr:rowOff>
    </xdr:to>
    <xdr:cxnSp macro="">
      <xdr:nvCxnSpPr>
        <xdr:cNvPr id="405" name="直線コネクタ 404">
          <a:extLst>
            <a:ext uri="{FF2B5EF4-FFF2-40B4-BE49-F238E27FC236}">
              <a16:creationId xmlns:a16="http://schemas.microsoft.com/office/drawing/2014/main" id="{774DCBD1-5AB9-43CF-8A8F-799BA1CEECBF}"/>
            </a:ext>
          </a:extLst>
        </xdr:cNvPr>
        <xdr:cNvCxnSpPr/>
      </xdr:nvCxnSpPr>
      <xdr:spPr>
        <a:xfrm>
          <a:off x="1828800" y="17021901"/>
          <a:ext cx="790575" cy="27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105</xdr:row>
      <xdr:rowOff>34851</xdr:rowOff>
    </xdr:from>
    <xdr:ext cx="405111" cy="259045"/>
    <xdr:sp macro="" textlink="">
      <xdr:nvSpPr>
        <xdr:cNvPr id="406" name="n_1aveValue【市民会館】&#10;有形固定資産減価償却率">
          <a:extLst>
            <a:ext uri="{FF2B5EF4-FFF2-40B4-BE49-F238E27FC236}">
              <a16:creationId xmlns:a16="http://schemas.microsoft.com/office/drawing/2014/main" id="{D43C4957-158B-467F-BDED-0FB9EEA27712}"/>
            </a:ext>
          </a:extLst>
        </xdr:cNvPr>
        <xdr:cNvSpPr txBox="1"/>
      </xdr:nvSpPr>
      <xdr:spPr>
        <a:xfrm>
          <a:off x="3239144" y="171766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105</xdr:row>
      <xdr:rowOff>2195</xdr:rowOff>
    </xdr:from>
    <xdr:ext cx="405111" cy="259045"/>
    <xdr:sp macro="" textlink="">
      <xdr:nvSpPr>
        <xdr:cNvPr id="407" name="n_2aveValue【市民会館】&#10;有形固定資産減価償却率">
          <a:extLst>
            <a:ext uri="{FF2B5EF4-FFF2-40B4-BE49-F238E27FC236}">
              <a16:creationId xmlns:a16="http://schemas.microsoft.com/office/drawing/2014/main" id="{410B9C8A-FD18-4AB6-A645-5F53001ADCE1}"/>
            </a:ext>
          </a:extLst>
        </xdr:cNvPr>
        <xdr:cNvSpPr txBox="1"/>
      </xdr:nvSpPr>
      <xdr:spPr>
        <a:xfrm>
          <a:off x="2439044" y="171471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104</xdr:row>
      <xdr:rowOff>150784</xdr:rowOff>
    </xdr:from>
    <xdr:ext cx="405111" cy="259045"/>
    <xdr:sp macro="" textlink="">
      <xdr:nvSpPr>
        <xdr:cNvPr id="408" name="n_3aveValue【市民会館】&#10;有形固定資産減価償却率">
          <a:extLst>
            <a:ext uri="{FF2B5EF4-FFF2-40B4-BE49-F238E27FC236}">
              <a16:creationId xmlns:a16="http://schemas.microsoft.com/office/drawing/2014/main" id="{88AE0045-9383-4DDF-A283-C1AE416C8D6E}"/>
            </a:ext>
          </a:extLst>
        </xdr:cNvPr>
        <xdr:cNvSpPr txBox="1"/>
      </xdr:nvSpPr>
      <xdr:spPr>
        <a:xfrm>
          <a:off x="1648469" y="171243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102</xdr:row>
      <xdr:rowOff>125565</xdr:rowOff>
    </xdr:from>
    <xdr:ext cx="405111" cy="259045"/>
    <xdr:sp macro="" textlink="">
      <xdr:nvSpPr>
        <xdr:cNvPr id="409" name="n_4aveValue【市民会館】&#10;有形固定資産減価償却率">
          <a:extLst>
            <a:ext uri="{FF2B5EF4-FFF2-40B4-BE49-F238E27FC236}">
              <a16:creationId xmlns:a16="http://schemas.microsoft.com/office/drawing/2014/main" id="{9BCAD479-8E7F-475E-B068-097ABC6950C0}"/>
            </a:ext>
          </a:extLst>
        </xdr:cNvPr>
        <xdr:cNvSpPr txBox="1"/>
      </xdr:nvSpPr>
      <xdr:spPr>
        <a:xfrm>
          <a:off x="848369" y="1675304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103</xdr:row>
      <xdr:rowOff>4734</xdr:rowOff>
    </xdr:from>
    <xdr:ext cx="405111" cy="259045"/>
    <xdr:sp macro="" textlink="">
      <xdr:nvSpPr>
        <xdr:cNvPr id="410" name="n_1mainValue【市民会館】&#10;有形固定資産減価償却率">
          <a:extLst>
            <a:ext uri="{FF2B5EF4-FFF2-40B4-BE49-F238E27FC236}">
              <a16:creationId xmlns:a16="http://schemas.microsoft.com/office/drawing/2014/main" id="{72685080-2BC4-49D9-BB9A-140D64586683}"/>
            </a:ext>
          </a:extLst>
        </xdr:cNvPr>
        <xdr:cNvSpPr txBox="1"/>
      </xdr:nvSpPr>
      <xdr:spPr>
        <a:xfrm>
          <a:off x="3239144" y="168100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102</xdr:row>
      <xdr:rowOff>143527</xdr:rowOff>
    </xdr:from>
    <xdr:ext cx="405111" cy="259045"/>
    <xdr:sp macro="" textlink="">
      <xdr:nvSpPr>
        <xdr:cNvPr id="411" name="n_2mainValue【市民会館】&#10;有形固定資産減価償却率">
          <a:extLst>
            <a:ext uri="{FF2B5EF4-FFF2-40B4-BE49-F238E27FC236}">
              <a16:creationId xmlns:a16="http://schemas.microsoft.com/office/drawing/2014/main" id="{BB362D83-7EDB-413C-875C-8D99B5C40BF6}"/>
            </a:ext>
          </a:extLst>
        </xdr:cNvPr>
        <xdr:cNvSpPr txBox="1"/>
      </xdr:nvSpPr>
      <xdr:spPr>
        <a:xfrm>
          <a:off x="2439044" y="167710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102</xdr:row>
      <xdr:rowOff>112503</xdr:rowOff>
    </xdr:from>
    <xdr:ext cx="405111" cy="259045"/>
    <xdr:sp macro="" textlink="">
      <xdr:nvSpPr>
        <xdr:cNvPr id="412" name="n_3mainValue【市民会館】&#10;有形固定資産減価償却率">
          <a:extLst>
            <a:ext uri="{FF2B5EF4-FFF2-40B4-BE49-F238E27FC236}">
              <a16:creationId xmlns:a16="http://schemas.microsoft.com/office/drawing/2014/main" id="{CEEBEE0B-7772-474E-8CE8-9CD4B9ABB1DB}"/>
            </a:ext>
          </a:extLst>
        </xdr:cNvPr>
        <xdr:cNvSpPr txBox="1"/>
      </xdr:nvSpPr>
      <xdr:spPr>
        <a:xfrm>
          <a:off x="1648469" y="167431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19050</xdr:rowOff>
    </xdr:from>
    <xdr:to>
      <xdr:col>59</xdr:col>
      <xdr:colOff>88900</xdr:colOff>
      <xdr:row>94</xdr:row>
      <xdr:rowOff>139700</xdr:rowOff>
    </xdr:to>
    <xdr:sp macro="" textlink="">
      <xdr:nvSpPr>
        <xdr:cNvPr id="413" name="正方形/長方形 412">
          <a:extLst>
            <a:ext uri="{FF2B5EF4-FFF2-40B4-BE49-F238E27FC236}">
              <a16:creationId xmlns:a16="http://schemas.microsoft.com/office/drawing/2014/main" id="{9653CCFB-F660-4D0C-ABEB-B22578AC44DD}"/>
            </a:ext>
          </a:extLst>
        </xdr:cNvPr>
        <xdr:cNvSpPr/>
      </xdr:nvSpPr>
      <xdr:spPr>
        <a:xfrm>
          <a:off x="59531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414" name="正方形/長方形 413">
          <a:extLst>
            <a:ext uri="{FF2B5EF4-FFF2-40B4-BE49-F238E27FC236}">
              <a16:creationId xmlns:a16="http://schemas.microsoft.com/office/drawing/2014/main" id="{E4B82328-CCB0-4563-B192-17CC0CC9E7BA}"/>
            </a:ext>
          </a:extLst>
        </xdr:cNvPr>
        <xdr:cNvSpPr/>
      </xdr:nvSpPr>
      <xdr:spPr>
        <a:xfrm>
          <a:off x="60674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415" name="正方形/長方形 414">
          <a:extLst>
            <a:ext uri="{FF2B5EF4-FFF2-40B4-BE49-F238E27FC236}">
              <a16:creationId xmlns:a16="http://schemas.microsoft.com/office/drawing/2014/main" id="{844DB0D8-2809-4C23-982E-F259A24EB072}"/>
            </a:ext>
          </a:extLst>
        </xdr:cNvPr>
        <xdr:cNvSpPr/>
      </xdr:nvSpPr>
      <xdr:spPr>
        <a:xfrm>
          <a:off x="60674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416" name="正方形/長方形 415">
          <a:extLst>
            <a:ext uri="{FF2B5EF4-FFF2-40B4-BE49-F238E27FC236}">
              <a16:creationId xmlns:a16="http://schemas.microsoft.com/office/drawing/2014/main" id="{CAC66B0D-ED72-4D71-BB1D-44ED8C49C5D8}"/>
            </a:ext>
          </a:extLst>
        </xdr:cNvPr>
        <xdr:cNvSpPr/>
      </xdr:nvSpPr>
      <xdr:spPr>
        <a:xfrm>
          <a:off x="69818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417" name="正方形/長方形 416">
          <a:extLst>
            <a:ext uri="{FF2B5EF4-FFF2-40B4-BE49-F238E27FC236}">
              <a16:creationId xmlns:a16="http://schemas.microsoft.com/office/drawing/2014/main" id="{9C8915FA-BD91-4B1E-AFBC-446FF6140BB1}"/>
            </a:ext>
          </a:extLst>
        </xdr:cNvPr>
        <xdr:cNvSpPr/>
      </xdr:nvSpPr>
      <xdr:spPr>
        <a:xfrm>
          <a:off x="69818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418" name="正方形/長方形 417">
          <a:extLst>
            <a:ext uri="{FF2B5EF4-FFF2-40B4-BE49-F238E27FC236}">
              <a16:creationId xmlns:a16="http://schemas.microsoft.com/office/drawing/2014/main" id="{591A142C-F5A5-4786-AA07-D9605DE71357}"/>
            </a:ext>
          </a:extLst>
        </xdr:cNvPr>
        <xdr:cNvSpPr/>
      </xdr:nvSpPr>
      <xdr:spPr>
        <a:xfrm>
          <a:off x="80105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419" name="正方形/長方形 418">
          <a:extLst>
            <a:ext uri="{FF2B5EF4-FFF2-40B4-BE49-F238E27FC236}">
              <a16:creationId xmlns:a16="http://schemas.microsoft.com/office/drawing/2014/main" id="{47D3821B-2095-45BF-BC19-6C2DCDA9315B}"/>
            </a:ext>
          </a:extLst>
        </xdr:cNvPr>
        <xdr:cNvSpPr/>
      </xdr:nvSpPr>
      <xdr:spPr>
        <a:xfrm>
          <a:off x="80105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420" name="正方形/長方形 419">
          <a:extLst>
            <a:ext uri="{FF2B5EF4-FFF2-40B4-BE49-F238E27FC236}">
              <a16:creationId xmlns:a16="http://schemas.microsoft.com/office/drawing/2014/main" id="{7C1693C5-FAB0-44C1-AFA9-A6B2D351376B}"/>
            </a:ext>
          </a:extLst>
        </xdr:cNvPr>
        <xdr:cNvSpPr/>
      </xdr:nvSpPr>
      <xdr:spPr>
        <a:xfrm>
          <a:off x="59531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96</xdr:row>
      <xdr:rowOff>114300</xdr:rowOff>
    </xdr:from>
    <xdr:ext cx="349839" cy="225703"/>
    <xdr:sp macro="" textlink="">
      <xdr:nvSpPr>
        <xdr:cNvPr id="421" name="テキスト ボックス 420">
          <a:extLst>
            <a:ext uri="{FF2B5EF4-FFF2-40B4-BE49-F238E27FC236}">
              <a16:creationId xmlns:a16="http://schemas.microsoft.com/office/drawing/2014/main" id="{E120A5CD-7DA8-4CF1-8524-FCBAD343482B}"/>
            </a:ext>
          </a:extLst>
        </xdr:cNvPr>
        <xdr:cNvSpPr txBox="1"/>
      </xdr:nvSpPr>
      <xdr:spPr>
        <a:xfrm>
          <a:off x="5915025"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111</xdr:row>
      <xdr:rowOff>19050</xdr:rowOff>
    </xdr:from>
    <xdr:to>
      <xdr:col>59</xdr:col>
      <xdr:colOff>50800</xdr:colOff>
      <xdr:row>111</xdr:row>
      <xdr:rowOff>19050</xdr:rowOff>
    </xdr:to>
    <xdr:cxnSp macro="">
      <xdr:nvCxnSpPr>
        <xdr:cNvPr id="422" name="直線コネクタ 421">
          <a:extLst>
            <a:ext uri="{FF2B5EF4-FFF2-40B4-BE49-F238E27FC236}">
              <a16:creationId xmlns:a16="http://schemas.microsoft.com/office/drawing/2014/main" id="{7A8A90D3-3AB0-426F-992E-B127EC30419C}"/>
            </a:ext>
          </a:extLst>
        </xdr:cNvPr>
        <xdr:cNvCxnSpPr/>
      </xdr:nvCxnSpPr>
      <xdr:spPr>
        <a:xfrm>
          <a:off x="5953125" y="18192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108</xdr:row>
      <xdr:rowOff>152400</xdr:rowOff>
    </xdr:from>
    <xdr:to>
      <xdr:col>59</xdr:col>
      <xdr:colOff>50800</xdr:colOff>
      <xdr:row>108</xdr:row>
      <xdr:rowOff>152400</xdr:rowOff>
    </xdr:to>
    <xdr:cxnSp macro="">
      <xdr:nvCxnSpPr>
        <xdr:cNvPr id="423" name="直線コネクタ 422">
          <a:extLst>
            <a:ext uri="{FF2B5EF4-FFF2-40B4-BE49-F238E27FC236}">
              <a16:creationId xmlns:a16="http://schemas.microsoft.com/office/drawing/2014/main" id="{14FB3EE8-5699-4276-A7E1-2F7BA99BB5D9}"/>
            </a:ext>
          </a:extLst>
        </xdr:cNvPr>
        <xdr:cNvCxnSpPr/>
      </xdr:nvCxnSpPr>
      <xdr:spPr>
        <a:xfrm>
          <a:off x="5953125" y="17811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108</xdr:row>
      <xdr:rowOff>10177</xdr:rowOff>
    </xdr:from>
    <xdr:ext cx="467179" cy="259045"/>
    <xdr:sp macro="" textlink="">
      <xdr:nvSpPr>
        <xdr:cNvPr id="424" name="テキスト ボックス 423">
          <a:extLst>
            <a:ext uri="{FF2B5EF4-FFF2-40B4-BE49-F238E27FC236}">
              <a16:creationId xmlns:a16="http://schemas.microsoft.com/office/drawing/2014/main" id="{37BC4DAC-0FDC-4A69-A873-007DCCFB8E4D}"/>
            </a:ext>
          </a:extLst>
        </xdr:cNvPr>
        <xdr:cNvSpPr txBox="1"/>
      </xdr:nvSpPr>
      <xdr:spPr>
        <a:xfrm>
          <a:off x="5527221"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106</xdr:row>
      <xdr:rowOff>114300</xdr:rowOff>
    </xdr:from>
    <xdr:to>
      <xdr:col>59</xdr:col>
      <xdr:colOff>50800</xdr:colOff>
      <xdr:row>106</xdr:row>
      <xdr:rowOff>114300</xdr:rowOff>
    </xdr:to>
    <xdr:cxnSp macro="">
      <xdr:nvCxnSpPr>
        <xdr:cNvPr id="425" name="直線コネクタ 424">
          <a:extLst>
            <a:ext uri="{FF2B5EF4-FFF2-40B4-BE49-F238E27FC236}">
              <a16:creationId xmlns:a16="http://schemas.microsoft.com/office/drawing/2014/main" id="{EED34835-D6C0-4AE0-ABD9-1DA6E6DF8F39}"/>
            </a:ext>
          </a:extLst>
        </xdr:cNvPr>
        <xdr:cNvCxnSpPr/>
      </xdr:nvCxnSpPr>
      <xdr:spPr>
        <a:xfrm>
          <a:off x="5953125" y="17430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105</xdr:row>
      <xdr:rowOff>143527</xdr:rowOff>
    </xdr:from>
    <xdr:ext cx="467179" cy="259045"/>
    <xdr:sp macro="" textlink="">
      <xdr:nvSpPr>
        <xdr:cNvPr id="426" name="テキスト ボックス 425">
          <a:extLst>
            <a:ext uri="{FF2B5EF4-FFF2-40B4-BE49-F238E27FC236}">
              <a16:creationId xmlns:a16="http://schemas.microsoft.com/office/drawing/2014/main" id="{A7EE657B-0A83-4381-A9B4-D891912A64C3}"/>
            </a:ext>
          </a:extLst>
        </xdr:cNvPr>
        <xdr:cNvSpPr txBox="1"/>
      </xdr:nvSpPr>
      <xdr:spPr>
        <a:xfrm>
          <a:off x="5527221" y="17285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104</xdr:row>
      <xdr:rowOff>76200</xdr:rowOff>
    </xdr:from>
    <xdr:to>
      <xdr:col>59</xdr:col>
      <xdr:colOff>50800</xdr:colOff>
      <xdr:row>104</xdr:row>
      <xdr:rowOff>76200</xdr:rowOff>
    </xdr:to>
    <xdr:cxnSp macro="">
      <xdr:nvCxnSpPr>
        <xdr:cNvPr id="427" name="直線コネクタ 426">
          <a:extLst>
            <a:ext uri="{FF2B5EF4-FFF2-40B4-BE49-F238E27FC236}">
              <a16:creationId xmlns:a16="http://schemas.microsoft.com/office/drawing/2014/main" id="{1C3430F2-CC7A-4679-82F2-FBCD5E9365D2}"/>
            </a:ext>
          </a:extLst>
        </xdr:cNvPr>
        <xdr:cNvCxnSpPr/>
      </xdr:nvCxnSpPr>
      <xdr:spPr>
        <a:xfrm>
          <a:off x="5953125" y="17049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103</xdr:row>
      <xdr:rowOff>105427</xdr:rowOff>
    </xdr:from>
    <xdr:ext cx="467179" cy="259045"/>
    <xdr:sp macro="" textlink="">
      <xdr:nvSpPr>
        <xdr:cNvPr id="428" name="テキスト ボックス 427">
          <a:extLst>
            <a:ext uri="{FF2B5EF4-FFF2-40B4-BE49-F238E27FC236}">
              <a16:creationId xmlns:a16="http://schemas.microsoft.com/office/drawing/2014/main" id="{5407960E-DC93-4608-B5C4-BF09FFBE92B4}"/>
            </a:ext>
          </a:extLst>
        </xdr:cNvPr>
        <xdr:cNvSpPr txBox="1"/>
      </xdr:nvSpPr>
      <xdr:spPr>
        <a:xfrm>
          <a:off x="5527221" y="16904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102</xdr:row>
      <xdr:rowOff>38100</xdr:rowOff>
    </xdr:from>
    <xdr:to>
      <xdr:col>59</xdr:col>
      <xdr:colOff>50800</xdr:colOff>
      <xdr:row>102</xdr:row>
      <xdr:rowOff>38100</xdr:rowOff>
    </xdr:to>
    <xdr:cxnSp macro="">
      <xdr:nvCxnSpPr>
        <xdr:cNvPr id="429" name="直線コネクタ 428">
          <a:extLst>
            <a:ext uri="{FF2B5EF4-FFF2-40B4-BE49-F238E27FC236}">
              <a16:creationId xmlns:a16="http://schemas.microsoft.com/office/drawing/2014/main" id="{95E8CD85-E843-4C6B-8A1C-6ADDE9AC391D}"/>
            </a:ext>
          </a:extLst>
        </xdr:cNvPr>
        <xdr:cNvCxnSpPr/>
      </xdr:nvCxnSpPr>
      <xdr:spPr>
        <a:xfrm>
          <a:off x="5953125" y="16668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101</xdr:row>
      <xdr:rowOff>67327</xdr:rowOff>
    </xdr:from>
    <xdr:ext cx="467179" cy="259045"/>
    <xdr:sp macro="" textlink="">
      <xdr:nvSpPr>
        <xdr:cNvPr id="430" name="テキスト ボックス 429">
          <a:extLst>
            <a:ext uri="{FF2B5EF4-FFF2-40B4-BE49-F238E27FC236}">
              <a16:creationId xmlns:a16="http://schemas.microsoft.com/office/drawing/2014/main" id="{C9E9BFFA-2D18-4609-8B5B-9FF96EAEE4A9}"/>
            </a:ext>
          </a:extLst>
        </xdr:cNvPr>
        <xdr:cNvSpPr txBox="1"/>
      </xdr:nvSpPr>
      <xdr:spPr>
        <a:xfrm>
          <a:off x="5527221" y="16523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100</xdr:row>
      <xdr:rowOff>0</xdr:rowOff>
    </xdr:from>
    <xdr:to>
      <xdr:col>59</xdr:col>
      <xdr:colOff>50800</xdr:colOff>
      <xdr:row>100</xdr:row>
      <xdr:rowOff>0</xdr:rowOff>
    </xdr:to>
    <xdr:cxnSp macro="">
      <xdr:nvCxnSpPr>
        <xdr:cNvPr id="431" name="直線コネクタ 430">
          <a:extLst>
            <a:ext uri="{FF2B5EF4-FFF2-40B4-BE49-F238E27FC236}">
              <a16:creationId xmlns:a16="http://schemas.microsoft.com/office/drawing/2014/main" id="{D7274CD1-2BBA-48ED-966F-5DCD6247DB2E}"/>
            </a:ext>
          </a:extLst>
        </xdr:cNvPr>
        <xdr:cNvCxnSpPr/>
      </xdr:nvCxnSpPr>
      <xdr:spPr>
        <a:xfrm>
          <a:off x="5953125" y="16287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99</xdr:row>
      <xdr:rowOff>29227</xdr:rowOff>
    </xdr:from>
    <xdr:ext cx="467179" cy="259045"/>
    <xdr:sp macro="" textlink="">
      <xdr:nvSpPr>
        <xdr:cNvPr id="432" name="テキスト ボックス 431">
          <a:extLst>
            <a:ext uri="{FF2B5EF4-FFF2-40B4-BE49-F238E27FC236}">
              <a16:creationId xmlns:a16="http://schemas.microsoft.com/office/drawing/2014/main" id="{B3C1B4D8-AAAC-45F1-84F5-4C924D925B83}"/>
            </a:ext>
          </a:extLst>
        </xdr:cNvPr>
        <xdr:cNvSpPr txBox="1"/>
      </xdr:nvSpPr>
      <xdr:spPr>
        <a:xfrm>
          <a:off x="5527221" y="16142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50800</xdr:colOff>
      <xdr:row>97</xdr:row>
      <xdr:rowOff>133350</xdr:rowOff>
    </xdr:to>
    <xdr:cxnSp macro="">
      <xdr:nvCxnSpPr>
        <xdr:cNvPr id="433" name="直線コネクタ 432">
          <a:extLst>
            <a:ext uri="{FF2B5EF4-FFF2-40B4-BE49-F238E27FC236}">
              <a16:creationId xmlns:a16="http://schemas.microsoft.com/office/drawing/2014/main" id="{FB1221C7-AEF3-46C3-9962-C1E275810A34}"/>
            </a:ext>
          </a:extLst>
        </xdr:cNvPr>
        <xdr:cNvCxnSpPr/>
      </xdr:nvCxnSpPr>
      <xdr:spPr>
        <a:xfrm>
          <a:off x="5953125" y="1590675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96</xdr:row>
      <xdr:rowOff>162577</xdr:rowOff>
    </xdr:from>
    <xdr:ext cx="467179" cy="259045"/>
    <xdr:sp macro="" textlink="">
      <xdr:nvSpPr>
        <xdr:cNvPr id="434" name="テキスト ボックス 433">
          <a:extLst>
            <a:ext uri="{FF2B5EF4-FFF2-40B4-BE49-F238E27FC236}">
              <a16:creationId xmlns:a16="http://schemas.microsoft.com/office/drawing/2014/main" id="{09D5D227-53A4-4FC0-90C4-7CFFAB3C7AFA}"/>
            </a:ext>
          </a:extLst>
        </xdr:cNvPr>
        <xdr:cNvSpPr txBox="1"/>
      </xdr:nvSpPr>
      <xdr:spPr>
        <a:xfrm>
          <a:off x="5527221"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133350</xdr:rowOff>
    </xdr:from>
    <xdr:to>
      <xdr:col>59</xdr:col>
      <xdr:colOff>88900</xdr:colOff>
      <xdr:row>111</xdr:row>
      <xdr:rowOff>19050</xdr:rowOff>
    </xdr:to>
    <xdr:sp macro="" textlink="">
      <xdr:nvSpPr>
        <xdr:cNvPr id="435" name="【市民会館】&#10;一人当たり面積グラフ枠">
          <a:extLst>
            <a:ext uri="{FF2B5EF4-FFF2-40B4-BE49-F238E27FC236}">
              <a16:creationId xmlns:a16="http://schemas.microsoft.com/office/drawing/2014/main" id="{6053A5F8-A90C-4BDE-BAF8-91F225D19D1F}"/>
            </a:ext>
          </a:extLst>
        </xdr:cNvPr>
        <xdr:cNvSpPr/>
      </xdr:nvSpPr>
      <xdr:spPr>
        <a:xfrm>
          <a:off x="59531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101</xdr:row>
      <xdr:rowOff>34289</xdr:rowOff>
    </xdr:from>
    <xdr:to>
      <xdr:col>54</xdr:col>
      <xdr:colOff>189865</xdr:colOff>
      <xdr:row>108</xdr:row>
      <xdr:rowOff>99061</xdr:rowOff>
    </xdr:to>
    <xdr:cxnSp macro="">
      <xdr:nvCxnSpPr>
        <xdr:cNvPr id="436" name="直線コネクタ 435">
          <a:extLst>
            <a:ext uri="{FF2B5EF4-FFF2-40B4-BE49-F238E27FC236}">
              <a16:creationId xmlns:a16="http://schemas.microsoft.com/office/drawing/2014/main" id="{C6269031-857E-4166-B8D7-0590AD879C9D}"/>
            </a:ext>
          </a:extLst>
        </xdr:cNvPr>
        <xdr:cNvCxnSpPr/>
      </xdr:nvCxnSpPr>
      <xdr:spPr>
        <a:xfrm flipV="1">
          <a:off x="9429115" y="16490314"/>
          <a:ext cx="0" cy="1271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108</xdr:row>
      <xdr:rowOff>102888</xdr:rowOff>
    </xdr:from>
    <xdr:ext cx="469744" cy="259045"/>
    <xdr:sp macro="" textlink="">
      <xdr:nvSpPr>
        <xdr:cNvPr id="437" name="【市民会館】&#10;一人当たり面積最小値テキスト">
          <a:extLst>
            <a:ext uri="{FF2B5EF4-FFF2-40B4-BE49-F238E27FC236}">
              <a16:creationId xmlns:a16="http://schemas.microsoft.com/office/drawing/2014/main" id="{C225DB0A-625B-42FB-9450-8A178573B7FA}"/>
            </a:ext>
          </a:extLst>
        </xdr:cNvPr>
        <xdr:cNvSpPr txBox="1"/>
      </xdr:nvSpPr>
      <xdr:spPr>
        <a:xfrm>
          <a:off x="9467850" y="1776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108</xdr:row>
      <xdr:rowOff>99061</xdr:rowOff>
    </xdr:from>
    <xdr:to>
      <xdr:col>55</xdr:col>
      <xdr:colOff>88900</xdr:colOff>
      <xdr:row>108</xdr:row>
      <xdr:rowOff>99061</xdr:rowOff>
    </xdr:to>
    <xdr:cxnSp macro="">
      <xdr:nvCxnSpPr>
        <xdr:cNvPr id="438" name="直線コネクタ 437">
          <a:extLst>
            <a:ext uri="{FF2B5EF4-FFF2-40B4-BE49-F238E27FC236}">
              <a16:creationId xmlns:a16="http://schemas.microsoft.com/office/drawing/2014/main" id="{37236496-48BC-4249-A4E8-E0858E1FA379}"/>
            </a:ext>
          </a:extLst>
        </xdr:cNvPr>
        <xdr:cNvCxnSpPr/>
      </xdr:nvCxnSpPr>
      <xdr:spPr>
        <a:xfrm>
          <a:off x="9363075" y="17761586"/>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99</xdr:row>
      <xdr:rowOff>152416</xdr:rowOff>
    </xdr:from>
    <xdr:ext cx="469744" cy="259045"/>
    <xdr:sp macro="" textlink="">
      <xdr:nvSpPr>
        <xdr:cNvPr id="439" name="【市民会館】&#10;一人当たり面積最大値テキスト">
          <a:extLst>
            <a:ext uri="{FF2B5EF4-FFF2-40B4-BE49-F238E27FC236}">
              <a16:creationId xmlns:a16="http://schemas.microsoft.com/office/drawing/2014/main" id="{DD6E43B0-B62E-4B56-9D1B-7001F3571705}"/>
            </a:ext>
          </a:extLst>
        </xdr:cNvPr>
        <xdr:cNvSpPr txBox="1"/>
      </xdr:nvSpPr>
      <xdr:spPr>
        <a:xfrm>
          <a:off x="9467850" y="162687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0.346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101</xdr:row>
      <xdr:rowOff>34289</xdr:rowOff>
    </xdr:from>
    <xdr:to>
      <xdr:col>55</xdr:col>
      <xdr:colOff>88900</xdr:colOff>
      <xdr:row>101</xdr:row>
      <xdr:rowOff>34289</xdr:rowOff>
    </xdr:to>
    <xdr:cxnSp macro="">
      <xdr:nvCxnSpPr>
        <xdr:cNvPr id="440" name="直線コネクタ 439">
          <a:extLst>
            <a:ext uri="{FF2B5EF4-FFF2-40B4-BE49-F238E27FC236}">
              <a16:creationId xmlns:a16="http://schemas.microsoft.com/office/drawing/2014/main" id="{F6CF1A21-E392-4C8C-B491-AAF47B4FCC10}"/>
            </a:ext>
          </a:extLst>
        </xdr:cNvPr>
        <xdr:cNvCxnSpPr/>
      </xdr:nvCxnSpPr>
      <xdr:spPr>
        <a:xfrm>
          <a:off x="9363075" y="16490314"/>
          <a:ext cx="1524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105</xdr:row>
      <xdr:rowOff>148607</xdr:rowOff>
    </xdr:from>
    <xdr:ext cx="469744" cy="259045"/>
    <xdr:sp macro="" textlink="">
      <xdr:nvSpPr>
        <xdr:cNvPr id="441" name="【市民会館】&#10;一人当たり面積平均値テキスト">
          <a:extLst>
            <a:ext uri="{FF2B5EF4-FFF2-40B4-BE49-F238E27FC236}">
              <a16:creationId xmlns:a16="http://schemas.microsoft.com/office/drawing/2014/main" id="{D746E1BE-331F-4876-81DD-6CF628ACB8FC}"/>
            </a:ext>
          </a:extLst>
        </xdr:cNvPr>
        <xdr:cNvSpPr txBox="1"/>
      </xdr:nvSpPr>
      <xdr:spPr>
        <a:xfrm>
          <a:off x="9467850" y="172904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105</xdr:row>
      <xdr:rowOff>170180</xdr:rowOff>
    </xdr:from>
    <xdr:to>
      <xdr:col>55</xdr:col>
      <xdr:colOff>50800</xdr:colOff>
      <xdr:row>106</xdr:row>
      <xdr:rowOff>100330</xdr:rowOff>
    </xdr:to>
    <xdr:sp macro="" textlink="">
      <xdr:nvSpPr>
        <xdr:cNvPr id="442" name="フローチャート: 判断 441">
          <a:extLst>
            <a:ext uri="{FF2B5EF4-FFF2-40B4-BE49-F238E27FC236}">
              <a16:creationId xmlns:a16="http://schemas.microsoft.com/office/drawing/2014/main" id="{6D1DF45C-6200-44E0-B747-139C9DCA81B2}"/>
            </a:ext>
          </a:extLst>
        </xdr:cNvPr>
        <xdr:cNvSpPr/>
      </xdr:nvSpPr>
      <xdr:spPr>
        <a:xfrm>
          <a:off x="9401175" y="17315180"/>
          <a:ext cx="7620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105</xdr:row>
      <xdr:rowOff>162561</xdr:rowOff>
    </xdr:from>
    <xdr:to>
      <xdr:col>50</xdr:col>
      <xdr:colOff>165100</xdr:colOff>
      <xdr:row>106</xdr:row>
      <xdr:rowOff>92711</xdr:rowOff>
    </xdr:to>
    <xdr:sp macro="" textlink="">
      <xdr:nvSpPr>
        <xdr:cNvPr id="443" name="フローチャート: 判断 442">
          <a:extLst>
            <a:ext uri="{FF2B5EF4-FFF2-40B4-BE49-F238E27FC236}">
              <a16:creationId xmlns:a16="http://schemas.microsoft.com/office/drawing/2014/main" id="{E0EBA2B0-48E4-41F7-9E33-6CB29A22403D}"/>
            </a:ext>
          </a:extLst>
        </xdr:cNvPr>
        <xdr:cNvSpPr/>
      </xdr:nvSpPr>
      <xdr:spPr>
        <a:xfrm>
          <a:off x="8639175" y="17304386"/>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105</xdr:row>
      <xdr:rowOff>166370</xdr:rowOff>
    </xdr:from>
    <xdr:to>
      <xdr:col>46</xdr:col>
      <xdr:colOff>38100</xdr:colOff>
      <xdr:row>106</xdr:row>
      <xdr:rowOff>96520</xdr:rowOff>
    </xdr:to>
    <xdr:sp macro="" textlink="">
      <xdr:nvSpPr>
        <xdr:cNvPr id="444" name="フローチャート: 判断 443">
          <a:extLst>
            <a:ext uri="{FF2B5EF4-FFF2-40B4-BE49-F238E27FC236}">
              <a16:creationId xmlns:a16="http://schemas.microsoft.com/office/drawing/2014/main" id="{69CCC775-D1FA-46FC-B770-75C01511393B}"/>
            </a:ext>
          </a:extLst>
        </xdr:cNvPr>
        <xdr:cNvSpPr/>
      </xdr:nvSpPr>
      <xdr:spPr>
        <a:xfrm>
          <a:off x="7839075" y="173081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105</xdr:row>
      <xdr:rowOff>143511</xdr:rowOff>
    </xdr:from>
    <xdr:to>
      <xdr:col>41</xdr:col>
      <xdr:colOff>101600</xdr:colOff>
      <xdr:row>106</xdr:row>
      <xdr:rowOff>73661</xdr:rowOff>
    </xdr:to>
    <xdr:sp macro="" textlink="">
      <xdr:nvSpPr>
        <xdr:cNvPr id="445" name="フローチャート: 判断 444">
          <a:extLst>
            <a:ext uri="{FF2B5EF4-FFF2-40B4-BE49-F238E27FC236}">
              <a16:creationId xmlns:a16="http://schemas.microsoft.com/office/drawing/2014/main" id="{24EE3F76-5030-4EF4-90D5-E06B7FE132E3}"/>
            </a:ext>
          </a:extLst>
        </xdr:cNvPr>
        <xdr:cNvSpPr/>
      </xdr:nvSpPr>
      <xdr:spPr>
        <a:xfrm>
          <a:off x="7029450" y="17285336"/>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105</xdr:row>
      <xdr:rowOff>135889</xdr:rowOff>
    </xdr:from>
    <xdr:to>
      <xdr:col>36</xdr:col>
      <xdr:colOff>165100</xdr:colOff>
      <xdr:row>106</xdr:row>
      <xdr:rowOff>66039</xdr:rowOff>
    </xdr:to>
    <xdr:sp macro="" textlink="">
      <xdr:nvSpPr>
        <xdr:cNvPr id="446" name="フローチャート: 判断 445">
          <a:extLst>
            <a:ext uri="{FF2B5EF4-FFF2-40B4-BE49-F238E27FC236}">
              <a16:creationId xmlns:a16="http://schemas.microsoft.com/office/drawing/2014/main" id="{9717D0BC-4319-48B1-8341-3DC578A1E05F}"/>
            </a:ext>
          </a:extLst>
        </xdr:cNvPr>
        <xdr:cNvSpPr/>
      </xdr:nvSpPr>
      <xdr:spPr>
        <a:xfrm>
          <a:off x="6238875" y="1728088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111</xdr:row>
      <xdr:rowOff>16527</xdr:rowOff>
    </xdr:from>
    <xdr:ext cx="762000" cy="259045"/>
    <xdr:sp macro="" textlink="">
      <xdr:nvSpPr>
        <xdr:cNvPr id="447" name="テキスト ボックス 446">
          <a:extLst>
            <a:ext uri="{FF2B5EF4-FFF2-40B4-BE49-F238E27FC236}">
              <a16:creationId xmlns:a16="http://schemas.microsoft.com/office/drawing/2014/main" id="{50D83185-B949-41A0-A794-CA89400EEA26}"/>
            </a:ext>
          </a:extLst>
        </xdr:cNvPr>
        <xdr:cNvSpPr txBox="1"/>
      </xdr:nvSpPr>
      <xdr:spPr>
        <a:xfrm>
          <a:off x="925830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111</xdr:row>
      <xdr:rowOff>16527</xdr:rowOff>
    </xdr:from>
    <xdr:ext cx="762000" cy="259045"/>
    <xdr:sp macro="" textlink="">
      <xdr:nvSpPr>
        <xdr:cNvPr id="448" name="テキスト ボックス 447">
          <a:extLst>
            <a:ext uri="{FF2B5EF4-FFF2-40B4-BE49-F238E27FC236}">
              <a16:creationId xmlns:a16="http://schemas.microsoft.com/office/drawing/2014/main" id="{76FBFE09-094C-44E9-825C-76E3C3BED5A3}"/>
            </a:ext>
          </a:extLst>
        </xdr:cNvPr>
        <xdr:cNvSpPr txBox="1"/>
      </xdr:nvSpPr>
      <xdr:spPr>
        <a:xfrm>
          <a:off x="85153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111</xdr:row>
      <xdr:rowOff>16527</xdr:rowOff>
    </xdr:from>
    <xdr:ext cx="762000" cy="259045"/>
    <xdr:sp macro="" textlink="">
      <xdr:nvSpPr>
        <xdr:cNvPr id="449" name="テキスト ボックス 448">
          <a:extLst>
            <a:ext uri="{FF2B5EF4-FFF2-40B4-BE49-F238E27FC236}">
              <a16:creationId xmlns:a16="http://schemas.microsoft.com/office/drawing/2014/main" id="{ADC6E0B6-3AA9-4984-B871-C495F22A9471}"/>
            </a:ext>
          </a:extLst>
        </xdr:cNvPr>
        <xdr:cNvSpPr txBox="1"/>
      </xdr:nvSpPr>
      <xdr:spPr>
        <a:xfrm>
          <a:off x="77152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111</xdr:row>
      <xdr:rowOff>16527</xdr:rowOff>
    </xdr:from>
    <xdr:ext cx="762000" cy="259045"/>
    <xdr:sp macro="" textlink="">
      <xdr:nvSpPr>
        <xdr:cNvPr id="450" name="テキスト ボックス 449">
          <a:extLst>
            <a:ext uri="{FF2B5EF4-FFF2-40B4-BE49-F238E27FC236}">
              <a16:creationId xmlns:a16="http://schemas.microsoft.com/office/drawing/2014/main" id="{5281432D-F410-4BBC-8BC0-535DCEA12765}"/>
            </a:ext>
          </a:extLst>
        </xdr:cNvPr>
        <xdr:cNvSpPr txBox="1"/>
      </xdr:nvSpPr>
      <xdr:spPr>
        <a:xfrm>
          <a:off x="690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111</xdr:row>
      <xdr:rowOff>16527</xdr:rowOff>
    </xdr:from>
    <xdr:ext cx="762000" cy="259045"/>
    <xdr:sp macro="" textlink="">
      <xdr:nvSpPr>
        <xdr:cNvPr id="451" name="テキスト ボックス 450">
          <a:extLst>
            <a:ext uri="{FF2B5EF4-FFF2-40B4-BE49-F238E27FC236}">
              <a16:creationId xmlns:a16="http://schemas.microsoft.com/office/drawing/2014/main" id="{7E767FB2-1A69-4894-8E98-84EF736A4204}"/>
            </a:ext>
          </a:extLst>
        </xdr:cNvPr>
        <xdr:cNvSpPr txBox="1"/>
      </xdr:nvSpPr>
      <xdr:spPr>
        <a:xfrm>
          <a:off x="6115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103</xdr:row>
      <xdr:rowOff>105411</xdr:rowOff>
    </xdr:from>
    <xdr:to>
      <xdr:col>55</xdr:col>
      <xdr:colOff>50800</xdr:colOff>
      <xdr:row>104</xdr:row>
      <xdr:rowOff>35561</xdr:rowOff>
    </xdr:to>
    <xdr:sp macro="" textlink="">
      <xdr:nvSpPr>
        <xdr:cNvPr id="452" name="楕円 451">
          <a:extLst>
            <a:ext uri="{FF2B5EF4-FFF2-40B4-BE49-F238E27FC236}">
              <a16:creationId xmlns:a16="http://schemas.microsoft.com/office/drawing/2014/main" id="{8903E26A-E06D-4521-84CF-D6BAD39915C3}"/>
            </a:ext>
          </a:extLst>
        </xdr:cNvPr>
        <xdr:cNvSpPr/>
      </xdr:nvSpPr>
      <xdr:spPr>
        <a:xfrm>
          <a:off x="9401175" y="16904336"/>
          <a:ext cx="7620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102</xdr:row>
      <xdr:rowOff>128288</xdr:rowOff>
    </xdr:from>
    <xdr:ext cx="469744" cy="259045"/>
    <xdr:sp macro="" textlink="">
      <xdr:nvSpPr>
        <xdr:cNvPr id="453" name="【市民会館】&#10;一人当たり面積該当値テキスト">
          <a:extLst>
            <a:ext uri="{FF2B5EF4-FFF2-40B4-BE49-F238E27FC236}">
              <a16:creationId xmlns:a16="http://schemas.microsoft.com/office/drawing/2014/main" id="{FAC22B90-CDCD-48BE-8EF7-53651B1E59E7}"/>
            </a:ext>
          </a:extLst>
        </xdr:cNvPr>
        <xdr:cNvSpPr txBox="1"/>
      </xdr:nvSpPr>
      <xdr:spPr>
        <a:xfrm>
          <a:off x="9467850" y="167557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103</xdr:row>
      <xdr:rowOff>120650</xdr:rowOff>
    </xdr:from>
    <xdr:to>
      <xdr:col>50</xdr:col>
      <xdr:colOff>165100</xdr:colOff>
      <xdr:row>104</xdr:row>
      <xdr:rowOff>50800</xdr:rowOff>
    </xdr:to>
    <xdr:sp macro="" textlink="">
      <xdr:nvSpPr>
        <xdr:cNvPr id="454" name="楕円 453">
          <a:extLst>
            <a:ext uri="{FF2B5EF4-FFF2-40B4-BE49-F238E27FC236}">
              <a16:creationId xmlns:a16="http://schemas.microsoft.com/office/drawing/2014/main" id="{F6951A8B-0C6B-4AB9-A09D-BD3E43BE6813}"/>
            </a:ext>
          </a:extLst>
        </xdr:cNvPr>
        <xdr:cNvSpPr/>
      </xdr:nvSpPr>
      <xdr:spPr>
        <a:xfrm>
          <a:off x="8639175" y="1692592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103</xdr:row>
      <xdr:rowOff>156211</xdr:rowOff>
    </xdr:from>
    <xdr:to>
      <xdr:col>55</xdr:col>
      <xdr:colOff>0</xdr:colOff>
      <xdr:row>104</xdr:row>
      <xdr:rowOff>0</xdr:rowOff>
    </xdr:to>
    <xdr:cxnSp macro="">
      <xdr:nvCxnSpPr>
        <xdr:cNvPr id="455" name="直線コネクタ 454">
          <a:extLst>
            <a:ext uri="{FF2B5EF4-FFF2-40B4-BE49-F238E27FC236}">
              <a16:creationId xmlns:a16="http://schemas.microsoft.com/office/drawing/2014/main" id="{1609286A-5FA1-459A-A2EE-2553A4F9F1CB}"/>
            </a:ext>
          </a:extLst>
        </xdr:cNvPr>
        <xdr:cNvCxnSpPr/>
      </xdr:nvCxnSpPr>
      <xdr:spPr>
        <a:xfrm flipV="1">
          <a:off x="8686800" y="16961486"/>
          <a:ext cx="742950" cy="120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103</xdr:row>
      <xdr:rowOff>132080</xdr:rowOff>
    </xdr:from>
    <xdr:to>
      <xdr:col>46</xdr:col>
      <xdr:colOff>38100</xdr:colOff>
      <xdr:row>104</xdr:row>
      <xdr:rowOff>62230</xdr:rowOff>
    </xdr:to>
    <xdr:sp macro="" textlink="">
      <xdr:nvSpPr>
        <xdr:cNvPr id="456" name="楕円 455">
          <a:extLst>
            <a:ext uri="{FF2B5EF4-FFF2-40B4-BE49-F238E27FC236}">
              <a16:creationId xmlns:a16="http://schemas.microsoft.com/office/drawing/2014/main" id="{1BBDBC9F-B602-45AE-990D-0A21CD63CB0E}"/>
            </a:ext>
          </a:extLst>
        </xdr:cNvPr>
        <xdr:cNvSpPr/>
      </xdr:nvSpPr>
      <xdr:spPr>
        <a:xfrm>
          <a:off x="7839075" y="1693418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104</xdr:row>
      <xdr:rowOff>0</xdr:rowOff>
    </xdr:from>
    <xdr:to>
      <xdr:col>50</xdr:col>
      <xdr:colOff>114300</xdr:colOff>
      <xdr:row>104</xdr:row>
      <xdr:rowOff>11430</xdr:rowOff>
    </xdr:to>
    <xdr:cxnSp macro="">
      <xdr:nvCxnSpPr>
        <xdr:cNvPr id="457" name="直線コネクタ 456">
          <a:extLst>
            <a:ext uri="{FF2B5EF4-FFF2-40B4-BE49-F238E27FC236}">
              <a16:creationId xmlns:a16="http://schemas.microsoft.com/office/drawing/2014/main" id="{378BA691-EE8F-416B-8935-D036CFF56E3C}"/>
            </a:ext>
          </a:extLst>
        </xdr:cNvPr>
        <xdr:cNvCxnSpPr/>
      </xdr:nvCxnSpPr>
      <xdr:spPr>
        <a:xfrm flipV="1">
          <a:off x="7886700" y="16973550"/>
          <a:ext cx="800100" cy="82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103</xdr:row>
      <xdr:rowOff>147320</xdr:rowOff>
    </xdr:from>
    <xdr:to>
      <xdr:col>41</xdr:col>
      <xdr:colOff>101600</xdr:colOff>
      <xdr:row>104</xdr:row>
      <xdr:rowOff>77470</xdr:rowOff>
    </xdr:to>
    <xdr:sp macro="" textlink="">
      <xdr:nvSpPr>
        <xdr:cNvPr id="458" name="楕円 457">
          <a:extLst>
            <a:ext uri="{FF2B5EF4-FFF2-40B4-BE49-F238E27FC236}">
              <a16:creationId xmlns:a16="http://schemas.microsoft.com/office/drawing/2014/main" id="{59A896AC-C758-409E-B2BC-BF0F27751BC1}"/>
            </a:ext>
          </a:extLst>
        </xdr:cNvPr>
        <xdr:cNvSpPr/>
      </xdr:nvSpPr>
      <xdr:spPr>
        <a:xfrm>
          <a:off x="7029450" y="1694624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104</xdr:row>
      <xdr:rowOff>11430</xdr:rowOff>
    </xdr:from>
    <xdr:to>
      <xdr:col>45</xdr:col>
      <xdr:colOff>177800</xdr:colOff>
      <xdr:row>104</xdr:row>
      <xdr:rowOff>26670</xdr:rowOff>
    </xdr:to>
    <xdr:cxnSp macro="">
      <xdr:nvCxnSpPr>
        <xdr:cNvPr id="459" name="直線コネクタ 458">
          <a:extLst>
            <a:ext uri="{FF2B5EF4-FFF2-40B4-BE49-F238E27FC236}">
              <a16:creationId xmlns:a16="http://schemas.microsoft.com/office/drawing/2014/main" id="{01D1302F-2420-41CB-8700-CB7D09E3B06D}"/>
            </a:ext>
          </a:extLst>
        </xdr:cNvPr>
        <xdr:cNvCxnSpPr/>
      </xdr:nvCxnSpPr>
      <xdr:spPr>
        <a:xfrm flipV="1">
          <a:off x="7077075" y="16981805"/>
          <a:ext cx="809625" cy="215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106</xdr:row>
      <xdr:rowOff>83838</xdr:rowOff>
    </xdr:from>
    <xdr:ext cx="469744" cy="259045"/>
    <xdr:sp macro="" textlink="">
      <xdr:nvSpPr>
        <xdr:cNvPr id="460" name="n_1aveValue【市民会館】&#10;一人当たり面積">
          <a:extLst>
            <a:ext uri="{FF2B5EF4-FFF2-40B4-BE49-F238E27FC236}">
              <a16:creationId xmlns:a16="http://schemas.microsoft.com/office/drawing/2014/main" id="{F4727F0C-C0E9-4118-A56E-92868EC0D087}"/>
            </a:ext>
          </a:extLst>
        </xdr:cNvPr>
        <xdr:cNvSpPr txBox="1"/>
      </xdr:nvSpPr>
      <xdr:spPr>
        <a:xfrm>
          <a:off x="8458277" y="174034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106</xdr:row>
      <xdr:rowOff>87647</xdr:rowOff>
    </xdr:from>
    <xdr:ext cx="469744" cy="259045"/>
    <xdr:sp macro="" textlink="">
      <xdr:nvSpPr>
        <xdr:cNvPr id="461" name="n_2aveValue【市民会館】&#10;一人当たり面積">
          <a:extLst>
            <a:ext uri="{FF2B5EF4-FFF2-40B4-BE49-F238E27FC236}">
              <a16:creationId xmlns:a16="http://schemas.microsoft.com/office/drawing/2014/main" id="{E39B3A94-A1B8-4016-AB6C-2EAD0023EDD6}"/>
            </a:ext>
          </a:extLst>
        </xdr:cNvPr>
        <xdr:cNvSpPr txBox="1"/>
      </xdr:nvSpPr>
      <xdr:spPr>
        <a:xfrm>
          <a:off x="7677227" y="174009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106</xdr:row>
      <xdr:rowOff>64788</xdr:rowOff>
    </xdr:from>
    <xdr:ext cx="469744" cy="259045"/>
    <xdr:sp macro="" textlink="">
      <xdr:nvSpPr>
        <xdr:cNvPr id="462" name="n_3aveValue【市民会館】&#10;一人当たり面積">
          <a:extLst>
            <a:ext uri="{FF2B5EF4-FFF2-40B4-BE49-F238E27FC236}">
              <a16:creationId xmlns:a16="http://schemas.microsoft.com/office/drawing/2014/main" id="{02C9E8E9-DA31-4A2E-9B4A-9A87468FBC12}"/>
            </a:ext>
          </a:extLst>
        </xdr:cNvPr>
        <xdr:cNvSpPr txBox="1"/>
      </xdr:nvSpPr>
      <xdr:spPr>
        <a:xfrm>
          <a:off x="6867602" y="1738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104</xdr:row>
      <xdr:rowOff>82566</xdr:rowOff>
    </xdr:from>
    <xdr:ext cx="469744" cy="259045"/>
    <xdr:sp macro="" textlink="">
      <xdr:nvSpPr>
        <xdr:cNvPr id="463" name="n_4aveValue【市民会館】&#10;一人当たり面積">
          <a:extLst>
            <a:ext uri="{FF2B5EF4-FFF2-40B4-BE49-F238E27FC236}">
              <a16:creationId xmlns:a16="http://schemas.microsoft.com/office/drawing/2014/main" id="{6F945ABE-6F44-4736-92AA-62E8D46DD730}"/>
            </a:ext>
          </a:extLst>
        </xdr:cNvPr>
        <xdr:cNvSpPr txBox="1"/>
      </xdr:nvSpPr>
      <xdr:spPr>
        <a:xfrm>
          <a:off x="6067502" y="170592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102</xdr:row>
      <xdr:rowOff>67327</xdr:rowOff>
    </xdr:from>
    <xdr:ext cx="469744" cy="259045"/>
    <xdr:sp macro="" textlink="">
      <xdr:nvSpPr>
        <xdr:cNvPr id="464" name="n_1mainValue【市民会館】&#10;一人当たり面積">
          <a:extLst>
            <a:ext uri="{FF2B5EF4-FFF2-40B4-BE49-F238E27FC236}">
              <a16:creationId xmlns:a16="http://schemas.microsoft.com/office/drawing/2014/main" id="{4252DF45-D26E-420C-9CD2-D7D8D04269C5}"/>
            </a:ext>
          </a:extLst>
        </xdr:cNvPr>
        <xdr:cNvSpPr txBox="1"/>
      </xdr:nvSpPr>
      <xdr:spPr>
        <a:xfrm>
          <a:off x="8458277" y="166948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102</xdr:row>
      <xdr:rowOff>78757</xdr:rowOff>
    </xdr:from>
    <xdr:ext cx="469744" cy="259045"/>
    <xdr:sp macro="" textlink="">
      <xdr:nvSpPr>
        <xdr:cNvPr id="465" name="n_2mainValue【市民会館】&#10;一人当たり面積">
          <a:extLst>
            <a:ext uri="{FF2B5EF4-FFF2-40B4-BE49-F238E27FC236}">
              <a16:creationId xmlns:a16="http://schemas.microsoft.com/office/drawing/2014/main" id="{854EABB9-843E-4887-84B2-3C46D777D669}"/>
            </a:ext>
          </a:extLst>
        </xdr:cNvPr>
        <xdr:cNvSpPr txBox="1"/>
      </xdr:nvSpPr>
      <xdr:spPr>
        <a:xfrm>
          <a:off x="7677227" y="167094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102</xdr:row>
      <xdr:rowOff>93997</xdr:rowOff>
    </xdr:from>
    <xdr:ext cx="469744" cy="259045"/>
    <xdr:sp macro="" textlink="">
      <xdr:nvSpPr>
        <xdr:cNvPr id="466" name="n_3mainValue【市民会館】&#10;一人当たり面積">
          <a:extLst>
            <a:ext uri="{FF2B5EF4-FFF2-40B4-BE49-F238E27FC236}">
              <a16:creationId xmlns:a16="http://schemas.microsoft.com/office/drawing/2014/main" id="{07E83B82-6F9C-46C7-A6C2-2D006B59A6F7}"/>
            </a:ext>
          </a:extLst>
        </xdr:cNvPr>
        <xdr:cNvSpPr txBox="1"/>
      </xdr:nvSpPr>
      <xdr:spPr>
        <a:xfrm>
          <a:off x="6867602" y="16724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24</xdr:row>
      <xdr:rowOff>76200</xdr:rowOff>
    </xdr:from>
    <xdr:to>
      <xdr:col>90</xdr:col>
      <xdr:colOff>25400</xdr:colOff>
      <xdr:row>28</xdr:row>
      <xdr:rowOff>25400</xdr:rowOff>
    </xdr:to>
    <xdr:sp macro="" textlink="">
      <xdr:nvSpPr>
        <xdr:cNvPr id="467" name="正方形/長方形 466">
          <a:extLst>
            <a:ext uri="{FF2B5EF4-FFF2-40B4-BE49-F238E27FC236}">
              <a16:creationId xmlns:a16="http://schemas.microsoft.com/office/drawing/2014/main" id="{05061393-B098-40B1-9A61-5A92FB6F7C82}"/>
            </a:ext>
          </a:extLst>
        </xdr:cNvPr>
        <xdr:cNvSpPr/>
      </xdr:nvSpPr>
      <xdr:spPr>
        <a:xfrm>
          <a:off x="11210925" y="39719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468" name="正方形/長方形 467">
          <a:extLst>
            <a:ext uri="{FF2B5EF4-FFF2-40B4-BE49-F238E27FC236}">
              <a16:creationId xmlns:a16="http://schemas.microsoft.com/office/drawing/2014/main" id="{0970A7E0-709B-4896-9DE6-709A938C7767}"/>
            </a:ext>
          </a:extLst>
        </xdr:cNvPr>
        <xdr:cNvSpPr/>
      </xdr:nvSpPr>
      <xdr:spPr>
        <a:xfrm>
          <a:off x="113157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469" name="正方形/長方形 468">
          <a:extLst>
            <a:ext uri="{FF2B5EF4-FFF2-40B4-BE49-F238E27FC236}">
              <a16:creationId xmlns:a16="http://schemas.microsoft.com/office/drawing/2014/main" id="{E8304C45-42EC-49B1-B933-CAEC7C1A4A35}"/>
            </a:ext>
          </a:extLst>
        </xdr:cNvPr>
        <xdr:cNvSpPr/>
      </xdr:nvSpPr>
      <xdr:spPr>
        <a:xfrm>
          <a:off x="113157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470" name="正方形/長方形 469">
          <a:extLst>
            <a:ext uri="{FF2B5EF4-FFF2-40B4-BE49-F238E27FC236}">
              <a16:creationId xmlns:a16="http://schemas.microsoft.com/office/drawing/2014/main" id="{48181AE7-C5AD-425A-BC16-9772EA82C982}"/>
            </a:ext>
          </a:extLst>
        </xdr:cNvPr>
        <xdr:cNvSpPr/>
      </xdr:nvSpPr>
      <xdr:spPr>
        <a:xfrm>
          <a:off x="122396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471" name="正方形/長方形 470">
          <a:extLst>
            <a:ext uri="{FF2B5EF4-FFF2-40B4-BE49-F238E27FC236}">
              <a16:creationId xmlns:a16="http://schemas.microsoft.com/office/drawing/2014/main" id="{3649056E-92C6-43FE-9A86-E504F9F59287}"/>
            </a:ext>
          </a:extLst>
        </xdr:cNvPr>
        <xdr:cNvSpPr/>
      </xdr:nvSpPr>
      <xdr:spPr>
        <a:xfrm>
          <a:off x="122396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72" name="正方形/長方形 471">
          <a:extLst>
            <a:ext uri="{FF2B5EF4-FFF2-40B4-BE49-F238E27FC236}">
              <a16:creationId xmlns:a16="http://schemas.microsoft.com/office/drawing/2014/main" id="{E4F0BA9C-2DA0-4A07-A7DF-F44025E4040D}"/>
            </a:ext>
          </a:extLst>
        </xdr:cNvPr>
        <xdr:cNvSpPr/>
      </xdr:nvSpPr>
      <xdr:spPr>
        <a:xfrm>
          <a:off x="132683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73" name="正方形/長方形 472">
          <a:extLst>
            <a:ext uri="{FF2B5EF4-FFF2-40B4-BE49-F238E27FC236}">
              <a16:creationId xmlns:a16="http://schemas.microsoft.com/office/drawing/2014/main" id="{843067F1-2722-4FB8-94E1-4C95886AA29C}"/>
            </a:ext>
          </a:extLst>
        </xdr:cNvPr>
        <xdr:cNvSpPr/>
      </xdr:nvSpPr>
      <xdr:spPr>
        <a:xfrm>
          <a:off x="132683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74" name="正方形/長方形 473">
          <a:extLst>
            <a:ext uri="{FF2B5EF4-FFF2-40B4-BE49-F238E27FC236}">
              <a16:creationId xmlns:a16="http://schemas.microsoft.com/office/drawing/2014/main" id="{15F2FA46-2FA8-4B63-9BC9-6B13B66D4CCC}"/>
            </a:ext>
          </a:extLst>
        </xdr:cNvPr>
        <xdr:cNvSpPr/>
      </xdr:nvSpPr>
      <xdr:spPr>
        <a:xfrm>
          <a:off x="11210925" y="50482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75" name="テキスト ボックス 474">
          <a:extLst>
            <a:ext uri="{FF2B5EF4-FFF2-40B4-BE49-F238E27FC236}">
              <a16:creationId xmlns:a16="http://schemas.microsoft.com/office/drawing/2014/main" id="{CA1A68D2-D740-496A-A967-7FB7CFD7C6AC}"/>
            </a:ext>
          </a:extLst>
        </xdr:cNvPr>
        <xdr:cNvSpPr txBox="1"/>
      </xdr:nvSpPr>
      <xdr:spPr>
        <a:xfrm>
          <a:off x="11172825" y="48672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76" name="直線コネクタ 475">
          <a:extLst>
            <a:ext uri="{FF2B5EF4-FFF2-40B4-BE49-F238E27FC236}">
              <a16:creationId xmlns:a16="http://schemas.microsoft.com/office/drawing/2014/main" id="{F3725F71-F98D-4606-8993-30BAE5F4EEDD}"/>
            </a:ext>
          </a:extLst>
        </xdr:cNvPr>
        <xdr:cNvCxnSpPr/>
      </xdr:nvCxnSpPr>
      <xdr:spPr>
        <a:xfrm>
          <a:off x="11210925" y="7210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77" name="テキスト ボックス 476">
          <a:extLst>
            <a:ext uri="{FF2B5EF4-FFF2-40B4-BE49-F238E27FC236}">
              <a16:creationId xmlns:a16="http://schemas.microsoft.com/office/drawing/2014/main" id="{13136FB4-E9FD-40E2-940F-27EC14C20389}"/>
            </a:ext>
          </a:extLst>
        </xdr:cNvPr>
        <xdr:cNvSpPr txBox="1"/>
      </xdr:nvSpPr>
      <xdr:spPr>
        <a:xfrm>
          <a:off x="10794546" y="7074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78" name="直線コネクタ 477">
          <a:extLst>
            <a:ext uri="{FF2B5EF4-FFF2-40B4-BE49-F238E27FC236}">
              <a16:creationId xmlns:a16="http://schemas.microsoft.com/office/drawing/2014/main" id="{2039C8E5-3C27-4CA9-B211-D5621DF73776}"/>
            </a:ext>
          </a:extLst>
        </xdr:cNvPr>
        <xdr:cNvCxnSpPr/>
      </xdr:nvCxnSpPr>
      <xdr:spPr>
        <a:xfrm>
          <a:off x="11210925" y="6848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41</xdr:row>
      <xdr:rowOff>67327</xdr:rowOff>
    </xdr:from>
    <xdr:ext cx="403059" cy="259045"/>
    <xdr:sp macro="" textlink="">
      <xdr:nvSpPr>
        <xdr:cNvPr id="479" name="テキスト ボックス 478">
          <a:extLst>
            <a:ext uri="{FF2B5EF4-FFF2-40B4-BE49-F238E27FC236}">
              <a16:creationId xmlns:a16="http://schemas.microsoft.com/office/drawing/2014/main" id="{65FB1225-90C1-4FBD-A84F-CC54EE7E91EF}"/>
            </a:ext>
          </a:extLst>
        </xdr:cNvPr>
        <xdr:cNvSpPr txBox="1"/>
      </xdr:nvSpPr>
      <xdr:spPr>
        <a:xfrm>
          <a:off x="10845966" y="6712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80" name="直線コネクタ 479">
          <a:extLst>
            <a:ext uri="{FF2B5EF4-FFF2-40B4-BE49-F238E27FC236}">
              <a16:creationId xmlns:a16="http://schemas.microsoft.com/office/drawing/2014/main" id="{8AF6F89A-B2F7-49FA-9255-7C42478BE797}"/>
            </a:ext>
          </a:extLst>
        </xdr:cNvPr>
        <xdr:cNvCxnSpPr/>
      </xdr:nvCxnSpPr>
      <xdr:spPr>
        <a:xfrm>
          <a:off x="11210925" y="6486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81" name="テキスト ボックス 480">
          <a:extLst>
            <a:ext uri="{FF2B5EF4-FFF2-40B4-BE49-F238E27FC236}">
              <a16:creationId xmlns:a16="http://schemas.microsoft.com/office/drawing/2014/main" id="{6B55A595-BD7A-48A4-B91E-FBCABCA343B3}"/>
            </a:ext>
          </a:extLst>
        </xdr:cNvPr>
        <xdr:cNvSpPr txBox="1"/>
      </xdr:nvSpPr>
      <xdr:spPr>
        <a:xfrm>
          <a:off x="10845966" y="6350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82" name="直線コネクタ 481">
          <a:extLst>
            <a:ext uri="{FF2B5EF4-FFF2-40B4-BE49-F238E27FC236}">
              <a16:creationId xmlns:a16="http://schemas.microsoft.com/office/drawing/2014/main" id="{822555A0-687B-4932-B2DF-E03D56D73585}"/>
            </a:ext>
          </a:extLst>
        </xdr:cNvPr>
        <xdr:cNvCxnSpPr/>
      </xdr:nvCxnSpPr>
      <xdr:spPr>
        <a:xfrm>
          <a:off x="11210925" y="6134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83" name="テキスト ボックス 482">
          <a:extLst>
            <a:ext uri="{FF2B5EF4-FFF2-40B4-BE49-F238E27FC236}">
              <a16:creationId xmlns:a16="http://schemas.microsoft.com/office/drawing/2014/main" id="{59C047E0-9D84-446B-8F86-45A84C215BA9}"/>
            </a:ext>
          </a:extLst>
        </xdr:cNvPr>
        <xdr:cNvSpPr txBox="1"/>
      </xdr:nvSpPr>
      <xdr:spPr>
        <a:xfrm>
          <a:off x="10845966" y="5998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84" name="直線コネクタ 483">
          <a:extLst>
            <a:ext uri="{FF2B5EF4-FFF2-40B4-BE49-F238E27FC236}">
              <a16:creationId xmlns:a16="http://schemas.microsoft.com/office/drawing/2014/main" id="{FCC5CC43-AA98-46E0-BCE3-33CB56E829B3}"/>
            </a:ext>
          </a:extLst>
        </xdr:cNvPr>
        <xdr:cNvCxnSpPr/>
      </xdr:nvCxnSpPr>
      <xdr:spPr>
        <a:xfrm>
          <a:off x="11210925" y="5772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85" name="テキスト ボックス 484">
          <a:extLst>
            <a:ext uri="{FF2B5EF4-FFF2-40B4-BE49-F238E27FC236}">
              <a16:creationId xmlns:a16="http://schemas.microsoft.com/office/drawing/2014/main" id="{E87E67D6-45B5-4E8D-8A6B-562426BFC5E6}"/>
            </a:ext>
          </a:extLst>
        </xdr:cNvPr>
        <xdr:cNvSpPr txBox="1"/>
      </xdr:nvSpPr>
      <xdr:spPr>
        <a:xfrm>
          <a:off x="10845966" y="56362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86" name="直線コネクタ 485">
          <a:extLst>
            <a:ext uri="{FF2B5EF4-FFF2-40B4-BE49-F238E27FC236}">
              <a16:creationId xmlns:a16="http://schemas.microsoft.com/office/drawing/2014/main" id="{17A8FE85-B663-4F09-98CF-41D96D14698E}"/>
            </a:ext>
          </a:extLst>
        </xdr:cNvPr>
        <xdr:cNvCxnSpPr/>
      </xdr:nvCxnSpPr>
      <xdr:spPr>
        <a:xfrm>
          <a:off x="11210925" y="54102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32</xdr:row>
      <xdr:rowOff>86377</xdr:rowOff>
    </xdr:from>
    <xdr:ext cx="338939" cy="259045"/>
    <xdr:sp macro="" textlink="">
      <xdr:nvSpPr>
        <xdr:cNvPr id="487" name="テキスト ボックス 486">
          <a:extLst>
            <a:ext uri="{FF2B5EF4-FFF2-40B4-BE49-F238E27FC236}">
              <a16:creationId xmlns:a16="http://schemas.microsoft.com/office/drawing/2014/main" id="{53D95057-EFF8-46BA-88A6-1D2A021F7DC7}"/>
            </a:ext>
          </a:extLst>
        </xdr:cNvPr>
        <xdr:cNvSpPr txBox="1"/>
      </xdr:nvSpPr>
      <xdr:spPr>
        <a:xfrm>
          <a:off x="10903736" y="527432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88" name="直線コネクタ 487">
          <a:extLst>
            <a:ext uri="{FF2B5EF4-FFF2-40B4-BE49-F238E27FC236}">
              <a16:creationId xmlns:a16="http://schemas.microsoft.com/office/drawing/2014/main" id="{CB174E0A-BF27-49E5-AD3D-9489F4F2A537}"/>
            </a:ext>
          </a:extLst>
        </xdr:cNvPr>
        <xdr:cNvCxnSpPr/>
      </xdr:nvCxnSpPr>
      <xdr:spPr>
        <a:xfrm>
          <a:off x="11210925" y="50482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31</xdr:row>
      <xdr:rowOff>19050</xdr:rowOff>
    </xdr:from>
    <xdr:to>
      <xdr:col>90</xdr:col>
      <xdr:colOff>25400</xdr:colOff>
      <xdr:row>44</xdr:row>
      <xdr:rowOff>76200</xdr:rowOff>
    </xdr:to>
    <xdr:sp macro="" textlink="">
      <xdr:nvSpPr>
        <xdr:cNvPr id="489" name="【一般廃棄物処理施設】&#10;有形固定資産減価償却率グラフ枠">
          <a:extLst>
            <a:ext uri="{FF2B5EF4-FFF2-40B4-BE49-F238E27FC236}">
              <a16:creationId xmlns:a16="http://schemas.microsoft.com/office/drawing/2014/main" id="{929065B5-F203-4E6B-83BE-7A228F404C68}"/>
            </a:ext>
          </a:extLst>
        </xdr:cNvPr>
        <xdr:cNvSpPr/>
      </xdr:nvSpPr>
      <xdr:spPr>
        <a:xfrm>
          <a:off x="11210925" y="50482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34</xdr:row>
      <xdr:rowOff>51435</xdr:rowOff>
    </xdr:from>
    <xdr:to>
      <xdr:col>85</xdr:col>
      <xdr:colOff>126364</xdr:colOff>
      <xdr:row>42</xdr:row>
      <xdr:rowOff>106680</xdr:rowOff>
    </xdr:to>
    <xdr:cxnSp macro="">
      <xdr:nvCxnSpPr>
        <xdr:cNvPr id="490" name="直線コネクタ 489">
          <a:extLst>
            <a:ext uri="{FF2B5EF4-FFF2-40B4-BE49-F238E27FC236}">
              <a16:creationId xmlns:a16="http://schemas.microsoft.com/office/drawing/2014/main" id="{2B969D60-D43E-454F-9EC3-CFDFAA5B7607}"/>
            </a:ext>
          </a:extLst>
        </xdr:cNvPr>
        <xdr:cNvCxnSpPr/>
      </xdr:nvCxnSpPr>
      <xdr:spPr>
        <a:xfrm flipV="1">
          <a:off x="14696439" y="5563235"/>
          <a:ext cx="0" cy="1350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110507</xdr:rowOff>
    </xdr:from>
    <xdr:ext cx="405111" cy="259045"/>
    <xdr:sp macro="" textlink="">
      <xdr:nvSpPr>
        <xdr:cNvPr id="491" name="【一般廃棄物処理施設】&#10;有形固定資産減価償却率最小値テキスト">
          <a:extLst>
            <a:ext uri="{FF2B5EF4-FFF2-40B4-BE49-F238E27FC236}">
              <a16:creationId xmlns:a16="http://schemas.microsoft.com/office/drawing/2014/main" id="{E61AF838-1471-401E-A1EE-70687DBC0E08}"/>
            </a:ext>
          </a:extLst>
        </xdr:cNvPr>
        <xdr:cNvSpPr txBox="1"/>
      </xdr:nvSpPr>
      <xdr:spPr>
        <a:xfrm>
          <a:off x="14735175" y="6917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106680</xdr:rowOff>
    </xdr:from>
    <xdr:to>
      <xdr:col>86</xdr:col>
      <xdr:colOff>25400</xdr:colOff>
      <xdr:row>42</xdr:row>
      <xdr:rowOff>106680</xdr:rowOff>
    </xdr:to>
    <xdr:cxnSp macro="">
      <xdr:nvCxnSpPr>
        <xdr:cNvPr id="492" name="直線コネクタ 491">
          <a:extLst>
            <a:ext uri="{FF2B5EF4-FFF2-40B4-BE49-F238E27FC236}">
              <a16:creationId xmlns:a16="http://schemas.microsoft.com/office/drawing/2014/main" id="{6203B782-4E2D-44DB-A141-48C26D0CBFDB}"/>
            </a:ext>
          </a:extLst>
        </xdr:cNvPr>
        <xdr:cNvCxnSpPr/>
      </xdr:nvCxnSpPr>
      <xdr:spPr>
        <a:xfrm>
          <a:off x="14611350" y="69138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169562</xdr:rowOff>
    </xdr:from>
    <xdr:ext cx="340478" cy="259045"/>
    <xdr:sp macro="" textlink="">
      <xdr:nvSpPr>
        <xdr:cNvPr id="493" name="【一般廃棄物処理施設】&#10;有形固定資産減価償却率最大値テキスト">
          <a:extLst>
            <a:ext uri="{FF2B5EF4-FFF2-40B4-BE49-F238E27FC236}">
              <a16:creationId xmlns:a16="http://schemas.microsoft.com/office/drawing/2014/main" id="{BDC1B41F-35CF-4F54-AFF4-19399827B523}"/>
            </a:ext>
          </a:extLst>
        </xdr:cNvPr>
        <xdr:cNvSpPr txBox="1"/>
      </xdr:nvSpPr>
      <xdr:spPr>
        <a:xfrm>
          <a:off x="14735175" y="535116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34</xdr:row>
      <xdr:rowOff>51435</xdr:rowOff>
    </xdr:from>
    <xdr:to>
      <xdr:col>86</xdr:col>
      <xdr:colOff>25400</xdr:colOff>
      <xdr:row>34</xdr:row>
      <xdr:rowOff>51435</xdr:rowOff>
    </xdr:to>
    <xdr:cxnSp macro="">
      <xdr:nvCxnSpPr>
        <xdr:cNvPr id="494" name="直線コネクタ 493">
          <a:extLst>
            <a:ext uri="{FF2B5EF4-FFF2-40B4-BE49-F238E27FC236}">
              <a16:creationId xmlns:a16="http://schemas.microsoft.com/office/drawing/2014/main" id="{1DA86F5D-A19E-4CDB-BDC7-7F48BAF877E9}"/>
            </a:ext>
          </a:extLst>
        </xdr:cNvPr>
        <xdr:cNvCxnSpPr/>
      </xdr:nvCxnSpPr>
      <xdr:spPr>
        <a:xfrm>
          <a:off x="14611350" y="556323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39</xdr:row>
      <xdr:rowOff>42562</xdr:rowOff>
    </xdr:from>
    <xdr:ext cx="405111" cy="259045"/>
    <xdr:sp macro="" textlink="">
      <xdr:nvSpPr>
        <xdr:cNvPr id="495" name="【一般廃棄物処理施設】&#10;有形固定資産減価償却率平均値テキスト">
          <a:extLst>
            <a:ext uri="{FF2B5EF4-FFF2-40B4-BE49-F238E27FC236}">
              <a16:creationId xmlns:a16="http://schemas.microsoft.com/office/drawing/2014/main" id="{2F1D00BE-4757-4BCF-AB45-B550965AAADA}"/>
            </a:ext>
          </a:extLst>
        </xdr:cNvPr>
        <xdr:cNvSpPr txBox="1"/>
      </xdr:nvSpPr>
      <xdr:spPr>
        <a:xfrm>
          <a:off x="14735175" y="637033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19685</xdr:rowOff>
    </xdr:from>
    <xdr:to>
      <xdr:col>85</xdr:col>
      <xdr:colOff>177800</xdr:colOff>
      <xdr:row>40</xdr:row>
      <xdr:rowOff>121285</xdr:rowOff>
    </xdr:to>
    <xdr:sp macro="" textlink="">
      <xdr:nvSpPr>
        <xdr:cNvPr id="496" name="フローチャート: 判断 495">
          <a:extLst>
            <a:ext uri="{FF2B5EF4-FFF2-40B4-BE49-F238E27FC236}">
              <a16:creationId xmlns:a16="http://schemas.microsoft.com/office/drawing/2014/main" id="{F850C868-86BC-4847-A1F3-EE815B29BE89}"/>
            </a:ext>
          </a:extLst>
        </xdr:cNvPr>
        <xdr:cNvSpPr/>
      </xdr:nvSpPr>
      <xdr:spPr>
        <a:xfrm>
          <a:off x="14649450" y="6506210"/>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39</xdr:row>
      <xdr:rowOff>141605</xdr:rowOff>
    </xdr:from>
    <xdr:to>
      <xdr:col>81</xdr:col>
      <xdr:colOff>101600</xdr:colOff>
      <xdr:row>40</xdr:row>
      <xdr:rowOff>71755</xdr:rowOff>
    </xdr:to>
    <xdr:sp macro="" textlink="">
      <xdr:nvSpPr>
        <xdr:cNvPr id="497" name="フローチャート: 判断 496">
          <a:extLst>
            <a:ext uri="{FF2B5EF4-FFF2-40B4-BE49-F238E27FC236}">
              <a16:creationId xmlns:a16="http://schemas.microsoft.com/office/drawing/2014/main" id="{8C6DE076-29C1-420D-B79C-7A5358D53930}"/>
            </a:ext>
          </a:extLst>
        </xdr:cNvPr>
        <xdr:cNvSpPr/>
      </xdr:nvSpPr>
      <xdr:spPr>
        <a:xfrm>
          <a:off x="13887450" y="6469380"/>
          <a:ext cx="104775"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39</xdr:row>
      <xdr:rowOff>82550</xdr:rowOff>
    </xdr:from>
    <xdr:to>
      <xdr:col>76</xdr:col>
      <xdr:colOff>165100</xdr:colOff>
      <xdr:row>40</xdr:row>
      <xdr:rowOff>12700</xdr:rowOff>
    </xdr:to>
    <xdr:sp macro="" textlink="">
      <xdr:nvSpPr>
        <xdr:cNvPr id="498" name="フローチャート: 判断 497">
          <a:extLst>
            <a:ext uri="{FF2B5EF4-FFF2-40B4-BE49-F238E27FC236}">
              <a16:creationId xmlns:a16="http://schemas.microsoft.com/office/drawing/2014/main" id="{EF01F734-887A-4C2E-99FF-9E6982B68CBD}"/>
            </a:ext>
          </a:extLst>
        </xdr:cNvPr>
        <xdr:cNvSpPr/>
      </xdr:nvSpPr>
      <xdr:spPr>
        <a:xfrm>
          <a:off x="13096875" y="6410325"/>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38</xdr:row>
      <xdr:rowOff>168275</xdr:rowOff>
    </xdr:from>
    <xdr:to>
      <xdr:col>72</xdr:col>
      <xdr:colOff>38100</xdr:colOff>
      <xdr:row>39</xdr:row>
      <xdr:rowOff>98425</xdr:rowOff>
    </xdr:to>
    <xdr:sp macro="" textlink="">
      <xdr:nvSpPr>
        <xdr:cNvPr id="499" name="フローチャート: 判断 498">
          <a:extLst>
            <a:ext uri="{FF2B5EF4-FFF2-40B4-BE49-F238E27FC236}">
              <a16:creationId xmlns:a16="http://schemas.microsoft.com/office/drawing/2014/main" id="{B544161C-2E06-401D-98B9-F758D3744954}"/>
            </a:ext>
          </a:extLst>
        </xdr:cNvPr>
        <xdr:cNvSpPr/>
      </xdr:nvSpPr>
      <xdr:spPr>
        <a:xfrm>
          <a:off x="12296775" y="632142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38</xdr:row>
      <xdr:rowOff>105410</xdr:rowOff>
    </xdr:from>
    <xdr:to>
      <xdr:col>67</xdr:col>
      <xdr:colOff>101600</xdr:colOff>
      <xdr:row>39</xdr:row>
      <xdr:rowOff>35560</xdr:rowOff>
    </xdr:to>
    <xdr:sp macro="" textlink="">
      <xdr:nvSpPr>
        <xdr:cNvPr id="500" name="フローチャート: 判断 499">
          <a:extLst>
            <a:ext uri="{FF2B5EF4-FFF2-40B4-BE49-F238E27FC236}">
              <a16:creationId xmlns:a16="http://schemas.microsoft.com/office/drawing/2014/main" id="{EF260226-958E-407D-851C-A6ED3BCCA127}"/>
            </a:ext>
          </a:extLst>
        </xdr:cNvPr>
        <xdr:cNvSpPr/>
      </xdr:nvSpPr>
      <xdr:spPr>
        <a:xfrm>
          <a:off x="11487150" y="626491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501" name="テキスト ボックス 500">
          <a:extLst>
            <a:ext uri="{FF2B5EF4-FFF2-40B4-BE49-F238E27FC236}">
              <a16:creationId xmlns:a16="http://schemas.microsoft.com/office/drawing/2014/main" id="{CF2E5089-276F-4D22-860D-DF9045403600}"/>
            </a:ext>
          </a:extLst>
        </xdr:cNvPr>
        <xdr:cNvSpPr txBox="1"/>
      </xdr:nvSpPr>
      <xdr:spPr>
        <a:xfrm>
          <a:off x="14525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502" name="テキスト ボックス 501">
          <a:extLst>
            <a:ext uri="{FF2B5EF4-FFF2-40B4-BE49-F238E27FC236}">
              <a16:creationId xmlns:a16="http://schemas.microsoft.com/office/drawing/2014/main" id="{C4A12101-187E-4BEC-BE73-6BE41021AEB4}"/>
            </a:ext>
          </a:extLst>
        </xdr:cNvPr>
        <xdr:cNvSpPr txBox="1"/>
      </xdr:nvSpPr>
      <xdr:spPr>
        <a:xfrm>
          <a:off x="137636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503" name="テキスト ボックス 502">
          <a:extLst>
            <a:ext uri="{FF2B5EF4-FFF2-40B4-BE49-F238E27FC236}">
              <a16:creationId xmlns:a16="http://schemas.microsoft.com/office/drawing/2014/main" id="{B891BFD0-C15D-4556-A407-E3D7EBC7B6D9}"/>
            </a:ext>
          </a:extLst>
        </xdr:cNvPr>
        <xdr:cNvSpPr txBox="1"/>
      </xdr:nvSpPr>
      <xdr:spPr>
        <a:xfrm>
          <a:off x="129730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504" name="テキスト ボックス 503">
          <a:extLst>
            <a:ext uri="{FF2B5EF4-FFF2-40B4-BE49-F238E27FC236}">
              <a16:creationId xmlns:a16="http://schemas.microsoft.com/office/drawing/2014/main" id="{CBD13521-F793-4DD6-817E-F45EE5378C03}"/>
            </a:ext>
          </a:extLst>
        </xdr:cNvPr>
        <xdr:cNvSpPr txBox="1"/>
      </xdr:nvSpPr>
      <xdr:spPr>
        <a:xfrm>
          <a:off x="12172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505" name="テキスト ボックス 504">
          <a:extLst>
            <a:ext uri="{FF2B5EF4-FFF2-40B4-BE49-F238E27FC236}">
              <a16:creationId xmlns:a16="http://schemas.microsoft.com/office/drawing/2014/main" id="{B41D31C2-E9D3-4B75-895C-FF067DD4A9AF}"/>
            </a:ext>
          </a:extLst>
        </xdr:cNvPr>
        <xdr:cNvSpPr txBox="1"/>
      </xdr:nvSpPr>
      <xdr:spPr>
        <a:xfrm>
          <a:off x="11363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40</xdr:row>
      <xdr:rowOff>107315</xdr:rowOff>
    </xdr:from>
    <xdr:to>
      <xdr:col>85</xdr:col>
      <xdr:colOff>177800</xdr:colOff>
      <xdr:row>41</xdr:row>
      <xdr:rowOff>37465</xdr:rowOff>
    </xdr:to>
    <xdr:sp macro="" textlink="">
      <xdr:nvSpPr>
        <xdr:cNvPr id="506" name="楕円 505">
          <a:extLst>
            <a:ext uri="{FF2B5EF4-FFF2-40B4-BE49-F238E27FC236}">
              <a16:creationId xmlns:a16="http://schemas.microsoft.com/office/drawing/2014/main" id="{45D8D3F5-4914-4220-B03A-D46804C196C6}"/>
            </a:ext>
          </a:extLst>
        </xdr:cNvPr>
        <xdr:cNvSpPr/>
      </xdr:nvSpPr>
      <xdr:spPr>
        <a:xfrm>
          <a:off x="14649450" y="659066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85742</xdr:rowOff>
    </xdr:from>
    <xdr:ext cx="405111" cy="259045"/>
    <xdr:sp macro="" textlink="">
      <xdr:nvSpPr>
        <xdr:cNvPr id="507" name="【一般廃棄物処理施設】&#10;有形固定資産減価償却率該当値テキスト">
          <a:extLst>
            <a:ext uri="{FF2B5EF4-FFF2-40B4-BE49-F238E27FC236}">
              <a16:creationId xmlns:a16="http://schemas.microsoft.com/office/drawing/2014/main" id="{9D174A9D-C5F4-4CAD-8F95-619AA67F8084}"/>
            </a:ext>
          </a:extLst>
        </xdr:cNvPr>
        <xdr:cNvSpPr txBox="1"/>
      </xdr:nvSpPr>
      <xdr:spPr>
        <a:xfrm>
          <a:off x="14735175" y="6569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40</xdr:row>
      <xdr:rowOff>52070</xdr:rowOff>
    </xdr:from>
    <xdr:to>
      <xdr:col>81</xdr:col>
      <xdr:colOff>101600</xdr:colOff>
      <xdr:row>40</xdr:row>
      <xdr:rowOff>153670</xdr:rowOff>
    </xdr:to>
    <xdr:sp macro="" textlink="">
      <xdr:nvSpPr>
        <xdr:cNvPr id="508" name="楕円 507">
          <a:extLst>
            <a:ext uri="{FF2B5EF4-FFF2-40B4-BE49-F238E27FC236}">
              <a16:creationId xmlns:a16="http://schemas.microsoft.com/office/drawing/2014/main" id="{190D5D91-721F-4093-9D5B-6DCBB79EC97E}"/>
            </a:ext>
          </a:extLst>
        </xdr:cNvPr>
        <xdr:cNvSpPr/>
      </xdr:nvSpPr>
      <xdr:spPr>
        <a:xfrm>
          <a:off x="13887450" y="6535420"/>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40</xdr:row>
      <xdr:rowOff>102870</xdr:rowOff>
    </xdr:from>
    <xdr:to>
      <xdr:col>85</xdr:col>
      <xdr:colOff>127000</xdr:colOff>
      <xdr:row>40</xdr:row>
      <xdr:rowOff>158115</xdr:rowOff>
    </xdr:to>
    <xdr:cxnSp macro="">
      <xdr:nvCxnSpPr>
        <xdr:cNvPr id="509" name="直線コネクタ 508">
          <a:extLst>
            <a:ext uri="{FF2B5EF4-FFF2-40B4-BE49-F238E27FC236}">
              <a16:creationId xmlns:a16="http://schemas.microsoft.com/office/drawing/2014/main" id="{C91A87A6-E0B9-45EB-BED1-5E9D65332E5B}"/>
            </a:ext>
          </a:extLst>
        </xdr:cNvPr>
        <xdr:cNvCxnSpPr/>
      </xdr:nvCxnSpPr>
      <xdr:spPr>
        <a:xfrm>
          <a:off x="13935075" y="6592570"/>
          <a:ext cx="762000" cy="552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40</xdr:row>
      <xdr:rowOff>2540</xdr:rowOff>
    </xdr:from>
    <xdr:to>
      <xdr:col>76</xdr:col>
      <xdr:colOff>165100</xdr:colOff>
      <xdr:row>40</xdr:row>
      <xdr:rowOff>104140</xdr:rowOff>
    </xdr:to>
    <xdr:sp macro="" textlink="">
      <xdr:nvSpPr>
        <xdr:cNvPr id="510" name="楕円 509">
          <a:extLst>
            <a:ext uri="{FF2B5EF4-FFF2-40B4-BE49-F238E27FC236}">
              <a16:creationId xmlns:a16="http://schemas.microsoft.com/office/drawing/2014/main" id="{DE7BDC21-340D-4382-A6E4-07B7B4D75BAB}"/>
            </a:ext>
          </a:extLst>
        </xdr:cNvPr>
        <xdr:cNvSpPr/>
      </xdr:nvSpPr>
      <xdr:spPr>
        <a:xfrm>
          <a:off x="13096875" y="6489065"/>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40</xdr:row>
      <xdr:rowOff>53340</xdr:rowOff>
    </xdr:from>
    <xdr:to>
      <xdr:col>81</xdr:col>
      <xdr:colOff>50800</xdr:colOff>
      <xdr:row>40</xdr:row>
      <xdr:rowOff>102870</xdr:rowOff>
    </xdr:to>
    <xdr:cxnSp macro="">
      <xdr:nvCxnSpPr>
        <xdr:cNvPr id="511" name="直線コネクタ 510">
          <a:extLst>
            <a:ext uri="{FF2B5EF4-FFF2-40B4-BE49-F238E27FC236}">
              <a16:creationId xmlns:a16="http://schemas.microsoft.com/office/drawing/2014/main" id="{214FF8A2-E9F8-4101-8C1A-1EAEA8864D50}"/>
            </a:ext>
          </a:extLst>
        </xdr:cNvPr>
        <xdr:cNvCxnSpPr/>
      </xdr:nvCxnSpPr>
      <xdr:spPr>
        <a:xfrm>
          <a:off x="13144500" y="6536690"/>
          <a:ext cx="790575" cy="558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39</xdr:row>
      <xdr:rowOff>128270</xdr:rowOff>
    </xdr:from>
    <xdr:to>
      <xdr:col>72</xdr:col>
      <xdr:colOff>38100</xdr:colOff>
      <xdr:row>40</xdr:row>
      <xdr:rowOff>58420</xdr:rowOff>
    </xdr:to>
    <xdr:sp macro="" textlink="">
      <xdr:nvSpPr>
        <xdr:cNvPr id="512" name="楕円 511">
          <a:extLst>
            <a:ext uri="{FF2B5EF4-FFF2-40B4-BE49-F238E27FC236}">
              <a16:creationId xmlns:a16="http://schemas.microsoft.com/office/drawing/2014/main" id="{4A288FC0-DA33-4AD6-9159-EE7FCC4658CF}"/>
            </a:ext>
          </a:extLst>
        </xdr:cNvPr>
        <xdr:cNvSpPr/>
      </xdr:nvSpPr>
      <xdr:spPr>
        <a:xfrm>
          <a:off x="12296775" y="6449695"/>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40</xdr:row>
      <xdr:rowOff>7620</xdr:rowOff>
    </xdr:from>
    <xdr:to>
      <xdr:col>76</xdr:col>
      <xdr:colOff>114300</xdr:colOff>
      <xdr:row>40</xdr:row>
      <xdr:rowOff>53340</xdr:rowOff>
    </xdr:to>
    <xdr:cxnSp macro="">
      <xdr:nvCxnSpPr>
        <xdr:cNvPr id="513" name="直線コネクタ 512">
          <a:extLst>
            <a:ext uri="{FF2B5EF4-FFF2-40B4-BE49-F238E27FC236}">
              <a16:creationId xmlns:a16="http://schemas.microsoft.com/office/drawing/2014/main" id="{6DC44EAB-6213-44DD-A11F-4DF315CA4752}"/>
            </a:ext>
          </a:extLst>
        </xdr:cNvPr>
        <xdr:cNvCxnSpPr/>
      </xdr:nvCxnSpPr>
      <xdr:spPr>
        <a:xfrm>
          <a:off x="12344400" y="6497320"/>
          <a:ext cx="800100" cy="39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38</xdr:row>
      <xdr:rowOff>88282</xdr:rowOff>
    </xdr:from>
    <xdr:ext cx="405111" cy="259045"/>
    <xdr:sp macro="" textlink="">
      <xdr:nvSpPr>
        <xdr:cNvPr id="514" name="n_1aveValue【一般廃棄物処理施設】&#10;有形固定資産減価償却率">
          <a:extLst>
            <a:ext uri="{FF2B5EF4-FFF2-40B4-BE49-F238E27FC236}">
              <a16:creationId xmlns:a16="http://schemas.microsoft.com/office/drawing/2014/main" id="{74731C4C-0C77-45CE-B645-B44AF1A3F70E}"/>
            </a:ext>
          </a:extLst>
        </xdr:cNvPr>
        <xdr:cNvSpPr txBox="1"/>
      </xdr:nvSpPr>
      <xdr:spPr>
        <a:xfrm>
          <a:off x="13745219" y="6247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29227</xdr:rowOff>
    </xdr:from>
    <xdr:ext cx="405111" cy="259045"/>
    <xdr:sp macro="" textlink="">
      <xdr:nvSpPr>
        <xdr:cNvPr id="515" name="n_2aveValue【一般廃棄物処理施設】&#10;有形固定資産減価償却率">
          <a:extLst>
            <a:ext uri="{FF2B5EF4-FFF2-40B4-BE49-F238E27FC236}">
              <a16:creationId xmlns:a16="http://schemas.microsoft.com/office/drawing/2014/main" id="{0DD2908F-7234-464A-B141-F3DD08D5A2F5}"/>
            </a:ext>
          </a:extLst>
        </xdr:cNvPr>
        <xdr:cNvSpPr txBox="1"/>
      </xdr:nvSpPr>
      <xdr:spPr>
        <a:xfrm>
          <a:off x="12964169" y="61887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37</xdr:row>
      <xdr:rowOff>114952</xdr:rowOff>
    </xdr:from>
    <xdr:ext cx="405111" cy="259045"/>
    <xdr:sp macro="" textlink="">
      <xdr:nvSpPr>
        <xdr:cNvPr id="516" name="n_3aveValue【一般廃棄物処理施設】&#10;有形固定資産減価償却率">
          <a:extLst>
            <a:ext uri="{FF2B5EF4-FFF2-40B4-BE49-F238E27FC236}">
              <a16:creationId xmlns:a16="http://schemas.microsoft.com/office/drawing/2014/main" id="{D5D16EE7-DA0B-44F0-8951-5093B40F37B8}"/>
            </a:ext>
          </a:extLst>
        </xdr:cNvPr>
        <xdr:cNvSpPr txBox="1"/>
      </xdr:nvSpPr>
      <xdr:spPr>
        <a:xfrm>
          <a:off x="12164069" y="6115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52087</xdr:rowOff>
    </xdr:from>
    <xdr:ext cx="405111" cy="259045"/>
    <xdr:sp macro="" textlink="">
      <xdr:nvSpPr>
        <xdr:cNvPr id="517" name="n_4aveValue【一般廃棄物処理施設】&#10;有形固定資産減価償却率">
          <a:extLst>
            <a:ext uri="{FF2B5EF4-FFF2-40B4-BE49-F238E27FC236}">
              <a16:creationId xmlns:a16="http://schemas.microsoft.com/office/drawing/2014/main" id="{A2EF9B40-7868-4A7C-A64D-1AB59DD3D799}"/>
            </a:ext>
          </a:extLst>
        </xdr:cNvPr>
        <xdr:cNvSpPr txBox="1"/>
      </xdr:nvSpPr>
      <xdr:spPr>
        <a:xfrm>
          <a:off x="11354444" y="604966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40</xdr:row>
      <xdr:rowOff>144797</xdr:rowOff>
    </xdr:from>
    <xdr:ext cx="405111" cy="259045"/>
    <xdr:sp macro="" textlink="">
      <xdr:nvSpPr>
        <xdr:cNvPr id="518" name="n_1mainValue【一般廃棄物処理施設】&#10;有形固定資産減価償却率">
          <a:extLst>
            <a:ext uri="{FF2B5EF4-FFF2-40B4-BE49-F238E27FC236}">
              <a16:creationId xmlns:a16="http://schemas.microsoft.com/office/drawing/2014/main" id="{0F291CDE-2C59-4899-9A06-854002D6D0C8}"/>
            </a:ext>
          </a:extLst>
        </xdr:cNvPr>
        <xdr:cNvSpPr txBox="1"/>
      </xdr:nvSpPr>
      <xdr:spPr>
        <a:xfrm>
          <a:off x="13745219" y="66281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40</xdr:row>
      <xdr:rowOff>95267</xdr:rowOff>
    </xdr:from>
    <xdr:ext cx="405111" cy="259045"/>
    <xdr:sp macro="" textlink="">
      <xdr:nvSpPr>
        <xdr:cNvPr id="519" name="n_2mainValue【一般廃棄物処理施設】&#10;有形固定資産減価償却率">
          <a:extLst>
            <a:ext uri="{FF2B5EF4-FFF2-40B4-BE49-F238E27FC236}">
              <a16:creationId xmlns:a16="http://schemas.microsoft.com/office/drawing/2014/main" id="{5686799F-E06E-4981-A4A2-8D60C994EFD1}"/>
            </a:ext>
          </a:extLst>
        </xdr:cNvPr>
        <xdr:cNvSpPr txBox="1"/>
      </xdr:nvSpPr>
      <xdr:spPr>
        <a:xfrm>
          <a:off x="12964169" y="65817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40</xdr:row>
      <xdr:rowOff>49547</xdr:rowOff>
    </xdr:from>
    <xdr:ext cx="405111" cy="259045"/>
    <xdr:sp macro="" textlink="">
      <xdr:nvSpPr>
        <xdr:cNvPr id="520" name="n_3mainValue【一般廃棄物処理施設】&#10;有形固定資産減価償却率">
          <a:extLst>
            <a:ext uri="{FF2B5EF4-FFF2-40B4-BE49-F238E27FC236}">
              <a16:creationId xmlns:a16="http://schemas.microsoft.com/office/drawing/2014/main" id="{6738615A-A448-46FE-8AA6-A17C2AA40518}"/>
            </a:ext>
          </a:extLst>
        </xdr:cNvPr>
        <xdr:cNvSpPr txBox="1"/>
      </xdr:nvSpPr>
      <xdr:spPr>
        <a:xfrm>
          <a:off x="12164069" y="65328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521" name="正方形/長方形 520">
          <a:extLst>
            <a:ext uri="{FF2B5EF4-FFF2-40B4-BE49-F238E27FC236}">
              <a16:creationId xmlns:a16="http://schemas.microsoft.com/office/drawing/2014/main" id="{A2890A32-97A6-49BF-9DAA-4169D3D85EF1}"/>
            </a:ext>
          </a:extLst>
        </xdr:cNvPr>
        <xdr:cNvSpPr/>
      </xdr:nvSpPr>
      <xdr:spPr>
        <a:xfrm>
          <a:off x="16459200" y="39719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522" name="正方形/長方形 521">
          <a:extLst>
            <a:ext uri="{FF2B5EF4-FFF2-40B4-BE49-F238E27FC236}">
              <a16:creationId xmlns:a16="http://schemas.microsoft.com/office/drawing/2014/main" id="{76BB4837-9EB7-4FA8-886E-D6DF599020FB}"/>
            </a:ext>
          </a:extLst>
        </xdr:cNvPr>
        <xdr:cNvSpPr/>
      </xdr:nvSpPr>
      <xdr:spPr>
        <a:xfrm>
          <a:off x="16583025"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523" name="正方形/長方形 522">
          <a:extLst>
            <a:ext uri="{FF2B5EF4-FFF2-40B4-BE49-F238E27FC236}">
              <a16:creationId xmlns:a16="http://schemas.microsoft.com/office/drawing/2014/main" id="{C0024CDE-1F73-4674-B5C1-CAF3FF24F7AE}"/>
            </a:ext>
          </a:extLst>
        </xdr:cNvPr>
        <xdr:cNvSpPr/>
      </xdr:nvSpPr>
      <xdr:spPr>
        <a:xfrm>
          <a:off x="16583025"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524" name="正方形/長方形 523">
          <a:extLst>
            <a:ext uri="{FF2B5EF4-FFF2-40B4-BE49-F238E27FC236}">
              <a16:creationId xmlns:a16="http://schemas.microsoft.com/office/drawing/2014/main" id="{004B8A56-440D-4130-A657-6E52E5B4E6EF}"/>
            </a:ext>
          </a:extLst>
        </xdr:cNvPr>
        <xdr:cNvSpPr/>
      </xdr:nvSpPr>
      <xdr:spPr>
        <a:xfrm>
          <a:off x="174879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525" name="正方形/長方形 524">
          <a:extLst>
            <a:ext uri="{FF2B5EF4-FFF2-40B4-BE49-F238E27FC236}">
              <a16:creationId xmlns:a16="http://schemas.microsoft.com/office/drawing/2014/main" id="{05F7F97D-7AF1-4760-82C3-BFEF1E1BC4F3}"/>
            </a:ext>
          </a:extLst>
        </xdr:cNvPr>
        <xdr:cNvSpPr/>
      </xdr:nvSpPr>
      <xdr:spPr>
        <a:xfrm>
          <a:off x="174879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526" name="正方形/長方形 525">
          <a:extLst>
            <a:ext uri="{FF2B5EF4-FFF2-40B4-BE49-F238E27FC236}">
              <a16:creationId xmlns:a16="http://schemas.microsoft.com/office/drawing/2014/main" id="{B35468A4-6949-46C1-9872-6D49D07887DE}"/>
            </a:ext>
          </a:extLst>
        </xdr:cNvPr>
        <xdr:cNvSpPr/>
      </xdr:nvSpPr>
      <xdr:spPr>
        <a:xfrm>
          <a:off x="18516600" y="4591050"/>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527" name="正方形/長方形 526">
          <a:extLst>
            <a:ext uri="{FF2B5EF4-FFF2-40B4-BE49-F238E27FC236}">
              <a16:creationId xmlns:a16="http://schemas.microsoft.com/office/drawing/2014/main" id="{FC58D12A-4FD9-4868-B899-487888247CDB}"/>
            </a:ext>
          </a:extLst>
        </xdr:cNvPr>
        <xdr:cNvSpPr/>
      </xdr:nvSpPr>
      <xdr:spPr>
        <a:xfrm>
          <a:off x="18516600" y="4791075"/>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528" name="正方形/長方形 527">
          <a:extLst>
            <a:ext uri="{FF2B5EF4-FFF2-40B4-BE49-F238E27FC236}">
              <a16:creationId xmlns:a16="http://schemas.microsoft.com/office/drawing/2014/main" id="{CD739EEA-6C5B-4A92-82AD-F749B07CE22C}"/>
            </a:ext>
          </a:extLst>
        </xdr:cNvPr>
        <xdr:cNvSpPr/>
      </xdr:nvSpPr>
      <xdr:spPr>
        <a:xfrm>
          <a:off x="16459200" y="50482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529" name="テキスト ボックス 528">
          <a:extLst>
            <a:ext uri="{FF2B5EF4-FFF2-40B4-BE49-F238E27FC236}">
              <a16:creationId xmlns:a16="http://schemas.microsoft.com/office/drawing/2014/main" id="{5785B0C3-8C6C-4D56-8B7A-FD4A0B9F868D}"/>
            </a:ext>
          </a:extLst>
        </xdr:cNvPr>
        <xdr:cNvSpPr txBox="1"/>
      </xdr:nvSpPr>
      <xdr:spPr>
        <a:xfrm>
          <a:off x="16440150" y="48672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530" name="直線コネクタ 529">
          <a:extLst>
            <a:ext uri="{FF2B5EF4-FFF2-40B4-BE49-F238E27FC236}">
              <a16:creationId xmlns:a16="http://schemas.microsoft.com/office/drawing/2014/main" id="{35875596-712A-4A6C-B3BD-181DB4E5A5BF}"/>
            </a:ext>
          </a:extLst>
        </xdr:cNvPr>
        <xdr:cNvCxnSpPr/>
      </xdr:nvCxnSpPr>
      <xdr:spPr>
        <a:xfrm>
          <a:off x="16459200" y="72104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531" name="直線コネクタ 530">
          <a:extLst>
            <a:ext uri="{FF2B5EF4-FFF2-40B4-BE49-F238E27FC236}">
              <a16:creationId xmlns:a16="http://schemas.microsoft.com/office/drawing/2014/main" id="{82BD25E7-0FB7-4CD2-8831-5C6F1194B812}"/>
            </a:ext>
          </a:extLst>
        </xdr:cNvPr>
        <xdr:cNvCxnSpPr/>
      </xdr:nvCxnSpPr>
      <xdr:spPr>
        <a:xfrm>
          <a:off x="16459200" y="6848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532" name="テキスト ボックス 531">
          <a:extLst>
            <a:ext uri="{FF2B5EF4-FFF2-40B4-BE49-F238E27FC236}">
              <a16:creationId xmlns:a16="http://schemas.microsoft.com/office/drawing/2014/main" id="{9FF98592-3A14-4D10-A17C-2867E706B71C}"/>
            </a:ext>
          </a:extLst>
        </xdr:cNvPr>
        <xdr:cNvSpPr txBox="1"/>
      </xdr:nvSpPr>
      <xdr:spPr>
        <a:xfrm>
          <a:off x="16248514" y="671260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533" name="直線コネクタ 532">
          <a:extLst>
            <a:ext uri="{FF2B5EF4-FFF2-40B4-BE49-F238E27FC236}">
              <a16:creationId xmlns:a16="http://schemas.microsoft.com/office/drawing/2014/main" id="{9292F921-6B38-4F4E-A4E0-7848F16D194E}"/>
            </a:ext>
          </a:extLst>
        </xdr:cNvPr>
        <xdr:cNvCxnSpPr/>
      </xdr:nvCxnSpPr>
      <xdr:spPr>
        <a:xfrm>
          <a:off x="16459200" y="64865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534" name="テキスト ボックス 533">
          <a:extLst>
            <a:ext uri="{FF2B5EF4-FFF2-40B4-BE49-F238E27FC236}">
              <a16:creationId xmlns:a16="http://schemas.microsoft.com/office/drawing/2014/main" id="{8E3A69DA-19A1-4A2E-AC06-245D96CAF32F}"/>
            </a:ext>
          </a:extLst>
        </xdr:cNvPr>
        <xdr:cNvSpPr txBox="1"/>
      </xdr:nvSpPr>
      <xdr:spPr>
        <a:xfrm>
          <a:off x="15936806" y="635065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535" name="直線コネクタ 534">
          <a:extLst>
            <a:ext uri="{FF2B5EF4-FFF2-40B4-BE49-F238E27FC236}">
              <a16:creationId xmlns:a16="http://schemas.microsoft.com/office/drawing/2014/main" id="{7B8B1AF0-53BC-416F-B69C-BE80202133E3}"/>
            </a:ext>
          </a:extLst>
        </xdr:cNvPr>
        <xdr:cNvCxnSpPr/>
      </xdr:nvCxnSpPr>
      <xdr:spPr>
        <a:xfrm>
          <a:off x="16459200" y="61341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536" name="テキスト ボックス 535">
          <a:extLst>
            <a:ext uri="{FF2B5EF4-FFF2-40B4-BE49-F238E27FC236}">
              <a16:creationId xmlns:a16="http://schemas.microsoft.com/office/drawing/2014/main" id="{E2E585EF-2172-42AF-B0EB-E76453F91C02}"/>
            </a:ext>
          </a:extLst>
        </xdr:cNvPr>
        <xdr:cNvSpPr txBox="1"/>
      </xdr:nvSpPr>
      <xdr:spPr>
        <a:xfrm>
          <a:off x="15936806" y="59982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537" name="直線コネクタ 536">
          <a:extLst>
            <a:ext uri="{FF2B5EF4-FFF2-40B4-BE49-F238E27FC236}">
              <a16:creationId xmlns:a16="http://schemas.microsoft.com/office/drawing/2014/main" id="{2969EEFB-496A-418F-933C-4794CC3C99B3}"/>
            </a:ext>
          </a:extLst>
        </xdr:cNvPr>
        <xdr:cNvCxnSpPr/>
      </xdr:nvCxnSpPr>
      <xdr:spPr>
        <a:xfrm>
          <a:off x="16459200" y="5772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538" name="テキスト ボックス 537">
          <a:extLst>
            <a:ext uri="{FF2B5EF4-FFF2-40B4-BE49-F238E27FC236}">
              <a16:creationId xmlns:a16="http://schemas.microsoft.com/office/drawing/2014/main" id="{F26082BF-65C8-46BE-A4B9-433D0705C626}"/>
            </a:ext>
          </a:extLst>
        </xdr:cNvPr>
        <xdr:cNvSpPr txBox="1"/>
      </xdr:nvSpPr>
      <xdr:spPr>
        <a:xfrm>
          <a:off x="15936806" y="5636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539" name="直線コネクタ 538">
          <a:extLst>
            <a:ext uri="{FF2B5EF4-FFF2-40B4-BE49-F238E27FC236}">
              <a16:creationId xmlns:a16="http://schemas.microsoft.com/office/drawing/2014/main" id="{D7C8516F-6627-4EA7-A995-EF9DF3702BE3}"/>
            </a:ext>
          </a:extLst>
        </xdr:cNvPr>
        <xdr:cNvCxnSpPr/>
      </xdr:nvCxnSpPr>
      <xdr:spPr>
        <a:xfrm>
          <a:off x="16459200" y="5410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540" name="テキスト ボックス 539">
          <a:extLst>
            <a:ext uri="{FF2B5EF4-FFF2-40B4-BE49-F238E27FC236}">
              <a16:creationId xmlns:a16="http://schemas.microsoft.com/office/drawing/2014/main" id="{8D6D7EF9-BCAC-4C0F-B027-851D9BC2AAAC}"/>
            </a:ext>
          </a:extLst>
        </xdr:cNvPr>
        <xdr:cNvSpPr txBox="1"/>
      </xdr:nvSpPr>
      <xdr:spPr>
        <a:xfrm>
          <a:off x="15936806" y="52743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541" name="直線コネクタ 540">
          <a:extLst>
            <a:ext uri="{FF2B5EF4-FFF2-40B4-BE49-F238E27FC236}">
              <a16:creationId xmlns:a16="http://schemas.microsoft.com/office/drawing/2014/main" id="{AECC2399-332A-401C-824D-59CB3B19ADCE}"/>
            </a:ext>
          </a:extLst>
        </xdr:cNvPr>
        <xdr:cNvCxnSpPr/>
      </xdr:nvCxnSpPr>
      <xdr:spPr>
        <a:xfrm>
          <a:off x="16459200" y="50482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30</xdr:row>
      <xdr:rowOff>48277</xdr:rowOff>
    </xdr:from>
    <xdr:ext cx="595419" cy="259045"/>
    <xdr:sp macro="" textlink="">
      <xdr:nvSpPr>
        <xdr:cNvPr id="542" name="テキスト ボックス 541">
          <a:extLst>
            <a:ext uri="{FF2B5EF4-FFF2-40B4-BE49-F238E27FC236}">
              <a16:creationId xmlns:a16="http://schemas.microsoft.com/office/drawing/2014/main" id="{A1CE4D18-20CF-4F90-ADBB-E865E0A25E26}"/>
            </a:ext>
          </a:extLst>
        </xdr:cNvPr>
        <xdr:cNvSpPr txBox="1"/>
      </xdr:nvSpPr>
      <xdr:spPr>
        <a:xfrm>
          <a:off x="15936806" y="491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543" name="【一般廃棄物処理施設】&#10;一人当たり有形固定資産（償却資産）額グラフ枠">
          <a:extLst>
            <a:ext uri="{FF2B5EF4-FFF2-40B4-BE49-F238E27FC236}">
              <a16:creationId xmlns:a16="http://schemas.microsoft.com/office/drawing/2014/main" id="{F7EE00FC-E802-4052-A640-0AE17D4C11DB}"/>
            </a:ext>
          </a:extLst>
        </xdr:cNvPr>
        <xdr:cNvSpPr/>
      </xdr:nvSpPr>
      <xdr:spPr>
        <a:xfrm>
          <a:off x="16459200" y="50482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33</xdr:row>
      <xdr:rowOff>169077</xdr:rowOff>
    </xdr:from>
    <xdr:to>
      <xdr:col>116</xdr:col>
      <xdr:colOff>62864</xdr:colOff>
      <xdr:row>42</xdr:row>
      <xdr:rowOff>36664</xdr:rowOff>
    </xdr:to>
    <xdr:cxnSp macro="">
      <xdr:nvCxnSpPr>
        <xdr:cNvPr id="544" name="直線コネクタ 543">
          <a:extLst>
            <a:ext uri="{FF2B5EF4-FFF2-40B4-BE49-F238E27FC236}">
              <a16:creationId xmlns:a16="http://schemas.microsoft.com/office/drawing/2014/main" id="{7018AF3F-C8CB-417D-AC6D-BBF9EC02FAD8}"/>
            </a:ext>
          </a:extLst>
        </xdr:cNvPr>
        <xdr:cNvCxnSpPr/>
      </xdr:nvCxnSpPr>
      <xdr:spPr>
        <a:xfrm flipV="1">
          <a:off x="19954239" y="5512602"/>
          <a:ext cx="0" cy="13344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40491</xdr:rowOff>
    </xdr:from>
    <xdr:ext cx="378565" cy="259045"/>
    <xdr:sp macro="" textlink="">
      <xdr:nvSpPr>
        <xdr:cNvPr id="545" name="【一般廃棄物処理施設】&#10;一人当たり有形固定資産（償却資産）額最小値テキスト">
          <a:extLst>
            <a:ext uri="{FF2B5EF4-FFF2-40B4-BE49-F238E27FC236}">
              <a16:creationId xmlns:a16="http://schemas.microsoft.com/office/drawing/2014/main" id="{E3B9CFFE-4483-4F6D-8A60-9184C8A97B44}"/>
            </a:ext>
          </a:extLst>
        </xdr:cNvPr>
        <xdr:cNvSpPr txBox="1"/>
      </xdr:nvSpPr>
      <xdr:spPr>
        <a:xfrm>
          <a:off x="19992975" y="68508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36664</xdr:rowOff>
    </xdr:from>
    <xdr:to>
      <xdr:col>116</xdr:col>
      <xdr:colOff>152400</xdr:colOff>
      <xdr:row>42</xdr:row>
      <xdr:rowOff>36664</xdr:rowOff>
    </xdr:to>
    <xdr:cxnSp macro="">
      <xdr:nvCxnSpPr>
        <xdr:cNvPr id="546" name="直線コネクタ 545">
          <a:extLst>
            <a:ext uri="{FF2B5EF4-FFF2-40B4-BE49-F238E27FC236}">
              <a16:creationId xmlns:a16="http://schemas.microsoft.com/office/drawing/2014/main" id="{0AA3DD04-4C85-4911-A9B7-100D9A128694}"/>
            </a:ext>
          </a:extLst>
        </xdr:cNvPr>
        <xdr:cNvCxnSpPr/>
      </xdr:nvCxnSpPr>
      <xdr:spPr>
        <a:xfrm>
          <a:off x="19878675" y="6847039"/>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115754</xdr:rowOff>
    </xdr:from>
    <xdr:ext cx="599010" cy="259045"/>
    <xdr:sp macro="" textlink="">
      <xdr:nvSpPr>
        <xdr:cNvPr id="547" name="【一般廃棄物処理施設】&#10;一人当たり有形固定資産（償却資産）額最大値テキスト">
          <a:extLst>
            <a:ext uri="{FF2B5EF4-FFF2-40B4-BE49-F238E27FC236}">
              <a16:creationId xmlns:a16="http://schemas.microsoft.com/office/drawing/2014/main" id="{A5DD384E-2500-4FE6-B0FD-05EE58CBFCD0}"/>
            </a:ext>
          </a:extLst>
        </xdr:cNvPr>
        <xdr:cNvSpPr txBox="1"/>
      </xdr:nvSpPr>
      <xdr:spPr>
        <a:xfrm>
          <a:off x="19992975" y="53068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370,623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33</xdr:row>
      <xdr:rowOff>169077</xdr:rowOff>
    </xdr:from>
    <xdr:to>
      <xdr:col>116</xdr:col>
      <xdr:colOff>152400</xdr:colOff>
      <xdr:row>33</xdr:row>
      <xdr:rowOff>169077</xdr:rowOff>
    </xdr:to>
    <xdr:cxnSp macro="">
      <xdr:nvCxnSpPr>
        <xdr:cNvPr id="548" name="直線コネクタ 547">
          <a:extLst>
            <a:ext uri="{FF2B5EF4-FFF2-40B4-BE49-F238E27FC236}">
              <a16:creationId xmlns:a16="http://schemas.microsoft.com/office/drawing/2014/main" id="{156B2417-27E9-4713-86DE-30A71E751251}"/>
            </a:ext>
          </a:extLst>
        </xdr:cNvPr>
        <xdr:cNvCxnSpPr/>
      </xdr:nvCxnSpPr>
      <xdr:spPr>
        <a:xfrm>
          <a:off x="19878675" y="5512602"/>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39927</xdr:rowOff>
    </xdr:from>
    <xdr:ext cx="534377" cy="259045"/>
    <xdr:sp macro="" textlink="">
      <xdr:nvSpPr>
        <xdr:cNvPr id="549" name="【一般廃棄物処理施設】&#10;一人当たり有形固定資産（償却資産）額平均値テキスト">
          <a:extLst>
            <a:ext uri="{FF2B5EF4-FFF2-40B4-BE49-F238E27FC236}">
              <a16:creationId xmlns:a16="http://schemas.microsoft.com/office/drawing/2014/main" id="{36F52507-28A7-4C44-A74C-1E0A436ECCF9}"/>
            </a:ext>
          </a:extLst>
        </xdr:cNvPr>
        <xdr:cNvSpPr txBox="1"/>
      </xdr:nvSpPr>
      <xdr:spPr>
        <a:xfrm>
          <a:off x="19992975" y="65264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70,525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61500</xdr:rowOff>
    </xdr:from>
    <xdr:to>
      <xdr:col>116</xdr:col>
      <xdr:colOff>114300</xdr:colOff>
      <xdr:row>40</xdr:row>
      <xdr:rowOff>163100</xdr:rowOff>
    </xdr:to>
    <xdr:sp macro="" textlink="">
      <xdr:nvSpPr>
        <xdr:cNvPr id="550" name="フローチャート: 判断 549">
          <a:extLst>
            <a:ext uri="{FF2B5EF4-FFF2-40B4-BE49-F238E27FC236}">
              <a16:creationId xmlns:a16="http://schemas.microsoft.com/office/drawing/2014/main" id="{CEA62804-12DE-49C5-A306-5B715045ED03}"/>
            </a:ext>
          </a:extLst>
        </xdr:cNvPr>
        <xdr:cNvSpPr/>
      </xdr:nvSpPr>
      <xdr:spPr>
        <a:xfrm>
          <a:off x="19897725" y="655120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64590</xdr:rowOff>
    </xdr:from>
    <xdr:to>
      <xdr:col>112</xdr:col>
      <xdr:colOff>38100</xdr:colOff>
      <xdr:row>40</xdr:row>
      <xdr:rowOff>166190</xdr:rowOff>
    </xdr:to>
    <xdr:sp macro="" textlink="">
      <xdr:nvSpPr>
        <xdr:cNvPr id="551" name="フローチャート: 判断 550">
          <a:extLst>
            <a:ext uri="{FF2B5EF4-FFF2-40B4-BE49-F238E27FC236}">
              <a16:creationId xmlns:a16="http://schemas.microsoft.com/office/drawing/2014/main" id="{A9562458-1CBF-4CE0-96CF-ED0F115403FF}"/>
            </a:ext>
          </a:extLst>
        </xdr:cNvPr>
        <xdr:cNvSpPr/>
      </xdr:nvSpPr>
      <xdr:spPr>
        <a:xfrm>
          <a:off x="19154775" y="655429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40</xdr:row>
      <xdr:rowOff>65428</xdr:rowOff>
    </xdr:from>
    <xdr:to>
      <xdr:col>107</xdr:col>
      <xdr:colOff>101600</xdr:colOff>
      <xdr:row>40</xdr:row>
      <xdr:rowOff>167028</xdr:rowOff>
    </xdr:to>
    <xdr:sp macro="" textlink="">
      <xdr:nvSpPr>
        <xdr:cNvPr id="552" name="フローチャート: 判断 551">
          <a:extLst>
            <a:ext uri="{FF2B5EF4-FFF2-40B4-BE49-F238E27FC236}">
              <a16:creationId xmlns:a16="http://schemas.microsoft.com/office/drawing/2014/main" id="{76482B26-220A-4B66-AF9F-CDCAE7847A19}"/>
            </a:ext>
          </a:extLst>
        </xdr:cNvPr>
        <xdr:cNvSpPr/>
      </xdr:nvSpPr>
      <xdr:spPr>
        <a:xfrm>
          <a:off x="18345150" y="655512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40</xdr:row>
      <xdr:rowOff>65664</xdr:rowOff>
    </xdr:from>
    <xdr:to>
      <xdr:col>102</xdr:col>
      <xdr:colOff>165100</xdr:colOff>
      <xdr:row>40</xdr:row>
      <xdr:rowOff>167264</xdr:rowOff>
    </xdr:to>
    <xdr:sp macro="" textlink="">
      <xdr:nvSpPr>
        <xdr:cNvPr id="553" name="フローチャート: 判断 552">
          <a:extLst>
            <a:ext uri="{FF2B5EF4-FFF2-40B4-BE49-F238E27FC236}">
              <a16:creationId xmlns:a16="http://schemas.microsoft.com/office/drawing/2014/main" id="{D0586E2E-B426-4FE8-8307-2E707842D321}"/>
            </a:ext>
          </a:extLst>
        </xdr:cNvPr>
        <xdr:cNvSpPr/>
      </xdr:nvSpPr>
      <xdr:spPr>
        <a:xfrm>
          <a:off x="17554575" y="6555364"/>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40</xdr:row>
      <xdr:rowOff>115819</xdr:rowOff>
    </xdr:from>
    <xdr:to>
      <xdr:col>98</xdr:col>
      <xdr:colOff>38100</xdr:colOff>
      <xdr:row>41</xdr:row>
      <xdr:rowOff>45969</xdr:rowOff>
    </xdr:to>
    <xdr:sp macro="" textlink="">
      <xdr:nvSpPr>
        <xdr:cNvPr id="554" name="フローチャート: 判断 553">
          <a:extLst>
            <a:ext uri="{FF2B5EF4-FFF2-40B4-BE49-F238E27FC236}">
              <a16:creationId xmlns:a16="http://schemas.microsoft.com/office/drawing/2014/main" id="{AD1E810F-3954-4EAC-A2A6-2FFCE313115A}"/>
            </a:ext>
          </a:extLst>
        </xdr:cNvPr>
        <xdr:cNvSpPr/>
      </xdr:nvSpPr>
      <xdr:spPr>
        <a:xfrm>
          <a:off x="16754475" y="660234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555" name="テキスト ボックス 554">
          <a:extLst>
            <a:ext uri="{FF2B5EF4-FFF2-40B4-BE49-F238E27FC236}">
              <a16:creationId xmlns:a16="http://schemas.microsoft.com/office/drawing/2014/main" id="{3056CEA3-0A50-4AAA-8896-038536FA20D4}"/>
            </a:ext>
          </a:extLst>
        </xdr:cNvPr>
        <xdr:cNvSpPr txBox="1"/>
      </xdr:nvSpPr>
      <xdr:spPr>
        <a:xfrm>
          <a:off x="197834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556" name="テキスト ボックス 555">
          <a:extLst>
            <a:ext uri="{FF2B5EF4-FFF2-40B4-BE49-F238E27FC236}">
              <a16:creationId xmlns:a16="http://schemas.microsoft.com/office/drawing/2014/main" id="{CB0EE350-7997-48A2-873A-0A4F4F3D8826}"/>
            </a:ext>
          </a:extLst>
        </xdr:cNvPr>
        <xdr:cNvSpPr txBox="1"/>
      </xdr:nvSpPr>
      <xdr:spPr>
        <a:xfrm>
          <a:off x="190309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557" name="テキスト ボックス 556">
          <a:extLst>
            <a:ext uri="{FF2B5EF4-FFF2-40B4-BE49-F238E27FC236}">
              <a16:creationId xmlns:a16="http://schemas.microsoft.com/office/drawing/2014/main" id="{942755B2-C1F1-4EC9-A8DF-D3F64E039D21}"/>
            </a:ext>
          </a:extLst>
        </xdr:cNvPr>
        <xdr:cNvSpPr txBox="1"/>
      </xdr:nvSpPr>
      <xdr:spPr>
        <a:xfrm>
          <a:off x="18221325"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558" name="テキスト ボックス 557">
          <a:extLst>
            <a:ext uri="{FF2B5EF4-FFF2-40B4-BE49-F238E27FC236}">
              <a16:creationId xmlns:a16="http://schemas.microsoft.com/office/drawing/2014/main" id="{61EB010A-969A-471D-A1FA-D886D8C8547A}"/>
            </a:ext>
          </a:extLst>
        </xdr:cNvPr>
        <xdr:cNvSpPr txBox="1"/>
      </xdr:nvSpPr>
      <xdr:spPr>
        <a:xfrm>
          <a:off x="174307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559" name="テキスト ボックス 558">
          <a:extLst>
            <a:ext uri="{FF2B5EF4-FFF2-40B4-BE49-F238E27FC236}">
              <a16:creationId xmlns:a16="http://schemas.microsoft.com/office/drawing/2014/main" id="{DF05BF30-6D11-423B-92A9-36FD665DD414}"/>
            </a:ext>
          </a:extLst>
        </xdr:cNvPr>
        <xdr:cNvSpPr txBox="1"/>
      </xdr:nvSpPr>
      <xdr:spPr>
        <a:xfrm>
          <a:off x="16630650" y="7207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33</xdr:row>
      <xdr:rowOff>118277</xdr:rowOff>
    </xdr:from>
    <xdr:to>
      <xdr:col>116</xdr:col>
      <xdr:colOff>114300</xdr:colOff>
      <xdr:row>34</xdr:row>
      <xdr:rowOff>48427</xdr:rowOff>
    </xdr:to>
    <xdr:sp macro="" textlink="">
      <xdr:nvSpPr>
        <xdr:cNvPr id="560" name="楕円 559">
          <a:extLst>
            <a:ext uri="{FF2B5EF4-FFF2-40B4-BE49-F238E27FC236}">
              <a16:creationId xmlns:a16="http://schemas.microsoft.com/office/drawing/2014/main" id="{8013B538-8776-438F-9919-05408E8C9A80}"/>
            </a:ext>
          </a:extLst>
        </xdr:cNvPr>
        <xdr:cNvSpPr/>
      </xdr:nvSpPr>
      <xdr:spPr>
        <a:xfrm>
          <a:off x="19897725" y="5474502"/>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33</xdr:row>
      <xdr:rowOff>71304</xdr:rowOff>
    </xdr:from>
    <xdr:ext cx="599010" cy="259045"/>
    <xdr:sp macro="" textlink="">
      <xdr:nvSpPr>
        <xdr:cNvPr id="561" name="【一般廃棄物処理施設】&#10;一人当たり有形固定資産（償却資産）額該当値テキスト">
          <a:extLst>
            <a:ext uri="{FF2B5EF4-FFF2-40B4-BE49-F238E27FC236}">
              <a16:creationId xmlns:a16="http://schemas.microsoft.com/office/drawing/2014/main" id="{CCBF5795-1236-450E-BD9E-08FE5FE43CFE}"/>
            </a:ext>
          </a:extLst>
        </xdr:cNvPr>
        <xdr:cNvSpPr txBox="1"/>
      </xdr:nvSpPr>
      <xdr:spPr>
        <a:xfrm>
          <a:off x="19992975" y="54211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370,623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33</xdr:row>
      <xdr:rowOff>139601</xdr:rowOff>
    </xdr:from>
    <xdr:to>
      <xdr:col>112</xdr:col>
      <xdr:colOff>38100</xdr:colOff>
      <xdr:row>34</xdr:row>
      <xdr:rowOff>69751</xdr:rowOff>
    </xdr:to>
    <xdr:sp macro="" textlink="">
      <xdr:nvSpPr>
        <xdr:cNvPr id="562" name="楕円 561">
          <a:extLst>
            <a:ext uri="{FF2B5EF4-FFF2-40B4-BE49-F238E27FC236}">
              <a16:creationId xmlns:a16="http://schemas.microsoft.com/office/drawing/2014/main" id="{BD7BAF53-8E24-4574-BBFD-2DCEA6462746}"/>
            </a:ext>
          </a:extLst>
        </xdr:cNvPr>
        <xdr:cNvSpPr/>
      </xdr:nvSpPr>
      <xdr:spPr>
        <a:xfrm>
          <a:off x="19154775" y="5495826"/>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33</xdr:row>
      <xdr:rowOff>169077</xdr:rowOff>
    </xdr:from>
    <xdr:to>
      <xdr:col>116</xdr:col>
      <xdr:colOff>63500</xdr:colOff>
      <xdr:row>34</xdr:row>
      <xdr:rowOff>18951</xdr:rowOff>
    </xdr:to>
    <xdr:cxnSp macro="">
      <xdr:nvCxnSpPr>
        <xdr:cNvPr id="563" name="直線コネクタ 562">
          <a:extLst>
            <a:ext uri="{FF2B5EF4-FFF2-40B4-BE49-F238E27FC236}">
              <a16:creationId xmlns:a16="http://schemas.microsoft.com/office/drawing/2014/main" id="{8E3CBD71-B1E0-4394-803B-889E04C6AF61}"/>
            </a:ext>
          </a:extLst>
        </xdr:cNvPr>
        <xdr:cNvCxnSpPr/>
      </xdr:nvCxnSpPr>
      <xdr:spPr>
        <a:xfrm flipV="1">
          <a:off x="19202400" y="5512602"/>
          <a:ext cx="752475" cy="21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33</xdr:row>
      <xdr:rowOff>162998</xdr:rowOff>
    </xdr:from>
    <xdr:to>
      <xdr:col>107</xdr:col>
      <xdr:colOff>101600</xdr:colOff>
      <xdr:row>34</xdr:row>
      <xdr:rowOff>93148</xdr:rowOff>
    </xdr:to>
    <xdr:sp macro="" textlink="">
      <xdr:nvSpPr>
        <xdr:cNvPr id="564" name="楕円 563">
          <a:extLst>
            <a:ext uri="{FF2B5EF4-FFF2-40B4-BE49-F238E27FC236}">
              <a16:creationId xmlns:a16="http://schemas.microsoft.com/office/drawing/2014/main" id="{A55A77F8-80FB-4AC6-99D7-420842981B0D}"/>
            </a:ext>
          </a:extLst>
        </xdr:cNvPr>
        <xdr:cNvSpPr/>
      </xdr:nvSpPr>
      <xdr:spPr>
        <a:xfrm>
          <a:off x="18345150" y="5512873"/>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34</xdr:row>
      <xdr:rowOff>18951</xdr:rowOff>
    </xdr:from>
    <xdr:to>
      <xdr:col>111</xdr:col>
      <xdr:colOff>177800</xdr:colOff>
      <xdr:row>34</xdr:row>
      <xdr:rowOff>42348</xdr:rowOff>
    </xdr:to>
    <xdr:cxnSp macro="">
      <xdr:nvCxnSpPr>
        <xdr:cNvPr id="565" name="直線コネクタ 564">
          <a:extLst>
            <a:ext uri="{FF2B5EF4-FFF2-40B4-BE49-F238E27FC236}">
              <a16:creationId xmlns:a16="http://schemas.microsoft.com/office/drawing/2014/main" id="{DDE011F3-1D13-4C0D-B154-2CA56EEEFAE9}"/>
            </a:ext>
          </a:extLst>
        </xdr:cNvPr>
        <xdr:cNvCxnSpPr/>
      </xdr:nvCxnSpPr>
      <xdr:spPr>
        <a:xfrm flipV="1">
          <a:off x="18392775" y="5533926"/>
          <a:ext cx="809625" cy="26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34</xdr:row>
      <xdr:rowOff>25648</xdr:rowOff>
    </xdr:from>
    <xdr:to>
      <xdr:col>102</xdr:col>
      <xdr:colOff>165100</xdr:colOff>
      <xdr:row>34</xdr:row>
      <xdr:rowOff>127248</xdr:rowOff>
    </xdr:to>
    <xdr:sp macro="" textlink="">
      <xdr:nvSpPr>
        <xdr:cNvPr id="566" name="楕円 565">
          <a:extLst>
            <a:ext uri="{FF2B5EF4-FFF2-40B4-BE49-F238E27FC236}">
              <a16:creationId xmlns:a16="http://schemas.microsoft.com/office/drawing/2014/main" id="{EC31A2B0-B3D1-4CD4-B9A8-ADA3A066B8DE}"/>
            </a:ext>
          </a:extLst>
        </xdr:cNvPr>
        <xdr:cNvSpPr/>
      </xdr:nvSpPr>
      <xdr:spPr>
        <a:xfrm>
          <a:off x="17554575" y="554379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34</xdr:row>
      <xdr:rowOff>42348</xdr:rowOff>
    </xdr:from>
    <xdr:to>
      <xdr:col>107</xdr:col>
      <xdr:colOff>50800</xdr:colOff>
      <xdr:row>34</xdr:row>
      <xdr:rowOff>76448</xdr:rowOff>
    </xdr:to>
    <xdr:cxnSp macro="">
      <xdr:nvCxnSpPr>
        <xdr:cNvPr id="567" name="直線コネクタ 566">
          <a:extLst>
            <a:ext uri="{FF2B5EF4-FFF2-40B4-BE49-F238E27FC236}">
              <a16:creationId xmlns:a16="http://schemas.microsoft.com/office/drawing/2014/main" id="{E15B4152-A15D-4CED-A9AA-CFC5CE6C9783}"/>
            </a:ext>
          </a:extLst>
        </xdr:cNvPr>
        <xdr:cNvCxnSpPr/>
      </xdr:nvCxnSpPr>
      <xdr:spPr>
        <a:xfrm flipV="1">
          <a:off x="17602200" y="5560498"/>
          <a:ext cx="790575" cy="309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40</xdr:row>
      <xdr:rowOff>157317</xdr:rowOff>
    </xdr:from>
    <xdr:ext cx="534377" cy="259045"/>
    <xdr:sp macro="" textlink="">
      <xdr:nvSpPr>
        <xdr:cNvPr id="568" name="n_1aveValue【一般廃棄物処理施設】&#10;一人当たり有形固定資産（償却資産）額">
          <a:extLst>
            <a:ext uri="{FF2B5EF4-FFF2-40B4-BE49-F238E27FC236}">
              <a16:creationId xmlns:a16="http://schemas.microsoft.com/office/drawing/2014/main" id="{A3EF3DDA-8F21-46FC-A430-2B35DB96CF13}"/>
            </a:ext>
          </a:extLst>
        </xdr:cNvPr>
        <xdr:cNvSpPr txBox="1"/>
      </xdr:nvSpPr>
      <xdr:spPr>
        <a:xfrm>
          <a:off x="18944736" y="66470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69,714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40</xdr:row>
      <xdr:rowOff>158155</xdr:rowOff>
    </xdr:from>
    <xdr:ext cx="534377" cy="259045"/>
    <xdr:sp macro="" textlink="">
      <xdr:nvSpPr>
        <xdr:cNvPr id="569" name="n_2aveValue【一般廃棄物処理施設】&#10;一人当たり有形固定資産（償却資産）額">
          <a:extLst>
            <a:ext uri="{FF2B5EF4-FFF2-40B4-BE49-F238E27FC236}">
              <a16:creationId xmlns:a16="http://schemas.microsoft.com/office/drawing/2014/main" id="{FB27A195-EF6A-449C-85EE-BAEB94913B41}"/>
            </a:ext>
          </a:extLst>
        </xdr:cNvPr>
        <xdr:cNvSpPr txBox="1"/>
      </xdr:nvSpPr>
      <xdr:spPr>
        <a:xfrm>
          <a:off x="18163686" y="6647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40</xdr:row>
      <xdr:rowOff>158391</xdr:rowOff>
    </xdr:from>
    <xdr:ext cx="534377" cy="259045"/>
    <xdr:sp macro="" textlink="">
      <xdr:nvSpPr>
        <xdr:cNvPr id="570" name="n_3aveValue【一般廃棄物処理施設】&#10;一人当たり有形固定資産（償却資産）額">
          <a:extLst>
            <a:ext uri="{FF2B5EF4-FFF2-40B4-BE49-F238E27FC236}">
              <a16:creationId xmlns:a16="http://schemas.microsoft.com/office/drawing/2014/main" id="{6B01ADB8-C68F-4479-9BE3-3B82C5A3FE69}"/>
            </a:ext>
          </a:extLst>
        </xdr:cNvPr>
        <xdr:cNvSpPr txBox="1"/>
      </xdr:nvSpPr>
      <xdr:spPr>
        <a:xfrm>
          <a:off x="17354061" y="66480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62496</xdr:rowOff>
    </xdr:from>
    <xdr:ext cx="534377" cy="259045"/>
    <xdr:sp macro="" textlink="">
      <xdr:nvSpPr>
        <xdr:cNvPr id="571" name="n_4aveValue【一般廃棄物処理施設】&#10;一人当たり有形固定資産（償却資産）額">
          <a:extLst>
            <a:ext uri="{FF2B5EF4-FFF2-40B4-BE49-F238E27FC236}">
              <a16:creationId xmlns:a16="http://schemas.microsoft.com/office/drawing/2014/main" id="{EDD9319B-C7D2-4C48-911B-6ACF645E74E9}"/>
            </a:ext>
          </a:extLst>
        </xdr:cNvPr>
        <xdr:cNvSpPr txBox="1"/>
      </xdr:nvSpPr>
      <xdr:spPr>
        <a:xfrm>
          <a:off x="16563486" y="63902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56,268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56095</xdr:colOff>
      <xdr:row>32</xdr:row>
      <xdr:rowOff>86278</xdr:rowOff>
    </xdr:from>
    <xdr:ext cx="599010" cy="259045"/>
    <xdr:sp macro="" textlink="">
      <xdr:nvSpPr>
        <xdr:cNvPr id="572" name="n_1mainValue【一般廃棄物処理施設】&#10;一人当たり有形固定資産（償却資産）額">
          <a:extLst>
            <a:ext uri="{FF2B5EF4-FFF2-40B4-BE49-F238E27FC236}">
              <a16:creationId xmlns:a16="http://schemas.microsoft.com/office/drawing/2014/main" id="{E0919511-43B5-439A-A1D9-441658F8DBBD}"/>
            </a:ext>
          </a:extLst>
        </xdr:cNvPr>
        <xdr:cNvSpPr txBox="1"/>
      </xdr:nvSpPr>
      <xdr:spPr>
        <a:xfrm>
          <a:off x="18915595" y="52742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365,026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132295</xdr:colOff>
      <xdr:row>32</xdr:row>
      <xdr:rowOff>109675</xdr:rowOff>
    </xdr:from>
    <xdr:ext cx="599010" cy="259045"/>
    <xdr:sp macro="" textlink="">
      <xdr:nvSpPr>
        <xdr:cNvPr id="573" name="n_2mainValue【一般廃棄物処理施設】&#10;一人当たり有形固定資産（償却資産）額">
          <a:extLst>
            <a:ext uri="{FF2B5EF4-FFF2-40B4-BE49-F238E27FC236}">
              <a16:creationId xmlns:a16="http://schemas.microsoft.com/office/drawing/2014/main" id="{528B39C4-D415-405E-BB32-7B635A637BD7}"/>
            </a:ext>
          </a:extLst>
        </xdr:cNvPr>
        <xdr:cNvSpPr txBox="1"/>
      </xdr:nvSpPr>
      <xdr:spPr>
        <a:xfrm>
          <a:off x="18134545" y="5297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5295</xdr:colOff>
      <xdr:row>32</xdr:row>
      <xdr:rowOff>143775</xdr:rowOff>
    </xdr:from>
    <xdr:ext cx="599010" cy="259045"/>
    <xdr:sp macro="" textlink="">
      <xdr:nvSpPr>
        <xdr:cNvPr id="574" name="n_3mainValue【一般廃棄物処理施設】&#10;一人当たり有形固定資産（償却資産）額">
          <a:extLst>
            <a:ext uri="{FF2B5EF4-FFF2-40B4-BE49-F238E27FC236}">
              <a16:creationId xmlns:a16="http://schemas.microsoft.com/office/drawing/2014/main" id="{16A18C93-8613-4E5A-B045-95DAF1D13F8D}"/>
            </a:ext>
          </a:extLst>
        </xdr:cNvPr>
        <xdr:cNvSpPr txBox="1"/>
      </xdr:nvSpPr>
      <xdr:spPr>
        <a:xfrm>
          <a:off x="17324920" y="53317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75" name="正方形/長方形 574">
          <a:extLst>
            <a:ext uri="{FF2B5EF4-FFF2-40B4-BE49-F238E27FC236}">
              <a16:creationId xmlns:a16="http://schemas.microsoft.com/office/drawing/2014/main" id="{13D16B0D-2101-4E0A-8757-1613CA39092E}"/>
            </a:ext>
          </a:extLst>
        </xdr:cNvPr>
        <xdr:cNvSpPr/>
      </xdr:nvSpPr>
      <xdr:spPr>
        <a:xfrm>
          <a:off x="11210925" y="757237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76" name="正方形/長方形 575">
          <a:extLst>
            <a:ext uri="{FF2B5EF4-FFF2-40B4-BE49-F238E27FC236}">
              <a16:creationId xmlns:a16="http://schemas.microsoft.com/office/drawing/2014/main" id="{1796362F-BC92-47AB-B969-20F278BBB6E6}"/>
            </a:ext>
          </a:extLst>
        </xdr:cNvPr>
        <xdr:cNvSpPr/>
      </xdr:nvSpPr>
      <xdr:spPr>
        <a:xfrm>
          <a:off x="113157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77" name="正方形/長方形 576">
          <a:extLst>
            <a:ext uri="{FF2B5EF4-FFF2-40B4-BE49-F238E27FC236}">
              <a16:creationId xmlns:a16="http://schemas.microsoft.com/office/drawing/2014/main" id="{BEA44AFC-A2F5-42C6-873A-EC534DDC2E40}"/>
            </a:ext>
          </a:extLst>
        </xdr:cNvPr>
        <xdr:cNvSpPr/>
      </xdr:nvSpPr>
      <xdr:spPr>
        <a:xfrm>
          <a:off x="113157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78" name="正方形/長方形 577">
          <a:extLst>
            <a:ext uri="{FF2B5EF4-FFF2-40B4-BE49-F238E27FC236}">
              <a16:creationId xmlns:a16="http://schemas.microsoft.com/office/drawing/2014/main" id="{EFFFD53F-5968-4E3D-A069-67E28B5EC398}"/>
            </a:ext>
          </a:extLst>
        </xdr:cNvPr>
        <xdr:cNvSpPr/>
      </xdr:nvSpPr>
      <xdr:spPr>
        <a:xfrm>
          <a:off x="122396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79" name="正方形/長方形 578">
          <a:extLst>
            <a:ext uri="{FF2B5EF4-FFF2-40B4-BE49-F238E27FC236}">
              <a16:creationId xmlns:a16="http://schemas.microsoft.com/office/drawing/2014/main" id="{5E70C637-6223-4B0C-A02C-36EE61C1A05C}"/>
            </a:ext>
          </a:extLst>
        </xdr:cNvPr>
        <xdr:cNvSpPr/>
      </xdr:nvSpPr>
      <xdr:spPr>
        <a:xfrm>
          <a:off x="122396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80" name="正方形/長方形 579">
          <a:extLst>
            <a:ext uri="{FF2B5EF4-FFF2-40B4-BE49-F238E27FC236}">
              <a16:creationId xmlns:a16="http://schemas.microsoft.com/office/drawing/2014/main" id="{05EB18EF-F4FE-4332-BDEE-2B3EAF4E3672}"/>
            </a:ext>
          </a:extLst>
        </xdr:cNvPr>
        <xdr:cNvSpPr/>
      </xdr:nvSpPr>
      <xdr:spPr>
        <a:xfrm>
          <a:off x="132683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81" name="正方形/長方形 580">
          <a:extLst>
            <a:ext uri="{FF2B5EF4-FFF2-40B4-BE49-F238E27FC236}">
              <a16:creationId xmlns:a16="http://schemas.microsoft.com/office/drawing/2014/main" id="{DB867A41-B929-4AE3-A698-15D1F0588D4F}"/>
            </a:ext>
          </a:extLst>
        </xdr:cNvPr>
        <xdr:cNvSpPr/>
      </xdr:nvSpPr>
      <xdr:spPr>
        <a:xfrm>
          <a:off x="132683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82" name="正方形/長方形 581">
          <a:extLst>
            <a:ext uri="{FF2B5EF4-FFF2-40B4-BE49-F238E27FC236}">
              <a16:creationId xmlns:a16="http://schemas.microsoft.com/office/drawing/2014/main" id="{03C0DE4C-CBCF-418B-BD0A-C9DBA5105B20}"/>
            </a:ext>
          </a:extLst>
        </xdr:cNvPr>
        <xdr:cNvSpPr/>
      </xdr:nvSpPr>
      <xdr:spPr>
        <a:xfrm>
          <a:off x="11210925" y="864870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83" name="テキスト ボックス 582">
          <a:extLst>
            <a:ext uri="{FF2B5EF4-FFF2-40B4-BE49-F238E27FC236}">
              <a16:creationId xmlns:a16="http://schemas.microsoft.com/office/drawing/2014/main" id="{450CBA92-6335-4B6B-AD7F-203BE42E6EDE}"/>
            </a:ext>
          </a:extLst>
        </xdr:cNvPr>
        <xdr:cNvSpPr txBox="1"/>
      </xdr:nvSpPr>
      <xdr:spPr>
        <a:xfrm>
          <a:off x="11172825" y="846772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84" name="直線コネクタ 583">
          <a:extLst>
            <a:ext uri="{FF2B5EF4-FFF2-40B4-BE49-F238E27FC236}">
              <a16:creationId xmlns:a16="http://schemas.microsoft.com/office/drawing/2014/main" id="{8DBF79A9-622A-4276-AE9A-CAF4BE6A8B97}"/>
            </a:ext>
          </a:extLst>
        </xdr:cNvPr>
        <xdr:cNvCxnSpPr/>
      </xdr:nvCxnSpPr>
      <xdr:spPr>
        <a:xfrm>
          <a:off x="11210925" y="108108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65</xdr:row>
      <xdr:rowOff>143527</xdr:rowOff>
    </xdr:from>
    <xdr:ext cx="403059" cy="259045"/>
    <xdr:sp macro="" textlink="">
      <xdr:nvSpPr>
        <xdr:cNvPr id="585" name="テキスト ボックス 584">
          <a:extLst>
            <a:ext uri="{FF2B5EF4-FFF2-40B4-BE49-F238E27FC236}">
              <a16:creationId xmlns:a16="http://schemas.microsoft.com/office/drawing/2014/main" id="{899E80CA-80D1-465F-A58D-FCE4820271C0}"/>
            </a:ext>
          </a:extLst>
        </xdr:cNvPr>
        <xdr:cNvSpPr txBox="1"/>
      </xdr:nvSpPr>
      <xdr:spPr>
        <a:xfrm>
          <a:off x="10845966" y="106750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86" name="直線コネクタ 585">
          <a:extLst>
            <a:ext uri="{FF2B5EF4-FFF2-40B4-BE49-F238E27FC236}">
              <a16:creationId xmlns:a16="http://schemas.microsoft.com/office/drawing/2014/main" id="{08B2A020-A83E-4F57-8663-DF5A1818CFAA}"/>
            </a:ext>
          </a:extLst>
        </xdr:cNvPr>
        <xdr:cNvCxnSpPr/>
      </xdr:nvCxnSpPr>
      <xdr:spPr>
        <a:xfrm>
          <a:off x="11210925" y="104489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63</xdr:row>
      <xdr:rowOff>105427</xdr:rowOff>
    </xdr:from>
    <xdr:ext cx="403059" cy="259045"/>
    <xdr:sp macro="" textlink="">
      <xdr:nvSpPr>
        <xdr:cNvPr id="587" name="テキスト ボックス 586">
          <a:extLst>
            <a:ext uri="{FF2B5EF4-FFF2-40B4-BE49-F238E27FC236}">
              <a16:creationId xmlns:a16="http://schemas.microsoft.com/office/drawing/2014/main" id="{FFBA0FD0-CCA5-48E2-917C-D9E01BBB8759}"/>
            </a:ext>
          </a:extLst>
        </xdr:cNvPr>
        <xdr:cNvSpPr txBox="1"/>
      </xdr:nvSpPr>
      <xdr:spPr>
        <a:xfrm>
          <a:off x="10845966" y="103130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88" name="直線コネクタ 587">
          <a:extLst>
            <a:ext uri="{FF2B5EF4-FFF2-40B4-BE49-F238E27FC236}">
              <a16:creationId xmlns:a16="http://schemas.microsoft.com/office/drawing/2014/main" id="{3F667EEE-BB1F-4051-9566-5CCCD0DBC8A6}"/>
            </a:ext>
          </a:extLst>
        </xdr:cNvPr>
        <xdr:cNvCxnSpPr/>
      </xdr:nvCxnSpPr>
      <xdr:spPr>
        <a:xfrm>
          <a:off x="11210925" y="100869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89" name="テキスト ボックス 588">
          <a:extLst>
            <a:ext uri="{FF2B5EF4-FFF2-40B4-BE49-F238E27FC236}">
              <a16:creationId xmlns:a16="http://schemas.microsoft.com/office/drawing/2014/main" id="{8799AC4B-E92D-405D-BF5C-1429200A87BF}"/>
            </a:ext>
          </a:extLst>
        </xdr:cNvPr>
        <xdr:cNvSpPr txBox="1"/>
      </xdr:nvSpPr>
      <xdr:spPr>
        <a:xfrm>
          <a:off x="10845966" y="99511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90" name="直線コネクタ 589">
          <a:extLst>
            <a:ext uri="{FF2B5EF4-FFF2-40B4-BE49-F238E27FC236}">
              <a16:creationId xmlns:a16="http://schemas.microsoft.com/office/drawing/2014/main" id="{C9410D84-FF59-4CDD-AC9C-33792062F991}"/>
            </a:ext>
          </a:extLst>
        </xdr:cNvPr>
        <xdr:cNvCxnSpPr/>
      </xdr:nvCxnSpPr>
      <xdr:spPr>
        <a:xfrm>
          <a:off x="11210925" y="97250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91" name="テキスト ボックス 590">
          <a:extLst>
            <a:ext uri="{FF2B5EF4-FFF2-40B4-BE49-F238E27FC236}">
              <a16:creationId xmlns:a16="http://schemas.microsoft.com/office/drawing/2014/main" id="{9DC1AD70-8218-42BF-B96C-501F93F71C1C}"/>
            </a:ext>
          </a:extLst>
        </xdr:cNvPr>
        <xdr:cNvSpPr txBox="1"/>
      </xdr:nvSpPr>
      <xdr:spPr>
        <a:xfrm>
          <a:off x="10845966" y="95891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92" name="直線コネクタ 591">
          <a:extLst>
            <a:ext uri="{FF2B5EF4-FFF2-40B4-BE49-F238E27FC236}">
              <a16:creationId xmlns:a16="http://schemas.microsoft.com/office/drawing/2014/main" id="{CF3E0C36-999D-49EC-A9DC-29FCF4589C49}"/>
            </a:ext>
          </a:extLst>
        </xdr:cNvPr>
        <xdr:cNvCxnSpPr/>
      </xdr:nvCxnSpPr>
      <xdr:spPr>
        <a:xfrm>
          <a:off x="11210925" y="93726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93" name="テキスト ボックス 592">
          <a:extLst>
            <a:ext uri="{FF2B5EF4-FFF2-40B4-BE49-F238E27FC236}">
              <a16:creationId xmlns:a16="http://schemas.microsoft.com/office/drawing/2014/main" id="{22081531-421A-41BE-9970-43E0C5268C3D}"/>
            </a:ext>
          </a:extLst>
        </xdr:cNvPr>
        <xdr:cNvSpPr txBox="1"/>
      </xdr:nvSpPr>
      <xdr:spPr>
        <a:xfrm>
          <a:off x="10845966" y="92367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94" name="直線コネクタ 593">
          <a:extLst>
            <a:ext uri="{FF2B5EF4-FFF2-40B4-BE49-F238E27FC236}">
              <a16:creationId xmlns:a16="http://schemas.microsoft.com/office/drawing/2014/main" id="{056215D6-E7B9-44C6-B028-F29A9B3A99CC}"/>
            </a:ext>
          </a:extLst>
        </xdr:cNvPr>
        <xdr:cNvCxnSpPr/>
      </xdr:nvCxnSpPr>
      <xdr:spPr>
        <a:xfrm>
          <a:off x="11210925" y="90106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95" name="テキスト ボックス 594">
          <a:extLst>
            <a:ext uri="{FF2B5EF4-FFF2-40B4-BE49-F238E27FC236}">
              <a16:creationId xmlns:a16="http://schemas.microsoft.com/office/drawing/2014/main" id="{1B02C394-8349-486B-B172-3B43E8E6ECC5}"/>
            </a:ext>
          </a:extLst>
        </xdr:cNvPr>
        <xdr:cNvSpPr txBox="1"/>
      </xdr:nvSpPr>
      <xdr:spPr>
        <a:xfrm>
          <a:off x="10845966" y="887477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96" name="直線コネクタ 595">
          <a:extLst>
            <a:ext uri="{FF2B5EF4-FFF2-40B4-BE49-F238E27FC236}">
              <a16:creationId xmlns:a16="http://schemas.microsoft.com/office/drawing/2014/main" id="{8CF14AED-BA40-4998-90BD-8D40B3DADECD}"/>
            </a:ext>
          </a:extLst>
        </xdr:cNvPr>
        <xdr:cNvCxnSpPr/>
      </xdr:nvCxnSpPr>
      <xdr:spPr>
        <a:xfrm>
          <a:off x="11210925" y="86487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52</xdr:row>
      <xdr:rowOff>86377</xdr:rowOff>
    </xdr:from>
    <xdr:ext cx="403059" cy="259045"/>
    <xdr:sp macro="" textlink="">
      <xdr:nvSpPr>
        <xdr:cNvPr id="597" name="テキスト ボックス 596">
          <a:extLst>
            <a:ext uri="{FF2B5EF4-FFF2-40B4-BE49-F238E27FC236}">
              <a16:creationId xmlns:a16="http://schemas.microsoft.com/office/drawing/2014/main" id="{6A1ACF09-64F7-42B5-9881-571C0DC95463}"/>
            </a:ext>
          </a:extLst>
        </xdr:cNvPr>
        <xdr:cNvSpPr txBox="1"/>
      </xdr:nvSpPr>
      <xdr:spPr>
        <a:xfrm>
          <a:off x="10845966" y="85128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98" name="【保健センター・保健所】&#10;有形固定資産減価償却率グラフ枠">
          <a:extLst>
            <a:ext uri="{FF2B5EF4-FFF2-40B4-BE49-F238E27FC236}">
              <a16:creationId xmlns:a16="http://schemas.microsoft.com/office/drawing/2014/main" id="{D75C08DB-6E9A-48CF-AB26-ABEC6A829A2D}"/>
            </a:ext>
          </a:extLst>
        </xdr:cNvPr>
        <xdr:cNvSpPr/>
      </xdr:nvSpPr>
      <xdr:spPr>
        <a:xfrm>
          <a:off x="11210925" y="864870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140970</xdr:rowOff>
    </xdr:from>
    <xdr:to>
      <xdr:col>85</xdr:col>
      <xdr:colOff>126364</xdr:colOff>
      <xdr:row>64</xdr:row>
      <xdr:rowOff>95250</xdr:rowOff>
    </xdr:to>
    <xdr:cxnSp macro="">
      <xdr:nvCxnSpPr>
        <xdr:cNvPr id="599" name="直線コネクタ 598">
          <a:extLst>
            <a:ext uri="{FF2B5EF4-FFF2-40B4-BE49-F238E27FC236}">
              <a16:creationId xmlns:a16="http://schemas.microsoft.com/office/drawing/2014/main" id="{99EF64E2-6780-4A1E-B138-88A2DFEC483E}"/>
            </a:ext>
          </a:extLst>
        </xdr:cNvPr>
        <xdr:cNvCxnSpPr/>
      </xdr:nvCxnSpPr>
      <xdr:spPr>
        <a:xfrm flipV="1">
          <a:off x="14696439" y="9221470"/>
          <a:ext cx="0" cy="12465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99077</xdr:rowOff>
    </xdr:from>
    <xdr:ext cx="405111" cy="259045"/>
    <xdr:sp macro="" textlink="">
      <xdr:nvSpPr>
        <xdr:cNvPr id="600" name="【保健センター・保健所】&#10;有形固定資産減価償却率最小値テキスト">
          <a:extLst>
            <a:ext uri="{FF2B5EF4-FFF2-40B4-BE49-F238E27FC236}">
              <a16:creationId xmlns:a16="http://schemas.microsoft.com/office/drawing/2014/main" id="{C350D733-67A0-4282-9E8C-B0F9EFC90A0E}"/>
            </a:ext>
          </a:extLst>
        </xdr:cNvPr>
        <xdr:cNvSpPr txBox="1"/>
      </xdr:nvSpPr>
      <xdr:spPr>
        <a:xfrm>
          <a:off x="14735175" y="104749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95250</xdr:rowOff>
    </xdr:from>
    <xdr:to>
      <xdr:col>86</xdr:col>
      <xdr:colOff>25400</xdr:colOff>
      <xdr:row>64</xdr:row>
      <xdr:rowOff>95250</xdr:rowOff>
    </xdr:to>
    <xdr:cxnSp macro="">
      <xdr:nvCxnSpPr>
        <xdr:cNvPr id="601" name="直線コネクタ 600">
          <a:extLst>
            <a:ext uri="{FF2B5EF4-FFF2-40B4-BE49-F238E27FC236}">
              <a16:creationId xmlns:a16="http://schemas.microsoft.com/office/drawing/2014/main" id="{7AAF4485-0D92-42EB-A6AD-94B7E6180436}"/>
            </a:ext>
          </a:extLst>
        </xdr:cNvPr>
        <xdr:cNvCxnSpPr/>
      </xdr:nvCxnSpPr>
      <xdr:spPr>
        <a:xfrm>
          <a:off x="14611350" y="1046797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87647</xdr:rowOff>
    </xdr:from>
    <xdr:ext cx="405111" cy="259045"/>
    <xdr:sp macro="" textlink="">
      <xdr:nvSpPr>
        <xdr:cNvPr id="602" name="【保健センター・保健所】&#10;有形固定資産減価償却率最大値テキスト">
          <a:extLst>
            <a:ext uri="{FF2B5EF4-FFF2-40B4-BE49-F238E27FC236}">
              <a16:creationId xmlns:a16="http://schemas.microsoft.com/office/drawing/2014/main" id="{3C8BC44A-617E-48C8-A107-2A33CD3C9E05}"/>
            </a:ext>
          </a:extLst>
        </xdr:cNvPr>
        <xdr:cNvSpPr txBox="1"/>
      </xdr:nvSpPr>
      <xdr:spPr>
        <a:xfrm>
          <a:off x="14735175" y="89998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140970</xdr:rowOff>
    </xdr:from>
    <xdr:to>
      <xdr:col>86</xdr:col>
      <xdr:colOff>25400</xdr:colOff>
      <xdr:row>56</xdr:row>
      <xdr:rowOff>140970</xdr:rowOff>
    </xdr:to>
    <xdr:cxnSp macro="">
      <xdr:nvCxnSpPr>
        <xdr:cNvPr id="603" name="直線コネクタ 602">
          <a:extLst>
            <a:ext uri="{FF2B5EF4-FFF2-40B4-BE49-F238E27FC236}">
              <a16:creationId xmlns:a16="http://schemas.microsoft.com/office/drawing/2014/main" id="{B8DAE35C-E4F5-42F2-B2D8-6C03ADD030F9}"/>
            </a:ext>
          </a:extLst>
        </xdr:cNvPr>
        <xdr:cNvCxnSpPr/>
      </xdr:nvCxnSpPr>
      <xdr:spPr>
        <a:xfrm>
          <a:off x="14611350" y="922147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137177</xdr:rowOff>
    </xdr:from>
    <xdr:ext cx="405111" cy="259045"/>
    <xdr:sp macro="" textlink="">
      <xdr:nvSpPr>
        <xdr:cNvPr id="604" name="【保健センター・保健所】&#10;有形固定資産減価償却率平均値テキスト">
          <a:extLst>
            <a:ext uri="{FF2B5EF4-FFF2-40B4-BE49-F238E27FC236}">
              <a16:creationId xmlns:a16="http://schemas.microsoft.com/office/drawing/2014/main" id="{06C97AFF-90C0-43BA-AC8D-7DFEC66014FD}"/>
            </a:ext>
          </a:extLst>
        </xdr:cNvPr>
        <xdr:cNvSpPr txBox="1"/>
      </xdr:nvSpPr>
      <xdr:spPr>
        <a:xfrm>
          <a:off x="14735175" y="954152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158750</xdr:rowOff>
    </xdr:from>
    <xdr:to>
      <xdr:col>85</xdr:col>
      <xdr:colOff>177800</xdr:colOff>
      <xdr:row>59</xdr:row>
      <xdr:rowOff>88900</xdr:rowOff>
    </xdr:to>
    <xdr:sp macro="" textlink="">
      <xdr:nvSpPr>
        <xdr:cNvPr id="605" name="フローチャート: 判断 604">
          <a:extLst>
            <a:ext uri="{FF2B5EF4-FFF2-40B4-BE49-F238E27FC236}">
              <a16:creationId xmlns:a16="http://schemas.microsoft.com/office/drawing/2014/main" id="{723F57AB-3DDF-42AD-86F2-764CF647D07A}"/>
            </a:ext>
          </a:extLst>
        </xdr:cNvPr>
        <xdr:cNvSpPr/>
      </xdr:nvSpPr>
      <xdr:spPr>
        <a:xfrm>
          <a:off x="14649450" y="95631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58</xdr:row>
      <xdr:rowOff>93980</xdr:rowOff>
    </xdr:from>
    <xdr:to>
      <xdr:col>81</xdr:col>
      <xdr:colOff>101600</xdr:colOff>
      <xdr:row>59</xdr:row>
      <xdr:rowOff>24130</xdr:rowOff>
    </xdr:to>
    <xdr:sp macro="" textlink="">
      <xdr:nvSpPr>
        <xdr:cNvPr id="606" name="フローチャート: 判断 605">
          <a:extLst>
            <a:ext uri="{FF2B5EF4-FFF2-40B4-BE49-F238E27FC236}">
              <a16:creationId xmlns:a16="http://schemas.microsoft.com/office/drawing/2014/main" id="{DF0D480F-239E-4EFA-980F-396AA71D97E6}"/>
            </a:ext>
          </a:extLst>
        </xdr:cNvPr>
        <xdr:cNvSpPr/>
      </xdr:nvSpPr>
      <xdr:spPr>
        <a:xfrm>
          <a:off x="13887450" y="949515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58</xdr:row>
      <xdr:rowOff>59690</xdr:rowOff>
    </xdr:from>
    <xdr:to>
      <xdr:col>76</xdr:col>
      <xdr:colOff>165100</xdr:colOff>
      <xdr:row>58</xdr:row>
      <xdr:rowOff>161290</xdr:rowOff>
    </xdr:to>
    <xdr:sp macro="" textlink="">
      <xdr:nvSpPr>
        <xdr:cNvPr id="607" name="フローチャート: 判断 606">
          <a:extLst>
            <a:ext uri="{FF2B5EF4-FFF2-40B4-BE49-F238E27FC236}">
              <a16:creationId xmlns:a16="http://schemas.microsoft.com/office/drawing/2014/main" id="{B7E0645D-1889-413E-A48F-E641F4AF44F2}"/>
            </a:ext>
          </a:extLst>
        </xdr:cNvPr>
        <xdr:cNvSpPr/>
      </xdr:nvSpPr>
      <xdr:spPr>
        <a:xfrm>
          <a:off x="13096875" y="9460865"/>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58</xdr:row>
      <xdr:rowOff>59690</xdr:rowOff>
    </xdr:from>
    <xdr:to>
      <xdr:col>72</xdr:col>
      <xdr:colOff>38100</xdr:colOff>
      <xdr:row>58</xdr:row>
      <xdr:rowOff>161290</xdr:rowOff>
    </xdr:to>
    <xdr:sp macro="" textlink="">
      <xdr:nvSpPr>
        <xdr:cNvPr id="608" name="フローチャート: 判断 607">
          <a:extLst>
            <a:ext uri="{FF2B5EF4-FFF2-40B4-BE49-F238E27FC236}">
              <a16:creationId xmlns:a16="http://schemas.microsoft.com/office/drawing/2014/main" id="{B5B8763B-4018-4C24-96E1-45C640164237}"/>
            </a:ext>
          </a:extLst>
        </xdr:cNvPr>
        <xdr:cNvSpPr/>
      </xdr:nvSpPr>
      <xdr:spPr>
        <a:xfrm>
          <a:off x="12296775" y="946086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13970</xdr:rowOff>
    </xdr:from>
    <xdr:to>
      <xdr:col>67</xdr:col>
      <xdr:colOff>101600</xdr:colOff>
      <xdr:row>58</xdr:row>
      <xdr:rowOff>115570</xdr:rowOff>
    </xdr:to>
    <xdr:sp macro="" textlink="">
      <xdr:nvSpPr>
        <xdr:cNvPr id="609" name="フローチャート: 判断 608">
          <a:extLst>
            <a:ext uri="{FF2B5EF4-FFF2-40B4-BE49-F238E27FC236}">
              <a16:creationId xmlns:a16="http://schemas.microsoft.com/office/drawing/2014/main" id="{AA15C2E6-A875-4207-87F6-D7B65F44F986}"/>
            </a:ext>
          </a:extLst>
        </xdr:cNvPr>
        <xdr:cNvSpPr/>
      </xdr:nvSpPr>
      <xdr:spPr>
        <a:xfrm>
          <a:off x="11487150" y="9411970"/>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610" name="テキスト ボックス 609">
          <a:extLst>
            <a:ext uri="{FF2B5EF4-FFF2-40B4-BE49-F238E27FC236}">
              <a16:creationId xmlns:a16="http://schemas.microsoft.com/office/drawing/2014/main" id="{0970E010-44DF-4007-8BE2-58D42FD32D1E}"/>
            </a:ext>
          </a:extLst>
        </xdr:cNvPr>
        <xdr:cNvSpPr txBox="1"/>
      </xdr:nvSpPr>
      <xdr:spPr>
        <a:xfrm>
          <a:off x="14525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611" name="テキスト ボックス 610">
          <a:extLst>
            <a:ext uri="{FF2B5EF4-FFF2-40B4-BE49-F238E27FC236}">
              <a16:creationId xmlns:a16="http://schemas.microsoft.com/office/drawing/2014/main" id="{159CA8FA-6374-4086-9C2E-E154A326B72A}"/>
            </a:ext>
          </a:extLst>
        </xdr:cNvPr>
        <xdr:cNvSpPr txBox="1"/>
      </xdr:nvSpPr>
      <xdr:spPr>
        <a:xfrm>
          <a:off x="137636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612" name="テキスト ボックス 611">
          <a:extLst>
            <a:ext uri="{FF2B5EF4-FFF2-40B4-BE49-F238E27FC236}">
              <a16:creationId xmlns:a16="http://schemas.microsoft.com/office/drawing/2014/main" id="{3CDEB306-8D00-4AB4-BFB0-AECE69E174FD}"/>
            </a:ext>
          </a:extLst>
        </xdr:cNvPr>
        <xdr:cNvSpPr txBox="1"/>
      </xdr:nvSpPr>
      <xdr:spPr>
        <a:xfrm>
          <a:off x="129730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613" name="テキスト ボックス 612">
          <a:extLst>
            <a:ext uri="{FF2B5EF4-FFF2-40B4-BE49-F238E27FC236}">
              <a16:creationId xmlns:a16="http://schemas.microsoft.com/office/drawing/2014/main" id="{1249D232-D16B-4A48-823B-66CB3BE4DEAA}"/>
            </a:ext>
          </a:extLst>
        </xdr:cNvPr>
        <xdr:cNvSpPr txBox="1"/>
      </xdr:nvSpPr>
      <xdr:spPr>
        <a:xfrm>
          <a:off x="12172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614" name="テキスト ボックス 613">
          <a:extLst>
            <a:ext uri="{FF2B5EF4-FFF2-40B4-BE49-F238E27FC236}">
              <a16:creationId xmlns:a16="http://schemas.microsoft.com/office/drawing/2014/main" id="{E9BACA3B-DE85-424E-BDBB-387E00730F80}"/>
            </a:ext>
          </a:extLst>
        </xdr:cNvPr>
        <xdr:cNvSpPr txBox="1"/>
      </xdr:nvSpPr>
      <xdr:spPr>
        <a:xfrm>
          <a:off x="11363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58</xdr:row>
      <xdr:rowOff>109220</xdr:rowOff>
    </xdr:from>
    <xdr:to>
      <xdr:col>85</xdr:col>
      <xdr:colOff>177800</xdr:colOff>
      <xdr:row>59</xdr:row>
      <xdr:rowOff>39370</xdr:rowOff>
    </xdr:to>
    <xdr:sp macro="" textlink="">
      <xdr:nvSpPr>
        <xdr:cNvPr id="615" name="楕円 614">
          <a:extLst>
            <a:ext uri="{FF2B5EF4-FFF2-40B4-BE49-F238E27FC236}">
              <a16:creationId xmlns:a16="http://schemas.microsoft.com/office/drawing/2014/main" id="{FD8B607B-E584-43C1-9C9B-8EE68A64162A}"/>
            </a:ext>
          </a:extLst>
        </xdr:cNvPr>
        <xdr:cNvSpPr/>
      </xdr:nvSpPr>
      <xdr:spPr>
        <a:xfrm>
          <a:off x="14649450" y="950722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57</xdr:row>
      <xdr:rowOff>132097</xdr:rowOff>
    </xdr:from>
    <xdr:ext cx="405111" cy="259045"/>
    <xdr:sp macro="" textlink="">
      <xdr:nvSpPr>
        <xdr:cNvPr id="616" name="【保健センター・保健所】&#10;有形固定資産減価償却率該当値テキスト">
          <a:extLst>
            <a:ext uri="{FF2B5EF4-FFF2-40B4-BE49-F238E27FC236}">
              <a16:creationId xmlns:a16="http://schemas.microsoft.com/office/drawing/2014/main" id="{FA41723D-03F0-4660-938A-77484B990AAF}"/>
            </a:ext>
          </a:extLst>
        </xdr:cNvPr>
        <xdr:cNvSpPr txBox="1"/>
      </xdr:nvSpPr>
      <xdr:spPr>
        <a:xfrm>
          <a:off x="14735175" y="93713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58</xdr:row>
      <xdr:rowOff>17780</xdr:rowOff>
    </xdr:from>
    <xdr:to>
      <xdr:col>81</xdr:col>
      <xdr:colOff>101600</xdr:colOff>
      <xdr:row>58</xdr:row>
      <xdr:rowOff>119380</xdr:rowOff>
    </xdr:to>
    <xdr:sp macro="" textlink="">
      <xdr:nvSpPr>
        <xdr:cNvPr id="617" name="楕円 616">
          <a:extLst>
            <a:ext uri="{FF2B5EF4-FFF2-40B4-BE49-F238E27FC236}">
              <a16:creationId xmlns:a16="http://schemas.microsoft.com/office/drawing/2014/main" id="{92A61355-D42A-4192-B1EE-B029C2798E39}"/>
            </a:ext>
          </a:extLst>
        </xdr:cNvPr>
        <xdr:cNvSpPr/>
      </xdr:nvSpPr>
      <xdr:spPr>
        <a:xfrm>
          <a:off x="13887450" y="9418955"/>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58</xdr:row>
      <xdr:rowOff>68580</xdr:rowOff>
    </xdr:from>
    <xdr:to>
      <xdr:col>85</xdr:col>
      <xdr:colOff>127000</xdr:colOff>
      <xdr:row>58</xdr:row>
      <xdr:rowOff>160020</xdr:rowOff>
    </xdr:to>
    <xdr:cxnSp macro="">
      <xdr:nvCxnSpPr>
        <xdr:cNvPr id="618" name="直線コネクタ 617">
          <a:extLst>
            <a:ext uri="{FF2B5EF4-FFF2-40B4-BE49-F238E27FC236}">
              <a16:creationId xmlns:a16="http://schemas.microsoft.com/office/drawing/2014/main" id="{E192759F-D2FF-478E-9039-05E6C72EC726}"/>
            </a:ext>
          </a:extLst>
        </xdr:cNvPr>
        <xdr:cNvCxnSpPr/>
      </xdr:nvCxnSpPr>
      <xdr:spPr>
        <a:xfrm>
          <a:off x="13935075" y="9466580"/>
          <a:ext cx="762000" cy="97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86360</xdr:rowOff>
    </xdr:from>
    <xdr:to>
      <xdr:col>76</xdr:col>
      <xdr:colOff>165100</xdr:colOff>
      <xdr:row>58</xdr:row>
      <xdr:rowOff>16510</xdr:rowOff>
    </xdr:to>
    <xdr:sp macro="" textlink="">
      <xdr:nvSpPr>
        <xdr:cNvPr id="619" name="楕円 618">
          <a:extLst>
            <a:ext uri="{FF2B5EF4-FFF2-40B4-BE49-F238E27FC236}">
              <a16:creationId xmlns:a16="http://schemas.microsoft.com/office/drawing/2014/main" id="{1C2BC0B3-A02E-42C5-8EE0-80BEDB040F7E}"/>
            </a:ext>
          </a:extLst>
        </xdr:cNvPr>
        <xdr:cNvSpPr/>
      </xdr:nvSpPr>
      <xdr:spPr>
        <a:xfrm>
          <a:off x="13096875" y="9322435"/>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137160</xdr:rowOff>
    </xdr:from>
    <xdr:to>
      <xdr:col>81</xdr:col>
      <xdr:colOff>50800</xdr:colOff>
      <xdr:row>58</xdr:row>
      <xdr:rowOff>68580</xdr:rowOff>
    </xdr:to>
    <xdr:cxnSp macro="">
      <xdr:nvCxnSpPr>
        <xdr:cNvPr id="620" name="直線コネクタ 619">
          <a:extLst>
            <a:ext uri="{FF2B5EF4-FFF2-40B4-BE49-F238E27FC236}">
              <a16:creationId xmlns:a16="http://schemas.microsoft.com/office/drawing/2014/main" id="{38407981-E28F-4FC3-BE9E-6BE227B4DAA9}"/>
            </a:ext>
          </a:extLst>
        </xdr:cNvPr>
        <xdr:cNvCxnSpPr/>
      </xdr:nvCxnSpPr>
      <xdr:spPr>
        <a:xfrm>
          <a:off x="13144500" y="9379585"/>
          <a:ext cx="790575" cy="86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101600</xdr:rowOff>
    </xdr:from>
    <xdr:to>
      <xdr:col>72</xdr:col>
      <xdr:colOff>38100</xdr:colOff>
      <xdr:row>57</xdr:row>
      <xdr:rowOff>31750</xdr:rowOff>
    </xdr:to>
    <xdr:sp macro="" textlink="">
      <xdr:nvSpPr>
        <xdr:cNvPr id="621" name="楕円 620">
          <a:extLst>
            <a:ext uri="{FF2B5EF4-FFF2-40B4-BE49-F238E27FC236}">
              <a16:creationId xmlns:a16="http://schemas.microsoft.com/office/drawing/2014/main" id="{F1670776-45CE-4ACE-9696-8C71465B8635}"/>
            </a:ext>
          </a:extLst>
        </xdr:cNvPr>
        <xdr:cNvSpPr/>
      </xdr:nvSpPr>
      <xdr:spPr>
        <a:xfrm>
          <a:off x="12296775" y="9182100"/>
          <a:ext cx="8572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56</xdr:row>
      <xdr:rowOff>152400</xdr:rowOff>
    </xdr:from>
    <xdr:to>
      <xdr:col>76</xdr:col>
      <xdr:colOff>114300</xdr:colOff>
      <xdr:row>57</xdr:row>
      <xdr:rowOff>137160</xdr:rowOff>
    </xdr:to>
    <xdr:cxnSp macro="">
      <xdr:nvCxnSpPr>
        <xdr:cNvPr id="622" name="直線コネクタ 621">
          <a:extLst>
            <a:ext uri="{FF2B5EF4-FFF2-40B4-BE49-F238E27FC236}">
              <a16:creationId xmlns:a16="http://schemas.microsoft.com/office/drawing/2014/main" id="{328BEB55-3448-48B3-82A2-03485FB8BEF5}"/>
            </a:ext>
          </a:extLst>
        </xdr:cNvPr>
        <xdr:cNvCxnSpPr/>
      </xdr:nvCxnSpPr>
      <xdr:spPr>
        <a:xfrm>
          <a:off x="12344400" y="9229725"/>
          <a:ext cx="800100" cy="149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15257</xdr:rowOff>
    </xdr:from>
    <xdr:ext cx="405111" cy="259045"/>
    <xdr:sp macro="" textlink="">
      <xdr:nvSpPr>
        <xdr:cNvPr id="623" name="n_1aveValue【保健センター・保健所】&#10;有形固定資産減価償却率">
          <a:extLst>
            <a:ext uri="{FF2B5EF4-FFF2-40B4-BE49-F238E27FC236}">
              <a16:creationId xmlns:a16="http://schemas.microsoft.com/office/drawing/2014/main" id="{C715C4FF-E3A0-40DD-8F6E-72215BA33D86}"/>
            </a:ext>
          </a:extLst>
        </xdr:cNvPr>
        <xdr:cNvSpPr txBox="1"/>
      </xdr:nvSpPr>
      <xdr:spPr>
        <a:xfrm>
          <a:off x="13745219" y="9575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58</xdr:row>
      <xdr:rowOff>152417</xdr:rowOff>
    </xdr:from>
    <xdr:ext cx="405111" cy="259045"/>
    <xdr:sp macro="" textlink="">
      <xdr:nvSpPr>
        <xdr:cNvPr id="624" name="n_2aveValue【保健センター・保健所】&#10;有形固定資産減価償却率">
          <a:extLst>
            <a:ext uri="{FF2B5EF4-FFF2-40B4-BE49-F238E27FC236}">
              <a16:creationId xmlns:a16="http://schemas.microsoft.com/office/drawing/2014/main" id="{6612A3D5-2139-48FD-9582-00C171052690}"/>
            </a:ext>
          </a:extLst>
        </xdr:cNvPr>
        <xdr:cNvSpPr txBox="1"/>
      </xdr:nvSpPr>
      <xdr:spPr>
        <a:xfrm>
          <a:off x="12964169"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152417</xdr:rowOff>
    </xdr:from>
    <xdr:ext cx="405111" cy="259045"/>
    <xdr:sp macro="" textlink="">
      <xdr:nvSpPr>
        <xdr:cNvPr id="625" name="n_3aveValue【保健センター・保健所】&#10;有形固定資産減価償却率">
          <a:extLst>
            <a:ext uri="{FF2B5EF4-FFF2-40B4-BE49-F238E27FC236}">
              <a16:creationId xmlns:a16="http://schemas.microsoft.com/office/drawing/2014/main" id="{FB8B8DF0-ADEE-4403-84CB-C7C1FBA886D0}"/>
            </a:ext>
          </a:extLst>
        </xdr:cNvPr>
        <xdr:cNvSpPr txBox="1"/>
      </xdr:nvSpPr>
      <xdr:spPr>
        <a:xfrm>
          <a:off x="12164069" y="95535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56</xdr:row>
      <xdr:rowOff>132097</xdr:rowOff>
    </xdr:from>
    <xdr:ext cx="405111" cy="259045"/>
    <xdr:sp macro="" textlink="">
      <xdr:nvSpPr>
        <xdr:cNvPr id="626" name="n_4aveValue【保健センター・保健所】&#10;有形固定資産減価償却率">
          <a:extLst>
            <a:ext uri="{FF2B5EF4-FFF2-40B4-BE49-F238E27FC236}">
              <a16:creationId xmlns:a16="http://schemas.microsoft.com/office/drawing/2014/main" id="{FD3E02E9-99E6-4FDA-AFC8-2DE571EA569A}"/>
            </a:ext>
          </a:extLst>
        </xdr:cNvPr>
        <xdr:cNvSpPr txBox="1"/>
      </xdr:nvSpPr>
      <xdr:spPr>
        <a:xfrm>
          <a:off x="11354444" y="920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56</xdr:row>
      <xdr:rowOff>135907</xdr:rowOff>
    </xdr:from>
    <xdr:ext cx="405111" cy="259045"/>
    <xdr:sp macro="" textlink="">
      <xdr:nvSpPr>
        <xdr:cNvPr id="627" name="n_1mainValue【保健センター・保健所】&#10;有形固定資産減価償却率">
          <a:extLst>
            <a:ext uri="{FF2B5EF4-FFF2-40B4-BE49-F238E27FC236}">
              <a16:creationId xmlns:a16="http://schemas.microsoft.com/office/drawing/2014/main" id="{690957A1-07E4-471E-AD1E-4D94A0B2E94B}"/>
            </a:ext>
          </a:extLst>
        </xdr:cNvPr>
        <xdr:cNvSpPr txBox="1"/>
      </xdr:nvSpPr>
      <xdr:spPr>
        <a:xfrm>
          <a:off x="13745219" y="92132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56</xdr:row>
      <xdr:rowOff>33037</xdr:rowOff>
    </xdr:from>
    <xdr:ext cx="405111" cy="259045"/>
    <xdr:sp macro="" textlink="">
      <xdr:nvSpPr>
        <xdr:cNvPr id="628" name="n_2mainValue【保健センター・保健所】&#10;有形固定資産減価償却率">
          <a:extLst>
            <a:ext uri="{FF2B5EF4-FFF2-40B4-BE49-F238E27FC236}">
              <a16:creationId xmlns:a16="http://schemas.microsoft.com/office/drawing/2014/main" id="{FB915ADF-33AD-46CB-97D6-A774998FD660}"/>
            </a:ext>
          </a:extLst>
        </xdr:cNvPr>
        <xdr:cNvSpPr txBox="1"/>
      </xdr:nvSpPr>
      <xdr:spPr>
        <a:xfrm>
          <a:off x="12964169" y="91071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55</xdr:row>
      <xdr:rowOff>48277</xdr:rowOff>
    </xdr:from>
    <xdr:ext cx="405111" cy="259045"/>
    <xdr:sp macro="" textlink="">
      <xdr:nvSpPr>
        <xdr:cNvPr id="629" name="n_3mainValue【保健センター・保健所】&#10;有形固定資産減価償却率">
          <a:extLst>
            <a:ext uri="{FF2B5EF4-FFF2-40B4-BE49-F238E27FC236}">
              <a16:creationId xmlns:a16="http://schemas.microsoft.com/office/drawing/2014/main" id="{7729A640-117F-493A-97CE-5CEFB167FCAD}"/>
            </a:ext>
          </a:extLst>
        </xdr:cNvPr>
        <xdr:cNvSpPr txBox="1"/>
      </xdr:nvSpPr>
      <xdr:spPr>
        <a:xfrm>
          <a:off x="12164069" y="8960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630" name="正方形/長方形 629">
          <a:extLst>
            <a:ext uri="{FF2B5EF4-FFF2-40B4-BE49-F238E27FC236}">
              <a16:creationId xmlns:a16="http://schemas.microsoft.com/office/drawing/2014/main" id="{5288A217-58FE-46A9-AF15-6CE708E4AD9D}"/>
            </a:ext>
          </a:extLst>
        </xdr:cNvPr>
        <xdr:cNvSpPr/>
      </xdr:nvSpPr>
      <xdr:spPr>
        <a:xfrm>
          <a:off x="16459200" y="757237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631" name="正方形/長方形 630">
          <a:extLst>
            <a:ext uri="{FF2B5EF4-FFF2-40B4-BE49-F238E27FC236}">
              <a16:creationId xmlns:a16="http://schemas.microsoft.com/office/drawing/2014/main" id="{414CC9B8-2C51-4FCF-BB85-99EF497B4FB2}"/>
            </a:ext>
          </a:extLst>
        </xdr:cNvPr>
        <xdr:cNvSpPr/>
      </xdr:nvSpPr>
      <xdr:spPr>
        <a:xfrm>
          <a:off x="16583025"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632" name="正方形/長方形 631">
          <a:extLst>
            <a:ext uri="{FF2B5EF4-FFF2-40B4-BE49-F238E27FC236}">
              <a16:creationId xmlns:a16="http://schemas.microsoft.com/office/drawing/2014/main" id="{6B8A8B68-6AD1-4605-9666-E36C687A93AF}"/>
            </a:ext>
          </a:extLst>
        </xdr:cNvPr>
        <xdr:cNvSpPr/>
      </xdr:nvSpPr>
      <xdr:spPr>
        <a:xfrm>
          <a:off x="16583025"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633" name="正方形/長方形 632">
          <a:extLst>
            <a:ext uri="{FF2B5EF4-FFF2-40B4-BE49-F238E27FC236}">
              <a16:creationId xmlns:a16="http://schemas.microsoft.com/office/drawing/2014/main" id="{CEEB3E5A-A56B-48FE-B0D0-81245545F8EF}"/>
            </a:ext>
          </a:extLst>
        </xdr:cNvPr>
        <xdr:cNvSpPr/>
      </xdr:nvSpPr>
      <xdr:spPr>
        <a:xfrm>
          <a:off x="174879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634" name="正方形/長方形 633">
          <a:extLst>
            <a:ext uri="{FF2B5EF4-FFF2-40B4-BE49-F238E27FC236}">
              <a16:creationId xmlns:a16="http://schemas.microsoft.com/office/drawing/2014/main" id="{449E6445-0959-47D6-82DC-3B3BC9A0E35C}"/>
            </a:ext>
          </a:extLst>
        </xdr:cNvPr>
        <xdr:cNvSpPr/>
      </xdr:nvSpPr>
      <xdr:spPr>
        <a:xfrm>
          <a:off x="174879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635" name="正方形/長方形 634">
          <a:extLst>
            <a:ext uri="{FF2B5EF4-FFF2-40B4-BE49-F238E27FC236}">
              <a16:creationId xmlns:a16="http://schemas.microsoft.com/office/drawing/2014/main" id="{D59F1C97-0D40-4F2E-ADF4-1F814705F716}"/>
            </a:ext>
          </a:extLst>
        </xdr:cNvPr>
        <xdr:cNvSpPr/>
      </xdr:nvSpPr>
      <xdr:spPr>
        <a:xfrm>
          <a:off x="18516600" y="819150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636" name="正方形/長方形 635">
          <a:extLst>
            <a:ext uri="{FF2B5EF4-FFF2-40B4-BE49-F238E27FC236}">
              <a16:creationId xmlns:a16="http://schemas.microsoft.com/office/drawing/2014/main" id="{9996F22C-A9A8-4576-96B9-3ADBDF12CDA9}"/>
            </a:ext>
          </a:extLst>
        </xdr:cNvPr>
        <xdr:cNvSpPr/>
      </xdr:nvSpPr>
      <xdr:spPr>
        <a:xfrm>
          <a:off x="18516600" y="839152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637" name="正方形/長方形 636">
          <a:extLst>
            <a:ext uri="{FF2B5EF4-FFF2-40B4-BE49-F238E27FC236}">
              <a16:creationId xmlns:a16="http://schemas.microsoft.com/office/drawing/2014/main" id="{88517AF3-42C3-4573-924D-276A8002F110}"/>
            </a:ext>
          </a:extLst>
        </xdr:cNvPr>
        <xdr:cNvSpPr/>
      </xdr:nvSpPr>
      <xdr:spPr>
        <a:xfrm>
          <a:off x="16459200" y="864870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638" name="テキスト ボックス 637">
          <a:extLst>
            <a:ext uri="{FF2B5EF4-FFF2-40B4-BE49-F238E27FC236}">
              <a16:creationId xmlns:a16="http://schemas.microsoft.com/office/drawing/2014/main" id="{437C062F-0B44-4D12-91FA-6E4AAAEC7CFB}"/>
            </a:ext>
          </a:extLst>
        </xdr:cNvPr>
        <xdr:cNvSpPr txBox="1"/>
      </xdr:nvSpPr>
      <xdr:spPr>
        <a:xfrm>
          <a:off x="16440150" y="846772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639" name="直線コネクタ 638">
          <a:extLst>
            <a:ext uri="{FF2B5EF4-FFF2-40B4-BE49-F238E27FC236}">
              <a16:creationId xmlns:a16="http://schemas.microsoft.com/office/drawing/2014/main" id="{CA8C4390-F958-4737-B11F-4AE09CEC1332}"/>
            </a:ext>
          </a:extLst>
        </xdr:cNvPr>
        <xdr:cNvCxnSpPr/>
      </xdr:nvCxnSpPr>
      <xdr:spPr>
        <a:xfrm>
          <a:off x="16459200" y="108108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130628</xdr:rowOff>
    </xdr:from>
    <xdr:to>
      <xdr:col>120</xdr:col>
      <xdr:colOff>114300</xdr:colOff>
      <xdr:row>64</xdr:row>
      <xdr:rowOff>130628</xdr:rowOff>
    </xdr:to>
    <xdr:cxnSp macro="">
      <xdr:nvCxnSpPr>
        <xdr:cNvPr id="640" name="直線コネクタ 639">
          <a:extLst>
            <a:ext uri="{FF2B5EF4-FFF2-40B4-BE49-F238E27FC236}">
              <a16:creationId xmlns:a16="http://schemas.microsoft.com/office/drawing/2014/main" id="{88B962F7-BA6A-4EAB-A7B7-8131B7A878E2}"/>
            </a:ext>
          </a:extLst>
        </xdr:cNvPr>
        <xdr:cNvCxnSpPr/>
      </xdr:nvCxnSpPr>
      <xdr:spPr>
        <a:xfrm>
          <a:off x="16459200" y="1050335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159855</xdr:rowOff>
    </xdr:from>
    <xdr:ext cx="467179" cy="259045"/>
    <xdr:sp macro="" textlink="">
      <xdr:nvSpPr>
        <xdr:cNvPr id="641" name="テキスト ボックス 640">
          <a:extLst>
            <a:ext uri="{FF2B5EF4-FFF2-40B4-BE49-F238E27FC236}">
              <a16:creationId xmlns:a16="http://schemas.microsoft.com/office/drawing/2014/main" id="{374BA300-1CFC-4329-ADF1-03479203B302}"/>
            </a:ext>
          </a:extLst>
        </xdr:cNvPr>
        <xdr:cNvSpPr txBox="1"/>
      </xdr:nvSpPr>
      <xdr:spPr>
        <a:xfrm>
          <a:off x="16052346" y="103738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62</xdr:row>
      <xdr:rowOff>146957</xdr:rowOff>
    </xdr:from>
    <xdr:to>
      <xdr:col>120</xdr:col>
      <xdr:colOff>114300</xdr:colOff>
      <xdr:row>62</xdr:row>
      <xdr:rowOff>146957</xdr:rowOff>
    </xdr:to>
    <xdr:cxnSp macro="">
      <xdr:nvCxnSpPr>
        <xdr:cNvPr id="642" name="直線コネクタ 641">
          <a:extLst>
            <a:ext uri="{FF2B5EF4-FFF2-40B4-BE49-F238E27FC236}">
              <a16:creationId xmlns:a16="http://schemas.microsoft.com/office/drawing/2014/main" id="{23452520-6D3F-41FE-A754-6C062E41FF4B}"/>
            </a:ext>
          </a:extLst>
        </xdr:cNvPr>
        <xdr:cNvCxnSpPr/>
      </xdr:nvCxnSpPr>
      <xdr:spPr>
        <a:xfrm>
          <a:off x="16459200" y="1019265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62</xdr:row>
      <xdr:rowOff>4734</xdr:rowOff>
    </xdr:from>
    <xdr:ext cx="467179" cy="259045"/>
    <xdr:sp macro="" textlink="">
      <xdr:nvSpPr>
        <xdr:cNvPr id="643" name="テキスト ボックス 642">
          <a:extLst>
            <a:ext uri="{FF2B5EF4-FFF2-40B4-BE49-F238E27FC236}">
              <a16:creationId xmlns:a16="http://schemas.microsoft.com/office/drawing/2014/main" id="{F088B1D7-3098-4BB1-8DDC-31817ECE1234}"/>
            </a:ext>
          </a:extLst>
        </xdr:cNvPr>
        <xdr:cNvSpPr txBox="1"/>
      </xdr:nvSpPr>
      <xdr:spPr>
        <a:xfrm>
          <a:off x="16052346" y="1005678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60</xdr:row>
      <xdr:rowOff>163285</xdr:rowOff>
    </xdr:from>
    <xdr:to>
      <xdr:col>120</xdr:col>
      <xdr:colOff>114300</xdr:colOff>
      <xdr:row>60</xdr:row>
      <xdr:rowOff>163285</xdr:rowOff>
    </xdr:to>
    <xdr:cxnSp macro="">
      <xdr:nvCxnSpPr>
        <xdr:cNvPr id="644" name="直線コネクタ 643">
          <a:extLst>
            <a:ext uri="{FF2B5EF4-FFF2-40B4-BE49-F238E27FC236}">
              <a16:creationId xmlns:a16="http://schemas.microsoft.com/office/drawing/2014/main" id="{4FE33340-74B9-4A3B-9BC6-46D0C71BFB8A}"/>
            </a:ext>
          </a:extLst>
        </xdr:cNvPr>
        <xdr:cNvCxnSpPr/>
      </xdr:nvCxnSpPr>
      <xdr:spPr>
        <a:xfrm>
          <a:off x="16459200" y="988513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21062</xdr:rowOff>
    </xdr:from>
    <xdr:ext cx="467179" cy="259045"/>
    <xdr:sp macro="" textlink="">
      <xdr:nvSpPr>
        <xdr:cNvPr id="645" name="テキスト ボックス 644">
          <a:extLst>
            <a:ext uri="{FF2B5EF4-FFF2-40B4-BE49-F238E27FC236}">
              <a16:creationId xmlns:a16="http://schemas.microsoft.com/office/drawing/2014/main" id="{95C2E1EC-2215-4BFD-8AFE-BC072FC41EAF}"/>
            </a:ext>
          </a:extLst>
        </xdr:cNvPr>
        <xdr:cNvSpPr txBox="1"/>
      </xdr:nvSpPr>
      <xdr:spPr>
        <a:xfrm>
          <a:off x="16052346" y="974608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59</xdr:row>
      <xdr:rowOff>8165</xdr:rowOff>
    </xdr:from>
    <xdr:to>
      <xdr:col>120</xdr:col>
      <xdr:colOff>114300</xdr:colOff>
      <xdr:row>59</xdr:row>
      <xdr:rowOff>8165</xdr:rowOff>
    </xdr:to>
    <xdr:cxnSp macro="">
      <xdr:nvCxnSpPr>
        <xdr:cNvPr id="646" name="直線コネクタ 645">
          <a:extLst>
            <a:ext uri="{FF2B5EF4-FFF2-40B4-BE49-F238E27FC236}">
              <a16:creationId xmlns:a16="http://schemas.microsoft.com/office/drawing/2014/main" id="{24371C9C-8E51-458B-B485-668872091543}"/>
            </a:ext>
          </a:extLst>
        </xdr:cNvPr>
        <xdr:cNvCxnSpPr/>
      </xdr:nvCxnSpPr>
      <xdr:spPr>
        <a:xfrm>
          <a:off x="16459200" y="957444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58</xdr:row>
      <xdr:rowOff>37392</xdr:rowOff>
    </xdr:from>
    <xdr:ext cx="467179" cy="259045"/>
    <xdr:sp macro="" textlink="">
      <xdr:nvSpPr>
        <xdr:cNvPr id="647" name="テキスト ボックス 646">
          <a:extLst>
            <a:ext uri="{FF2B5EF4-FFF2-40B4-BE49-F238E27FC236}">
              <a16:creationId xmlns:a16="http://schemas.microsoft.com/office/drawing/2014/main" id="{71872439-65B6-492D-8BAE-1F486D0D5454}"/>
            </a:ext>
          </a:extLst>
        </xdr:cNvPr>
        <xdr:cNvSpPr txBox="1"/>
      </xdr:nvSpPr>
      <xdr:spPr>
        <a:xfrm>
          <a:off x="16052346" y="943856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24493</xdr:rowOff>
    </xdr:from>
    <xdr:to>
      <xdr:col>120</xdr:col>
      <xdr:colOff>114300</xdr:colOff>
      <xdr:row>57</xdr:row>
      <xdr:rowOff>24493</xdr:rowOff>
    </xdr:to>
    <xdr:cxnSp macro="">
      <xdr:nvCxnSpPr>
        <xdr:cNvPr id="648" name="直線コネクタ 647">
          <a:extLst>
            <a:ext uri="{FF2B5EF4-FFF2-40B4-BE49-F238E27FC236}">
              <a16:creationId xmlns:a16="http://schemas.microsoft.com/office/drawing/2014/main" id="{933E624A-F428-469F-8CBE-E55AF9D94812}"/>
            </a:ext>
          </a:extLst>
        </xdr:cNvPr>
        <xdr:cNvCxnSpPr/>
      </xdr:nvCxnSpPr>
      <xdr:spPr>
        <a:xfrm>
          <a:off x="16459200" y="926691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56</xdr:row>
      <xdr:rowOff>53720</xdr:rowOff>
    </xdr:from>
    <xdr:ext cx="467179" cy="259045"/>
    <xdr:sp macro="" textlink="">
      <xdr:nvSpPr>
        <xdr:cNvPr id="649" name="テキスト ボックス 648">
          <a:extLst>
            <a:ext uri="{FF2B5EF4-FFF2-40B4-BE49-F238E27FC236}">
              <a16:creationId xmlns:a16="http://schemas.microsoft.com/office/drawing/2014/main" id="{C2A19CFA-0EEE-4253-A3D3-72A2495F2354}"/>
            </a:ext>
          </a:extLst>
        </xdr:cNvPr>
        <xdr:cNvSpPr txBox="1"/>
      </xdr:nvSpPr>
      <xdr:spPr>
        <a:xfrm>
          <a:off x="16052346" y="912787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55</xdr:row>
      <xdr:rowOff>40822</xdr:rowOff>
    </xdr:from>
    <xdr:to>
      <xdr:col>120</xdr:col>
      <xdr:colOff>114300</xdr:colOff>
      <xdr:row>55</xdr:row>
      <xdr:rowOff>40822</xdr:rowOff>
    </xdr:to>
    <xdr:cxnSp macro="">
      <xdr:nvCxnSpPr>
        <xdr:cNvPr id="650" name="直線コネクタ 649">
          <a:extLst>
            <a:ext uri="{FF2B5EF4-FFF2-40B4-BE49-F238E27FC236}">
              <a16:creationId xmlns:a16="http://schemas.microsoft.com/office/drawing/2014/main" id="{9EE30A53-3DDC-4F48-9FD6-5004CAA8EA16}"/>
            </a:ext>
          </a:extLst>
        </xdr:cNvPr>
        <xdr:cNvCxnSpPr/>
      </xdr:nvCxnSpPr>
      <xdr:spPr>
        <a:xfrm>
          <a:off x="16459200" y="895622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54</xdr:row>
      <xdr:rowOff>70049</xdr:rowOff>
    </xdr:from>
    <xdr:ext cx="467179" cy="259045"/>
    <xdr:sp macro="" textlink="">
      <xdr:nvSpPr>
        <xdr:cNvPr id="651" name="テキスト ボックス 650">
          <a:extLst>
            <a:ext uri="{FF2B5EF4-FFF2-40B4-BE49-F238E27FC236}">
              <a16:creationId xmlns:a16="http://schemas.microsoft.com/office/drawing/2014/main" id="{278A0BF2-BC5C-4497-8147-2B3CC2C92867}"/>
            </a:ext>
          </a:extLst>
        </xdr:cNvPr>
        <xdr:cNvSpPr txBox="1"/>
      </xdr:nvSpPr>
      <xdr:spPr>
        <a:xfrm>
          <a:off x="16052346" y="882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652" name="直線コネクタ 651">
          <a:extLst>
            <a:ext uri="{FF2B5EF4-FFF2-40B4-BE49-F238E27FC236}">
              <a16:creationId xmlns:a16="http://schemas.microsoft.com/office/drawing/2014/main" id="{05577665-39C3-4443-814C-F1C4AFE43CB2}"/>
            </a:ext>
          </a:extLst>
        </xdr:cNvPr>
        <xdr:cNvCxnSpPr/>
      </xdr:nvCxnSpPr>
      <xdr:spPr>
        <a:xfrm>
          <a:off x="16459200" y="86487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653" name="テキスト ボックス 652">
          <a:extLst>
            <a:ext uri="{FF2B5EF4-FFF2-40B4-BE49-F238E27FC236}">
              <a16:creationId xmlns:a16="http://schemas.microsoft.com/office/drawing/2014/main" id="{01F48C02-A3B5-426F-AAD4-094801D64FE5}"/>
            </a:ext>
          </a:extLst>
        </xdr:cNvPr>
        <xdr:cNvSpPr txBox="1"/>
      </xdr:nvSpPr>
      <xdr:spPr>
        <a:xfrm>
          <a:off x="16052346" y="85128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654" name="【保健センター・保健所】&#10;一人当たり面積グラフ枠">
          <a:extLst>
            <a:ext uri="{FF2B5EF4-FFF2-40B4-BE49-F238E27FC236}">
              <a16:creationId xmlns:a16="http://schemas.microsoft.com/office/drawing/2014/main" id="{BC3FAEC6-846A-4DE1-9A05-4779CADCA021}"/>
            </a:ext>
          </a:extLst>
        </xdr:cNvPr>
        <xdr:cNvSpPr/>
      </xdr:nvSpPr>
      <xdr:spPr>
        <a:xfrm>
          <a:off x="16459200" y="864870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56</xdr:row>
      <xdr:rowOff>65315</xdr:rowOff>
    </xdr:from>
    <xdr:to>
      <xdr:col>116</xdr:col>
      <xdr:colOff>62864</xdr:colOff>
      <xdr:row>64</xdr:row>
      <xdr:rowOff>32657</xdr:rowOff>
    </xdr:to>
    <xdr:cxnSp macro="">
      <xdr:nvCxnSpPr>
        <xdr:cNvPr id="655" name="直線コネクタ 654">
          <a:extLst>
            <a:ext uri="{FF2B5EF4-FFF2-40B4-BE49-F238E27FC236}">
              <a16:creationId xmlns:a16="http://schemas.microsoft.com/office/drawing/2014/main" id="{2CF890CE-AEC7-4C98-8E8A-DD7B5538F2F2}"/>
            </a:ext>
          </a:extLst>
        </xdr:cNvPr>
        <xdr:cNvCxnSpPr/>
      </xdr:nvCxnSpPr>
      <xdr:spPr>
        <a:xfrm flipV="1">
          <a:off x="19954239" y="9145815"/>
          <a:ext cx="0" cy="12563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36484</xdr:rowOff>
    </xdr:from>
    <xdr:ext cx="469744" cy="259045"/>
    <xdr:sp macro="" textlink="">
      <xdr:nvSpPr>
        <xdr:cNvPr id="656" name="【保健センター・保健所】&#10;一人当たり面積最小値テキスト">
          <a:extLst>
            <a:ext uri="{FF2B5EF4-FFF2-40B4-BE49-F238E27FC236}">
              <a16:creationId xmlns:a16="http://schemas.microsoft.com/office/drawing/2014/main" id="{E824010D-667B-4A8F-B42A-8133B30E7A59}"/>
            </a:ext>
          </a:extLst>
        </xdr:cNvPr>
        <xdr:cNvSpPr txBox="1"/>
      </xdr:nvSpPr>
      <xdr:spPr>
        <a:xfrm>
          <a:off x="19992975" y="10409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32657</xdr:rowOff>
    </xdr:from>
    <xdr:to>
      <xdr:col>116</xdr:col>
      <xdr:colOff>152400</xdr:colOff>
      <xdr:row>64</xdr:row>
      <xdr:rowOff>32657</xdr:rowOff>
    </xdr:to>
    <xdr:cxnSp macro="">
      <xdr:nvCxnSpPr>
        <xdr:cNvPr id="657" name="直線コネクタ 656">
          <a:extLst>
            <a:ext uri="{FF2B5EF4-FFF2-40B4-BE49-F238E27FC236}">
              <a16:creationId xmlns:a16="http://schemas.microsoft.com/office/drawing/2014/main" id="{6CCB7387-B772-4437-8AA6-DCC2363BE1DE}"/>
            </a:ext>
          </a:extLst>
        </xdr:cNvPr>
        <xdr:cNvCxnSpPr/>
      </xdr:nvCxnSpPr>
      <xdr:spPr>
        <a:xfrm>
          <a:off x="19878675" y="10402207"/>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55</xdr:row>
      <xdr:rowOff>11992</xdr:rowOff>
    </xdr:from>
    <xdr:ext cx="469744" cy="259045"/>
    <xdr:sp macro="" textlink="">
      <xdr:nvSpPr>
        <xdr:cNvPr id="658" name="【保健センター・保健所】&#10;一人当たり面積最大値テキスト">
          <a:extLst>
            <a:ext uri="{FF2B5EF4-FFF2-40B4-BE49-F238E27FC236}">
              <a16:creationId xmlns:a16="http://schemas.microsoft.com/office/drawing/2014/main" id="{E15F97E8-84AE-4C7A-ACE2-AF50B8E9C290}"/>
            </a:ext>
          </a:extLst>
        </xdr:cNvPr>
        <xdr:cNvSpPr txBox="1"/>
      </xdr:nvSpPr>
      <xdr:spPr>
        <a:xfrm>
          <a:off x="19992975" y="89242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56</xdr:row>
      <xdr:rowOff>65315</xdr:rowOff>
    </xdr:from>
    <xdr:to>
      <xdr:col>116</xdr:col>
      <xdr:colOff>152400</xdr:colOff>
      <xdr:row>56</xdr:row>
      <xdr:rowOff>65315</xdr:rowOff>
    </xdr:to>
    <xdr:cxnSp macro="">
      <xdr:nvCxnSpPr>
        <xdr:cNvPr id="659" name="直線コネクタ 658">
          <a:extLst>
            <a:ext uri="{FF2B5EF4-FFF2-40B4-BE49-F238E27FC236}">
              <a16:creationId xmlns:a16="http://schemas.microsoft.com/office/drawing/2014/main" id="{EF2AA593-8DF5-4CC2-8C8A-251A7142A7B1}"/>
            </a:ext>
          </a:extLst>
        </xdr:cNvPr>
        <xdr:cNvCxnSpPr/>
      </xdr:nvCxnSpPr>
      <xdr:spPr>
        <a:xfrm>
          <a:off x="19878675" y="914581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62</xdr:row>
      <xdr:rowOff>20155</xdr:rowOff>
    </xdr:from>
    <xdr:ext cx="469744" cy="259045"/>
    <xdr:sp macro="" textlink="">
      <xdr:nvSpPr>
        <xdr:cNvPr id="660" name="【保健センター・保健所】&#10;一人当たり面積平均値テキスト">
          <a:extLst>
            <a:ext uri="{FF2B5EF4-FFF2-40B4-BE49-F238E27FC236}">
              <a16:creationId xmlns:a16="http://schemas.microsoft.com/office/drawing/2014/main" id="{56CF0D18-9ECB-452A-9640-B1F42D21DE6A}"/>
            </a:ext>
          </a:extLst>
        </xdr:cNvPr>
        <xdr:cNvSpPr txBox="1"/>
      </xdr:nvSpPr>
      <xdr:spPr>
        <a:xfrm>
          <a:off x="19992975" y="100690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41728</xdr:rowOff>
    </xdr:from>
    <xdr:to>
      <xdr:col>116</xdr:col>
      <xdr:colOff>114300</xdr:colOff>
      <xdr:row>62</xdr:row>
      <xdr:rowOff>143328</xdr:rowOff>
    </xdr:to>
    <xdr:sp macro="" textlink="">
      <xdr:nvSpPr>
        <xdr:cNvPr id="661" name="フローチャート: 判断 660">
          <a:extLst>
            <a:ext uri="{FF2B5EF4-FFF2-40B4-BE49-F238E27FC236}">
              <a16:creationId xmlns:a16="http://schemas.microsoft.com/office/drawing/2014/main" id="{F9006382-4F39-4678-B275-2CC805E5B792}"/>
            </a:ext>
          </a:extLst>
        </xdr:cNvPr>
        <xdr:cNvSpPr/>
      </xdr:nvSpPr>
      <xdr:spPr>
        <a:xfrm>
          <a:off x="19897725" y="1009377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52615</xdr:rowOff>
    </xdr:from>
    <xdr:to>
      <xdr:col>112</xdr:col>
      <xdr:colOff>38100</xdr:colOff>
      <xdr:row>62</xdr:row>
      <xdr:rowOff>154215</xdr:rowOff>
    </xdr:to>
    <xdr:sp macro="" textlink="">
      <xdr:nvSpPr>
        <xdr:cNvPr id="662" name="フローチャート: 判断 661">
          <a:extLst>
            <a:ext uri="{FF2B5EF4-FFF2-40B4-BE49-F238E27FC236}">
              <a16:creationId xmlns:a16="http://schemas.microsoft.com/office/drawing/2014/main" id="{AC60FC73-6BAF-4F6E-90A5-37C604B0433D}"/>
            </a:ext>
          </a:extLst>
        </xdr:cNvPr>
        <xdr:cNvSpPr/>
      </xdr:nvSpPr>
      <xdr:spPr>
        <a:xfrm>
          <a:off x="19154775" y="1009831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52615</xdr:rowOff>
    </xdr:from>
    <xdr:to>
      <xdr:col>107</xdr:col>
      <xdr:colOff>101600</xdr:colOff>
      <xdr:row>62</xdr:row>
      <xdr:rowOff>154215</xdr:rowOff>
    </xdr:to>
    <xdr:sp macro="" textlink="">
      <xdr:nvSpPr>
        <xdr:cNvPr id="663" name="フローチャート: 判断 662">
          <a:extLst>
            <a:ext uri="{FF2B5EF4-FFF2-40B4-BE49-F238E27FC236}">
              <a16:creationId xmlns:a16="http://schemas.microsoft.com/office/drawing/2014/main" id="{05DBD576-5F00-4598-911D-1269B7E6BD29}"/>
            </a:ext>
          </a:extLst>
        </xdr:cNvPr>
        <xdr:cNvSpPr/>
      </xdr:nvSpPr>
      <xdr:spPr>
        <a:xfrm>
          <a:off x="18345150" y="1009831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139700</xdr:rowOff>
    </xdr:from>
    <xdr:to>
      <xdr:col>102</xdr:col>
      <xdr:colOff>165100</xdr:colOff>
      <xdr:row>63</xdr:row>
      <xdr:rowOff>69850</xdr:rowOff>
    </xdr:to>
    <xdr:sp macro="" textlink="">
      <xdr:nvSpPr>
        <xdr:cNvPr id="664" name="フローチャート: 判断 663">
          <a:extLst>
            <a:ext uri="{FF2B5EF4-FFF2-40B4-BE49-F238E27FC236}">
              <a16:creationId xmlns:a16="http://schemas.microsoft.com/office/drawing/2014/main" id="{BA59ED69-F209-4A85-B170-C6338FA759B1}"/>
            </a:ext>
          </a:extLst>
        </xdr:cNvPr>
        <xdr:cNvSpPr/>
      </xdr:nvSpPr>
      <xdr:spPr>
        <a:xfrm>
          <a:off x="17554575" y="1019175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150585</xdr:rowOff>
    </xdr:from>
    <xdr:to>
      <xdr:col>98</xdr:col>
      <xdr:colOff>38100</xdr:colOff>
      <xdr:row>63</xdr:row>
      <xdr:rowOff>80735</xdr:rowOff>
    </xdr:to>
    <xdr:sp macro="" textlink="">
      <xdr:nvSpPr>
        <xdr:cNvPr id="665" name="フローチャート: 判断 664">
          <a:extLst>
            <a:ext uri="{FF2B5EF4-FFF2-40B4-BE49-F238E27FC236}">
              <a16:creationId xmlns:a16="http://schemas.microsoft.com/office/drawing/2014/main" id="{A6E499E8-60C4-4193-B15C-583401AFB4A6}"/>
            </a:ext>
          </a:extLst>
        </xdr:cNvPr>
        <xdr:cNvSpPr/>
      </xdr:nvSpPr>
      <xdr:spPr>
        <a:xfrm>
          <a:off x="16754475" y="1019946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66" name="テキスト ボックス 665">
          <a:extLst>
            <a:ext uri="{FF2B5EF4-FFF2-40B4-BE49-F238E27FC236}">
              <a16:creationId xmlns:a16="http://schemas.microsoft.com/office/drawing/2014/main" id="{405F851B-2A2F-4224-A4A1-8ADA8774DFEA}"/>
            </a:ext>
          </a:extLst>
        </xdr:cNvPr>
        <xdr:cNvSpPr txBox="1"/>
      </xdr:nvSpPr>
      <xdr:spPr>
        <a:xfrm>
          <a:off x="197834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67" name="テキスト ボックス 666">
          <a:extLst>
            <a:ext uri="{FF2B5EF4-FFF2-40B4-BE49-F238E27FC236}">
              <a16:creationId xmlns:a16="http://schemas.microsoft.com/office/drawing/2014/main" id="{A7FC3024-6218-4FE2-AEF4-BB77CEECD0AB}"/>
            </a:ext>
          </a:extLst>
        </xdr:cNvPr>
        <xdr:cNvSpPr txBox="1"/>
      </xdr:nvSpPr>
      <xdr:spPr>
        <a:xfrm>
          <a:off x="190309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68" name="テキスト ボックス 667">
          <a:extLst>
            <a:ext uri="{FF2B5EF4-FFF2-40B4-BE49-F238E27FC236}">
              <a16:creationId xmlns:a16="http://schemas.microsoft.com/office/drawing/2014/main" id="{8919FF1D-0887-42E5-BFD9-69F0177B5F4A}"/>
            </a:ext>
          </a:extLst>
        </xdr:cNvPr>
        <xdr:cNvSpPr txBox="1"/>
      </xdr:nvSpPr>
      <xdr:spPr>
        <a:xfrm>
          <a:off x="18221325"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69" name="テキスト ボックス 668">
          <a:extLst>
            <a:ext uri="{FF2B5EF4-FFF2-40B4-BE49-F238E27FC236}">
              <a16:creationId xmlns:a16="http://schemas.microsoft.com/office/drawing/2014/main" id="{AD5CC2AF-0919-4F48-B18D-E6437AB23823}"/>
            </a:ext>
          </a:extLst>
        </xdr:cNvPr>
        <xdr:cNvSpPr txBox="1"/>
      </xdr:nvSpPr>
      <xdr:spPr>
        <a:xfrm>
          <a:off x="174307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70" name="テキスト ボックス 669">
          <a:extLst>
            <a:ext uri="{FF2B5EF4-FFF2-40B4-BE49-F238E27FC236}">
              <a16:creationId xmlns:a16="http://schemas.microsoft.com/office/drawing/2014/main" id="{469A5682-C02D-41F4-BFAA-F43DF521E56E}"/>
            </a:ext>
          </a:extLst>
        </xdr:cNvPr>
        <xdr:cNvSpPr txBox="1"/>
      </xdr:nvSpPr>
      <xdr:spPr>
        <a:xfrm>
          <a:off x="16630650" y="108083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59</xdr:row>
      <xdr:rowOff>44450</xdr:rowOff>
    </xdr:from>
    <xdr:to>
      <xdr:col>116</xdr:col>
      <xdr:colOff>114300</xdr:colOff>
      <xdr:row>59</xdr:row>
      <xdr:rowOff>146050</xdr:rowOff>
    </xdr:to>
    <xdr:sp macro="" textlink="">
      <xdr:nvSpPr>
        <xdr:cNvPr id="671" name="楕円 670">
          <a:extLst>
            <a:ext uri="{FF2B5EF4-FFF2-40B4-BE49-F238E27FC236}">
              <a16:creationId xmlns:a16="http://schemas.microsoft.com/office/drawing/2014/main" id="{E31481BB-9B39-4A7B-AFE7-794695BA9324}"/>
            </a:ext>
          </a:extLst>
        </xdr:cNvPr>
        <xdr:cNvSpPr/>
      </xdr:nvSpPr>
      <xdr:spPr>
        <a:xfrm>
          <a:off x="19897725" y="9610725"/>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58</xdr:row>
      <xdr:rowOff>67327</xdr:rowOff>
    </xdr:from>
    <xdr:ext cx="469744" cy="259045"/>
    <xdr:sp macro="" textlink="">
      <xdr:nvSpPr>
        <xdr:cNvPr id="672" name="【保健センター・保健所】&#10;一人当たり面積該当値テキスト">
          <a:extLst>
            <a:ext uri="{FF2B5EF4-FFF2-40B4-BE49-F238E27FC236}">
              <a16:creationId xmlns:a16="http://schemas.microsoft.com/office/drawing/2014/main" id="{5638F418-CB7F-4F3C-BB39-6F4E853F247E}"/>
            </a:ext>
          </a:extLst>
        </xdr:cNvPr>
        <xdr:cNvSpPr txBox="1"/>
      </xdr:nvSpPr>
      <xdr:spPr>
        <a:xfrm>
          <a:off x="19992975" y="94653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59</xdr:row>
      <xdr:rowOff>66222</xdr:rowOff>
    </xdr:from>
    <xdr:to>
      <xdr:col>112</xdr:col>
      <xdr:colOff>38100</xdr:colOff>
      <xdr:row>59</xdr:row>
      <xdr:rowOff>167822</xdr:rowOff>
    </xdr:to>
    <xdr:sp macro="" textlink="">
      <xdr:nvSpPr>
        <xdr:cNvPr id="673" name="楕円 672">
          <a:extLst>
            <a:ext uri="{FF2B5EF4-FFF2-40B4-BE49-F238E27FC236}">
              <a16:creationId xmlns:a16="http://schemas.microsoft.com/office/drawing/2014/main" id="{990CE7C9-C56F-49F3-84A4-F00F47E8455A}"/>
            </a:ext>
          </a:extLst>
        </xdr:cNvPr>
        <xdr:cNvSpPr/>
      </xdr:nvSpPr>
      <xdr:spPr>
        <a:xfrm>
          <a:off x="19154775" y="9632497"/>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59</xdr:row>
      <xdr:rowOff>95250</xdr:rowOff>
    </xdr:from>
    <xdr:to>
      <xdr:col>116</xdr:col>
      <xdr:colOff>63500</xdr:colOff>
      <xdr:row>59</xdr:row>
      <xdr:rowOff>117022</xdr:rowOff>
    </xdr:to>
    <xdr:cxnSp macro="">
      <xdr:nvCxnSpPr>
        <xdr:cNvPr id="674" name="直線コネクタ 673">
          <a:extLst>
            <a:ext uri="{FF2B5EF4-FFF2-40B4-BE49-F238E27FC236}">
              <a16:creationId xmlns:a16="http://schemas.microsoft.com/office/drawing/2014/main" id="{0DF29369-C21D-4686-A932-57CDF12ABB98}"/>
            </a:ext>
          </a:extLst>
        </xdr:cNvPr>
        <xdr:cNvCxnSpPr/>
      </xdr:nvCxnSpPr>
      <xdr:spPr>
        <a:xfrm flipV="1">
          <a:off x="19202400" y="9658350"/>
          <a:ext cx="752475"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59</xdr:row>
      <xdr:rowOff>77107</xdr:rowOff>
    </xdr:from>
    <xdr:to>
      <xdr:col>107</xdr:col>
      <xdr:colOff>101600</xdr:colOff>
      <xdr:row>60</xdr:row>
      <xdr:rowOff>7257</xdr:rowOff>
    </xdr:to>
    <xdr:sp macro="" textlink="">
      <xdr:nvSpPr>
        <xdr:cNvPr id="675" name="楕円 674">
          <a:extLst>
            <a:ext uri="{FF2B5EF4-FFF2-40B4-BE49-F238E27FC236}">
              <a16:creationId xmlns:a16="http://schemas.microsoft.com/office/drawing/2014/main" id="{238EC7CB-A5D8-42CD-BF02-5846CD16B899}"/>
            </a:ext>
          </a:extLst>
        </xdr:cNvPr>
        <xdr:cNvSpPr/>
      </xdr:nvSpPr>
      <xdr:spPr>
        <a:xfrm>
          <a:off x="18345150" y="9640207"/>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117022</xdr:rowOff>
    </xdr:from>
    <xdr:to>
      <xdr:col>111</xdr:col>
      <xdr:colOff>177800</xdr:colOff>
      <xdr:row>59</xdr:row>
      <xdr:rowOff>127907</xdr:rowOff>
    </xdr:to>
    <xdr:cxnSp macro="">
      <xdr:nvCxnSpPr>
        <xdr:cNvPr id="676" name="直線コネクタ 675">
          <a:extLst>
            <a:ext uri="{FF2B5EF4-FFF2-40B4-BE49-F238E27FC236}">
              <a16:creationId xmlns:a16="http://schemas.microsoft.com/office/drawing/2014/main" id="{F6C45201-0ECB-48F8-B05D-0AF184D6F288}"/>
            </a:ext>
          </a:extLst>
        </xdr:cNvPr>
        <xdr:cNvCxnSpPr/>
      </xdr:nvCxnSpPr>
      <xdr:spPr>
        <a:xfrm flipV="1">
          <a:off x="18392775" y="9680122"/>
          <a:ext cx="809625" cy="77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60</xdr:row>
      <xdr:rowOff>3628</xdr:rowOff>
    </xdr:from>
    <xdr:to>
      <xdr:col>102</xdr:col>
      <xdr:colOff>165100</xdr:colOff>
      <xdr:row>60</xdr:row>
      <xdr:rowOff>105228</xdr:rowOff>
    </xdr:to>
    <xdr:sp macro="" textlink="">
      <xdr:nvSpPr>
        <xdr:cNvPr id="677" name="楕円 676">
          <a:extLst>
            <a:ext uri="{FF2B5EF4-FFF2-40B4-BE49-F238E27FC236}">
              <a16:creationId xmlns:a16="http://schemas.microsoft.com/office/drawing/2014/main" id="{5C8760CF-393F-48DE-9902-01ED4F78B69F}"/>
            </a:ext>
          </a:extLst>
        </xdr:cNvPr>
        <xdr:cNvSpPr/>
      </xdr:nvSpPr>
      <xdr:spPr>
        <a:xfrm>
          <a:off x="17554575" y="9731828"/>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59</xdr:row>
      <xdr:rowOff>127907</xdr:rowOff>
    </xdr:from>
    <xdr:to>
      <xdr:col>107</xdr:col>
      <xdr:colOff>50800</xdr:colOff>
      <xdr:row>60</xdr:row>
      <xdr:rowOff>54428</xdr:rowOff>
    </xdr:to>
    <xdr:cxnSp macro="">
      <xdr:nvCxnSpPr>
        <xdr:cNvPr id="678" name="直線コネクタ 677">
          <a:extLst>
            <a:ext uri="{FF2B5EF4-FFF2-40B4-BE49-F238E27FC236}">
              <a16:creationId xmlns:a16="http://schemas.microsoft.com/office/drawing/2014/main" id="{D70B2109-7392-4CB7-B14D-D903C81FA6E1}"/>
            </a:ext>
          </a:extLst>
        </xdr:cNvPr>
        <xdr:cNvCxnSpPr/>
      </xdr:nvCxnSpPr>
      <xdr:spPr>
        <a:xfrm flipV="1">
          <a:off x="17602200" y="9687832"/>
          <a:ext cx="790575" cy="91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62</xdr:row>
      <xdr:rowOff>145342</xdr:rowOff>
    </xdr:from>
    <xdr:ext cx="469744" cy="259045"/>
    <xdr:sp macro="" textlink="">
      <xdr:nvSpPr>
        <xdr:cNvPr id="679" name="n_1aveValue【保健センター・保健所】&#10;一人当たり面積">
          <a:extLst>
            <a:ext uri="{FF2B5EF4-FFF2-40B4-BE49-F238E27FC236}">
              <a16:creationId xmlns:a16="http://schemas.microsoft.com/office/drawing/2014/main" id="{A0779375-0AB7-47B1-AE30-1D40ED57686D}"/>
            </a:ext>
          </a:extLst>
        </xdr:cNvPr>
        <xdr:cNvSpPr txBox="1"/>
      </xdr:nvSpPr>
      <xdr:spPr>
        <a:xfrm>
          <a:off x="18983402"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62</xdr:row>
      <xdr:rowOff>145342</xdr:rowOff>
    </xdr:from>
    <xdr:ext cx="469744" cy="259045"/>
    <xdr:sp macro="" textlink="">
      <xdr:nvSpPr>
        <xdr:cNvPr id="680" name="n_2aveValue【保健センター・保健所】&#10;一人当たり面積">
          <a:extLst>
            <a:ext uri="{FF2B5EF4-FFF2-40B4-BE49-F238E27FC236}">
              <a16:creationId xmlns:a16="http://schemas.microsoft.com/office/drawing/2014/main" id="{422DDD77-8A48-4A96-88D0-8B5A475609EF}"/>
            </a:ext>
          </a:extLst>
        </xdr:cNvPr>
        <xdr:cNvSpPr txBox="1"/>
      </xdr:nvSpPr>
      <xdr:spPr>
        <a:xfrm>
          <a:off x="18183302" y="10191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60977</xdr:rowOff>
    </xdr:from>
    <xdr:ext cx="469744" cy="259045"/>
    <xdr:sp macro="" textlink="">
      <xdr:nvSpPr>
        <xdr:cNvPr id="681" name="n_3aveValue【保健センター・保健所】&#10;一人当たり面積">
          <a:extLst>
            <a:ext uri="{FF2B5EF4-FFF2-40B4-BE49-F238E27FC236}">
              <a16:creationId xmlns:a16="http://schemas.microsoft.com/office/drawing/2014/main" id="{D1D6CC1D-37BD-4050-9B63-FC4ED0EF6616}"/>
            </a:ext>
          </a:extLst>
        </xdr:cNvPr>
        <xdr:cNvSpPr txBox="1"/>
      </xdr:nvSpPr>
      <xdr:spPr>
        <a:xfrm>
          <a:off x="17383202" y="10274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97262</xdr:rowOff>
    </xdr:from>
    <xdr:ext cx="469744" cy="259045"/>
    <xdr:sp macro="" textlink="">
      <xdr:nvSpPr>
        <xdr:cNvPr id="682" name="n_4aveValue【保健センター・保健所】&#10;一人当たり面積">
          <a:extLst>
            <a:ext uri="{FF2B5EF4-FFF2-40B4-BE49-F238E27FC236}">
              <a16:creationId xmlns:a16="http://schemas.microsoft.com/office/drawing/2014/main" id="{BF1F1B30-98E9-42BD-8FD9-72672EA80DEF}"/>
            </a:ext>
          </a:extLst>
        </xdr:cNvPr>
        <xdr:cNvSpPr txBox="1"/>
      </xdr:nvSpPr>
      <xdr:spPr>
        <a:xfrm>
          <a:off x="16592627" y="99842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58</xdr:row>
      <xdr:rowOff>12899</xdr:rowOff>
    </xdr:from>
    <xdr:ext cx="469744" cy="259045"/>
    <xdr:sp macro="" textlink="">
      <xdr:nvSpPr>
        <xdr:cNvPr id="683" name="n_1mainValue【保健センター・保健所】&#10;一人当たり面積">
          <a:extLst>
            <a:ext uri="{FF2B5EF4-FFF2-40B4-BE49-F238E27FC236}">
              <a16:creationId xmlns:a16="http://schemas.microsoft.com/office/drawing/2014/main" id="{D893B329-7362-4E3B-890B-A35229C12954}"/>
            </a:ext>
          </a:extLst>
        </xdr:cNvPr>
        <xdr:cNvSpPr txBox="1"/>
      </xdr:nvSpPr>
      <xdr:spPr>
        <a:xfrm>
          <a:off x="18983402" y="9410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58</xdr:row>
      <xdr:rowOff>23784</xdr:rowOff>
    </xdr:from>
    <xdr:ext cx="469744" cy="259045"/>
    <xdr:sp macro="" textlink="">
      <xdr:nvSpPr>
        <xdr:cNvPr id="684" name="n_2mainValue【保健センター・保健所】&#10;一人当たり面積">
          <a:extLst>
            <a:ext uri="{FF2B5EF4-FFF2-40B4-BE49-F238E27FC236}">
              <a16:creationId xmlns:a16="http://schemas.microsoft.com/office/drawing/2014/main" id="{4EDEC0C4-9F23-46F1-B158-C87C5C33B850}"/>
            </a:ext>
          </a:extLst>
        </xdr:cNvPr>
        <xdr:cNvSpPr txBox="1"/>
      </xdr:nvSpPr>
      <xdr:spPr>
        <a:xfrm>
          <a:off x="18183302" y="94281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58</xdr:row>
      <xdr:rowOff>121755</xdr:rowOff>
    </xdr:from>
    <xdr:ext cx="469744" cy="259045"/>
    <xdr:sp macro="" textlink="">
      <xdr:nvSpPr>
        <xdr:cNvPr id="685" name="n_3mainValue【保健センター・保健所】&#10;一人当たり面積">
          <a:extLst>
            <a:ext uri="{FF2B5EF4-FFF2-40B4-BE49-F238E27FC236}">
              <a16:creationId xmlns:a16="http://schemas.microsoft.com/office/drawing/2014/main" id="{AE443A00-975E-490B-85A4-1C2BED0523C0}"/>
            </a:ext>
          </a:extLst>
        </xdr:cNvPr>
        <xdr:cNvSpPr txBox="1"/>
      </xdr:nvSpPr>
      <xdr:spPr>
        <a:xfrm>
          <a:off x="17383202" y="95261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86" name="正方形/長方形 685">
          <a:extLst>
            <a:ext uri="{FF2B5EF4-FFF2-40B4-BE49-F238E27FC236}">
              <a16:creationId xmlns:a16="http://schemas.microsoft.com/office/drawing/2014/main" id="{D6BC0C6C-A31F-4C33-82F8-FF98A4EF96AF}"/>
            </a:ext>
          </a:extLst>
        </xdr:cNvPr>
        <xdr:cNvSpPr/>
      </xdr:nvSpPr>
      <xdr:spPr>
        <a:xfrm>
          <a:off x="11210925" y="11172825"/>
          <a:ext cx="424815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87" name="正方形/長方形 686">
          <a:extLst>
            <a:ext uri="{FF2B5EF4-FFF2-40B4-BE49-F238E27FC236}">
              <a16:creationId xmlns:a16="http://schemas.microsoft.com/office/drawing/2014/main" id="{AAFA616A-2B05-42F4-B6BC-CE748E7E710A}"/>
            </a:ext>
          </a:extLst>
        </xdr:cNvPr>
        <xdr:cNvSpPr/>
      </xdr:nvSpPr>
      <xdr:spPr>
        <a:xfrm>
          <a:off x="113157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88" name="正方形/長方形 687">
          <a:extLst>
            <a:ext uri="{FF2B5EF4-FFF2-40B4-BE49-F238E27FC236}">
              <a16:creationId xmlns:a16="http://schemas.microsoft.com/office/drawing/2014/main" id="{CB03C7F8-330A-4C80-A3BE-6D21847392B9}"/>
            </a:ext>
          </a:extLst>
        </xdr:cNvPr>
        <xdr:cNvSpPr/>
      </xdr:nvSpPr>
      <xdr:spPr>
        <a:xfrm>
          <a:off x="113157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89" name="正方形/長方形 688">
          <a:extLst>
            <a:ext uri="{FF2B5EF4-FFF2-40B4-BE49-F238E27FC236}">
              <a16:creationId xmlns:a16="http://schemas.microsoft.com/office/drawing/2014/main" id="{6AFE9D3B-03DB-4CB6-B3BB-3770A8914AB4}"/>
            </a:ext>
          </a:extLst>
        </xdr:cNvPr>
        <xdr:cNvSpPr/>
      </xdr:nvSpPr>
      <xdr:spPr>
        <a:xfrm>
          <a:off x="122396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90" name="正方形/長方形 689">
          <a:extLst>
            <a:ext uri="{FF2B5EF4-FFF2-40B4-BE49-F238E27FC236}">
              <a16:creationId xmlns:a16="http://schemas.microsoft.com/office/drawing/2014/main" id="{55FCD5CF-1515-4BB6-9C28-0DD2A3CDA5EA}"/>
            </a:ext>
          </a:extLst>
        </xdr:cNvPr>
        <xdr:cNvSpPr/>
      </xdr:nvSpPr>
      <xdr:spPr>
        <a:xfrm>
          <a:off x="122396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91" name="正方形/長方形 690">
          <a:extLst>
            <a:ext uri="{FF2B5EF4-FFF2-40B4-BE49-F238E27FC236}">
              <a16:creationId xmlns:a16="http://schemas.microsoft.com/office/drawing/2014/main" id="{8F963AE2-23D8-477C-96E5-0B244524B4CE}"/>
            </a:ext>
          </a:extLst>
        </xdr:cNvPr>
        <xdr:cNvSpPr/>
      </xdr:nvSpPr>
      <xdr:spPr>
        <a:xfrm>
          <a:off x="132683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92" name="正方形/長方形 691">
          <a:extLst>
            <a:ext uri="{FF2B5EF4-FFF2-40B4-BE49-F238E27FC236}">
              <a16:creationId xmlns:a16="http://schemas.microsoft.com/office/drawing/2014/main" id="{84037AA8-11D9-433F-90F0-FF77901A9DB7}"/>
            </a:ext>
          </a:extLst>
        </xdr:cNvPr>
        <xdr:cNvSpPr/>
      </xdr:nvSpPr>
      <xdr:spPr>
        <a:xfrm>
          <a:off x="132683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93" name="正方形/長方形 692">
          <a:extLst>
            <a:ext uri="{FF2B5EF4-FFF2-40B4-BE49-F238E27FC236}">
              <a16:creationId xmlns:a16="http://schemas.microsoft.com/office/drawing/2014/main" id="{6DADE384-48AB-4268-AF4B-AD3BC79F8E7F}"/>
            </a:ext>
          </a:extLst>
        </xdr:cNvPr>
        <xdr:cNvSpPr/>
      </xdr:nvSpPr>
      <xdr:spPr>
        <a:xfrm>
          <a:off x="11210925" y="12249150"/>
          <a:ext cx="424815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94" name="テキスト ボックス 693">
          <a:extLst>
            <a:ext uri="{FF2B5EF4-FFF2-40B4-BE49-F238E27FC236}">
              <a16:creationId xmlns:a16="http://schemas.microsoft.com/office/drawing/2014/main" id="{179C1CD8-48B7-4814-BA70-DF705BA0D1D7}"/>
            </a:ext>
          </a:extLst>
        </xdr:cNvPr>
        <xdr:cNvSpPr txBox="1"/>
      </xdr:nvSpPr>
      <xdr:spPr>
        <a:xfrm>
          <a:off x="11172825" y="12068175"/>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95" name="直線コネクタ 694">
          <a:extLst>
            <a:ext uri="{FF2B5EF4-FFF2-40B4-BE49-F238E27FC236}">
              <a16:creationId xmlns:a16="http://schemas.microsoft.com/office/drawing/2014/main" id="{A8F9F529-5D5E-434B-971F-65429DA9409C}"/>
            </a:ext>
          </a:extLst>
        </xdr:cNvPr>
        <xdr:cNvCxnSpPr/>
      </xdr:nvCxnSpPr>
      <xdr:spPr>
        <a:xfrm>
          <a:off x="11210925" y="144113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96" name="テキスト ボックス 695">
          <a:extLst>
            <a:ext uri="{FF2B5EF4-FFF2-40B4-BE49-F238E27FC236}">
              <a16:creationId xmlns:a16="http://schemas.microsoft.com/office/drawing/2014/main" id="{404E14AB-16AF-4CD4-BAD5-0A0EE916256D}"/>
            </a:ext>
          </a:extLst>
        </xdr:cNvPr>
        <xdr:cNvSpPr txBox="1"/>
      </xdr:nvSpPr>
      <xdr:spPr>
        <a:xfrm>
          <a:off x="10794546" y="142659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114300</xdr:rowOff>
    </xdr:from>
    <xdr:to>
      <xdr:col>89</xdr:col>
      <xdr:colOff>177800</xdr:colOff>
      <xdr:row>86</xdr:row>
      <xdr:rowOff>114300</xdr:rowOff>
    </xdr:to>
    <xdr:cxnSp macro="">
      <xdr:nvCxnSpPr>
        <xdr:cNvPr id="697" name="直線コネクタ 696">
          <a:extLst>
            <a:ext uri="{FF2B5EF4-FFF2-40B4-BE49-F238E27FC236}">
              <a16:creationId xmlns:a16="http://schemas.microsoft.com/office/drawing/2014/main" id="{D7FE2399-52E6-44DB-AF05-0EE4A0965C66}"/>
            </a:ext>
          </a:extLst>
        </xdr:cNvPr>
        <xdr:cNvCxnSpPr/>
      </xdr:nvCxnSpPr>
      <xdr:spPr>
        <a:xfrm>
          <a:off x="11210925" y="140493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85</xdr:row>
      <xdr:rowOff>143527</xdr:rowOff>
    </xdr:from>
    <xdr:ext cx="467179" cy="259045"/>
    <xdr:sp macro="" textlink="">
      <xdr:nvSpPr>
        <xdr:cNvPr id="698" name="テキスト ボックス 697">
          <a:extLst>
            <a:ext uri="{FF2B5EF4-FFF2-40B4-BE49-F238E27FC236}">
              <a16:creationId xmlns:a16="http://schemas.microsoft.com/office/drawing/2014/main" id="{34BBE32B-3C26-4B17-A91B-8D120CD9F4B0}"/>
            </a:ext>
          </a:extLst>
        </xdr:cNvPr>
        <xdr:cNvSpPr txBox="1"/>
      </xdr:nvSpPr>
      <xdr:spPr>
        <a:xfrm>
          <a:off x="10794546" y="139135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84</xdr:row>
      <xdr:rowOff>76200</xdr:rowOff>
    </xdr:from>
    <xdr:to>
      <xdr:col>89</xdr:col>
      <xdr:colOff>177800</xdr:colOff>
      <xdr:row>84</xdr:row>
      <xdr:rowOff>76200</xdr:rowOff>
    </xdr:to>
    <xdr:cxnSp macro="">
      <xdr:nvCxnSpPr>
        <xdr:cNvPr id="699" name="直線コネクタ 698">
          <a:extLst>
            <a:ext uri="{FF2B5EF4-FFF2-40B4-BE49-F238E27FC236}">
              <a16:creationId xmlns:a16="http://schemas.microsoft.com/office/drawing/2014/main" id="{E5919EE3-78D8-4C64-8FBB-89D0B42C70E4}"/>
            </a:ext>
          </a:extLst>
        </xdr:cNvPr>
        <xdr:cNvCxnSpPr/>
      </xdr:nvCxnSpPr>
      <xdr:spPr>
        <a:xfrm>
          <a:off x="11210925" y="136874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83</xdr:row>
      <xdr:rowOff>105427</xdr:rowOff>
    </xdr:from>
    <xdr:ext cx="403059" cy="259045"/>
    <xdr:sp macro="" textlink="">
      <xdr:nvSpPr>
        <xdr:cNvPr id="700" name="テキスト ボックス 699">
          <a:extLst>
            <a:ext uri="{FF2B5EF4-FFF2-40B4-BE49-F238E27FC236}">
              <a16:creationId xmlns:a16="http://schemas.microsoft.com/office/drawing/2014/main" id="{8E0E1C97-8BA6-4282-BE71-20D79D57F5E3}"/>
            </a:ext>
          </a:extLst>
        </xdr:cNvPr>
        <xdr:cNvSpPr txBox="1"/>
      </xdr:nvSpPr>
      <xdr:spPr>
        <a:xfrm>
          <a:off x="10845966" y="135515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82</xdr:row>
      <xdr:rowOff>38100</xdr:rowOff>
    </xdr:from>
    <xdr:to>
      <xdr:col>89</xdr:col>
      <xdr:colOff>177800</xdr:colOff>
      <xdr:row>82</xdr:row>
      <xdr:rowOff>38100</xdr:rowOff>
    </xdr:to>
    <xdr:cxnSp macro="">
      <xdr:nvCxnSpPr>
        <xdr:cNvPr id="701" name="直線コネクタ 700">
          <a:extLst>
            <a:ext uri="{FF2B5EF4-FFF2-40B4-BE49-F238E27FC236}">
              <a16:creationId xmlns:a16="http://schemas.microsoft.com/office/drawing/2014/main" id="{0D6834C6-1B36-409D-8FF2-26CD960D69FA}"/>
            </a:ext>
          </a:extLst>
        </xdr:cNvPr>
        <xdr:cNvCxnSpPr/>
      </xdr:nvCxnSpPr>
      <xdr:spPr>
        <a:xfrm>
          <a:off x="11210925" y="1332547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81</xdr:row>
      <xdr:rowOff>67327</xdr:rowOff>
    </xdr:from>
    <xdr:ext cx="403059" cy="259045"/>
    <xdr:sp macro="" textlink="">
      <xdr:nvSpPr>
        <xdr:cNvPr id="702" name="テキスト ボックス 701">
          <a:extLst>
            <a:ext uri="{FF2B5EF4-FFF2-40B4-BE49-F238E27FC236}">
              <a16:creationId xmlns:a16="http://schemas.microsoft.com/office/drawing/2014/main" id="{FC360438-EFD1-45A5-8191-2692672CA486}"/>
            </a:ext>
          </a:extLst>
        </xdr:cNvPr>
        <xdr:cNvSpPr txBox="1"/>
      </xdr:nvSpPr>
      <xdr:spPr>
        <a:xfrm>
          <a:off x="10845966" y="1318960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80</xdr:row>
      <xdr:rowOff>0</xdr:rowOff>
    </xdr:from>
    <xdr:to>
      <xdr:col>89</xdr:col>
      <xdr:colOff>177800</xdr:colOff>
      <xdr:row>80</xdr:row>
      <xdr:rowOff>0</xdr:rowOff>
    </xdr:to>
    <xdr:cxnSp macro="">
      <xdr:nvCxnSpPr>
        <xdr:cNvPr id="703" name="直線コネクタ 702">
          <a:extLst>
            <a:ext uri="{FF2B5EF4-FFF2-40B4-BE49-F238E27FC236}">
              <a16:creationId xmlns:a16="http://schemas.microsoft.com/office/drawing/2014/main" id="{5AA4A085-27C6-48EA-B12B-2F5C8BC337DE}"/>
            </a:ext>
          </a:extLst>
        </xdr:cNvPr>
        <xdr:cNvCxnSpPr/>
      </xdr:nvCxnSpPr>
      <xdr:spPr>
        <a:xfrm>
          <a:off x="11210925" y="12963525"/>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79</xdr:row>
      <xdr:rowOff>29227</xdr:rowOff>
    </xdr:from>
    <xdr:ext cx="403059" cy="259045"/>
    <xdr:sp macro="" textlink="">
      <xdr:nvSpPr>
        <xdr:cNvPr id="704" name="テキスト ボックス 703">
          <a:extLst>
            <a:ext uri="{FF2B5EF4-FFF2-40B4-BE49-F238E27FC236}">
              <a16:creationId xmlns:a16="http://schemas.microsoft.com/office/drawing/2014/main" id="{57821CA4-8D51-4B90-9B0E-F00934BBC66A}"/>
            </a:ext>
          </a:extLst>
        </xdr:cNvPr>
        <xdr:cNvSpPr txBox="1"/>
      </xdr:nvSpPr>
      <xdr:spPr>
        <a:xfrm>
          <a:off x="10845966" y="128276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133350</xdr:rowOff>
    </xdr:from>
    <xdr:to>
      <xdr:col>89</xdr:col>
      <xdr:colOff>177800</xdr:colOff>
      <xdr:row>77</xdr:row>
      <xdr:rowOff>133350</xdr:rowOff>
    </xdr:to>
    <xdr:cxnSp macro="">
      <xdr:nvCxnSpPr>
        <xdr:cNvPr id="705" name="直線コネクタ 704">
          <a:extLst>
            <a:ext uri="{FF2B5EF4-FFF2-40B4-BE49-F238E27FC236}">
              <a16:creationId xmlns:a16="http://schemas.microsoft.com/office/drawing/2014/main" id="{1AC3C573-693C-4FFB-BA9B-2948C8B8739E}"/>
            </a:ext>
          </a:extLst>
        </xdr:cNvPr>
        <xdr:cNvCxnSpPr/>
      </xdr:nvCxnSpPr>
      <xdr:spPr>
        <a:xfrm>
          <a:off x="11210925" y="1261110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76</xdr:row>
      <xdr:rowOff>162577</xdr:rowOff>
    </xdr:from>
    <xdr:ext cx="403059" cy="259045"/>
    <xdr:sp macro="" textlink="">
      <xdr:nvSpPr>
        <xdr:cNvPr id="706" name="テキスト ボックス 705">
          <a:extLst>
            <a:ext uri="{FF2B5EF4-FFF2-40B4-BE49-F238E27FC236}">
              <a16:creationId xmlns:a16="http://schemas.microsoft.com/office/drawing/2014/main" id="{74913D09-C454-4082-84DF-DA47851C87B0}"/>
            </a:ext>
          </a:extLst>
        </xdr:cNvPr>
        <xdr:cNvSpPr txBox="1"/>
      </xdr:nvSpPr>
      <xdr:spPr>
        <a:xfrm>
          <a:off x="10845966" y="12475227"/>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707" name="直線コネクタ 706">
          <a:extLst>
            <a:ext uri="{FF2B5EF4-FFF2-40B4-BE49-F238E27FC236}">
              <a16:creationId xmlns:a16="http://schemas.microsoft.com/office/drawing/2014/main" id="{6A8655D7-74A4-435F-8031-1B0B803AE30D}"/>
            </a:ext>
          </a:extLst>
        </xdr:cNvPr>
        <xdr:cNvCxnSpPr/>
      </xdr:nvCxnSpPr>
      <xdr:spPr>
        <a:xfrm>
          <a:off x="11210925" y="122491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74</xdr:row>
      <xdr:rowOff>124477</xdr:rowOff>
    </xdr:from>
    <xdr:ext cx="338939" cy="259045"/>
    <xdr:sp macro="" textlink="">
      <xdr:nvSpPr>
        <xdr:cNvPr id="708" name="テキスト ボックス 707">
          <a:extLst>
            <a:ext uri="{FF2B5EF4-FFF2-40B4-BE49-F238E27FC236}">
              <a16:creationId xmlns:a16="http://schemas.microsoft.com/office/drawing/2014/main" id="{F67D9005-9A2B-41A7-B367-2CB27B5FE605}"/>
            </a:ext>
          </a:extLst>
        </xdr:cNvPr>
        <xdr:cNvSpPr txBox="1"/>
      </xdr:nvSpPr>
      <xdr:spPr>
        <a:xfrm>
          <a:off x="10903736" y="12113277"/>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90</xdr:col>
      <xdr:colOff>25400</xdr:colOff>
      <xdr:row>88</xdr:row>
      <xdr:rowOff>152400</xdr:rowOff>
    </xdr:to>
    <xdr:sp macro="" textlink="">
      <xdr:nvSpPr>
        <xdr:cNvPr id="709" name="【消防施設】&#10;有形固定資産減価償却率グラフ枠">
          <a:extLst>
            <a:ext uri="{FF2B5EF4-FFF2-40B4-BE49-F238E27FC236}">
              <a16:creationId xmlns:a16="http://schemas.microsoft.com/office/drawing/2014/main" id="{A60F629E-A3A7-4E87-BA37-C330D1C43309}"/>
            </a:ext>
          </a:extLst>
        </xdr:cNvPr>
        <xdr:cNvSpPr/>
      </xdr:nvSpPr>
      <xdr:spPr>
        <a:xfrm>
          <a:off x="11210925" y="12249150"/>
          <a:ext cx="424815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78105</xdr:rowOff>
    </xdr:from>
    <xdr:to>
      <xdr:col>85</xdr:col>
      <xdr:colOff>126364</xdr:colOff>
      <xdr:row>85</xdr:row>
      <xdr:rowOff>131445</xdr:rowOff>
    </xdr:to>
    <xdr:cxnSp macro="">
      <xdr:nvCxnSpPr>
        <xdr:cNvPr id="710" name="直線コネクタ 709">
          <a:extLst>
            <a:ext uri="{FF2B5EF4-FFF2-40B4-BE49-F238E27FC236}">
              <a16:creationId xmlns:a16="http://schemas.microsoft.com/office/drawing/2014/main" id="{721128A8-72D7-498B-94C8-C92D2CF9A405}"/>
            </a:ext>
          </a:extLst>
        </xdr:cNvPr>
        <xdr:cNvCxnSpPr/>
      </xdr:nvCxnSpPr>
      <xdr:spPr>
        <a:xfrm flipV="1">
          <a:off x="14696439" y="12717780"/>
          <a:ext cx="0" cy="11868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85</xdr:row>
      <xdr:rowOff>135272</xdr:rowOff>
    </xdr:from>
    <xdr:ext cx="405111" cy="259045"/>
    <xdr:sp macro="" textlink="">
      <xdr:nvSpPr>
        <xdr:cNvPr id="711" name="【消防施設】&#10;有形固定資産減価償却率最小値テキスト">
          <a:extLst>
            <a:ext uri="{FF2B5EF4-FFF2-40B4-BE49-F238E27FC236}">
              <a16:creationId xmlns:a16="http://schemas.microsoft.com/office/drawing/2014/main" id="{CE96D13D-FC5C-40D3-8997-07FEA93B0291}"/>
            </a:ext>
          </a:extLst>
        </xdr:cNvPr>
        <xdr:cNvSpPr txBox="1"/>
      </xdr:nvSpPr>
      <xdr:spPr>
        <a:xfrm>
          <a:off x="14735175" y="13908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85</xdr:row>
      <xdr:rowOff>131445</xdr:rowOff>
    </xdr:from>
    <xdr:to>
      <xdr:col>86</xdr:col>
      <xdr:colOff>25400</xdr:colOff>
      <xdr:row>85</xdr:row>
      <xdr:rowOff>131445</xdr:rowOff>
    </xdr:to>
    <xdr:cxnSp macro="">
      <xdr:nvCxnSpPr>
        <xdr:cNvPr id="712" name="直線コネクタ 711">
          <a:extLst>
            <a:ext uri="{FF2B5EF4-FFF2-40B4-BE49-F238E27FC236}">
              <a16:creationId xmlns:a16="http://schemas.microsoft.com/office/drawing/2014/main" id="{F9E0EC13-54BC-4352-8397-CCCF0982C109}"/>
            </a:ext>
          </a:extLst>
        </xdr:cNvPr>
        <xdr:cNvCxnSpPr/>
      </xdr:nvCxnSpPr>
      <xdr:spPr>
        <a:xfrm>
          <a:off x="14611350" y="1390459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24782</xdr:rowOff>
    </xdr:from>
    <xdr:ext cx="405111" cy="259045"/>
    <xdr:sp macro="" textlink="">
      <xdr:nvSpPr>
        <xdr:cNvPr id="713" name="【消防施設】&#10;有形固定資産減価償却率最大値テキスト">
          <a:extLst>
            <a:ext uri="{FF2B5EF4-FFF2-40B4-BE49-F238E27FC236}">
              <a16:creationId xmlns:a16="http://schemas.microsoft.com/office/drawing/2014/main" id="{AAAD8940-CCA3-4208-9DDD-8BF0E098ADBF}"/>
            </a:ext>
          </a:extLst>
        </xdr:cNvPr>
        <xdr:cNvSpPr txBox="1"/>
      </xdr:nvSpPr>
      <xdr:spPr>
        <a:xfrm>
          <a:off x="14735175" y="12505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78105</xdr:rowOff>
    </xdr:from>
    <xdr:to>
      <xdr:col>86</xdr:col>
      <xdr:colOff>25400</xdr:colOff>
      <xdr:row>78</xdr:row>
      <xdr:rowOff>78105</xdr:rowOff>
    </xdr:to>
    <xdr:cxnSp macro="">
      <xdr:nvCxnSpPr>
        <xdr:cNvPr id="714" name="直線コネクタ 713">
          <a:extLst>
            <a:ext uri="{FF2B5EF4-FFF2-40B4-BE49-F238E27FC236}">
              <a16:creationId xmlns:a16="http://schemas.microsoft.com/office/drawing/2014/main" id="{D2F9171A-3DFD-4350-989C-79B5F8A0924B}"/>
            </a:ext>
          </a:extLst>
        </xdr:cNvPr>
        <xdr:cNvCxnSpPr/>
      </xdr:nvCxnSpPr>
      <xdr:spPr>
        <a:xfrm>
          <a:off x="14611350" y="1271778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81</xdr:row>
      <xdr:rowOff>12082</xdr:rowOff>
    </xdr:from>
    <xdr:ext cx="405111" cy="259045"/>
    <xdr:sp macro="" textlink="">
      <xdr:nvSpPr>
        <xdr:cNvPr id="715" name="【消防施設】&#10;有形固定資産減価償却率平均値テキスト">
          <a:extLst>
            <a:ext uri="{FF2B5EF4-FFF2-40B4-BE49-F238E27FC236}">
              <a16:creationId xmlns:a16="http://schemas.microsoft.com/office/drawing/2014/main" id="{00F8DB68-3F2D-4DA7-BE3D-BD702420A5F4}"/>
            </a:ext>
          </a:extLst>
        </xdr:cNvPr>
        <xdr:cNvSpPr txBox="1"/>
      </xdr:nvSpPr>
      <xdr:spPr>
        <a:xfrm>
          <a:off x="14735175" y="1313435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81</xdr:row>
      <xdr:rowOff>160655</xdr:rowOff>
    </xdr:from>
    <xdr:to>
      <xdr:col>85</xdr:col>
      <xdr:colOff>177800</xdr:colOff>
      <xdr:row>82</xdr:row>
      <xdr:rowOff>90805</xdr:rowOff>
    </xdr:to>
    <xdr:sp macro="" textlink="">
      <xdr:nvSpPr>
        <xdr:cNvPr id="716" name="フローチャート: 判断 715">
          <a:extLst>
            <a:ext uri="{FF2B5EF4-FFF2-40B4-BE49-F238E27FC236}">
              <a16:creationId xmlns:a16="http://schemas.microsoft.com/office/drawing/2014/main" id="{9EBE89FD-DCDF-4F31-978D-48DED00ECC74}"/>
            </a:ext>
          </a:extLst>
        </xdr:cNvPr>
        <xdr:cNvSpPr/>
      </xdr:nvSpPr>
      <xdr:spPr>
        <a:xfrm>
          <a:off x="14649450" y="1328928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81</xdr:row>
      <xdr:rowOff>133986</xdr:rowOff>
    </xdr:from>
    <xdr:to>
      <xdr:col>81</xdr:col>
      <xdr:colOff>101600</xdr:colOff>
      <xdr:row>82</xdr:row>
      <xdr:rowOff>64136</xdr:rowOff>
    </xdr:to>
    <xdr:sp macro="" textlink="">
      <xdr:nvSpPr>
        <xdr:cNvPr id="717" name="フローチャート: 判断 716">
          <a:extLst>
            <a:ext uri="{FF2B5EF4-FFF2-40B4-BE49-F238E27FC236}">
              <a16:creationId xmlns:a16="http://schemas.microsoft.com/office/drawing/2014/main" id="{AE8685A3-4D5E-45EA-832E-3DF29424DF7C}"/>
            </a:ext>
          </a:extLst>
        </xdr:cNvPr>
        <xdr:cNvSpPr/>
      </xdr:nvSpPr>
      <xdr:spPr>
        <a:xfrm>
          <a:off x="13887450" y="13259436"/>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81</xdr:row>
      <xdr:rowOff>109220</xdr:rowOff>
    </xdr:from>
    <xdr:to>
      <xdr:col>76</xdr:col>
      <xdr:colOff>165100</xdr:colOff>
      <xdr:row>82</xdr:row>
      <xdr:rowOff>39370</xdr:rowOff>
    </xdr:to>
    <xdr:sp macro="" textlink="">
      <xdr:nvSpPr>
        <xdr:cNvPr id="718" name="フローチャート: 判断 717">
          <a:extLst>
            <a:ext uri="{FF2B5EF4-FFF2-40B4-BE49-F238E27FC236}">
              <a16:creationId xmlns:a16="http://schemas.microsoft.com/office/drawing/2014/main" id="{85A4ABBA-1F26-40C1-A739-3C0E5115CC76}"/>
            </a:ext>
          </a:extLst>
        </xdr:cNvPr>
        <xdr:cNvSpPr/>
      </xdr:nvSpPr>
      <xdr:spPr>
        <a:xfrm>
          <a:off x="13096875" y="13231495"/>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81</xdr:row>
      <xdr:rowOff>33020</xdr:rowOff>
    </xdr:from>
    <xdr:to>
      <xdr:col>72</xdr:col>
      <xdr:colOff>38100</xdr:colOff>
      <xdr:row>81</xdr:row>
      <xdr:rowOff>134620</xdr:rowOff>
    </xdr:to>
    <xdr:sp macro="" textlink="">
      <xdr:nvSpPr>
        <xdr:cNvPr id="719" name="フローチャート: 判断 718">
          <a:extLst>
            <a:ext uri="{FF2B5EF4-FFF2-40B4-BE49-F238E27FC236}">
              <a16:creationId xmlns:a16="http://schemas.microsoft.com/office/drawing/2014/main" id="{89F5549E-D2B6-4245-A056-740A1A474EF1}"/>
            </a:ext>
          </a:extLst>
        </xdr:cNvPr>
        <xdr:cNvSpPr/>
      </xdr:nvSpPr>
      <xdr:spPr>
        <a:xfrm>
          <a:off x="12296775" y="13155295"/>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80</xdr:row>
      <xdr:rowOff>149225</xdr:rowOff>
    </xdr:from>
    <xdr:to>
      <xdr:col>67</xdr:col>
      <xdr:colOff>101600</xdr:colOff>
      <xdr:row>81</xdr:row>
      <xdr:rowOff>79375</xdr:rowOff>
    </xdr:to>
    <xdr:sp macro="" textlink="">
      <xdr:nvSpPr>
        <xdr:cNvPr id="720" name="フローチャート: 判断 719">
          <a:extLst>
            <a:ext uri="{FF2B5EF4-FFF2-40B4-BE49-F238E27FC236}">
              <a16:creationId xmlns:a16="http://schemas.microsoft.com/office/drawing/2014/main" id="{7F154D01-0E2B-4F31-9678-8194786B9EFF}"/>
            </a:ext>
          </a:extLst>
        </xdr:cNvPr>
        <xdr:cNvSpPr/>
      </xdr:nvSpPr>
      <xdr:spPr>
        <a:xfrm>
          <a:off x="11487150" y="131127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F8973808-91F1-4348-B593-5431EB76EFC3}"/>
            </a:ext>
          </a:extLst>
        </xdr:cNvPr>
        <xdr:cNvSpPr txBox="1"/>
      </xdr:nvSpPr>
      <xdr:spPr>
        <a:xfrm>
          <a:off x="14525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722" name="テキスト ボックス 721">
          <a:extLst>
            <a:ext uri="{FF2B5EF4-FFF2-40B4-BE49-F238E27FC236}">
              <a16:creationId xmlns:a16="http://schemas.microsoft.com/office/drawing/2014/main" id="{CE24A45D-C082-4402-9319-6E7EBDFE0207}"/>
            </a:ext>
          </a:extLst>
        </xdr:cNvPr>
        <xdr:cNvSpPr txBox="1"/>
      </xdr:nvSpPr>
      <xdr:spPr>
        <a:xfrm>
          <a:off x="137636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723" name="テキスト ボックス 722">
          <a:extLst>
            <a:ext uri="{FF2B5EF4-FFF2-40B4-BE49-F238E27FC236}">
              <a16:creationId xmlns:a16="http://schemas.microsoft.com/office/drawing/2014/main" id="{70BCE0EE-065B-4445-B01F-994B13D53DB4}"/>
            </a:ext>
          </a:extLst>
        </xdr:cNvPr>
        <xdr:cNvSpPr txBox="1"/>
      </xdr:nvSpPr>
      <xdr:spPr>
        <a:xfrm>
          <a:off x="129730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724" name="テキスト ボックス 723">
          <a:extLst>
            <a:ext uri="{FF2B5EF4-FFF2-40B4-BE49-F238E27FC236}">
              <a16:creationId xmlns:a16="http://schemas.microsoft.com/office/drawing/2014/main" id="{92BE74EF-F0FB-42BD-814F-38B2C855952C}"/>
            </a:ext>
          </a:extLst>
        </xdr:cNvPr>
        <xdr:cNvSpPr txBox="1"/>
      </xdr:nvSpPr>
      <xdr:spPr>
        <a:xfrm>
          <a:off x="12172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725" name="テキスト ボックス 724">
          <a:extLst>
            <a:ext uri="{FF2B5EF4-FFF2-40B4-BE49-F238E27FC236}">
              <a16:creationId xmlns:a16="http://schemas.microsoft.com/office/drawing/2014/main" id="{CCC50579-B73A-402D-BDD2-71E470216939}"/>
            </a:ext>
          </a:extLst>
        </xdr:cNvPr>
        <xdr:cNvSpPr txBox="1"/>
      </xdr:nvSpPr>
      <xdr:spPr>
        <a:xfrm>
          <a:off x="11363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105411</xdr:rowOff>
    </xdr:from>
    <xdr:to>
      <xdr:col>85</xdr:col>
      <xdr:colOff>177800</xdr:colOff>
      <xdr:row>84</xdr:row>
      <xdr:rowOff>35561</xdr:rowOff>
    </xdr:to>
    <xdr:sp macro="" textlink="">
      <xdr:nvSpPr>
        <xdr:cNvPr id="726" name="楕円 725">
          <a:extLst>
            <a:ext uri="{FF2B5EF4-FFF2-40B4-BE49-F238E27FC236}">
              <a16:creationId xmlns:a16="http://schemas.microsoft.com/office/drawing/2014/main" id="{984D8074-A049-405C-83CF-7146B8B101CF}"/>
            </a:ext>
          </a:extLst>
        </xdr:cNvPr>
        <xdr:cNvSpPr/>
      </xdr:nvSpPr>
      <xdr:spPr>
        <a:xfrm>
          <a:off x="14649450" y="1355153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83</xdr:row>
      <xdr:rowOff>83838</xdr:rowOff>
    </xdr:from>
    <xdr:ext cx="405111" cy="259045"/>
    <xdr:sp macro="" textlink="">
      <xdr:nvSpPr>
        <xdr:cNvPr id="727" name="【消防施設】&#10;有形固定資産減価償却率該当値テキスト">
          <a:extLst>
            <a:ext uri="{FF2B5EF4-FFF2-40B4-BE49-F238E27FC236}">
              <a16:creationId xmlns:a16="http://schemas.microsoft.com/office/drawing/2014/main" id="{FD474C7A-8F79-4910-9B27-36590BB9ED84}"/>
            </a:ext>
          </a:extLst>
        </xdr:cNvPr>
        <xdr:cNvSpPr txBox="1"/>
      </xdr:nvSpPr>
      <xdr:spPr>
        <a:xfrm>
          <a:off x="14735175" y="135363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83</xdr:row>
      <xdr:rowOff>82550</xdr:rowOff>
    </xdr:from>
    <xdr:to>
      <xdr:col>81</xdr:col>
      <xdr:colOff>101600</xdr:colOff>
      <xdr:row>84</xdr:row>
      <xdr:rowOff>12700</xdr:rowOff>
    </xdr:to>
    <xdr:sp macro="" textlink="">
      <xdr:nvSpPr>
        <xdr:cNvPr id="728" name="楕円 727">
          <a:extLst>
            <a:ext uri="{FF2B5EF4-FFF2-40B4-BE49-F238E27FC236}">
              <a16:creationId xmlns:a16="http://schemas.microsoft.com/office/drawing/2014/main" id="{079C0962-DC83-441D-AF2E-60417020A27B}"/>
            </a:ext>
          </a:extLst>
        </xdr:cNvPr>
        <xdr:cNvSpPr/>
      </xdr:nvSpPr>
      <xdr:spPr>
        <a:xfrm>
          <a:off x="13887450" y="13535025"/>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83</xdr:row>
      <xdr:rowOff>133350</xdr:rowOff>
    </xdr:from>
    <xdr:to>
      <xdr:col>85</xdr:col>
      <xdr:colOff>127000</xdr:colOff>
      <xdr:row>83</xdr:row>
      <xdr:rowOff>156211</xdr:rowOff>
    </xdr:to>
    <xdr:cxnSp macro="">
      <xdr:nvCxnSpPr>
        <xdr:cNvPr id="729" name="直線コネクタ 728">
          <a:extLst>
            <a:ext uri="{FF2B5EF4-FFF2-40B4-BE49-F238E27FC236}">
              <a16:creationId xmlns:a16="http://schemas.microsoft.com/office/drawing/2014/main" id="{DED389B6-5C7E-4102-A879-3C7103BBFDF5}"/>
            </a:ext>
          </a:extLst>
        </xdr:cNvPr>
        <xdr:cNvCxnSpPr/>
      </xdr:nvCxnSpPr>
      <xdr:spPr>
        <a:xfrm>
          <a:off x="13935075" y="13582650"/>
          <a:ext cx="762000" cy="26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83</xdr:row>
      <xdr:rowOff>61595</xdr:rowOff>
    </xdr:from>
    <xdr:to>
      <xdr:col>76</xdr:col>
      <xdr:colOff>165100</xdr:colOff>
      <xdr:row>83</xdr:row>
      <xdr:rowOff>163195</xdr:rowOff>
    </xdr:to>
    <xdr:sp macro="" textlink="">
      <xdr:nvSpPr>
        <xdr:cNvPr id="730" name="楕円 729">
          <a:extLst>
            <a:ext uri="{FF2B5EF4-FFF2-40B4-BE49-F238E27FC236}">
              <a16:creationId xmlns:a16="http://schemas.microsoft.com/office/drawing/2014/main" id="{3D494BE4-DDD3-4E0C-A307-CFBA4FBC2E5A}"/>
            </a:ext>
          </a:extLst>
        </xdr:cNvPr>
        <xdr:cNvSpPr/>
      </xdr:nvSpPr>
      <xdr:spPr>
        <a:xfrm>
          <a:off x="13096875" y="1351407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83</xdr:row>
      <xdr:rowOff>112395</xdr:rowOff>
    </xdr:from>
    <xdr:to>
      <xdr:col>81</xdr:col>
      <xdr:colOff>50800</xdr:colOff>
      <xdr:row>83</xdr:row>
      <xdr:rowOff>133350</xdr:rowOff>
    </xdr:to>
    <xdr:cxnSp macro="">
      <xdr:nvCxnSpPr>
        <xdr:cNvPr id="731" name="直線コネクタ 730">
          <a:extLst>
            <a:ext uri="{FF2B5EF4-FFF2-40B4-BE49-F238E27FC236}">
              <a16:creationId xmlns:a16="http://schemas.microsoft.com/office/drawing/2014/main" id="{F23237D7-20BF-46DE-9693-26D4B67A6B36}"/>
            </a:ext>
          </a:extLst>
        </xdr:cNvPr>
        <xdr:cNvCxnSpPr/>
      </xdr:nvCxnSpPr>
      <xdr:spPr>
        <a:xfrm>
          <a:off x="13144500" y="13561695"/>
          <a:ext cx="790575" cy="209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83</xdr:row>
      <xdr:rowOff>40639</xdr:rowOff>
    </xdr:from>
    <xdr:to>
      <xdr:col>72</xdr:col>
      <xdr:colOff>38100</xdr:colOff>
      <xdr:row>83</xdr:row>
      <xdr:rowOff>142239</xdr:rowOff>
    </xdr:to>
    <xdr:sp macro="" textlink="">
      <xdr:nvSpPr>
        <xdr:cNvPr id="732" name="楕円 731">
          <a:extLst>
            <a:ext uri="{FF2B5EF4-FFF2-40B4-BE49-F238E27FC236}">
              <a16:creationId xmlns:a16="http://schemas.microsoft.com/office/drawing/2014/main" id="{2D0A38FE-8492-4147-AAB8-76FB224B72E0}"/>
            </a:ext>
          </a:extLst>
        </xdr:cNvPr>
        <xdr:cNvSpPr/>
      </xdr:nvSpPr>
      <xdr:spPr>
        <a:xfrm>
          <a:off x="12296775" y="13489939"/>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83</xdr:row>
      <xdr:rowOff>91439</xdr:rowOff>
    </xdr:from>
    <xdr:to>
      <xdr:col>76</xdr:col>
      <xdr:colOff>114300</xdr:colOff>
      <xdr:row>83</xdr:row>
      <xdr:rowOff>112395</xdr:rowOff>
    </xdr:to>
    <xdr:cxnSp macro="">
      <xdr:nvCxnSpPr>
        <xdr:cNvPr id="733" name="直線コネクタ 732">
          <a:extLst>
            <a:ext uri="{FF2B5EF4-FFF2-40B4-BE49-F238E27FC236}">
              <a16:creationId xmlns:a16="http://schemas.microsoft.com/office/drawing/2014/main" id="{F2E2379D-B1E0-4382-8C21-037258A35E87}"/>
            </a:ext>
          </a:extLst>
        </xdr:cNvPr>
        <xdr:cNvCxnSpPr/>
      </xdr:nvCxnSpPr>
      <xdr:spPr>
        <a:xfrm>
          <a:off x="12344400" y="13537564"/>
          <a:ext cx="800100" cy="24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80</xdr:row>
      <xdr:rowOff>80663</xdr:rowOff>
    </xdr:from>
    <xdr:ext cx="405111" cy="259045"/>
    <xdr:sp macro="" textlink="">
      <xdr:nvSpPr>
        <xdr:cNvPr id="734" name="n_1aveValue【消防施設】&#10;有形固定資産減価償却率">
          <a:extLst>
            <a:ext uri="{FF2B5EF4-FFF2-40B4-BE49-F238E27FC236}">
              <a16:creationId xmlns:a16="http://schemas.microsoft.com/office/drawing/2014/main" id="{B53F6E3D-70C6-4684-966B-39AF9D066D64}"/>
            </a:ext>
          </a:extLst>
        </xdr:cNvPr>
        <xdr:cNvSpPr txBox="1"/>
      </xdr:nvSpPr>
      <xdr:spPr>
        <a:xfrm>
          <a:off x="13745219" y="130473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55897</xdr:rowOff>
    </xdr:from>
    <xdr:ext cx="405111" cy="259045"/>
    <xdr:sp macro="" textlink="">
      <xdr:nvSpPr>
        <xdr:cNvPr id="735" name="n_2aveValue【消防施設】&#10;有形固定資産減価償却率">
          <a:extLst>
            <a:ext uri="{FF2B5EF4-FFF2-40B4-BE49-F238E27FC236}">
              <a16:creationId xmlns:a16="http://schemas.microsoft.com/office/drawing/2014/main" id="{89FF2A98-714C-4EA1-B97A-88381353E3F8}"/>
            </a:ext>
          </a:extLst>
        </xdr:cNvPr>
        <xdr:cNvSpPr txBox="1"/>
      </xdr:nvSpPr>
      <xdr:spPr>
        <a:xfrm>
          <a:off x="12964169" y="130194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79</xdr:row>
      <xdr:rowOff>151147</xdr:rowOff>
    </xdr:from>
    <xdr:ext cx="405111" cy="259045"/>
    <xdr:sp macro="" textlink="">
      <xdr:nvSpPr>
        <xdr:cNvPr id="736" name="n_3aveValue【消防施設】&#10;有形固定資産減価償却率">
          <a:extLst>
            <a:ext uri="{FF2B5EF4-FFF2-40B4-BE49-F238E27FC236}">
              <a16:creationId xmlns:a16="http://schemas.microsoft.com/office/drawing/2014/main" id="{6F591CC5-553F-48EB-BE97-EDAE0516F074}"/>
            </a:ext>
          </a:extLst>
        </xdr:cNvPr>
        <xdr:cNvSpPr txBox="1"/>
      </xdr:nvSpPr>
      <xdr:spPr>
        <a:xfrm>
          <a:off x="12164069" y="129527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79</xdr:row>
      <xdr:rowOff>95902</xdr:rowOff>
    </xdr:from>
    <xdr:ext cx="405111" cy="259045"/>
    <xdr:sp macro="" textlink="">
      <xdr:nvSpPr>
        <xdr:cNvPr id="737" name="n_4aveValue【消防施設】&#10;有形固定資産減価償却率">
          <a:extLst>
            <a:ext uri="{FF2B5EF4-FFF2-40B4-BE49-F238E27FC236}">
              <a16:creationId xmlns:a16="http://schemas.microsoft.com/office/drawing/2014/main" id="{D3AD6A99-9C3E-480F-B5F1-9472E75E4521}"/>
            </a:ext>
          </a:extLst>
        </xdr:cNvPr>
        <xdr:cNvSpPr txBox="1"/>
      </xdr:nvSpPr>
      <xdr:spPr>
        <a:xfrm>
          <a:off x="11354444" y="128975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84</xdr:row>
      <xdr:rowOff>3827</xdr:rowOff>
    </xdr:from>
    <xdr:ext cx="405111" cy="259045"/>
    <xdr:sp macro="" textlink="">
      <xdr:nvSpPr>
        <xdr:cNvPr id="738" name="n_1mainValue【消防施設】&#10;有形固定資産減価償却率">
          <a:extLst>
            <a:ext uri="{FF2B5EF4-FFF2-40B4-BE49-F238E27FC236}">
              <a16:creationId xmlns:a16="http://schemas.microsoft.com/office/drawing/2014/main" id="{5BF1A93A-DA34-4769-9D3B-65E132DA75D6}"/>
            </a:ext>
          </a:extLst>
        </xdr:cNvPr>
        <xdr:cNvSpPr txBox="1"/>
      </xdr:nvSpPr>
      <xdr:spPr>
        <a:xfrm>
          <a:off x="13745219" y="136182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154322</xdr:rowOff>
    </xdr:from>
    <xdr:ext cx="405111" cy="259045"/>
    <xdr:sp macro="" textlink="">
      <xdr:nvSpPr>
        <xdr:cNvPr id="739" name="n_2mainValue【消防施設】&#10;有形固定資産減価償却率">
          <a:extLst>
            <a:ext uri="{FF2B5EF4-FFF2-40B4-BE49-F238E27FC236}">
              <a16:creationId xmlns:a16="http://schemas.microsoft.com/office/drawing/2014/main" id="{E45FB595-D57A-40D7-BE0A-7F0D90034F00}"/>
            </a:ext>
          </a:extLst>
        </xdr:cNvPr>
        <xdr:cNvSpPr txBox="1"/>
      </xdr:nvSpPr>
      <xdr:spPr>
        <a:xfrm>
          <a:off x="12964169" y="136036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133366</xdr:rowOff>
    </xdr:from>
    <xdr:ext cx="405111" cy="259045"/>
    <xdr:sp macro="" textlink="">
      <xdr:nvSpPr>
        <xdr:cNvPr id="740" name="n_3mainValue【消防施設】&#10;有形固定資産減価償却率">
          <a:extLst>
            <a:ext uri="{FF2B5EF4-FFF2-40B4-BE49-F238E27FC236}">
              <a16:creationId xmlns:a16="http://schemas.microsoft.com/office/drawing/2014/main" id="{A8284B94-3F13-4717-97BB-04D20BF426F1}"/>
            </a:ext>
          </a:extLst>
        </xdr:cNvPr>
        <xdr:cNvSpPr txBox="1"/>
      </xdr:nvSpPr>
      <xdr:spPr>
        <a:xfrm>
          <a:off x="12164069" y="135826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741" name="正方形/長方形 740">
          <a:extLst>
            <a:ext uri="{FF2B5EF4-FFF2-40B4-BE49-F238E27FC236}">
              <a16:creationId xmlns:a16="http://schemas.microsoft.com/office/drawing/2014/main" id="{8789B2A6-A015-480D-908E-9E53D36769DE}"/>
            </a:ext>
          </a:extLst>
        </xdr:cNvPr>
        <xdr:cNvSpPr/>
      </xdr:nvSpPr>
      <xdr:spPr>
        <a:xfrm>
          <a:off x="16459200" y="11172825"/>
          <a:ext cx="4267200" cy="6000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742" name="正方形/長方形 741">
          <a:extLst>
            <a:ext uri="{FF2B5EF4-FFF2-40B4-BE49-F238E27FC236}">
              <a16:creationId xmlns:a16="http://schemas.microsoft.com/office/drawing/2014/main" id="{367B6FDF-6042-4F96-A946-B4E949B0004D}"/>
            </a:ext>
          </a:extLst>
        </xdr:cNvPr>
        <xdr:cNvSpPr/>
      </xdr:nvSpPr>
      <xdr:spPr>
        <a:xfrm>
          <a:off x="16583025"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743" name="正方形/長方形 742">
          <a:extLst>
            <a:ext uri="{FF2B5EF4-FFF2-40B4-BE49-F238E27FC236}">
              <a16:creationId xmlns:a16="http://schemas.microsoft.com/office/drawing/2014/main" id="{7092C566-8F90-4403-94EC-66FF7D1D7D74}"/>
            </a:ext>
          </a:extLst>
        </xdr:cNvPr>
        <xdr:cNvSpPr/>
      </xdr:nvSpPr>
      <xdr:spPr>
        <a:xfrm>
          <a:off x="16583025"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744" name="正方形/長方形 743">
          <a:extLst>
            <a:ext uri="{FF2B5EF4-FFF2-40B4-BE49-F238E27FC236}">
              <a16:creationId xmlns:a16="http://schemas.microsoft.com/office/drawing/2014/main" id="{D7B21A2A-2A6D-4606-ADF0-F464F091F63B}"/>
            </a:ext>
          </a:extLst>
        </xdr:cNvPr>
        <xdr:cNvSpPr/>
      </xdr:nvSpPr>
      <xdr:spPr>
        <a:xfrm>
          <a:off x="174879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745" name="正方形/長方形 744">
          <a:extLst>
            <a:ext uri="{FF2B5EF4-FFF2-40B4-BE49-F238E27FC236}">
              <a16:creationId xmlns:a16="http://schemas.microsoft.com/office/drawing/2014/main" id="{2BD7F0BC-23D3-49BA-8CE9-89AE7B85E850}"/>
            </a:ext>
          </a:extLst>
        </xdr:cNvPr>
        <xdr:cNvSpPr/>
      </xdr:nvSpPr>
      <xdr:spPr>
        <a:xfrm>
          <a:off x="174879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746" name="正方形/長方形 745">
          <a:extLst>
            <a:ext uri="{FF2B5EF4-FFF2-40B4-BE49-F238E27FC236}">
              <a16:creationId xmlns:a16="http://schemas.microsoft.com/office/drawing/2014/main" id="{EAC63EBD-3CCA-4B5F-8F46-6F09B925EF23}"/>
            </a:ext>
          </a:extLst>
        </xdr:cNvPr>
        <xdr:cNvSpPr/>
      </xdr:nvSpPr>
      <xdr:spPr>
        <a:xfrm>
          <a:off x="18516600" y="11791950"/>
          <a:ext cx="1371600" cy="23812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747" name="正方形/長方形 746">
          <a:extLst>
            <a:ext uri="{FF2B5EF4-FFF2-40B4-BE49-F238E27FC236}">
              <a16:creationId xmlns:a16="http://schemas.microsoft.com/office/drawing/2014/main" id="{210DAA57-F952-4611-8FCB-5363B7053AED}"/>
            </a:ext>
          </a:extLst>
        </xdr:cNvPr>
        <xdr:cNvSpPr/>
      </xdr:nvSpPr>
      <xdr:spPr>
        <a:xfrm>
          <a:off x="18516600" y="11991975"/>
          <a:ext cx="1371600" cy="2286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748" name="正方形/長方形 747">
          <a:extLst>
            <a:ext uri="{FF2B5EF4-FFF2-40B4-BE49-F238E27FC236}">
              <a16:creationId xmlns:a16="http://schemas.microsoft.com/office/drawing/2014/main" id="{E7300BA2-7F2A-4AFA-9375-85E21DABBD96}"/>
            </a:ext>
          </a:extLst>
        </xdr:cNvPr>
        <xdr:cNvSpPr/>
      </xdr:nvSpPr>
      <xdr:spPr>
        <a:xfrm>
          <a:off x="16459200" y="12249150"/>
          <a:ext cx="4267200" cy="216217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749" name="テキスト ボックス 748">
          <a:extLst>
            <a:ext uri="{FF2B5EF4-FFF2-40B4-BE49-F238E27FC236}">
              <a16:creationId xmlns:a16="http://schemas.microsoft.com/office/drawing/2014/main" id="{D4770799-F66A-4DF7-877A-33C09DB9AA29}"/>
            </a:ext>
          </a:extLst>
        </xdr:cNvPr>
        <xdr:cNvSpPr txBox="1"/>
      </xdr:nvSpPr>
      <xdr:spPr>
        <a:xfrm>
          <a:off x="16440150" y="12068175"/>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750" name="直線コネクタ 749">
          <a:extLst>
            <a:ext uri="{FF2B5EF4-FFF2-40B4-BE49-F238E27FC236}">
              <a16:creationId xmlns:a16="http://schemas.microsoft.com/office/drawing/2014/main" id="{0D1B69D9-0965-465F-B74B-8FF8BDBDEC91}"/>
            </a:ext>
          </a:extLst>
        </xdr:cNvPr>
        <xdr:cNvCxnSpPr/>
      </xdr:nvCxnSpPr>
      <xdr:spPr>
        <a:xfrm>
          <a:off x="16459200" y="1441132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85</xdr:row>
      <xdr:rowOff>95250</xdr:rowOff>
    </xdr:from>
    <xdr:to>
      <xdr:col>120</xdr:col>
      <xdr:colOff>114300</xdr:colOff>
      <xdr:row>85</xdr:row>
      <xdr:rowOff>95250</xdr:rowOff>
    </xdr:to>
    <xdr:cxnSp macro="">
      <xdr:nvCxnSpPr>
        <xdr:cNvPr id="751" name="直線コネクタ 750">
          <a:extLst>
            <a:ext uri="{FF2B5EF4-FFF2-40B4-BE49-F238E27FC236}">
              <a16:creationId xmlns:a16="http://schemas.microsoft.com/office/drawing/2014/main" id="{0498AC49-9868-48C8-9177-2F10E1EB509B}"/>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84</xdr:row>
      <xdr:rowOff>124477</xdr:rowOff>
    </xdr:from>
    <xdr:ext cx="467179" cy="259045"/>
    <xdr:sp macro="" textlink="">
      <xdr:nvSpPr>
        <xdr:cNvPr id="752" name="テキスト ボックス 751">
          <a:extLst>
            <a:ext uri="{FF2B5EF4-FFF2-40B4-BE49-F238E27FC236}">
              <a16:creationId xmlns:a16="http://schemas.microsoft.com/office/drawing/2014/main" id="{62DEE8F0-42F1-481A-935C-C75A760A1004}"/>
            </a:ext>
          </a:extLst>
        </xdr:cNvPr>
        <xdr:cNvSpPr txBox="1"/>
      </xdr:nvSpPr>
      <xdr:spPr>
        <a:xfrm>
          <a:off x="16052346" y="1373252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753" name="直線コネクタ 752">
          <a:extLst>
            <a:ext uri="{FF2B5EF4-FFF2-40B4-BE49-F238E27FC236}">
              <a16:creationId xmlns:a16="http://schemas.microsoft.com/office/drawing/2014/main" id="{81BFB682-AA0A-4764-A0FA-D6FB54EED78B}"/>
            </a:ext>
          </a:extLst>
        </xdr:cNvPr>
        <xdr:cNvCxnSpPr/>
      </xdr:nvCxnSpPr>
      <xdr:spPr>
        <a:xfrm>
          <a:off x="16459200" y="133254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754" name="テキスト ボックス 753">
          <a:extLst>
            <a:ext uri="{FF2B5EF4-FFF2-40B4-BE49-F238E27FC236}">
              <a16:creationId xmlns:a16="http://schemas.microsoft.com/office/drawing/2014/main" id="{D01DEABB-843B-4B11-9CDF-6B77C9520D8C}"/>
            </a:ext>
          </a:extLst>
        </xdr:cNvPr>
        <xdr:cNvSpPr txBox="1"/>
      </xdr:nvSpPr>
      <xdr:spPr>
        <a:xfrm>
          <a:off x="16052346" y="1318960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152400</xdr:rowOff>
    </xdr:from>
    <xdr:to>
      <xdr:col>120</xdr:col>
      <xdr:colOff>114300</xdr:colOff>
      <xdr:row>78</xdr:row>
      <xdr:rowOff>152400</xdr:rowOff>
    </xdr:to>
    <xdr:cxnSp macro="">
      <xdr:nvCxnSpPr>
        <xdr:cNvPr id="755" name="直線コネクタ 754">
          <a:extLst>
            <a:ext uri="{FF2B5EF4-FFF2-40B4-BE49-F238E27FC236}">
              <a16:creationId xmlns:a16="http://schemas.microsoft.com/office/drawing/2014/main" id="{BA05E5C4-676C-4A20-89CD-28F6206E3621}"/>
            </a:ext>
          </a:extLst>
        </xdr:cNvPr>
        <xdr:cNvCxnSpPr/>
      </xdr:nvCxnSpPr>
      <xdr:spPr>
        <a:xfrm>
          <a:off x="16459200" y="12792075"/>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78</xdr:row>
      <xdr:rowOff>10177</xdr:rowOff>
    </xdr:from>
    <xdr:ext cx="467179" cy="259045"/>
    <xdr:sp macro="" textlink="">
      <xdr:nvSpPr>
        <xdr:cNvPr id="756" name="テキスト ボックス 755">
          <a:extLst>
            <a:ext uri="{FF2B5EF4-FFF2-40B4-BE49-F238E27FC236}">
              <a16:creationId xmlns:a16="http://schemas.microsoft.com/office/drawing/2014/main" id="{BA3DF318-3E72-4162-AC51-E288A40A69B2}"/>
            </a:ext>
          </a:extLst>
        </xdr:cNvPr>
        <xdr:cNvSpPr txBox="1"/>
      </xdr:nvSpPr>
      <xdr:spPr>
        <a:xfrm>
          <a:off x="16052346" y="126466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57" name="直線コネクタ 756">
          <a:extLst>
            <a:ext uri="{FF2B5EF4-FFF2-40B4-BE49-F238E27FC236}">
              <a16:creationId xmlns:a16="http://schemas.microsoft.com/office/drawing/2014/main" id="{ADC9E6F7-0F16-4F2B-9218-C3E6B8C727E2}"/>
            </a:ext>
          </a:extLst>
        </xdr:cNvPr>
        <xdr:cNvCxnSpPr/>
      </xdr:nvCxnSpPr>
      <xdr:spPr>
        <a:xfrm>
          <a:off x="16459200" y="12249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58" name="テキスト ボックス 757">
          <a:extLst>
            <a:ext uri="{FF2B5EF4-FFF2-40B4-BE49-F238E27FC236}">
              <a16:creationId xmlns:a16="http://schemas.microsoft.com/office/drawing/2014/main" id="{D9087FEF-F1B6-4180-AE9B-9308B41577A1}"/>
            </a:ext>
          </a:extLst>
        </xdr:cNvPr>
        <xdr:cNvSpPr txBox="1"/>
      </xdr:nvSpPr>
      <xdr:spPr>
        <a:xfrm>
          <a:off x="16052346" y="12113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59" name="【消防施設】&#10;一人当たり面積グラフ枠">
          <a:extLst>
            <a:ext uri="{FF2B5EF4-FFF2-40B4-BE49-F238E27FC236}">
              <a16:creationId xmlns:a16="http://schemas.microsoft.com/office/drawing/2014/main" id="{3B5753C3-AB19-4AB8-9822-87B82CD983C9}"/>
            </a:ext>
          </a:extLst>
        </xdr:cNvPr>
        <xdr:cNvSpPr/>
      </xdr:nvSpPr>
      <xdr:spPr>
        <a:xfrm>
          <a:off x="16459200" y="12249150"/>
          <a:ext cx="4267200" cy="216217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26670</xdr:rowOff>
    </xdr:from>
    <xdr:to>
      <xdr:col>116</xdr:col>
      <xdr:colOff>62864</xdr:colOff>
      <xdr:row>84</xdr:row>
      <xdr:rowOff>158114</xdr:rowOff>
    </xdr:to>
    <xdr:cxnSp macro="">
      <xdr:nvCxnSpPr>
        <xdr:cNvPr id="760" name="直線コネクタ 759">
          <a:extLst>
            <a:ext uri="{FF2B5EF4-FFF2-40B4-BE49-F238E27FC236}">
              <a16:creationId xmlns:a16="http://schemas.microsoft.com/office/drawing/2014/main" id="{CBD3D981-A3D6-40C2-8A56-8C0EC1727AC8}"/>
            </a:ext>
          </a:extLst>
        </xdr:cNvPr>
        <xdr:cNvCxnSpPr/>
      </xdr:nvCxnSpPr>
      <xdr:spPr>
        <a:xfrm flipV="1">
          <a:off x="19954239" y="12669520"/>
          <a:ext cx="0" cy="11029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84</xdr:row>
      <xdr:rowOff>161941</xdr:rowOff>
    </xdr:from>
    <xdr:ext cx="469744" cy="259045"/>
    <xdr:sp macro="" textlink="">
      <xdr:nvSpPr>
        <xdr:cNvPr id="761" name="【消防施設】&#10;一人当たり面積最小値テキスト">
          <a:extLst>
            <a:ext uri="{FF2B5EF4-FFF2-40B4-BE49-F238E27FC236}">
              <a16:creationId xmlns:a16="http://schemas.microsoft.com/office/drawing/2014/main" id="{2178E22D-CDD6-40E0-B5BB-5369DD97B696}"/>
            </a:ext>
          </a:extLst>
        </xdr:cNvPr>
        <xdr:cNvSpPr txBox="1"/>
      </xdr:nvSpPr>
      <xdr:spPr>
        <a:xfrm>
          <a:off x="19992975" y="13769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84</xdr:row>
      <xdr:rowOff>158114</xdr:rowOff>
    </xdr:from>
    <xdr:to>
      <xdr:col>116</xdr:col>
      <xdr:colOff>152400</xdr:colOff>
      <xdr:row>84</xdr:row>
      <xdr:rowOff>158114</xdr:rowOff>
    </xdr:to>
    <xdr:cxnSp macro="">
      <xdr:nvCxnSpPr>
        <xdr:cNvPr id="762" name="直線コネクタ 761">
          <a:extLst>
            <a:ext uri="{FF2B5EF4-FFF2-40B4-BE49-F238E27FC236}">
              <a16:creationId xmlns:a16="http://schemas.microsoft.com/office/drawing/2014/main" id="{3D6CF03D-06D6-4C1E-96C9-6FD6094A1D74}"/>
            </a:ext>
          </a:extLst>
        </xdr:cNvPr>
        <xdr:cNvCxnSpPr/>
      </xdr:nvCxnSpPr>
      <xdr:spPr>
        <a:xfrm>
          <a:off x="19878675" y="1377251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144797</xdr:rowOff>
    </xdr:from>
    <xdr:ext cx="469744" cy="259045"/>
    <xdr:sp macro="" textlink="">
      <xdr:nvSpPr>
        <xdr:cNvPr id="763" name="【消防施設】&#10;一人当たり面積最大値テキスト">
          <a:extLst>
            <a:ext uri="{FF2B5EF4-FFF2-40B4-BE49-F238E27FC236}">
              <a16:creationId xmlns:a16="http://schemas.microsoft.com/office/drawing/2014/main" id="{67D151EB-F5E0-4239-AAA0-485E51D88660}"/>
            </a:ext>
          </a:extLst>
        </xdr:cNvPr>
        <xdr:cNvSpPr txBox="1"/>
      </xdr:nvSpPr>
      <xdr:spPr>
        <a:xfrm>
          <a:off x="19992975" y="124574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26670</xdr:rowOff>
    </xdr:from>
    <xdr:to>
      <xdr:col>116</xdr:col>
      <xdr:colOff>152400</xdr:colOff>
      <xdr:row>78</xdr:row>
      <xdr:rowOff>26670</xdr:rowOff>
    </xdr:to>
    <xdr:cxnSp macro="">
      <xdr:nvCxnSpPr>
        <xdr:cNvPr id="764" name="直線コネクタ 763">
          <a:extLst>
            <a:ext uri="{FF2B5EF4-FFF2-40B4-BE49-F238E27FC236}">
              <a16:creationId xmlns:a16="http://schemas.microsoft.com/office/drawing/2014/main" id="{1298746A-1C02-4345-85FA-E996AB641BFE}"/>
            </a:ext>
          </a:extLst>
        </xdr:cNvPr>
        <xdr:cNvCxnSpPr/>
      </xdr:nvCxnSpPr>
      <xdr:spPr>
        <a:xfrm>
          <a:off x="19878675" y="12669520"/>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108602</xdr:rowOff>
    </xdr:from>
    <xdr:ext cx="469744" cy="259045"/>
    <xdr:sp macro="" textlink="">
      <xdr:nvSpPr>
        <xdr:cNvPr id="765" name="【消防施設】&#10;一人当たり面積平均値テキスト">
          <a:extLst>
            <a:ext uri="{FF2B5EF4-FFF2-40B4-BE49-F238E27FC236}">
              <a16:creationId xmlns:a16="http://schemas.microsoft.com/office/drawing/2014/main" id="{EE3328B8-3C62-4270-89CF-60450B3DD7D0}"/>
            </a:ext>
          </a:extLst>
        </xdr:cNvPr>
        <xdr:cNvSpPr txBox="1"/>
      </xdr:nvSpPr>
      <xdr:spPr>
        <a:xfrm>
          <a:off x="19992975" y="13392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82</xdr:row>
      <xdr:rowOff>130175</xdr:rowOff>
    </xdr:from>
    <xdr:to>
      <xdr:col>116</xdr:col>
      <xdr:colOff>114300</xdr:colOff>
      <xdr:row>83</xdr:row>
      <xdr:rowOff>60325</xdr:rowOff>
    </xdr:to>
    <xdr:sp macro="" textlink="">
      <xdr:nvSpPr>
        <xdr:cNvPr id="766" name="フローチャート: 判断 765">
          <a:extLst>
            <a:ext uri="{FF2B5EF4-FFF2-40B4-BE49-F238E27FC236}">
              <a16:creationId xmlns:a16="http://schemas.microsoft.com/office/drawing/2014/main" id="{46BEB182-F7BE-4DB0-987B-EF82475CD9A9}"/>
            </a:ext>
          </a:extLst>
        </xdr:cNvPr>
        <xdr:cNvSpPr/>
      </xdr:nvSpPr>
      <xdr:spPr>
        <a:xfrm>
          <a:off x="19897725" y="1341755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82</xdr:row>
      <xdr:rowOff>135889</xdr:rowOff>
    </xdr:from>
    <xdr:to>
      <xdr:col>112</xdr:col>
      <xdr:colOff>38100</xdr:colOff>
      <xdr:row>83</xdr:row>
      <xdr:rowOff>66039</xdr:rowOff>
    </xdr:to>
    <xdr:sp macro="" textlink="">
      <xdr:nvSpPr>
        <xdr:cNvPr id="767" name="フローチャート: 判断 766">
          <a:extLst>
            <a:ext uri="{FF2B5EF4-FFF2-40B4-BE49-F238E27FC236}">
              <a16:creationId xmlns:a16="http://schemas.microsoft.com/office/drawing/2014/main" id="{B4769FFF-176B-4360-AB74-CCF97759B21F}"/>
            </a:ext>
          </a:extLst>
        </xdr:cNvPr>
        <xdr:cNvSpPr/>
      </xdr:nvSpPr>
      <xdr:spPr>
        <a:xfrm>
          <a:off x="19154775" y="13423264"/>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82</xdr:row>
      <xdr:rowOff>135889</xdr:rowOff>
    </xdr:from>
    <xdr:to>
      <xdr:col>107</xdr:col>
      <xdr:colOff>101600</xdr:colOff>
      <xdr:row>83</xdr:row>
      <xdr:rowOff>66039</xdr:rowOff>
    </xdr:to>
    <xdr:sp macro="" textlink="">
      <xdr:nvSpPr>
        <xdr:cNvPr id="768" name="フローチャート: 判断 767">
          <a:extLst>
            <a:ext uri="{FF2B5EF4-FFF2-40B4-BE49-F238E27FC236}">
              <a16:creationId xmlns:a16="http://schemas.microsoft.com/office/drawing/2014/main" id="{DC6F6985-5E56-4CAB-8983-0014796BF17E}"/>
            </a:ext>
          </a:extLst>
        </xdr:cNvPr>
        <xdr:cNvSpPr/>
      </xdr:nvSpPr>
      <xdr:spPr>
        <a:xfrm>
          <a:off x="18345150" y="13423264"/>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82</xdr:row>
      <xdr:rowOff>158750</xdr:rowOff>
    </xdr:from>
    <xdr:to>
      <xdr:col>102</xdr:col>
      <xdr:colOff>165100</xdr:colOff>
      <xdr:row>83</xdr:row>
      <xdr:rowOff>88900</xdr:rowOff>
    </xdr:to>
    <xdr:sp macro="" textlink="">
      <xdr:nvSpPr>
        <xdr:cNvPr id="769" name="フローチャート: 判断 768">
          <a:extLst>
            <a:ext uri="{FF2B5EF4-FFF2-40B4-BE49-F238E27FC236}">
              <a16:creationId xmlns:a16="http://schemas.microsoft.com/office/drawing/2014/main" id="{3A0BE0E9-6BBE-45DC-9D66-174EA0E4E6F8}"/>
            </a:ext>
          </a:extLst>
        </xdr:cNvPr>
        <xdr:cNvSpPr/>
      </xdr:nvSpPr>
      <xdr:spPr>
        <a:xfrm>
          <a:off x="17554575" y="13449300"/>
          <a:ext cx="95250" cy="8572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82</xdr:row>
      <xdr:rowOff>170180</xdr:rowOff>
    </xdr:from>
    <xdr:to>
      <xdr:col>98</xdr:col>
      <xdr:colOff>38100</xdr:colOff>
      <xdr:row>83</xdr:row>
      <xdr:rowOff>100330</xdr:rowOff>
    </xdr:to>
    <xdr:sp macro="" textlink="">
      <xdr:nvSpPr>
        <xdr:cNvPr id="770" name="フローチャート: 判断 769">
          <a:extLst>
            <a:ext uri="{FF2B5EF4-FFF2-40B4-BE49-F238E27FC236}">
              <a16:creationId xmlns:a16="http://schemas.microsoft.com/office/drawing/2014/main" id="{3F8E2D6E-907C-4E62-B54D-AB9E518CA10A}"/>
            </a:ext>
          </a:extLst>
        </xdr:cNvPr>
        <xdr:cNvSpPr/>
      </xdr:nvSpPr>
      <xdr:spPr>
        <a:xfrm>
          <a:off x="16754475" y="13448030"/>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71" name="テキスト ボックス 770">
          <a:extLst>
            <a:ext uri="{FF2B5EF4-FFF2-40B4-BE49-F238E27FC236}">
              <a16:creationId xmlns:a16="http://schemas.microsoft.com/office/drawing/2014/main" id="{C928C418-6753-4D4D-BBB5-79B41E9D2AA2}"/>
            </a:ext>
          </a:extLst>
        </xdr:cNvPr>
        <xdr:cNvSpPr txBox="1"/>
      </xdr:nvSpPr>
      <xdr:spPr>
        <a:xfrm>
          <a:off x="197834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72" name="テキスト ボックス 771">
          <a:extLst>
            <a:ext uri="{FF2B5EF4-FFF2-40B4-BE49-F238E27FC236}">
              <a16:creationId xmlns:a16="http://schemas.microsoft.com/office/drawing/2014/main" id="{8C66BBB8-B774-4168-95F4-C2FA63183CBE}"/>
            </a:ext>
          </a:extLst>
        </xdr:cNvPr>
        <xdr:cNvSpPr txBox="1"/>
      </xdr:nvSpPr>
      <xdr:spPr>
        <a:xfrm>
          <a:off x="190309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73" name="テキスト ボックス 772">
          <a:extLst>
            <a:ext uri="{FF2B5EF4-FFF2-40B4-BE49-F238E27FC236}">
              <a16:creationId xmlns:a16="http://schemas.microsoft.com/office/drawing/2014/main" id="{0A5E7A99-7BEE-47CC-964E-5FD594CD8326}"/>
            </a:ext>
          </a:extLst>
        </xdr:cNvPr>
        <xdr:cNvSpPr txBox="1"/>
      </xdr:nvSpPr>
      <xdr:spPr>
        <a:xfrm>
          <a:off x="18221325"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74" name="テキスト ボックス 773">
          <a:extLst>
            <a:ext uri="{FF2B5EF4-FFF2-40B4-BE49-F238E27FC236}">
              <a16:creationId xmlns:a16="http://schemas.microsoft.com/office/drawing/2014/main" id="{22DE5F60-7819-423A-94A6-DFEBF69C33A1}"/>
            </a:ext>
          </a:extLst>
        </xdr:cNvPr>
        <xdr:cNvSpPr txBox="1"/>
      </xdr:nvSpPr>
      <xdr:spPr>
        <a:xfrm>
          <a:off x="174307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75" name="テキスト ボックス 774">
          <a:extLst>
            <a:ext uri="{FF2B5EF4-FFF2-40B4-BE49-F238E27FC236}">
              <a16:creationId xmlns:a16="http://schemas.microsoft.com/office/drawing/2014/main" id="{794732CC-1141-4D4A-9B20-2F1F5157F6E1}"/>
            </a:ext>
          </a:extLst>
        </xdr:cNvPr>
        <xdr:cNvSpPr txBox="1"/>
      </xdr:nvSpPr>
      <xdr:spPr>
        <a:xfrm>
          <a:off x="16630650" y="144088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81</xdr:row>
      <xdr:rowOff>118745</xdr:rowOff>
    </xdr:from>
    <xdr:to>
      <xdr:col>116</xdr:col>
      <xdr:colOff>114300</xdr:colOff>
      <xdr:row>82</xdr:row>
      <xdr:rowOff>48895</xdr:rowOff>
    </xdr:to>
    <xdr:sp macro="" textlink="">
      <xdr:nvSpPr>
        <xdr:cNvPr id="776" name="楕円 775">
          <a:extLst>
            <a:ext uri="{FF2B5EF4-FFF2-40B4-BE49-F238E27FC236}">
              <a16:creationId xmlns:a16="http://schemas.microsoft.com/office/drawing/2014/main" id="{E5310022-EF27-4F7B-9E34-3F13BF67CD2F}"/>
            </a:ext>
          </a:extLst>
        </xdr:cNvPr>
        <xdr:cNvSpPr/>
      </xdr:nvSpPr>
      <xdr:spPr>
        <a:xfrm>
          <a:off x="19897725" y="1324737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80</xdr:row>
      <xdr:rowOff>141622</xdr:rowOff>
    </xdr:from>
    <xdr:ext cx="469744" cy="259045"/>
    <xdr:sp macro="" textlink="">
      <xdr:nvSpPr>
        <xdr:cNvPr id="777" name="【消防施設】&#10;一人当たり面積該当値テキスト">
          <a:extLst>
            <a:ext uri="{FF2B5EF4-FFF2-40B4-BE49-F238E27FC236}">
              <a16:creationId xmlns:a16="http://schemas.microsoft.com/office/drawing/2014/main" id="{554DFC76-E4E4-4373-BB10-88D53812ED49}"/>
            </a:ext>
          </a:extLst>
        </xdr:cNvPr>
        <xdr:cNvSpPr txBox="1"/>
      </xdr:nvSpPr>
      <xdr:spPr>
        <a:xfrm>
          <a:off x="19992975" y="13108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81</xdr:row>
      <xdr:rowOff>135889</xdr:rowOff>
    </xdr:from>
    <xdr:to>
      <xdr:col>112</xdr:col>
      <xdr:colOff>38100</xdr:colOff>
      <xdr:row>82</xdr:row>
      <xdr:rowOff>66039</xdr:rowOff>
    </xdr:to>
    <xdr:sp macro="" textlink="">
      <xdr:nvSpPr>
        <xdr:cNvPr id="778" name="楕円 777">
          <a:extLst>
            <a:ext uri="{FF2B5EF4-FFF2-40B4-BE49-F238E27FC236}">
              <a16:creationId xmlns:a16="http://schemas.microsoft.com/office/drawing/2014/main" id="{8D6C0ACC-AC04-45AC-B5E7-AD473907D093}"/>
            </a:ext>
          </a:extLst>
        </xdr:cNvPr>
        <xdr:cNvSpPr/>
      </xdr:nvSpPr>
      <xdr:spPr>
        <a:xfrm>
          <a:off x="19154775" y="13261339"/>
          <a:ext cx="8572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81</xdr:row>
      <xdr:rowOff>169545</xdr:rowOff>
    </xdr:from>
    <xdr:to>
      <xdr:col>116</xdr:col>
      <xdr:colOff>63500</xdr:colOff>
      <xdr:row>82</xdr:row>
      <xdr:rowOff>15239</xdr:rowOff>
    </xdr:to>
    <xdr:cxnSp macro="">
      <xdr:nvCxnSpPr>
        <xdr:cNvPr id="779" name="直線コネクタ 778">
          <a:extLst>
            <a:ext uri="{FF2B5EF4-FFF2-40B4-BE49-F238E27FC236}">
              <a16:creationId xmlns:a16="http://schemas.microsoft.com/office/drawing/2014/main" id="{3E776475-4286-4ACA-81CC-41C9106EC78F}"/>
            </a:ext>
          </a:extLst>
        </xdr:cNvPr>
        <xdr:cNvCxnSpPr/>
      </xdr:nvCxnSpPr>
      <xdr:spPr>
        <a:xfrm flipV="1">
          <a:off x="19202400" y="13285470"/>
          <a:ext cx="752475" cy="139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81</xdr:row>
      <xdr:rowOff>141605</xdr:rowOff>
    </xdr:from>
    <xdr:to>
      <xdr:col>107</xdr:col>
      <xdr:colOff>101600</xdr:colOff>
      <xdr:row>82</xdr:row>
      <xdr:rowOff>71755</xdr:rowOff>
    </xdr:to>
    <xdr:sp macro="" textlink="">
      <xdr:nvSpPr>
        <xdr:cNvPr id="780" name="楕円 779">
          <a:extLst>
            <a:ext uri="{FF2B5EF4-FFF2-40B4-BE49-F238E27FC236}">
              <a16:creationId xmlns:a16="http://schemas.microsoft.com/office/drawing/2014/main" id="{53AAA85B-ED24-462C-9E64-0D8A29B3B800}"/>
            </a:ext>
          </a:extLst>
        </xdr:cNvPr>
        <xdr:cNvSpPr/>
      </xdr:nvSpPr>
      <xdr:spPr>
        <a:xfrm>
          <a:off x="18345150" y="13270230"/>
          <a:ext cx="104775" cy="8572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82</xdr:row>
      <xdr:rowOff>15239</xdr:rowOff>
    </xdr:from>
    <xdr:to>
      <xdr:col>111</xdr:col>
      <xdr:colOff>177800</xdr:colOff>
      <xdr:row>82</xdr:row>
      <xdr:rowOff>20955</xdr:rowOff>
    </xdr:to>
    <xdr:cxnSp macro="">
      <xdr:nvCxnSpPr>
        <xdr:cNvPr id="781" name="直線コネクタ 780">
          <a:extLst>
            <a:ext uri="{FF2B5EF4-FFF2-40B4-BE49-F238E27FC236}">
              <a16:creationId xmlns:a16="http://schemas.microsoft.com/office/drawing/2014/main" id="{028364C1-5AC0-4220-A9F5-E0D62FC5E471}"/>
            </a:ext>
          </a:extLst>
        </xdr:cNvPr>
        <xdr:cNvCxnSpPr/>
      </xdr:nvCxnSpPr>
      <xdr:spPr>
        <a:xfrm flipV="1">
          <a:off x="18392775" y="13299439"/>
          <a:ext cx="809625" cy="8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81</xdr:row>
      <xdr:rowOff>153036</xdr:rowOff>
    </xdr:from>
    <xdr:to>
      <xdr:col>102</xdr:col>
      <xdr:colOff>165100</xdr:colOff>
      <xdr:row>82</xdr:row>
      <xdr:rowOff>83186</xdr:rowOff>
    </xdr:to>
    <xdr:sp macro="" textlink="">
      <xdr:nvSpPr>
        <xdr:cNvPr id="782" name="楕円 781">
          <a:extLst>
            <a:ext uri="{FF2B5EF4-FFF2-40B4-BE49-F238E27FC236}">
              <a16:creationId xmlns:a16="http://schemas.microsoft.com/office/drawing/2014/main" id="{CA41654C-2F7C-4624-8BA3-0C6436731D01}"/>
            </a:ext>
          </a:extLst>
        </xdr:cNvPr>
        <xdr:cNvSpPr/>
      </xdr:nvSpPr>
      <xdr:spPr>
        <a:xfrm>
          <a:off x="17554575" y="13278486"/>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82</xdr:row>
      <xdr:rowOff>20955</xdr:rowOff>
    </xdr:from>
    <xdr:to>
      <xdr:col>107</xdr:col>
      <xdr:colOff>50800</xdr:colOff>
      <xdr:row>82</xdr:row>
      <xdr:rowOff>32386</xdr:rowOff>
    </xdr:to>
    <xdr:cxnSp macro="">
      <xdr:nvCxnSpPr>
        <xdr:cNvPr id="783" name="直線コネクタ 782">
          <a:extLst>
            <a:ext uri="{FF2B5EF4-FFF2-40B4-BE49-F238E27FC236}">
              <a16:creationId xmlns:a16="http://schemas.microsoft.com/office/drawing/2014/main" id="{946C420D-917A-49AF-A9EF-557C075B061A}"/>
            </a:ext>
          </a:extLst>
        </xdr:cNvPr>
        <xdr:cNvCxnSpPr/>
      </xdr:nvCxnSpPr>
      <xdr:spPr>
        <a:xfrm flipV="1">
          <a:off x="17602200" y="13308330"/>
          <a:ext cx="7905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83</xdr:row>
      <xdr:rowOff>57166</xdr:rowOff>
    </xdr:from>
    <xdr:ext cx="469744" cy="259045"/>
    <xdr:sp macro="" textlink="">
      <xdr:nvSpPr>
        <xdr:cNvPr id="784" name="n_1aveValue【消防施設】&#10;一人当たり面積">
          <a:extLst>
            <a:ext uri="{FF2B5EF4-FFF2-40B4-BE49-F238E27FC236}">
              <a16:creationId xmlns:a16="http://schemas.microsoft.com/office/drawing/2014/main" id="{FD134F33-01F5-4442-B186-A66C81EE3573}"/>
            </a:ext>
          </a:extLst>
        </xdr:cNvPr>
        <xdr:cNvSpPr txBox="1"/>
      </xdr:nvSpPr>
      <xdr:spPr>
        <a:xfrm>
          <a:off x="18983402" y="1350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83</xdr:row>
      <xdr:rowOff>57166</xdr:rowOff>
    </xdr:from>
    <xdr:ext cx="469744" cy="259045"/>
    <xdr:sp macro="" textlink="">
      <xdr:nvSpPr>
        <xdr:cNvPr id="785" name="n_2aveValue【消防施設】&#10;一人当たり面積">
          <a:extLst>
            <a:ext uri="{FF2B5EF4-FFF2-40B4-BE49-F238E27FC236}">
              <a16:creationId xmlns:a16="http://schemas.microsoft.com/office/drawing/2014/main" id="{1B81E53E-6CBC-4CFF-92EB-0FD8FC25BE07}"/>
            </a:ext>
          </a:extLst>
        </xdr:cNvPr>
        <xdr:cNvSpPr txBox="1"/>
      </xdr:nvSpPr>
      <xdr:spPr>
        <a:xfrm>
          <a:off x="18183302" y="135064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83</xdr:row>
      <xdr:rowOff>80027</xdr:rowOff>
    </xdr:from>
    <xdr:ext cx="469744" cy="259045"/>
    <xdr:sp macro="" textlink="">
      <xdr:nvSpPr>
        <xdr:cNvPr id="786" name="n_3aveValue【消防施設】&#10;一人当たり面積">
          <a:extLst>
            <a:ext uri="{FF2B5EF4-FFF2-40B4-BE49-F238E27FC236}">
              <a16:creationId xmlns:a16="http://schemas.microsoft.com/office/drawing/2014/main" id="{C92C4057-5B4B-4B27-9FA4-516DC40550B0}"/>
            </a:ext>
          </a:extLst>
        </xdr:cNvPr>
        <xdr:cNvSpPr txBox="1"/>
      </xdr:nvSpPr>
      <xdr:spPr>
        <a:xfrm>
          <a:off x="17383202" y="135325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81</xdr:row>
      <xdr:rowOff>116857</xdr:rowOff>
    </xdr:from>
    <xdr:ext cx="469744" cy="259045"/>
    <xdr:sp macro="" textlink="">
      <xdr:nvSpPr>
        <xdr:cNvPr id="787" name="n_4aveValue【消防施設】&#10;一人当たり面積">
          <a:extLst>
            <a:ext uri="{FF2B5EF4-FFF2-40B4-BE49-F238E27FC236}">
              <a16:creationId xmlns:a16="http://schemas.microsoft.com/office/drawing/2014/main" id="{4B175774-E6DD-4C50-9289-1814A6C6529D}"/>
            </a:ext>
          </a:extLst>
        </xdr:cNvPr>
        <xdr:cNvSpPr txBox="1"/>
      </xdr:nvSpPr>
      <xdr:spPr>
        <a:xfrm>
          <a:off x="16592627" y="132423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80</xdr:row>
      <xdr:rowOff>82566</xdr:rowOff>
    </xdr:from>
    <xdr:ext cx="469744" cy="259045"/>
    <xdr:sp macro="" textlink="">
      <xdr:nvSpPr>
        <xdr:cNvPr id="788" name="n_1mainValue【消防施設】&#10;一人当たり面積">
          <a:extLst>
            <a:ext uri="{FF2B5EF4-FFF2-40B4-BE49-F238E27FC236}">
              <a16:creationId xmlns:a16="http://schemas.microsoft.com/office/drawing/2014/main" id="{986D9225-0166-4D16-AD52-DBBC76BDDBF4}"/>
            </a:ext>
          </a:extLst>
        </xdr:cNvPr>
        <xdr:cNvSpPr txBox="1"/>
      </xdr:nvSpPr>
      <xdr:spPr>
        <a:xfrm>
          <a:off x="18983402" y="13049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80</xdr:row>
      <xdr:rowOff>88282</xdr:rowOff>
    </xdr:from>
    <xdr:ext cx="469744" cy="259045"/>
    <xdr:sp macro="" textlink="">
      <xdr:nvSpPr>
        <xdr:cNvPr id="789" name="n_2mainValue【消防施設】&#10;一人当たり面積">
          <a:extLst>
            <a:ext uri="{FF2B5EF4-FFF2-40B4-BE49-F238E27FC236}">
              <a16:creationId xmlns:a16="http://schemas.microsoft.com/office/drawing/2014/main" id="{2E9CDB2B-2BFE-4DB4-8B55-409EEE11DC7F}"/>
            </a:ext>
          </a:extLst>
        </xdr:cNvPr>
        <xdr:cNvSpPr txBox="1"/>
      </xdr:nvSpPr>
      <xdr:spPr>
        <a:xfrm>
          <a:off x="18183302" y="13048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80</xdr:row>
      <xdr:rowOff>99713</xdr:rowOff>
    </xdr:from>
    <xdr:ext cx="469744" cy="259045"/>
    <xdr:sp macro="" textlink="">
      <xdr:nvSpPr>
        <xdr:cNvPr id="790" name="n_3mainValue【消防施設】&#10;一人当たり面積">
          <a:extLst>
            <a:ext uri="{FF2B5EF4-FFF2-40B4-BE49-F238E27FC236}">
              <a16:creationId xmlns:a16="http://schemas.microsoft.com/office/drawing/2014/main" id="{DD18772C-F4E2-41E9-8096-3DD21DF68007}"/>
            </a:ext>
          </a:extLst>
        </xdr:cNvPr>
        <xdr:cNvSpPr txBox="1"/>
      </xdr:nvSpPr>
      <xdr:spPr>
        <a:xfrm>
          <a:off x="17383202" y="13066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91" name="正方形/長方形 790">
          <a:extLst>
            <a:ext uri="{FF2B5EF4-FFF2-40B4-BE49-F238E27FC236}">
              <a16:creationId xmlns:a16="http://schemas.microsoft.com/office/drawing/2014/main" id="{284153BA-0EB7-412F-80A4-102E9958BE82}"/>
            </a:ext>
          </a:extLst>
        </xdr:cNvPr>
        <xdr:cNvSpPr/>
      </xdr:nvSpPr>
      <xdr:spPr>
        <a:xfrm>
          <a:off x="11210925" y="14763750"/>
          <a:ext cx="424815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92" name="正方形/長方形 791">
          <a:extLst>
            <a:ext uri="{FF2B5EF4-FFF2-40B4-BE49-F238E27FC236}">
              <a16:creationId xmlns:a16="http://schemas.microsoft.com/office/drawing/2014/main" id="{B7E24AAA-7CCA-4D91-B538-6D3B755B4602}"/>
            </a:ext>
          </a:extLst>
        </xdr:cNvPr>
        <xdr:cNvSpPr/>
      </xdr:nvSpPr>
      <xdr:spPr>
        <a:xfrm>
          <a:off x="113157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93" name="正方形/長方形 792">
          <a:extLst>
            <a:ext uri="{FF2B5EF4-FFF2-40B4-BE49-F238E27FC236}">
              <a16:creationId xmlns:a16="http://schemas.microsoft.com/office/drawing/2014/main" id="{7772D3F2-2736-4DE6-B3DB-4232E766A200}"/>
            </a:ext>
          </a:extLst>
        </xdr:cNvPr>
        <xdr:cNvSpPr/>
      </xdr:nvSpPr>
      <xdr:spPr>
        <a:xfrm>
          <a:off x="113157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94" name="正方形/長方形 793">
          <a:extLst>
            <a:ext uri="{FF2B5EF4-FFF2-40B4-BE49-F238E27FC236}">
              <a16:creationId xmlns:a16="http://schemas.microsoft.com/office/drawing/2014/main" id="{06118719-F600-4A9D-916A-33F169E7562F}"/>
            </a:ext>
          </a:extLst>
        </xdr:cNvPr>
        <xdr:cNvSpPr/>
      </xdr:nvSpPr>
      <xdr:spPr>
        <a:xfrm>
          <a:off x="122396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95" name="正方形/長方形 794">
          <a:extLst>
            <a:ext uri="{FF2B5EF4-FFF2-40B4-BE49-F238E27FC236}">
              <a16:creationId xmlns:a16="http://schemas.microsoft.com/office/drawing/2014/main" id="{DC76E960-F93C-4373-89EE-37FF7B142DE1}"/>
            </a:ext>
          </a:extLst>
        </xdr:cNvPr>
        <xdr:cNvSpPr/>
      </xdr:nvSpPr>
      <xdr:spPr>
        <a:xfrm>
          <a:off x="122396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96" name="正方形/長方形 795">
          <a:extLst>
            <a:ext uri="{FF2B5EF4-FFF2-40B4-BE49-F238E27FC236}">
              <a16:creationId xmlns:a16="http://schemas.microsoft.com/office/drawing/2014/main" id="{99FAF703-CAB4-476B-9BF9-AAD5F145973F}"/>
            </a:ext>
          </a:extLst>
        </xdr:cNvPr>
        <xdr:cNvSpPr/>
      </xdr:nvSpPr>
      <xdr:spPr>
        <a:xfrm>
          <a:off x="132683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97" name="正方形/長方形 796">
          <a:extLst>
            <a:ext uri="{FF2B5EF4-FFF2-40B4-BE49-F238E27FC236}">
              <a16:creationId xmlns:a16="http://schemas.microsoft.com/office/drawing/2014/main" id="{D3808D02-A2E7-4072-9F58-AD285B2E88B8}"/>
            </a:ext>
          </a:extLst>
        </xdr:cNvPr>
        <xdr:cNvSpPr/>
      </xdr:nvSpPr>
      <xdr:spPr>
        <a:xfrm>
          <a:off x="132683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98" name="正方形/長方形 797">
          <a:extLst>
            <a:ext uri="{FF2B5EF4-FFF2-40B4-BE49-F238E27FC236}">
              <a16:creationId xmlns:a16="http://schemas.microsoft.com/office/drawing/2014/main" id="{7AE6FF0C-692C-49EA-A529-ADED138F25F4}"/>
            </a:ext>
          </a:extLst>
        </xdr:cNvPr>
        <xdr:cNvSpPr/>
      </xdr:nvSpPr>
      <xdr:spPr>
        <a:xfrm>
          <a:off x="11210925" y="1590675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99" name="テキスト ボックス 798">
          <a:extLst>
            <a:ext uri="{FF2B5EF4-FFF2-40B4-BE49-F238E27FC236}">
              <a16:creationId xmlns:a16="http://schemas.microsoft.com/office/drawing/2014/main" id="{0A5A4379-7D04-4493-B32C-1473029C8225}"/>
            </a:ext>
          </a:extLst>
        </xdr:cNvPr>
        <xdr:cNvSpPr txBox="1"/>
      </xdr:nvSpPr>
      <xdr:spPr>
        <a:xfrm>
          <a:off x="11172825" y="1571625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800" name="直線コネクタ 799">
          <a:extLst>
            <a:ext uri="{FF2B5EF4-FFF2-40B4-BE49-F238E27FC236}">
              <a16:creationId xmlns:a16="http://schemas.microsoft.com/office/drawing/2014/main" id="{3E8952A0-FFD0-4BCA-93C0-0FBC098B362B}"/>
            </a:ext>
          </a:extLst>
        </xdr:cNvPr>
        <xdr:cNvCxnSpPr/>
      </xdr:nvCxnSpPr>
      <xdr:spPr>
        <a:xfrm>
          <a:off x="11210925" y="18192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801" name="テキスト ボックス 800">
          <a:extLst>
            <a:ext uri="{FF2B5EF4-FFF2-40B4-BE49-F238E27FC236}">
              <a16:creationId xmlns:a16="http://schemas.microsoft.com/office/drawing/2014/main" id="{4FFD8807-AF57-4A21-AF0D-FEB91E46A659}"/>
            </a:ext>
          </a:extLst>
        </xdr:cNvPr>
        <xdr:cNvSpPr txBox="1"/>
      </xdr:nvSpPr>
      <xdr:spPr>
        <a:xfrm>
          <a:off x="107945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802" name="直線コネクタ 801">
          <a:extLst>
            <a:ext uri="{FF2B5EF4-FFF2-40B4-BE49-F238E27FC236}">
              <a16:creationId xmlns:a16="http://schemas.microsoft.com/office/drawing/2014/main" id="{E4EED419-E51D-4652-9FE7-50B7D91BA450}"/>
            </a:ext>
          </a:extLst>
        </xdr:cNvPr>
        <xdr:cNvCxnSpPr/>
      </xdr:nvCxnSpPr>
      <xdr:spPr>
        <a:xfrm>
          <a:off x="11210925" y="17811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803" name="テキスト ボックス 802">
          <a:extLst>
            <a:ext uri="{FF2B5EF4-FFF2-40B4-BE49-F238E27FC236}">
              <a16:creationId xmlns:a16="http://schemas.microsoft.com/office/drawing/2014/main" id="{ECD0AEC4-71B1-4FBC-B820-2C998A891078}"/>
            </a:ext>
          </a:extLst>
        </xdr:cNvPr>
        <xdr:cNvSpPr txBox="1"/>
      </xdr:nvSpPr>
      <xdr:spPr>
        <a:xfrm>
          <a:off x="10794546" y="17666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804" name="直線コネクタ 803">
          <a:extLst>
            <a:ext uri="{FF2B5EF4-FFF2-40B4-BE49-F238E27FC236}">
              <a16:creationId xmlns:a16="http://schemas.microsoft.com/office/drawing/2014/main" id="{AF8EFF0C-E459-443C-9EEE-E5474CD4BB13}"/>
            </a:ext>
          </a:extLst>
        </xdr:cNvPr>
        <xdr:cNvCxnSpPr/>
      </xdr:nvCxnSpPr>
      <xdr:spPr>
        <a:xfrm>
          <a:off x="11210925" y="17430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805" name="テキスト ボックス 804">
          <a:extLst>
            <a:ext uri="{FF2B5EF4-FFF2-40B4-BE49-F238E27FC236}">
              <a16:creationId xmlns:a16="http://schemas.microsoft.com/office/drawing/2014/main" id="{9A9FC0C5-9F82-45BD-A168-B15F3627A6B6}"/>
            </a:ext>
          </a:extLst>
        </xdr:cNvPr>
        <xdr:cNvSpPr txBox="1"/>
      </xdr:nvSpPr>
      <xdr:spPr>
        <a:xfrm>
          <a:off x="10845966" y="17285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806" name="直線コネクタ 805">
          <a:extLst>
            <a:ext uri="{FF2B5EF4-FFF2-40B4-BE49-F238E27FC236}">
              <a16:creationId xmlns:a16="http://schemas.microsoft.com/office/drawing/2014/main" id="{16D666FC-3FD4-48C2-9BF0-6175F927E15A}"/>
            </a:ext>
          </a:extLst>
        </xdr:cNvPr>
        <xdr:cNvCxnSpPr/>
      </xdr:nvCxnSpPr>
      <xdr:spPr>
        <a:xfrm>
          <a:off x="11210925" y="17049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807" name="テキスト ボックス 806">
          <a:extLst>
            <a:ext uri="{FF2B5EF4-FFF2-40B4-BE49-F238E27FC236}">
              <a16:creationId xmlns:a16="http://schemas.microsoft.com/office/drawing/2014/main" id="{FD03EA35-8A29-4DC2-A150-DBBA7B9E2BCA}"/>
            </a:ext>
          </a:extLst>
        </xdr:cNvPr>
        <xdr:cNvSpPr txBox="1"/>
      </xdr:nvSpPr>
      <xdr:spPr>
        <a:xfrm>
          <a:off x="10845966" y="16904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808" name="直線コネクタ 807">
          <a:extLst>
            <a:ext uri="{FF2B5EF4-FFF2-40B4-BE49-F238E27FC236}">
              <a16:creationId xmlns:a16="http://schemas.microsoft.com/office/drawing/2014/main" id="{60E856C5-F4CD-4CC1-93D7-ADF4A21B6A0D}"/>
            </a:ext>
          </a:extLst>
        </xdr:cNvPr>
        <xdr:cNvCxnSpPr/>
      </xdr:nvCxnSpPr>
      <xdr:spPr>
        <a:xfrm>
          <a:off x="11210925" y="16668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809" name="テキスト ボックス 808">
          <a:extLst>
            <a:ext uri="{FF2B5EF4-FFF2-40B4-BE49-F238E27FC236}">
              <a16:creationId xmlns:a16="http://schemas.microsoft.com/office/drawing/2014/main" id="{D4B2C01A-8168-4D17-BA38-376914E03980}"/>
            </a:ext>
          </a:extLst>
        </xdr:cNvPr>
        <xdr:cNvSpPr txBox="1"/>
      </xdr:nvSpPr>
      <xdr:spPr>
        <a:xfrm>
          <a:off x="10845966" y="16523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810" name="直線コネクタ 809">
          <a:extLst>
            <a:ext uri="{FF2B5EF4-FFF2-40B4-BE49-F238E27FC236}">
              <a16:creationId xmlns:a16="http://schemas.microsoft.com/office/drawing/2014/main" id="{C6C0DCAE-FC54-4F30-BD31-FB87E29D195B}"/>
            </a:ext>
          </a:extLst>
        </xdr:cNvPr>
        <xdr:cNvCxnSpPr/>
      </xdr:nvCxnSpPr>
      <xdr:spPr>
        <a:xfrm>
          <a:off x="11210925" y="16287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811" name="テキスト ボックス 810">
          <a:extLst>
            <a:ext uri="{FF2B5EF4-FFF2-40B4-BE49-F238E27FC236}">
              <a16:creationId xmlns:a16="http://schemas.microsoft.com/office/drawing/2014/main" id="{1D7251F0-C49C-4AF2-A789-8C5DFAF0DB52}"/>
            </a:ext>
          </a:extLst>
        </xdr:cNvPr>
        <xdr:cNvSpPr txBox="1"/>
      </xdr:nvSpPr>
      <xdr:spPr>
        <a:xfrm>
          <a:off x="10845966" y="161423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812" name="直線コネクタ 811">
          <a:extLst>
            <a:ext uri="{FF2B5EF4-FFF2-40B4-BE49-F238E27FC236}">
              <a16:creationId xmlns:a16="http://schemas.microsoft.com/office/drawing/2014/main" id="{B71144FE-7B8A-4AE1-A85E-B4FF40E644C3}"/>
            </a:ext>
          </a:extLst>
        </xdr:cNvPr>
        <xdr:cNvCxnSpPr/>
      </xdr:nvCxnSpPr>
      <xdr:spPr>
        <a:xfrm>
          <a:off x="11210925" y="15906750"/>
          <a:ext cx="421957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813" name="テキスト ボックス 812">
          <a:extLst>
            <a:ext uri="{FF2B5EF4-FFF2-40B4-BE49-F238E27FC236}">
              <a16:creationId xmlns:a16="http://schemas.microsoft.com/office/drawing/2014/main" id="{128F8A06-A4F3-4A27-95F3-A9782C4B22B2}"/>
            </a:ext>
          </a:extLst>
        </xdr:cNvPr>
        <xdr:cNvSpPr txBox="1"/>
      </xdr:nvSpPr>
      <xdr:spPr>
        <a:xfrm>
          <a:off x="10903736" y="1576135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814" name="【庁舎】&#10;有形固定資産減価償却率グラフ枠">
          <a:extLst>
            <a:ext uri="{FF2B5EF4-FFF2-40B4-BE49-F238E27FC236}">
              <a16:creationId xmlns:a16="http://schemas.microsoft.com/office/drawing/2014/main" id="{6EA4975E-BD40-4038-A4C2-14A90EAFB3A8}"/>
            </a:ext>
          </a:extLst>
        </xdr:cNvPr>
        <xdr:cNvSpPr/>
      </xdr:nvSpPr>
      <xdr:spPr>
        <a:xfrm>
          <a:off x="11210925" y="1590675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64770</xdr:rowOff>
    </xdr:from>
    <xdr:to>
      <xdr:col>85</xdr:col>
      <xdr:colOff>126364</xdr:colOff>
      <xdr:row>108</xdr:row>
      <xdr:rowOff>116205</xdr:rowOff>
    </xdr:to>
    <xdr:cxnSp macro="">
      <xdr:nvCxnSpPr>
        <xdr:cNvPr id="815" name="直線コネクタ 814">
          <a:extLst>
            <a:ext uri="{FF2B5EF4-FFF2-40B4-BE49-F238E27FC236}">
              <a16:creationId xmlns:a16="http://schemas.microsoft.com/office/drawing/2014/main" id="{349F248E-C217-4042-80F8-2DBC12F22AE5}"/>
            </a:ext>
          </a:extLst>
        </xdr:cNvPr>
        <xdr:cNvCxnSpPr/>
      </xdr:nvCxnSpPr>
      <xdr:spPr>
        <a:xfrm flipV="1">
          <a:off x="14696439" y="16184245"/>
          <a:ext cx="0" cy="159131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120032</xdr:rowOff>
    </xdr:from>
    <xdr:ext cx="405111" cy="259045"/>
    <xdr:sp macro="" textlink="">
      <xdr:nvSpPr>
        <xdr:cNvPr id="816" name="【庁舎】&#10;有形固定資産減価償却率最小値テキスト">
          <a:extLst>
            <a:ext uri="{FF2B5EF4-FFF2-40B4-BE49-F238E27FC236}">
              <a16:creationId xmlns:a16="http://schemas.microsoft.com/office/drawing/2014/main" id="{466CD3A9-7D6E-4919-866C-8173C5CEEB03}"/>
            </a:ext>
          </a:extLst>
        </xdr:cNvPr>
        <xdr:cNvSpPr txBox="1"/>
      </xdr:nvSpPr>
      <xdr:spPr>
        <a:xfrm>
          <a:off x="14735175" y="17782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116205</xdr:rowOff>
    </xdr:from>
    <xdr:to>
      <xdr:col>86</xdr:col>
      <xdr:colOff>25400</xdr:colOff>
      <xdr:row>108</xdr:row>
      <xdr:rowOff>116205</xdr:rowOff>
    </xdr:to>
    <xdr:cxnSp macro="">
      <xdr:nvCxnSpPr>
        <xdr:cNvPr id="817" name="直線コネクタ 816">
          <a:extLst>
            <a:ext uri="{FF2B5EF4-FFF2-40B4-BE49-F238E27FC236}">
              <a16:creationId xmlns:a16="http://schemas.microsoft.com/office/drawing/2014/main" id="{1DF34C6B-7D52-458F-961C-33199242E525}"/>
            </a:ext>
          </a:extLst>
        </xdr:cNvPr>
        <xdr:cNvCxnSpPr/>
      </xdr:nvCxnSpPr>
      <xdr:spPr>
        <a:xfrm>
          <a:off x="14611350" y="1777555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11447</xdr:rowOff>
    </xdr:from>
    <xdr:ext cx="405111" cy="259045"/>
    <xdr:sp macro="" textlink="">
      <xdr:nvSpPr>
        <xdr:cNvPr id="818" name="【庁舎】&#10;有形固定資産減価償却率最大値テキスト">
          <a:extLst>
            <a:ext uri="{FF2B5EF4-FFF2-40B4-BE49-F238E27FC236}">
              <a16:creationId xmlns:a16="http://schemas.microsoft.com/office/drawing/2014/main" id="{7D50769E-A6A1-4884-8BA6-54495A2EF5C4}"/>
            </a:ext>
          </a:extLst>
        </xdr:cNvPr>
        <xdr:cNvSpPr txBox="1"/>
      </xdr:nvSpPr>
      <xdr:spPr>
        <a:xfrm>
          <a:off x="14735175" y="15953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64770</xdr:rowOff>
    </xdr:from>
    <xdr:to>
      <xdr:col>86</xdr:col>
      <xdr:colOff>25400</xdr:colOff>
      <xdr:row>99</xdr:row>
      <xdr:rowOff>64770</xdr:rowOff>
    </xdr:to>
    <xdr:cxnSp macro="">
      <xdr:nvCxnSpPr>
        <xdr:cNvPr id="819" name="直線コネクタ 818">
          <a:extLst>
            <a:ext uri="{FF2B5EF4-FFF2-40B4-BE49-F238E27FC236}">
              <a16:creationId xmlns:a16="http://schemas.microsoft.com/office/drawing/2014/main" id="{B2CC8C5D-0C89-45EA-82A3-454FFCA52D10}"/>
            </a:ext>
          </a:extLst>
        </xdr:cNvPr>
        <xdr:cNvCxnSpPr/>
      </xdr:nvCxnSpPr>
      <xdr:spPr>
        <a:xfrm>
          <a:off x="14611350" y="16184245"/>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102</xdr:row>
      <xdr:rowOff>27322</xdr:rowOff>
    </xdr:from>
    <xdr:ext cx="405111" cy="259045"/>
    <xdr:sp macro="" textlink="">
      <xdr:nvSpPr>
        <xdr:cNvPr id="820" name="【庁舎】&#10;有形固定資産減価償却率平均値テキスト">
          <a:extLst>
            <a:ext uri="{FF2B5EF4-FFF2-40B4-BE49-F238E27FC236}">
              <a16:creationId xmlns:a16="http://schemas.microsoft.com/office/drawing/2014/main" id="{C78C20B0-6C4E-434E-AA5F-8EDFDEB4759A}"/>
            </a:ext>
          </a:extLst>
        </xdr:cNvPr>
        <xdr:cNvSpPr txBox="1"/>
      </xdr:nvSpPr>
      <xdr:spPr>
        <a:xfrm>
          <a:off x="14735175" y="166611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4445</xdr:rowOff>
    </xdr:from>
    <xdr:to>
      <xdr:col>85</xdr:col>
      <xdr:colOff>177800</xdr:colOff>
      <xdr:row>103</xdr:row>
      <xdr:rowOff>106045</xdr:rowOff>
    </xdr:to>
    <xdr:sp macro="" textlink="">
      <xdr:nvSpPr>
        <xdr:cNvPr id="821" name="フローチャート: 判断 820">
          <a:extLst>
            <a:ext uri="{FF2B5EF4-FFF2-40B4-BE49-F238E27FC236}">
              <a16:creationId xmlns:a16="http://schemas.microsoft.com/office/drawing/2014/main" id="{0B303D73-2B77-40DC-B328-E8616FE9340F}"/>
            </a:ext>
          </a:extLst>
        </xdr:cNvPr>
        <xdr:cNvSpPr/>
      </xdr:nvSpPr>
      <xdr:spPr>
        <a:xfrm>
          <a:off x="14649450" y="16809720"/>
          <a:ext cx="95250"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102</xdr:row>
      <xdr:rowOff>149225</xdr:rowOff>
    </xdr:from>
    <xdr:to>
      <xdr:col>81</xdr:col>
      <xdr:colOff>101600</xdr:colOff>
      <xdr:row>103</xdr:row>
      <xdr:rowOff>79375</xdr:rowOff>
    </xdr:to>
    <xdr:sp macro="" textlink="">
      <xdr:nvSpPr>
        <xdr:cNvPr id="822" name="フローチャート: 判断 821">
          <a:extLst>
            <a:ext uri="{FF2B5EF4-FFF2-40B4-BE49-F238E27FC236}">
              <a16:creationId xmlns:a16="http://schemas.microsoft.com/office/drawing/2014/main" id="{7CB60830-7E10-45E1-8F1B-2D73B28A9711}"/>
            </a:ext>
          </a:extLst>
        </xdr:cNvPr>
        <xdr:cNvSpPr/>
      </xdr:nvSpPr>
      <xdr:spPr>
        <a:xfrm>
          <a:off x="13887450" y="16779875"/>
          <a:ext cx="10477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102</xdr:row>
      <xdr:rowOff>164464</xdr:rowOff>
    </xdr:from>
    <xdr:to>
      <xdr:col>76</xdr:col>
      <xdr:colOff>165100</xdr:colOff>
      <xdr:row>103</xdr:row>
      <xdr:rowOff>94614</xdr:rowOff>
    </xdr:to>
    <xdr:sp macro="" textlink="">
      <xdr:nvSpPr>
        <xdr:cNvPr id="823" name="フローチャート: 判断 822">
          <a:extLst>
            <a:ext uri="{FF2B5EF4-FFF2-40B4-BE49-F238E27FC236}">
              <a16:creationId xmlns:a16="http://schemas.microsoft.com/office/drawing/2014/main" id="{4B214A88-A2C0-4B5E-92CE-1EC0225DC711}"/>
            </a:ext>
          </a:extLst>
        </xdr:cNvPr>
        <xdr:cNvSpPr/>
      </xdr:nvSpPr>
      <xdr:spPr>
        <a:xfrm>
          <a:off x="13096875" y="16791939"/>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103</xdr:row>
      <xdr:rowOff>46355</xdr:rowOff>
    </xdr:from>
    <xdr:to>
      <xdr:col>72</xdr:col>
      <xdr:colOff>38100</xdr:colOff>
      <xdr:row>103</xdr:row>
      <xdr:rowOff>147955</xdr:rowOff>
    </xdr:to>
    <xdr:sp macro="" textlink="">
      <xdr:nvSpPr>
        <xdr:cNvPr id="824" name="フローチャート: 判断 823">
          <a:extLst>
            <a:ext uri="{FF2B5EF4-FFF2-40B4-BE49-F238E27FC236}">
              <a16:creationId xmlns:a16="http://schemas.microsoft.com/office/drawing/2014/main" id="{53282500-235E-4FAF-AC0E-B837093C1613}"/>
            </a:ext>
          </a:extLst>
        </xdr:cNvPr>
        <xdr:cNvSpPr/>
      </xdr:nvSpPr>
      <xdr:spPr>
        <a:xfrm>
          <a:off x="12296775" y="16851630"/>
          <a:ext cx="8572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23495</xdr:rowOff>
    </xdr:from>
    <xdr:to>
      <xdr:col>67</xdr:col>
      <xdr:colOff>101600</xdr:colOff>
      <xdr:row>103</xdr:row>
      <xdr:rowOff>125095</xdr:rowOff>
    </xdr:to>
    <xdr:sp macro="" textlink="">
      <xdr:nvSpPr>
        <xdr:cNvPr id="825" name="フローチャート: 判断 824">
          <a:extLst>
            <a:ext uri="{FF2B5EF4-FFF2-40B4-BE49-F238E27FC236}">
              <a16:creationId xmlns:a16="http://schemas.microsoft.com/office/drawing/2014/main" id="{F27FCEF3-276D-4BA1-B210-5C85CA2F6248}"/>
            </a:ext>
          </a:extLst>
        </xdr:cNvPr>
        <xdr:cNvSpPr/>
      </xdr:nvSpPr>
      <xdr:spPr>
        <a:xfrm>
          <a:off x="11487150" y="16828770"/>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826" name="テキスト ボックス 825">
          <a:extLst>
            <a:ext uri="{FF2B5EF4-FFF2-40B4-BE49-F238E27FC236}">
              <a16:creationId xmlns:a16="http://schemas.microsoft.com/office/drawing/2014/main" id="{DA61E780-2F99-4EB5-BCC3-397C10499D7E}"/>
            </a:ext>
          </a:extLst>
        </xdr:cNvPr>
        <xdr:cNvSpPr txBox="1"/>
      </xdr:nvSpPr>
      <xdr:spPr>
        <a:xfrm>
          <a:off x="14525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827" name="テキスト ボックス 826">
          <a:extLst>
            <a:ext uri="{FF2B5EF4-FFF2-40B4-BE49-F238E27FC236}">
              <a16:creationId xmlns:a16="http://schemas.microsoft.com/office/drawing/2014/main" id="{318E9B37-BECA-4C88-A099-29A46E8190E9}"/>
            </a:ext>
          </a:extLst>
        </xdr:cNvPr>
        <xdr:cNvSpPr txBox="1"/>
      </xdr:nvSpPr>
      <xdr:spPr>
        <a:xfrm>
          <a:off x="137636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DC0AF66F-F281-45A0-A631-9300270DB55D}"/>
            </a:ext>
          </a:extLst>
        </xdr:cNvPr>
        <xdr:cNvSpPr txBox="1"/>
      </xdr:nvSpPr>
      <xdr:spPr>
        <a:xfrm>
          <a:off x="129730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FFEE87AF-63DE-4565-BD23-2D147720A5E2}"/>
            </a:ext>
          </a:extLst>
        </xdr:cNvPr>
        <xdr:cNvSpPr txBox="1"/>
      </xdr:nvSpPr>
      <xdr:spPr>
        <a:xfrm>
          <a:off x="12172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AD66DFBA-9D92-4317-BA69-62211C5A8BB6}"/>
            </a:ext>
          </a:extLst>
        </xdr:cNvPr>
        <xdr:cNvSpPr txBox="1"/>
      </xdr:nvSpPr>
      <xdr:spPr>
        <a:xfrm>
          <a:off x="11363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8255</xdr:rowOff>
    </xdr:from>
    <xdr:to>
      <xdr:col>85</xdr:col>
      <xdr:colOff>177800</xdr:colOff>
      <xdr:row>106</xdr:row>
      <xdr:rowOff>109855</xdr:rowOff>
    </xdr:to>
    <xdr:sp macro="" textlink="">
      <xdr:nvSpPr>
        <xdr:cNvPr id="831" name="楕円 830">
          <a:extLst>
            <a:ext uri="{FF2B5EF4-FFF2-40B4-BE49-F238E27FC236}">
              <a16:creationId xmlns:a16="http://schemas.microsoft.com/office/drawing/2014/main" id="{1A4B2782-2A20-4A58-AB2E-816D50717A8C}"/>
            </a:ext>
          </a:extLst>
        </xdr:cNvPr>
        <xdr:cNvSpPr/>
      </xdr:nvSpPr>
      <xdr:spPr>
        <a:xfrm>
          <a:off x="14649450" y="17327880"/>
          <a:ext cx="95250"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105</xdr:row>
      <xdr:rowOff>158132</xdr:rowOff>
    </xdr:from>
    <xdr:ext cx="405111" cy="259045"/>
    <xdr:sp macro="" textlink="">
      <xdr:nvSpPr>
        <xdr:cNvPr id="832" name="【庁舎】&#10;有形固定資産減価償却率該当値テキスト">
          <a:extLst>
            <a:ext uri="{FF2B5EF4-FFF2-40B4-BE49-F238E27FC236}">
              <a16:creationId xmlns:a16="http://schemas.microsoft.com/office/drawing/2014/main" id="{25F6C370-D157-4C0C-A566-06E0BB2EE1DC}"/>
            </a:ext>
          </a:extLst>
        </xdr:cNvPr>
        <xdr:cNvSpPr txBox="1"/>
      </xdr:nvSpPr>
      <xdr:spPr>
        <a:xfrm>
          <a:off x="14735175" y="173063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160655</xdr:rowOff>
    </xdr:from>
    <xdr:to>
      <xdr:col>81</xdr:col>
      <xdr:colOff>101600</xdr:colOff>
      <xdr:row>107</xdr:row>
      <xdr:rowOff>90805</xdr:rowOff>
    </xdr:to>
    <xdr:sp macro="" textlink="">
      <xdr:nvSpPr>
        <xdr:cNvPr id="833" name="楕円 832">
          <a:extLst>
            <a:ext uri="{FF2B5EF4-FFF2-40B4-BE49-F238E27FC236}">
              <a16:creationId xmlns:a16="http://schemas.microsoft.com/office/drawing/2014/main" id="{7132FDA5-2636-40A1-B3D6-AEBEF86F4124}"/>
            </a:ext>
          </a:extLst>
        </xdr:cNvPr>
        <xdr:cNvSpPr/>
      </xdr:nvSpPr>
      <xdr:spPr>
        <a:xfrm>
          <a:off x="13887450" y="17480280"/>
          <a:ext cx="104775" cy="9525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59055</xdr:rowOff>
    </xdr:from>
    <xdr:to>
      <xdr:col>85</xdr:col>
      <xdr:colOff>127000</xdr:colOff>
      <xdr:row>107</xdr:row>
      <xdr:rowOff>40005</xdr:rowOff>
    </xdr:to>
    <xdr:cxnSp macro="">
      <xdr:nvCxnSpPr>
        <xdr:cNvPr id="834" name="直線コネクタ 833">
          <a:extLst>
            <a:ext uri="{FF2B5EF4-FFF2-40B4-BE49-F238E27FC236}">
              <a16:creationId xmlns:a16="http://schemas.microsoft.com/office/drawing/2014/main" id="{E993059C-F635-4B3F-AEB4-B6D7FBB826F5}"/>
            </a:ext>
          </a:extLst>
        </xdr:cNvPr>
        <xdr:cNvCxnSpPr/>
      </xdr:nvCxnSpPr>
      <xdr:spPr>
        <a:xfrm flipV="1">
          <a:off x="13935075" y="17375505"/>
          <a:ext cx="762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107</xdr:row>
      <xdr:rowOff>636</xdr:rowOff>
    </xdr:from>
    <xdr:to>
      <xdr:col>76</xdr:col>
      <xdr:colOff>165100</xdr:colOff>
      <xdr:row>107</xdr:row>
      <xdr:rowOff>102236</xdr:rowOff>
    </xdr:to>
    <xdr:sp macro="" textlink="">
      <xdr:nvSpPr>
        <xdr:cNvPr id="835" name="楕円 834">
          <a:extLst>
            <a:ext uri="{FF2B5EF4-FFF2-40B4-BE49-F238E27FC236}">
              <a16:creationId xmlns:a16="http://schemas.microsoft.com/office/drawing/2014/main" id="{7A5CFE95-C263-4E43-AA0C-692AB831328C}"/>
            </a:ext>
          </a:extLst>
        </xdr:cNvPr>
        <xdr:cNvSpPr/>
      </xdr:nvSpPr>
      <xdr:spPr>
        <a:xfrm>
          <a:off x="13096875" y="17488536"/>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107</xdr:row>
      <xdr:rowOff>40005</xdr:rowOff>
    </xdr:from>
    <xdr:to>
      <xdr:col>81</xdr:col>
      <xdr:colOff>50800</xdr:colOff>
      <xdr:row>107</xdr:row>
      <xdr:rowOff>51436</xdr:rowOff>
    </xdr:to>
    <xdr:cxnSp macro="">
      <xdr:nvCxnSpPr>
        <xdr:cNvPr id="836" name="直線コネクタ 835">
          <a:extLst>
            <a:ext uri="{FF2B5EF4-FFF2-40B4-BE49-F238E27FC236}">
              <a16:creationId xmlns:a16="http://schemas.microsoft.com/office/drawing/2014/main" id="{92878662-6C02-4227-BACE-836CF6D439A3}"/>
            </a:ext>
          </a:extLst>
        </xdr:cNvPr>
        <xdr:cNvCxnSpPr/>
      </xdr:nvCxnSpPr>
      <xdr:spPr>
        <a:xfrm flipV="1">
          <a:off x="13144500" y="17527905"/>
          <a:ext cx="790575" cy="82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107</xdr:row>
      <xdr:rowOff>10161</xdr:rowOff>
    </xdr:from>
    <xdr:to>
      <xdr:col>72</xdr:col>
      <xdr:colOff>38100</xdr:colOff>
      <xdr:row>107</xdr:row>
      <xdr:rowOff>111761</xdr:rowOff>
    </xdr:to>
    <xdr:sp macro="" textlink="">
      <xdr:nvSpPr>
        <xdr:cNvPr id="837" name="楕円 836">
          <a:extLst>
            <a:ext uri="{FF2B5EF4-FFF2-40B4-BE49-F238E27FC236}">
              <a16:creationId xmlns:a16="http://schemas.microsoft.com/office/drawing/2014/main" id="{5AA3E129-1B3A-4009-9B99-29D903858210}"/>
            </a:ext>
          </a:extLst>
        </xdr:cNvPr>
        <xdr:cNvSpPr/>
      </xdr:nvSpPr>
      <xdr:spPr>
        <a:xfrm>
          <a:off x="12296775" y="17494886"/>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107</xdr:row>
      <xdr:rowOff>51436</xdr:rowOff>
    </xdr:from>
    <xdr:to>
      <xdr:col>76</xdr:col>
      <xdr:colOff>114300</xdr:colOff>
      <xdr:row>107</xdr:row>
      <xdr:rowOff>60961</xdr:rowOff>
    </xdr:to>
    <xdr:cxnSp macro="">
      <xdr:nvCxnSpPr>
        <xdr:cNvPr id="838" name="直線コネクタ 837">
          <a:extLst>
            <a:ext uri="{FF2B5EF4-FFF2-40B4-BE49-F238E27FC236}">
              <a16:creationId xmlns:a16="http://schemas.microsoft.com/office/drawing/2014/main" id="{D5D93574-3D57-4541-876A-17DC9AD23BFF}"/>
            </a:ext>
          </a:extLst>
        </xdr:cNvPr>
        <xdr:cNvCxnSpPr/>
      </xdr:nvCxnSpPr>
      <xdr:spPr>
        <a:xfrm flipV="1">
          <a:off x="12344400" y="17536161"/>
          <a:ext cx="800100" cy="158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101</xdr:row>
      <xdr:rowOff>95902</xdr:rowOff>
    </xdr:from>
    <xdr:ext cx="405111" cy="259045"/>
    <xdr:sp macro="" textlink="">
      <xdr:nvSpPr>
        <xdr:cNvPr id="839" name="n_1aveValue【庁舎】&#10;有形固定資産減価償却率">
          <a:extLst>
            <a:ext uri="{FF2B5EF4-FFF2-40B4-BE49-F238E27FC236}">
              <a16:creationId xmlns:a16="http://schemas.microsoft.com/office/drawing/2014/main" id="{B67A1D8E-BCB3-488E-A49F-B3E929B0EB49}"/>
            </a:ext>
          </a:extLst>
        </xdr:cNvPr>
        <xdr:cNvSpPr txBox="1"/>
      </xdr:nvSpPr>
      <xdr:spPr>
        <a:xfrm>
          <a:off x="13745219" y="16555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101</xdr:row>
      <xdr:rowOff>111141</xdr:rowOff>
    </xdr:from>
    <xdr:ext cx="405111" cy="259045"/>
    <xdr:sp macro="" textlink="">
      <xdr:nvSpPr>
        <xdr:cNvPr id="840" name="n_2aveValue【庁舎】&#10;有形固定資産減価償却率">
          <a:extLst>
            <a:ext uri="{FF2B5EF4-FFF2-40B4-BE49-F238E27FC236}">
              <a16:creationId xmlns:a16="http://schemas.microsoft.com/office/drawing/2014/main" id="{13DB1DBA-9142-478C-8CF7-698C842BD409}"/>
            </a:ext>
          </a:extLst>
        </xdr:cNvPr>
        <xdr:cNvSpPr txBox="1"/>
      </xdr:nvSpPr>
      <xdr:spPr>
        <a:xfrm>
          <a:off x="12964169" y="1657034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101</xdr:row>
      <xdr:rowOff>164482</xdr:rowOff>
    </xdr:from>
    <xdr:ext cx="405111" cy="259045"/>
    <xdr:sp macro="" textlink="">
      <xdr:nvSpPr>
        <xdr:cNvPr id="841" name="n_3aveValue【庁舎】&#10;有形固定資産減価償却率">
          <a:extLst>
            <a:ext uri="{FF2B5EF4-FFF2-40B4-BE49-F238E27FC236}">
              <a16:creationId xmlns:a16="http://schemas.microsoft.com/office/drawing/2014/main" id="{B2164485-D8CB-43E7-8611-2AB075C8A01A}"/>
            </a:ext>
          </a:extLst>
        </xdr:cNvPr>
        <xdr:cNvSpPr txBox="1"/>
      </xdr:nvSpPr>
      <xdr:spPr>
        <a:xfrm>
          <a:off x="12164069" y="166205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101</xdr:row>
      <xdr:rowOff>141622</xdr:rowOff>
    </xdr:from>
    <xdr:ext cx="405111" cy="259045"/>
    <xdr:sp macro="" textlink="">
      <xdr:nvSpPr>
        <xdr:cNvPr id="842" name="n_4aveValue【庁舎】&#10;有形固定資産減価償却率">
          <a:extLst>
            <a:ext uri="{FF2B5EF4-FFF2-40B4-BE49-F238E27FC236}">
              <a16:creationId xmlns:a16="http://schemas.microsoft.com/office/drawing/2014/main" id="{0CE18653-DDFF-40F8-A315-F64DB8B21A82}"/>
            </a:ext>
          </a:extLst>
        </xdr:cNvPr>
        <xdr:cNvSpPr txBox="1"/>
      </xdr:nvSpPr>
      <xdr:spPr>
        <a:xfrm>
          <a:off x="11354444" y="166039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107</xdr:row>
      <xdr:rowOff>81932</xdr:rowOff>
    </xdr:from>
    <xdr:ext cx="405111" cy="259045"/>
    <xdr:sp macro="" textlink="">
      <xdr:nvSpPr>
        <xdr:cNvPr id="843" name="n_1mainValue【庁舎】&#10;有形固定資産減価償却率">
          <a:extLst>
            <a:ext uri="{FF2B5EF4-FFF2-40B4-BE49-F238E27FC236}">
              <a16:creationId xmlns:a16="http://schemas.microsoft.com/office/drawing/2014/main" id="{92EEDA93-637E-4229-82BF-E6289455C9EE}"/>
            </a:ext>
          </a:extLst>
        </xdr:cNvPr>
        <xdr:cNvSpPr txBox="1"/>
      </xdr:nvSpPr>
      <xdr:spPr>
        <a:xfrm>
          <a:off x="13745219" y="17573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107</xdr:row>
      <xdr:rowOff>93363</xdr:rowOff>
    </xdr:from>
    <xdr:ext cx="405111" cy="259045"/>
    <xdr:sp macro="" textlink="">
      <xdr:nvSpPr>
        <xdr:cNvPr id="844" name="n_2mainValue【庁舎】&#10;有形固定資産減価償却率">
          <a:extLst>
            <a:ext uri="{FF2B5EF4-FFF2-40B4-BE49-F238E27FC236}">
              <a16:creationId xmlns:a16="http://schemas.microsoft.com/office/drawing/2014/main" id="{5D66B959-E313-4737-A82C-0A192FA3191A}"/>
            </a:ext>
          </a:extLst>
        </xdr:cNvPr>
        <xdr:cNvSpPr txBox="1"/>
      </xdr:nvSpPr>
      <xdr:spPr>
        <a:xfrm>
          <a:off x="12964169" y="175812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107</xdr:row>
      <xdr:rowOff>102888</xdr:rowOff>
    </xdr:from>
    <xdr:ext cx="405111" cy="259045"/>
    <xdr:sp macro="" textlink="">
      <xdr:nvSpPr>
        <xdr:cNvPr id="845" name="n_3mainValue【庁舎】&#10;有形固定資産減価償却率">
          <a:extLst>
            <a:ext uri="{FF2B5EF4-FFF2-40B4-BE49-F238E27FC236}">
              <a16:creationId xmlns:a16="http://schemas.microsoft.com/office/drawing/2014/main" id="{FC1BB55F-6121-4593-9223-F7284FD4AE64}"/>
            </a:ext>
          </a:extLst>
        </xdr:cNvPr>
        <xdr:cNvSpPr txBox="1"/>
      </xdr:nvSpPr>
      <xdr:spPr>
        <a:xfrm>
          <a:off x="12164069" y="1759396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846" name="正方形/長方形 845">
          <a:extLst>
            <a:ext uri="{FF2B5EF4-FFF2-40B4-BE49-F238E27FC236}">
              <a16:creationId xmlns:a16="http://schemas.microsoft.com/office/drawing/2014/main" id="{85CFB8A6-15C1-40D9-951E-B0CD55782F11}"/>
            </a:ext>
          </a:extLst>
        </xdr:cNvPr>
        <xdr:cNvSpPr/>
      </xdr:nvSpPr>
      <xdr:spPr>
        <a:xfrm>
          <a:off x="16459200" y="14763750"/>
          <a:ext cx="4267200" cy="63817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847" name="正方形/長方形 846">
          <a:extLst>
            <a:ext uri="{FF2B5EF4-FFF2-40B4-BE49-F238E27FC236}">
              <a16:creationId xmlns:a16="http://schemas.microsoft.com/office/drawing/2014/main" id="{DC0FF2BC-432E-42DA-8F6C-6F6F81488A87}"/>
            </a:ext>
          </a:extLst>
        </xdr:cNvPr>
        <xdr:cNvSpPr/>
      </xdr:nvSpPr>
      <xdr:spPr>
        <a:xfrm>
          <a:off x="16583025"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48" name="正方形/長方形 847">
          <a:extLst>
            <a:ext uri="{FF2B5EF4-FFF2-40B4-BE49-F238E27FC236}">
              <a16:creationId xmlns:a16="http://schemas.microsoft.com/office/drawing/2014/main" id="{DCF276EF-7F7A-4733-B1BD-DECE045EDD5E}"/>
            </a:ext>
          </a:extLst>
        </xdr:cNvPr>
        <xdr:cNvSpPr/>
      </xdr:nvSpPr>
      <xdr:spPr>
        <a:xfrm>
          <a:off x="16583025"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49" name="正方形/長方形 848">
          <a:extLst>
            <a:ext uri="{FF2B5EF4-FFF2-40B4-BE49-F238E27FC236}">
              <a16:creationId xmlns:a16="http://schemas.microsoft.com/office/drawing/2014/main" id="{971BFE8C-D92B-470D-8432-3E3856B58292}"/>
            </a:ext>
          </a:extLst>
        </xdr:cNvPr>
        <xdr:cNvSpPr/>
      </xdr:nvSpPr>
      <xdr:spPr>
        <a:xfrm>
          <a:off x="174879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50" name="正方形/長方形 849">
          <a:extLst>
            <a:ext uri="{FF2B5EF4-FFF2-40B4-BE49-F238E27FC236}">
              <a16:creationId xmlns:a16="http://schemas.microsoft.com/office/drawing/2014/main" id="{376B0F02-EB67-4CD7-95A8-46C1C7B273CE}"/>
            </a:ext>
          </a:extLst>
        </xdr:cNvPr>
        <xdr:cNvSpPr/>
      </xdr:nvSpPr>
      <xdr:spPr>
        <a:xfrm>
          <a:off x="174879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51" name="正方形/長方形 850">
          <a:extLst>
            <a:ext uri="{FF2B5EF4-FFF2-40B4-BE49-F238E27FC236}">
              <a16:creationId xmlns:a16="http://schemas.microsoft.com/office/drawing/2014/main" id="{B5FB1BE0-C8B0-42ED-B3B2-E1C3A8ADF278}"/>
            </a:ext>
          </a:extLst>
        </xdr:cNvPr>
        <xdr:cNvSpPr/>
      </xdr:nvSpPr>
      <xdr:spPr>
        <a:xfrm>
          <a:off x="18516600" y="15420975"/>
          <a:ext cx="1371600" cy="25717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52" name="正方形/長方形 851">
          <a:extLst>
            <a:ext uri="{FF2B5EF4-FFF2-40B4-BE49-F238E27FC236}">
              <a16:creationId xmlns:a16="http://schemas.microsoft.com/office/drawing/2014/main" id="{BB3AD6E2-C720-49F5-A5D1-2B5DB6380887}"/>
            </a:ext>
          </a:extLst>
        </xdr:cNvPr>
        <xdr:cNvSpPr/>
      </xdr:nvSpPr>
      <xdr:spPr>
        <a:xfrm>
          <a:off x="18516600" y="15630525"/>
          <a:ext cx="13716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0.215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53" name="正方形/長方形 852">
          <a:extLst>
            <a:ext uri="{FF2B5EF4-FFF2-40B4-BE49-F238E27FC236}">
              <a16:creationId xmlns:a16="http://schemas.microsoft.com/office/drawing/2014/main" id="{60ABFC8B-ED11-46F4-AF38-8086B27B0A5B}"/>
            </a:ext>
          </a:extLst>
        </xdr:cNvPr>
        <xdr:cNvSpPr/>
      </xdr:nvSpPr>
      <xdr:spPr>
        <a:xfrm>
          <a:off x="16459200" y="1590675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54" name="テキスト ボックス 853">
          <a:extLst>
            <a:ext uri="{FF2B5EF4-FFF2-40B4-BE49-F238E27FC236}">
              <a16:creationId xmlns:a16="http://schemas.microsoft.com/office/drawing/2014/main" id="{5247F195-3204-4F7A-B1EB-2B33B0071A63}"/>
            </a:ext>
          </a:extLst>
        </xdr:cNvPr>
        <xdr:cNvSpPr txBox="1"/>
      </xdr:nvSpPr>
      <xdr:spPr>
        <a:xfrm>
          <a:off x="16440150" y="1571625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55" name="直線コネクタ 854">
          <a:extLst>
            <a:ext uri="{FF2B5EF4-FFF2-40B4-BE49-F238E27FC236}">
              <a16:creationId xmlns:a16="http://schemas.microsoft.com/office/drawing/2014/main" id="{67B1D583-2DA5-4FAC-A1B6-61A35965990D}"/>
            </a:ext>
          </a:extLst>
        </xdr:cNvPr>
        <xdr:cNvCxnSpPr/>
      </xdr:nvCxnSpPr>
      <xdr:spPr>
        <a:xfrm>
          <a:off x="16459200" y="18192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110</xdr:row>
      <xdr:rowOff>48277</xdr:rowOff>
    </xdr:from>
    <xdr:ext cx="467179" cy="259045"/>
    <xdr:sp macro="" textlink="">
      <xdr:nvSpPr>
        <xdr:cNvPr id="856" name="テキスト ボックス 855">
          <a:extLst>
            <a:ext uri="{FF2B5EF4-FFF2-40B4-BE49-F238E27FC236}">
              <a16:creationId xmlns:a16="http://schemas.microsoft.com/office/drawing/2014/main" id="{9380F551-F8BA-46DE-9C39-874E54FFB843}"/>
            </a:ext>
          </a:extLst>
        </xdr:cNvPr>
        <xdr:cNvSpPr txBox="1"/>
      </xdr:nvSpPr>
      <xdr:spPr>
        <a:xfrm>
          <a:off x="16052346" y="18047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108</xdr:row>
      <xdr:rowOff>76200</xdr:rowOff>
    </xdr:from>
    <xdr:to>
      <xdr:col>120</xdr:col>
      <xdr:colOff>114300</xdr:colOff>
      <xdr:row>108</xdr:row>
      <xdr:rowOff>76200</xdr:rowOff>
    </xdr:to>
    <xdr:cxnSp macro="">
      <xdr:nvCxnSpPr>
        <xdr:cNvPr id="857" name="直線コネクタ 856">
          <a:extLst>
            <a:ext uri="{FF2B5EF4-FFF2-40B4-BE49-F238E27FC236}">
              <a16:creationId xmlns:a16="http://schemas.microsoft.com/office/drawing/2014/main" id="{2DF0929C-CFDA-46DA-B695-8D3CB605569B}"/>
            </a:ext>
          </a:extLst>
        </xdr:cNvPr>
        <xdr:cNvCxnSpPr/>
      </xdr:nvCxnSpPr>
      <xdr:spPr>
        <a:xfrm>
          <a:off x="16459200" y="177355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58" name="テキスト ボックス 857">
          <a:extLst>
            <a:ext uri="{FF2B5EF4-FFF2-40B4-BE49-F238E27FC236}">
              <a16:creationId xmlns:a16="http://schemas.microsoft.com/office/drawing/2014/main" id="{95499EED-4146-4CD9-8580-4446853DDFA2}"/>
            </a:ext>
          </a:extLst>
        </xdr:cNvPr>
        <xdr:cNvSpPr txBox="1"/>
      </xdr:nvSpPr>
      <xdr:spPr>
        <a:xfrm>
          <a:off x="16052346" y="175901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59" name="直線コネクタ 858">
          <a:extLst>
            <a:ext uri="{FF2B5EF4-FFF2-40B4-BE49-F238E27FC236}">
              <a16:creationId xmlns:a16="http://schemas.microsoft.com/office/drawing/2014/main" id="{6035166B-D955-4B32-A8CB-7E96A69D3982}"/>
            </a:ext>
          </a:extLst>
        </xdr:cNvPr>
        <xdr:cNvCxnSpPr/>
      </xdr:nvCxnSpPr>
      <xdr:spPr>
        <a:xfrm>
          <a:off x="16459200" y="172783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60" name="テキスト ボックス 859">
          <a:extLst>
            <a:ext uri="{FF2B5EF4-FFF2-40B4-BE49-F238E27FC236}">
              <a16:creationId xmlns:a16="http://schemas.microsoft.com/office/drawing/2014/main" id="{D7B7EE72-3FBB-41D0-90B8-2864B38424C5}"/>
            </a:ext>
          </a:extLst>
        </xdr:cNvPr>
        <xdr:cNvSpPr txBox="1"/>
      </xdr:nvSpPr>
      <xdr:spPr>
        <a:xfrm>
          <a:off x="16052346" y="171329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61" name="直線コネクタ 860">
          <a:extLst>
            <a:ext uri="{FF2B5EF4-FFF2-40B4-BE49-F238E27FC236}">
              <a16:creationId xmlns:a16="http://schemas.microsoft.com/office/drawing/2014/main" id="{D7F4A451-0DB4-4223-B7AE-31A0C888CD15}"/>
            </a:ext>
          </a:extLst>
        </xdr:cNvPr>
        <xdr:cNvCxnSpPr/>
      </xdr:nvCxnSpPr>
      <xdr:spPr>
        <a:xfrm>
          <a:off x="16459200" y="168211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62" name="テキスト ボックス 861">
          <a:extLst>
            <a:ext uri="{FF2B5EF4-FFF2-40B4-BE49-F238E27FC236}">
              <a16:creationId xmlns:a16="http://schemas.microsoft.com/office/drawing/2014/main" id="{BBA725DC-4DD5-40CB-99A7-794C6C8D7638}"/>
            </a:ext>
          </a:extLst>
        </xdr:cNvPr>
        <xdr:cNvSpPr txBox="1"/>
      </xdr:nvSpPr>
      <xdr:spPr>
        <a:xfrm>
          <a:off x="16052346" y="166757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63" name="直線コネクタ 862">
          <a:extLst>
            <a:ext uri="{FF2B5EF4-FFF2-40B4-BE49-F238E27FC236}">
              <a16:creationId xmlns:a16="http://schemas.microsoft.com/office/drawing/2014/main" id="{CC4FD116-9F58-4C4D-BF94-C396CABB80E7}"/>
            </a:ext>
          </a:extLst>
        </xdr:cNvPr>
        <xdr:cNvCxnSpPr/>
      </xdr:nvCxnSpPr>
      <xdr:spPr>
        <a:xfrm>
          <a:off x="16459200" y="163639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64" name="テキスト ボックス 863">
          <a:extLst>
            <a:ext uri="{FF2B5EF4-FFF2-40B4-BE49-F238E27FC236}">
              <a16:creationId xmlns:a16="http://schemas.microsoft.com/office/drawing/2014/main" id="{18E11E13-4D61-43C7-AB61-8E3B3EF3B420}"/>
            </a:ext>
          </a:extLst>
        </xdr:cNvPr>
        <xdr:cNvSpPr txBox="1"/>
      </xdr:nvSpPr>
      <xdr:spPr>
        <a:xfrm>
          <a:off x="16052346" y="162185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65" name="直線コネクタ 864">
          <a:extLst>
            <a:ext uri="{FF2B5EF4-FFF2-40B4-BE49-F238E27FC236}">
              <a16:creationId xmlns:a16="http://schemas.microsoft.com/office/drawing/2014/main" id="{87ED8366-E224-489A-A567-A377085309EC}"/>
            </a:ext>
          </a:extLst>
        </xdr:cNvPr>
        <xdr:cNvCxnSpPr/>
      </xdr:nvCxnSpPr>
      <xdr:spPr>
        <a:xfrm>
          <a:off x="16459200" y="1590675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66" name="テキスト ボックス 865">
          <a:extLst>
            <a:ext uri="{FF2B5EF4-FFF2-40B4-BE49-F238E27FC236}">
              <a16:creationId xmlns:a16="http://schemas.microsoft.com/office/drawing/2014/main" id="{26E26284-B47F-491D-9578-CBAD6A31F3E3}"/>
            </a:ext>
          </a:extLst>
        </xdr:cNvPr>
        <xdr:cNvSpPr txBox="1"/>
      </xdr:nvSpPr>
      <xdr:spPr>
        <a:xfrm>
          <a:off x="16052346" y="1576135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67" name="【庁舎】&#10;一人当たり面積グラフ枠">
          <a:extLst>
            <a:ext uri="{FF2B5EF4-FFF2-40B4-BE49-F238E27FC236}">
              <a16:creationId xmlns:a16="http://schemas.microsoft.com/office/drawing/2014/main" id="{863D7035-F63D-45FF-8001-5A188EA11E97}"/>
            </a:ext>
          </a:extLst>
        </xdr:cNvPr>
        <xdr:cNvSpPr/>
      </xdr:nvSpPr>
      <xdr:spPr>
        <a:xfrm>
          <a:off x="16459200" y="1590675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100</xdr:row>
      <xdr:rowOff>39624</xdr:rowOff>
    </xdr:from>
    <xdr:to>
      <xdr:col>116</xdr:col>
      <xdr:colOff>62864</xdr:colOff>
      <xdr:row>108</xdr:row>
      <xdr:rowOff>25908</xdr:rowOff>
    </xdr:to>
    <xdr:cxnSp macro="">
      <xdr:nvCxnSpPr>
        <xdr:cNvPr id="868" name="直線コネクタ 867">
          <a:extLst>
            <a:ext uri="{FF2B5EF4-FFF2-40B4-BE49-F238E27FC236}">
              <a16:creationId xmlns:a16="http://schemas.microsoft.com/office/drawing/2014/main" id="{DF39E836-7CD9-43A2-8A24-EEEF58D8584A}"/>
            </a:ext>
          </a:extLst>
        </xdr:cNvPr>
        <xdr:cNvCxnSpPr/>
      </xdr:nvCxnSpPr>
      <xdr:spPr>
        <a:xfrm flipV="1">
          <a:off x="19954239" y="16327374"/>
          <a:ext cx="0" cy="136105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29735</xdr:rowOff>
    </xdr:from>
    <xdr:ext cx="469744" cy="259045"/>
    <xdr:sp macro="" textlink="">
      <xdr:nvSpPr>
        <xdr:cNvPr id="869" name="【庁舎】&#10;一人当たり面積最小値テキスト">
          <a:extLst>
            <a:ext uri="{FF2B5EF4-FFF2-40B4-BE49-F238E27FC236}">
              <a16:creationId xmlns:a16="http://schemas.microsoft.com/office/drawing/2014/main" id="{E5E9055C-72E8-4B4C-8BC2-919C5282146D}"/>
            </a:ext>
          </a:extLst>
        </xdr:cNvPr>
        <xdr:cNvSpPr txBox="1"/>
      </xdr:nvSpPr>
      <xdr:spPr>
        <a:xfrm>
          <a:off x="19992975" y="176859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25908</xdr:rowOff>
    </xdr:from>
    <xdr:to>
      <xdr:col>116</xdr:col>
      <xdr:colOff>152400</xdr:colOff>
      <xdr:row>108</xdr:row>
      <xdr:rowOff>25908</xdr:rowOff>
    </xdr:to>
    <xdr:cxnSp macro="">
      <xdr:nvCxnSpPr>
        <xdr:cNvPr id="870" name="直線コネクタ 869">
          <a:extLst>
            <a:ext uri="{FF2B5EF4-FFF2-40B4-BE49-F238E27FC236}">
              <a16:creationId xmlns:a16="http://schemas.microsoft.com/office/drawing/2014/main" id="{3C60F5BB-C399-4C9B-92D9-7E9F5C143D54}"/>
            </a:ext>
          </a:extLst>
        </xdr:cNvPr>
        <xdr:cNvCxnSpPr/>
      </xdr:nvCxnSpPr>
      <xdr:spPr>
        <a:xfrm>
          <a:off x="19878675" y="17688433"/>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98</xdr:row>
      <xdr:rowOff>157751</xdr:rowOff>
    </xdr:from>
    <xdr:ext cx="469744" cy="259045"/>
    <xdr:sp macro="" textlink="">
      <xdr:nvSpPr>
        <xdr:cNvPr id="871" name="【庁舎】&#10;一人当たり面積最大値テキスト">
          <a:extLst>
            <a:ext uri="{FF2B5EF4-FFF2-40B4-BE49-F238E27FC236}">
              <a16:creationId xmlns:a16="http://schemas.microsoft.com/office/drawing/2014/main" id="{D15CF738-9307-4865-AEF6-F1CDFCAE6DEA}"/>
            </a:ext>
          </a:extLst>
        </xdr:cNvPr>
        <xdr:cNvSpPr txBox="1"/>
      </xdr:nvSpPr>
      <xdr:spPr>
        <a:xfrm>
          <a:off x="19992975" y="16105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100</xdr:row>
      <xdr:rowOff>39624</xdr:rowOff>
    </xdr:from>
    <xdr:to>
      <xdr:col>116</xdr:col>
      <xdr:colOff>152400</xdr:colOff>
      <xdr:row>100</xdr:row>
      <xdr:rowOff>39624</xdr:rowOff>
    </xdr:to>
    <xdr:cxnSp macro="">
      <xdr:nvCxnSpPr>
        <xdr:cNvPr id="872" name="直線コネクタ 871">
          <a:extLst>
            <a:ext uri="{FF2B5EF4-FFF2-40B4-BE49-F238E27FC236}">
              <a16:creationId xmlns:a16="http://schemas.microsoft.com/office/drawing/2014/main" id="{0B9E1209-3913-4F09-B416-B9A2265AA40A}"/>
            </a:ext>
          </a:extLst>
        </xdr:cNvPr>
        <xdr:cNvCxnSpPr/>
      </xdr:nvCxnSpPr>
      <xdr:spPr>
        <a:xfrm>
          <a:off x="19878675" y="16327374"/>
          <a:ext cx="16192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105427</xdr:rowOff>
    </xdr:from>
    <xdr:ext cx="469744" cy="259045"/>
    <xdr:sp macro="" textlink="">
      <xdr:nvSpPr>
        <xdr:cNvPr id="873" name="【庁舎】&#10;一人当たり面積平均値テキスト">
          <a:extLst>
            <a:ext uri="{FF2B5EF4-FFF2-40B4-BE49-F238E27FC236}">
              <a16:creationId xmlns:a16="http://schemas.microsoft.com/office/drawing/2014/main" id="{00646B37-5B10-42AB-A063-027B08A62D04}"/>
            </a:ext>
          </a:extLst>
        </xdr:cNvPr>
        <xdr:cNvSpPr txBox="1"/>
      </xdr:nvSpPr>
      <xdr:spPr>
        <a:xfrm>
          <a:off x="19992975" y="1707580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82550</xdr:rowOff>
    </xdr:from>
    <xdr:to>
      <xdr:col>116</xdr:col>
      <xdr:colOff>114300</xdr:colOff>
      <xdr:row>106</xdr:row>
      <xdr:rowOff>12700</xdr:rowOff>
    </xdr:to>
    <xdr:sp macro="" textlink="">
      <xdr:nvSpPr>
        <xdr:cNvPr id="874" name="フローチャート: 判断 873">
          <a:extLst>
            <a:ext uri="{FF2B5EF4-FFF2-40B4-BE49-F238E27FC236}">
              <a16:creationId xmlns:a16="http://schemas.microsoft.com/office/drawing/2014/main" id="{85DF09CF-25AA-488A-A47F-81965C177DAF}"/>
            </a:ext>
          </a:extLst>
        </xdr:cNvPr>
        <xdr:cNvSpPr/>
      </xdr:nvSpPr>
      <xdr:spPr>
        <a:xfrm>
          <a:off x="19897725" y="17230725"/>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59689</xdr:rowOff>
    </xdr:from>
    <xdr:to>
      <xdr:col>112</xdr:col>
      <xdr:colOff>38100</xdr:colOff>
      <xdr:row>105</xdr:row>
      <xdr:rowOff>161289</xdr:rowOff>
    </xdr:to>
    <xdr:sp macro="" textlink="">
      <xdr:nvSpPr>
        <xdr:cNvPr id="875" name="フローチャート: 判断 874">
          <a:extLst>
            <a:ext uri="{FF2B5EF4-FFF2-40B4-BE49-F238E27FC236}">
              <a16:creationId xmlns:a16="http://schemas.microsoft.com/office/drawing/2014/main" id="{72B76E44-6D9E-40DF-9F8C-CB59857DF1A1}"/>
            </a:ext>
          </a:extLst>
        </xdr:cNvPr>
        <xdr:cNvSpPr/>
      </xdr:nvSpPr>
      <xdr:spPr>
        <a:xfrm>
          <a:off x="19154775" y="17204689"/>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64263</xdr:rowOff>
    </xdr:from>
    <xdr:to>
      <xdr:col>107</xdr:col>
      <xdr:colOff>101600</xdr:colOff>
      <xdr:row>105</xdr:row>
      <xdr:rowOff>165863</xdr:rowOff>
    </xdr:to>
    <xdr:sp macro="" textlink="">
      <xdr:nvSpPr>
        <xdr:cNvPr id="876" name="フローチャート: 判断 875">
          <a:extLst>
            <a:ext uri="{FF2B5EF4-FFF2-40B4-BE49-F238E27FC236}">
              <a16:creationId xmlns:a16="http://schemas.microsoft.com/office/drawing/2014/main" id="{FDD301E2-E274-4E94-9AEE-666ECDF99E9B}"/>
            </a:ext>
          </a:extLst>
        </xdr:cNvPr>
        <xdr:cNvSpPr/>
      </xdr:nvSpPr>
      <xdr:spPr>
        <a:xfrm>
          <a:off x="18345150" y="17212438"/>
          <a:ext cx="104775" cy="9525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109982</xdr:rowOff>
    </xdr:from>
    <xdr:to>
      <xdr:col>102</xdr:col>
      <xdr:colOff>165100</xdr:colOff>
      <xdr:row>106</xdr:row>
      <xdr:rowOff>40132</xdr:rowOff>
    </xdr:to>
    <xdr:sp macro="" textlink="">
      <xdr:nvSpPr>
        <xdr:cNvPr id="877" name="フローチャート: 判断 876">
          <a:extLst>
            <a:ext uri="{FF2B5EF4-FFF2-40B4-BE49-F238E27FC236}">
              <a16:creationId xmlns:a16="http://schemas.microsoft.com/office/drawing/2014/main" id="{2E3A8C87-75A4-4C39-AB87-127E533AD8BC}"/>
            </a:ext>
          </a:extLst>
        </xdr:cNvPr>
        <xdr:cNvSpPr/>
      </xdr:nvSpPr>
      <xdr:spPr>
        <a:xfrm>
          <a:off x="17554575" y="17251807"/>
          <a:ext cx="95250"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109982</xdr:rowOff>
    </xdr:from>
    <xdr:to>
      <xdr:col>98</xdr:col>
      <xdr:colOff>38100</xdr:colOff>
      <xdr:row>106</xdr:row>
      <xdr:rowOff>40132</xdr:rowOff>
    </xdr:to>
    <xdr:sp macro="" textlink="">
      <xdr:nvSpPr>
        <xdr:cNvPr id="878" name="フローチャート: 判断 877">
          <a:extLst>
            <a:ext uri="{FF2B5EF4-FFF2-40B4-BE49-F238E27FC236}">
              <a16:creationId xmlns:a16="http://schemas.microsoft.com/office/drawing/2014/main" id="{5C82FB8D-FFF0-4194-935D-A495CDF8982C}"/>
            </a:ext>
          </a:extLst>
        </xdr:cNvPr>
        <xdr:cNvSpPr/>
      </xdr:nvSpPr>
      <xdr:spPr>
        <a:xfrm>
          <a:off x="16754475" y="17251807"/>
          <a:ext cx="85725" cy="10477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79" name="テキスト ボックス 878">
          <a:extLst>
            <a:ext uri="{FF2B5EF4-FFF2-40B4-BE49-F238E27FC236}">
              <a16:creationId xmlns:a16="http://schemas.microsoft.com/office/drawing/2014/main" id="{CF76FDF9-F30E-4F67-823A-8DD300A3D746}"/>
            </a:ext>
          </a:extLst>
        </xdr:cNvPr>
        <xdr:cNvSpPr txBox="1"/>
      </xdr:nvSpPr>
      <xdr:spPr>
        <a:xfrm>
          <a:off x="197834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80" name="テキスト ボックス 879">
          <a:extLst>
            <a:ext uri="{FF2B5EF4-FFF2-40B4-BE49-F238E27FC236}">
              <a16:creationId xmlns:a16="http://schemas.microsoft.com/office/drawing/2014/main" id="{1B451780-461B-41A6-B0C4-78668DDD6647}"/>
            </a:ext>
          </a:extLst>
        </xdr:cNvPr>
        <xdr:cNvSpPr txBox="1"/>
      </xdr:nvSpPr>
      <xdr:spPr>
        <a:xfrm>
          <a:off x="190309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81" name="テキスト ボックス 880">
          <a:extLst>
            <a:ext uri="{FF2B5EF4-FFF2-40B4-BE49-F238E27FC236}">
              <a16:creationId xmlns:a16="http://schemas.microsoft.com/office/drawing/2014/main" id="{05B390B3-3092-4775-B856-92F7DC1FB704}"/>
            </a:ext>
          </a:extLst>
        </xdr:cNvPr>
        <xdr:cNvSpPr txBox="1"/>
      </xdr:nvSpPr>
      <xdr:spPr>
        <a:xfrm>
          <a:off x="18221325"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82" name="テキスト ボックス 881">
          <a:extLst>
            <a:ext uri="{FF2B5EF4-FFF2-40B4-BE49-F238E27FC236}">
              <a16:creationId xmlns:a16="http://schemas.microsoft.com/office/drawing/2014/main" id="{A21880F2-C6DF-41A9-BC3C-9414A317A211}"/>
            </a:ext>
          </a:extLst>
        </xdr:cNvPr>
        <xdr:cNvSpPr txBox="1"/>
      </xdr:nvSpPr>
      <xdr:spPr>
        <a:xfrm>
          <a:off x="174307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83" name="テキスト ボックス 882">
          <a:extLst>
            <a:ext uri="{FF2B5EF4-FFF2-40B4-BE49-F238E27FC236}">
              <a16:creationId xmlns:a16="http://schemas.microsoft.com/office/drawing/2014/main" id="{EA4EF1DD-4E26-4D10-B8E1-C59A6D0C070E}"/>
            </a:ext>
          </a:extLst>
        </xdr:cNvPr>
        <xdr:cNvSpPr txBox="1"/>
      </xdr:nvSpPr>
      <xdr:spPr>
        <a:xfrm>
          <a:off x="16630650" y="18190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106</xdr:row>
      <xdr:rowOff>89408</xdr:rowOff>
    </xdr:from>
    <xdr:to>
      <xdr:col>116</xdr:col>
      <xdr:colOff>114300</xdr:colOff>
      <xdr:row>107</xdr:row>
      <xdr:rowOff>19558</xdr:rowOff>
    </xdr:to>
    <xdr:sp macro="" textlink="">
      <xdr:nvSpPr>
        <xdr:cNvPr id="884" name="楕円 883">
          <a:extLst>
            <a:ext uri="{FF2B5EF4-FFF2-40B4-BE49-F238E27FC236}">
              <a16:creationId xmlns:a16="http://schemas.microsoft.com/office/drawing/2014/main" id="{BFA6F0B6-0ABE-407F-B233-FBC72BB83615}"/>
            </a:ext>
          </a:extLst>
        </xdr:cNvPr>
        <xdr:cNvSpPr/>
      </xdr:nvSpPr>
      <xdr:spPr>
        <a:xfrm>
          <a:off x="19897725" y="17402683"/>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106</xdr:row>
      <xdr:rowOff>67835</xdr:rowOff>
    </xdr:from>
    <xdr:ext cx="469744" cy="259045"/>
    <xdr:sp macro="" textlink="">
      <xdr:nvSpPr>
        <xdr:cNvPr id="885" name="【庁舎】&#10;一人当たり面積該当値テキスト">
          <a:extLst>
            <a:ext uri="{FF2B5EF4-FFF2-40B4-BE49-F238E27FC236}">
              <a16:creationId xmlns:a16="http://schemas.microsoft.com/office/drawing/2014/main" id="{CA4CDB1C-A6CF-43F2-91DD-6461E00D02F1}"/>
            </a:ext>
          </a:extLst>
        </xdr:cNvPr>
        <xdr:cNvSpPr txBox="1"/>
      </xdr:nvSpPr>
      <xdr:spPr>
        <a:xfrm>
          <a:off x="19992975" y="173811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107</xdr:row>
      <xdr:rowOff>36830</xdr:rowOff>
    </xdr:from>
    <xdr:to>
      <xdr:col>112</xdr:col>
      <xdr:colOff>38100</xdr:colOff>
      <xdr:row>107</xdr:row>
      <xdr:rowOff>138430</xdr:rowOff>
    </xdr:to>
    <xdr:sp macro="" textlink="">
      <xdr:nvSpPr>
        <xdr:cNvPr id="886" name="楕円 885">
          <a:extLst>
            <a:ext uri="{FF2B5EF4-FFF2-40B4-BE49-F238E27FC236}">
              <a16:creationId xmlns:a16="http://schemas.microsoft.com/office/drawing/2014/main" id="{B403D7EA-628D-4678-9873-F529E17CB0A8}"/>
            </a:ext>
          </a:extLst>
        </xdr:cNvPr>
        <xdr:cNvSpPr/>
      </xdr:nvSpPr>
      <xdr:spPr>
        <a:xfrm>
          <a:off x="19154775" y="17524730"/>
          <a:ext cx="8572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140208</xdr:rowOff>
    </xdr:from>
    <xdr:to>
      <xdr:col>116</xdr:col>
      <xdr:colOff>63500</xdr:colOff>
      <xdr:row>107</xdr:row>
      <xdr:rowOff>87630</xdr:rowOff>
    </xdr:to>
    <xdr:cxnSp macro="">
      <xdr:nvCxnSpPr>
        <xdr:cNvPr id="887" name="直線コネクタ 886">
          <a:extLst>
            <a:ext uri="{FF2B5EF4-FFF2-40B4-BE49-F238E27FC236}">
              <a16:creationId xmlns:a16="http://schemas.microsoft.com/office/drawing/2014/main" id="{82C8564B-94B8-4409-821C-982A2A8D6B4F}"/>
            </a:ext>
          </a:extLst>
        </xdr:cNvPr>
        <xdr:cNvCxnSpPr/>
      </xdr:nvCxnSpPr>
      <xdr:spPr>
        <a:xfrm flipV="1">
          <a:off x="19202400" y="17459833"/>
          <a:ext cx="752475" cy="1125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112268</xdr:rowOff>
    </xdr:from>
    <xdr:to>
      <xdr:col>107</xdr:col>
      <xdr:colOff>101600</xdr:colOff>
      <xdr:row>107</xdr:row>
      <xdr:rowOff>42418</xdr:rowOff>
    </xdr:to>
    <xdr:sp macro="" textlink="">
      <xdr:nvSpPr>
        <xdr:cNvPr id="888" name="楕円 887">
          <a:extLst>
            <a:ext uri="{FF2B5EF4-FFF2-40B4-BE49-F238E27FC236}">
              <a16:creationId xmlns:a16="http://schemas.microsoft.com/office/drawing/2014/main" id="{C1E1AE36-679D-4B42-A49A-E2E7539AFF8E}"/>
            </a:ext>
          </a:extLst>
        </xdr:cNvPr>
        <xdr:cNvSpPr/>
      </xdr:nvSpPr>
      <xdr:spPr>
        <a:xfrm>
          <a:off x="18345150" y="17428718"/>
          <a:ext cx="104775"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163068</xdr:rowOff>
    </xdr:from>
    <xdr:to>
      <xdr:col>111</xdr:col>
      <xdr:colOff>177800</xdr:colOff>
      <xdr:row>107</xdr:row>
      <xdr:rowOff>87630</xdr:rowOff>
    </xdr:to>
    <xdr:cxnSp macro="">
      <xdr:nvCxnSpPr>
        <xdr:cNvPr id="889" name="直線コネクタ 888">
          <a:extLst>
            <a:ext uri="{FF2B5EF4-FFF2-40B4-BE49-F238E27FC236}">
              <a16:creationId xmlns:a16="http://schemas.microsoft.com/office/drawing/2014/main" id="{9BD9EA0A-89F4-4F87-A74C-651D27D5D939}"/>
            </a:ext>
          </a:extLst>
        </xdr:cNvPr>
        <xdr:cNvCxnSpPr/>
      </xdr:nvCxnSpPr>
      <xdr:spPr>
        <a:xfrm>
          <a:off x="18392775" y="17476343"/>
          <a:ext cx="809625" cy="96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125985</xdr:rowOff>
    </xdr:from>
    <xdr:to>
      <xdr:col>102</xdr:col>
      <xdr:colOff>165100</xdr:colOff>
      <xdr:row>107</xdr:row>
      <xdr:rowOff>56135</xdr:rowOff>
    </xdr:to>
    <xdr:sp macro="" textlink="">
      <xdr:nvSpPr>
        <xdr:cNvPr id="890" name="楕円 889">
          <a:extLst>
            <a:ext uri="{FF2B5EF4-FFF2-40B4-BE49-F238E27FC236}">
              <a16:creationId xmlns:a16="http://schemas.microsoft.com/office/drawing/2014/main" id="{0D75B6A8-A674-4257-9563-9C26B56C1EE7}"/>
            </a:ext>
          </a:extLst>
        </xdr:cNvPr>
        <xdr:cNvSpPr/>
      </xdr:nvSpPr>
      <xdr:spPr>
        <a:xfrm>
          <a:off x="17554575" y="17439260"/>
          <a:ext cx="95250" cy="10477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163068</xdr:rowOff>
    </xdr:from>
    <xdr:to>
      <xdr:col>107</xdr:col>
      <xdr:colOff>50800</xdr:colOff>
      <xdr:row>107</xdr:row>
      <xdr:rowOff>5335</xdr:rowOff>
    </xdr:to>
    <xdr:cxnSp macro="">
      <xdr:nvCxnSpPr>
        <xdr:cNvPr id="891" name="直線コネクタ 890">
          <a:extLst>
            <a:ext uri="{FF2B5EF4-FFF2-40B4-BE49-F238E27FC236}">
              <a16:creationId xmlns:a16="http://schemas.microsoft.com/office/drawing/2014/main" id="{4245C3C4-D4C9-441A-AF33-33A7BC8D5326}"/>
            </a:ext>
          </a:extLst>
        </xdr:cNvPr>
        <xdr:cNvCxnSpPr/>
      </xdr:nvCxnSpPr>
      <xdr:spPr>
        <a:xfrm flipV="1">
          <a:off x="17602200" y="17476343"/>
          <a:ext cx="790575" cy="20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6366</xdr:rowOff>
    </xdr:from>
    <xdr:ext cx="469744" cy="259045"/>
    <xdr:sp macro="" textlink="">
      <xdr:nvSpPr>
        <xdr:cNvPr id="892" name="n_1aveValue【庁舎】&#10;一人当たり面積">
          <a:extLst>
            <a:ext uri="{FF2B5EF4-FFF2-40B4-BE49-F238E27FC236}">
              <a16:creationId xmlns:a16="http://schemas.microsoft.com/office/drawing/2014/main" id="{4F8979FC-AA52-426A-904F-0CC55E412CDC}"/>
            </a:ext>
          </a:extLst>
        </xdr:cNvPr>
        <xdr:cNvSpPr txBox="1"/>
      </xdr:nvSpPr>
      <xdr:spPr>
        <a:xfrm>
          <a:off x="18983402" y="169830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10940</xdr:rowOff>
    </xdr:from>
    <xdr:ext cx="469744" cy="259045"/>
    <xdr:sp macro="" textlink="">
      <xdr:nvSpPr>
        <xdr:cNvPr id="893" name="n_2aveValue【庁舎】&#10;一人当たり面積">
          <a:extLst>
            <a:ext uri="{FF2B5EF4-FFF2-40B4-BE49-F238E27FC236}">
              <a16:creationId xmlns:a16="http://schemas.microsoft.com/office/drawing/2014/main" id="{45B80BB8-D5B7-48D6-955F-D4BFBB38CC01}"/>
            </a:ext>
          </a:extLst>
        </xdr:cNvPr>
        <xdr:cNvSpPr txBox="1"/>
      </xdr:nvSpPr>
      <xdr:spPr>
        <a:xfrm>
          <a:off x="18183302" y="169813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56659</xdr:rowOff>
    </xdr:from>
    <xdr:ext cx="469744" cy="259045"/>
    <xdr:sp macro="" textlink="">
      <xdr:nvSpPr>
        <xdr:cNvPr id="894" name="n_3aveValue【庁舎】&#10;一人当たり面積">
          <a:extLst>
            <a:ext uri="{FF2B5EF4-FFF2-40B4-BE49-F238E27FC236}">
              <a16:creationId xmlns:a16="http://schemas.microsoft.com/office/drawing/2014/main" id="{5524C5D1-3E2E-463F-A02C-AE9CEBD2F8CB}"/>
            </a:ext>
          </a:extLst>
        </xdr:cNvPr>
        <xdr:cNvSpPr txBox="1"/>
      </xdr:nvSpPr>
      <xdr:spPr>
        <a:xfrm>
          <a:off x="17383202" y="170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56659</xdr:rowOff>
    </xdr:from>
    <xdr:ext cx="469744" cy="259045"/>
    <xdr:sp macro="" textlink="">
      <xdr:nvSpPr>
        <xdr:cNvPr id="895" name="n_4aveValue【庁舎】&#10;一人当たり面積">
          <a:extLst>
            <a:ext uri="{FF2B5EF4-FFF2-40B4-BE49-F238E27FC236}">
              <a16:creationId xmlns:a16="http://schemas.microsoft.com/office/drawing/2014/main" id="{BC17BD9A-A7F7-4A8B-A619-2BA6F46B9202}"/>
            </a:ext>
          </a:extLst>
        </xdr:cNvPr>
        <xdr:cNvSpPr txBox="1"/>
      </xdr:nvSpPr>
      <xdr:spPr>
        <a:xfrm>
          <a:off x="16592627" y="17030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107</xdr:row>
      <xdr:rowOff>129557</xdr:rowOff>
    </xdr:from>
    <xdr:ext cx="469744" cy="259045"/>
    <xdr:sp macro="" textlink="">
      <xdr:nvSpPr>
        <xdr:cNvPr id="896" name="n_1mainValue【庁舎】&#10;一人当たり面積">
          <a:extLst>
            <a:ext uri="{FF2B5EF4-FFF2-40B4-BE49-F238E27FC236}">
              <a16:creationId xmlns:a16="http://schemas.microsoft.com/office/drawing/2014/main" id="{E4829D0B-C7E4-4BC9-9E1D-1C797CA8AB11}"/>
            </a:ext>
          </a:extLst>
        </xdr:cNvPr>
        <xdr:cNvSpPr txBox="1"/>
      </xdr:nvSpPr>
      <xdr:spPr>
        <a:xfrm>
          <a:off x="18983402" y="176142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33545</xdr:rowOff>
    </xdr:from>
    <xdr:ext cx="469744" cy="259045"/>
    <xdr:sp macro="" textlink="">
      <xdr:nvSpPr>
        <xdr:cNvPr id="897" name="n_2mainValue【庁舎】&#10;一人当たり面積">
          <a:extLst>
            <a:ext uri="{FF2B5EF4-FFF2-40B4-BE49-F238E27FC236}">
              <a16:creationId xmlns:a16="http://schemas.microsoft.com/office/drawing/2014/main" id="{6D2E5503-4D25-41B0-9DE7-A4D85001F351}"/>
            </a:ext>
          </a:extLst>
        </xdr:cNvPr>
        <xdr:cNvSpPr txBox="1"/>
      </xdr:nvSpPr>
      <xdr:spPr>
        <a:xfrm>
          <a:off x="18183302" y="175182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47262</xdr:rowOff>
    </xdr:from>
    <xdr:ext cx="469744" cy="259045"/>
    <xdr:sp macro="" textlink="">
      <xdr:nvSpPr>
        <xdr:cNvPr id="898" name="n_3mainValue【庁舎】&#10;一人当たり面積">
          <a:extLst>
            <a:ext uri="{FF2B5EF4-FFF2-40B4-BE49-F238E27FC236}">
              <a16:creationId xmlns:a16="http://schemas.microsoft.com/office/drawing/2014/main" id="{1E76A936-AA17-4AF0-BDDE-2F87C47E6486}"/>
            </a:ext>
          </a:extLst>
        </xdr:cNvPr>
        <xdr:cNvSpPr txBox="1"/>
      </xdr:nvSpPr>
      <xdr:spPr>
        <a:xfrm>
          <a:off x="17383202" y="175383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99" name="正方形/長方形 898">
          <a:extLst>
            <a:ext uri="{FF2B5EF4-FFF2-40B4-BE49-F238E27FC236}">
              <a16:creationId xmlns:a16="http://schemas.microsoft.com/office/drawing/2014/main" id="{BC5F53A5-F973-420D-895F-45CEE2FD385A}"/>
            </a:ext>
          </a:extLst>
        </xdr:cNvPr>
        <xdr:cNvSpPr/>
      </xdr:nvSpPr>
      <xdr:spPr>
        <a:xfrm>
          <a:off x="685800" y="18573750"/>
          <a:ext cx="200406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900" name="正方形/長方形 899">
          <a:extLst>
            <a:ext uri="{FF2B5EF4-FFF2-40B4-BE49-F238E27FC236}">
              <a16:creationId xmlns:a16="http://schemas.microsoft.com/office/drawing/2014/main" id="{A281FF61-1389-4B8C-ADBF-DF1012CA1022}"/>
            </a:ext>
          </a:extLst>
        </xdr:cNvPr>
        <xdr:cNvSpPr/>
      </xdr:nvSpPr>
      <xdr:spPr>
        <a:xfrm>
          <a:off x="685800" y="18640425"/>
          <a:ext cx="3467100" cy="24765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901" name="テキスト ボックス 900">
          <a:extLst>
            <a:ext uri="{FF2B5EF4-FFF2-40B4-BE49-F238E27FC236}">
              <a16:creationId xmlns:a16="http://schemas.microsoft.com/office/drawing/2014/main" id="{809FB351-7DC4-49A4-A647-D57600550419}"/>
            </a:ext>
          </a:extLst>
        </xdr:cNvPr>
        <xdr:cNvSpPr txBox="1"/>
      </xdr:nvSpPr>
      <xdr:spPr>
        <a:xfrm>
          <a:off x="762000" y="18888075"/>
          <a:ext cx="19878675"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　平成</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29</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年に策定した公共施設等総合管理計画では、当市の市民一人当たり公共施設延べ床面積は、類似団体と比較して約</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1.8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倍程度多いことが確認され、公共施設全体で</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45</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％の削減を定めている。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その中でも庁舎では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61</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％、体育施設では</a:t>
          </a:r>
          <a:r>
            <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rPr>
            <a:t>48</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％の削減を計画している。前者においては、当該削減が実行できるよう、新庁舎の建設計画を計画しており、後者においては、市内各所にある既存体育館の廃止を検討している。</a:t>
          </a:r>
          <a:endParaRPr kumimoji="1" lang="en-US" altLang="ja-JP" sz="1100">
            <a:solidFill>
              <a:schemeClr val="dk1"/>
            </a:solidFill>
            <a:effectLst/>
            <a:latin typeface="ＭＳ Ｐゴシック" panose="020B0600070205080204" pitchFamily="50" charset="-128"/>
            <a:ea typeface="ＭＳ Ｐゴシック" panose="020B0600070205080204" pitchFamily="50" charset="-128"/>
            <a:cs typeface="+mn-cs"/>
          </a:endParaRPr>
        </a:p>
        <a:p>
          <a:pPr eaLnBrk="1" fontAlgn="auto" latinLnBrk="0" hangingPunct="1"/>
          <a:r>
            <a:rPr kumimoji="1" lang="ja-JP" altLang="en-US" sz="1100">
              <a:solidFill>
                <a:schemeClr val="dk1"/>
              </a:solidFill>
              <a:effectLst/>
              <a:latin typeface="ＭＳ Ｐゴシック" panose="020B0600070205080204" pitchFamily="50" charset="-128"/>
              <a:ea typeface="ＭＳ Ｐゴシック" panose="020B0600070205080204" pitchFamily="50" charset="-128"/>
              <a:cs typeface="+mn-cs"/>
            </a:rPr>
            <a:t>　</a:t>
          </a:r>
          <a:r>
            <a:rPr kumimoji="1" lang="ja-JP" altLang="ja-JP" sz="1100">
              <a:solidFill>
                <a:schemeClr val="dk1"/>
              </a:solidFill>
              <a:effectLst/>
              <a:latin typeface="ＭＳ Ｐゴシック" panose="020B0600070205080204" pitchFamily="50" charset="-128"/>
              <a:ea typeface="ＭＳ Ｐゴシック" panose="020B0600070205080204" pitchFamily="50" charset="-128"/>
              <a:cs typeface="+mn-cs"/>
            </a:rPr>
            <a:t>こうした取組を着実に実行することで、有形固定資産減価償却率及び一人当たり面積ともに類似団体平均と同規模水準まで引き下げられるよう取り組んでいく。</a:t>
          </a:r>
          <a:endParaRPr lang="ja-JP" altLang="ja-JP" sz="14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102,988
100,644
274.45
50,749,184
47,025,035
2,455,309
26,122,196
34,616,296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[0.55]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前年度と同程度の数値となっており、類似団体内平均値との比較では、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0.20</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ポイント低い水準となっている。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主な要因としては、人口減少や地価の下落に加え、市内に大企業が少なく、他市と比較し法人市民税が低いことが挙げられる。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今後も、企業誘致等を積極的に行い、市税収入の増加に努めていく。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59267</xdr:rowOff>
    </xdr:from>
    <xdr:to>
      <xdr:col>23</xdr:col>
      <xdr:colOff>133350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060017"/>
          <a:ext cx="0" cy="15684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0.48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84667</xdr:rowOff>
    </xdr:from>
    <xdr:to>
      <xdr:col>24</xdr:col>
      <xdr:colOff>12700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33</xdr:row>
      <xdr:rowOff>145644</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803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59267</xdr:rowOff>
    </xdr:from>
    <xdr:to>
      <xdr:col>24</xdr:col>
      <xdr:colOff>12700</xdr:colOff>
      <xdr:row>35</xdr:row>
      <xdr:rowOff>59267</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0600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43</xdr:row>
      <xdr:rowOff>95250</xdr:rowOff>
    </xdr:from>
    <xdr:to>
      <xdr:col>23</xdr:col>
      <xdr:colOff>133350</xdr:colOff>
      <xdr:row>43</xdr:row>
      <xdr:rowOff>115358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467600"/>
          <a:ext cx="8382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40</xdr:row>
      <xdr:rowOff>21819</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687981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5292</xdr:rowOff>
    </xdr:from>
    <xdr:to>
      <xdr:col>23</xdr:col>
      <xdr:colOff>184150</xdr:colOff>
      <xdr:row>41</xdr:row>
      <xdr:rowOff>106892</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034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43</xdr:row>
      <xdr:rowOff>75142</xdr:rowOff>
    </xdr:from>
    <xdr:to>
      <xdr:col>19</xdr:col>
      <xdr:colOff>133350</xdr:colOff>
      <xdr:row>43</xdr:row>
      <xdr:rowOff>95250</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4474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40</xdr:row>
      <xdr:rowOff>136525</xdr:rowOff>
    </xdr:from>
    <xdr:to>
      <xdr:col>19</xdr:col>
      <xdr:colOff>184150</xdr:colOff>
      <xdr:row>41</xdr:row>
      <xdr:rowOff>66675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699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76852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676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43</xdr:row>
      <xdr:rowOff>55033</xdr:rowOff>
    </xdr:from>
    <xdr:to>
      <xdr:col>15</xdr:col>
      <xdr:colOff>82550</xdr:colOff>
      <xdr:row>43</xdr:row>
      <xdr:rowOff>75142</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40</xdr:row>
      <xdr:rowOff>116417</xdr:rowOff>
    </xdr:from>
    <xdr:to>
      <xdr:col>15</xdr:col>
      <xdr:colOff>133350</xdr:colOff>
      <xdr:row>41</xdr:row>
      <xdr:rowOff>46567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6974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56744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67432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43</xdr:row>
      <xdr:rowOff>55033</xdr:rowOff>
    </xdr:from>
    <xdr:to>
      <xdr:col>11</xdr:col>
      <xdr:colOff>31750</xdr:colOff>
      <xdr:row>43</xdr:row>
      <xdr:rowOff>75142</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427383"/>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40</xdr:row>
      <xdr:rowOff>35983</xdr:rowOff>
    </xdr:from>
    <xdr:to>
      <xdr:col>11</xdr:col>
      <xdr:colOff>82550</xdr:colOff>
      <xdr:row>40</xdr:row>
      <xdr:rowOff>137583</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68939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38</xdr:row>
      <xdr:rowOff>147760</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66628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15875</xdr:rowOff>
    </xdr:from>
    <xdr:to>
      <xdr:col>7</xdr:col>
      <xdr:colOff>31750</xdr:colOff>
      <xdr:row>40</xdr:row>
      <xdr:rowOff>117475</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68738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127652</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6642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43</xdr:row>
      <xdr:rowOff>64558</xdr:rowOff>
    </xdr:from>
    <xdr:to>
      <xdr:col>23</xdr:col>
      <xdr:colOff>184150</xdr:colOff>
      <xdr:row>43</xdr:row>
      <xdr:rowOff>166158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4369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43</xdr:row>
      <xdr:rowOff>36635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4089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43</xdr:row>
      <xdr:rowOff>44450</xdr:rowOff>
    </xdr:from>
    <xdr:to>
      <xdr:col>19</xdr:col>
      <xdr:colOff>184150</xdr:colOff>
      <xdr:row>43</xdr:row>
      <xdr:rowOff>146050</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416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130827</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503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43</xdr:row>
      <xdr:rowOff>24342</xdr:rowOff>
    </xdr:from>
    <xdr:to>
      <xdr:col>15</xdr:col>
      <xdr:colOff>133350</xdr:colOff>
      <xdr:row>43</xdr:row>
      <xdr:rowOff>125942</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110719</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43</xdr:row>
      <xdr:rowOff>4233</xdr:rowOff>
    </xdr:from>
    <xdr:to>
      <xdr:col>11</xdr:col>
      <xdr:colOff>82550</xdr:colOff>
      <xdr:row>43</xdr:row>
      <xdr:rowOff>105833</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7376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90610</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46296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24342</xdr:rowOff>
    </xdr:from>
    <xdr:to>
      <xdr:col>7</xdr:col>
      <xdr:colOff>31750</xdr:colOff>
      <xdr:row>43</xdr:row>
      <xdr:rowOff>125942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73966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110719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483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[95.1%]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昨年度と比べて、歳入では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地方税が約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9</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千万円、</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地方交付税が約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1.6</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億円増であったものの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臨財債が約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億円減</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となったことが主な要因と考えられる。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歳入の根幹である市税収入の増加が見込まれないことから、行政改革や事務事業の見直しを進めることにより、歳出の削減に努める。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112183</xdr:rowOff>
    </xdr:from>
    <xdr:to>
      <xdr:col>27</xdr:col>
      <xdr:colOff>184150</xdr:colOff>
      <xdr:row>67</xdr:row>
      <xdr:rowOff>112183</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65</xdr:row>
      <xdr:rowOff>52917</xdr:rowOff>
    </xdr:from>
    <xdr:to>
      <xdr:col>27</xdr:col>
      <xdr:colOff>184150</xdr:colOff>
      <xdr:row>65</xdr:row>
      <xdr:rowOff>52917</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62</xdr:row>
      <xdr:rowOff>165100</xdr:rowOff>
    </xdr:from>
    <xdr:to>
      <xdr:col>27</xdr:col>
      <xdr:colOff>184150</xdr:colOff>
      <xdr:row>62</xdr:row>
      <xdr:rowOff>165100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60</xdr:row>
      <xdr:rowOff>105833</xdr:rowOff>
    </xdr:from>
    <xdr:to>
      <xdr:col>27</xdr:col>
      <xdr:colOff>184150</xdr:colOff>
      <xdr:row>60</xdr:row>
      <xdr:rowOff>105833</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46567</xdr:rowOff>
    </xdr:from>
    <xdr:to>
      <xdr:col>27</xdr:col>
      <xdr:colOff>184150</xdr:colOff>
      <xdr:row>58</xdr:row>
      <xdr:rowOff>46567</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4" name="直線コネクタ 123">
          <a:extLst>
            <a:ext uri="{FF2B5EF4-FFF2-40B4-BE49-F238E27FC236}">
              <a16:creationId xmlns:a16="http://schemas.microsoft.com/office/drawing/2014/main" id="{00000000-0008-0000-0300-00007C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5" name="テキスト ボックス 124">
          <a:extLst>
            <a:ext uri="{FF2B5EF4-FFF2-40B4-BE49-F238E27FC236}">
              <a16:creationId xmlns:a16="http://schemas.microsoft.com/office/drawing/2014/main" id="{00000000-0008-0000-0300-00007D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6" name="財政構造の弾力性グラフ枠">
          <a:extLst>
            <a:ext uri="{FF2B5EF4-FFF2-40B4-BE49-F238E27FC236}">
              <a16:creationId xmlns:a16="http://schemas.microsoft.com/office/drawing/2014/main" id="{00000000-0008-0000-0300-00007E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148590</xdr:rowOff>
    </xdr:from>
    <xdr:to>
      <xdr:col>23</xdr:col>
      <xdr:colOff>133350</xdr:colOff>
      <xdr:row>68</xdr:row>
      <xdr:rowOff>13123</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flipV="1">
          <a:off x="4953000" y="10264140"/>
          <a:ext cx="0" cy="140758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67</xdr:row>
      <xdr:rowOff>156650</xdr:rowOff>
    </xdr:from>
    <xdr:ext cx="762000" cy="259045"/>
    <xdr:sp macro="" textlink="">
      <xdr:nvSpPr>
        <xdr:cNvPr id="128" name="財政構造の弾力性最小値テキスト">
          <a:extLst>
            <a:ext uri="{FF2B5EF4-FFF2-40B4-BE49-F238E27FC236}">
              <a16:creationId xmlns:a16="http://schemas.microsoft.com/office/drawing/2014/main" id="{00000000-0008-0000-0300-000080000000}"/>
            </a:ext>
          </a:extLst>
        </xdr:cNvPr>
        <xdr:cNvSpPr txBox="1"/>
      </xdr:nvSpPr>
      <xdr:spPr>
        <a:xfrm>
          <a:off x="5041900" y="11643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68</xdr:row>
      <xdr:rowOff>13123</xdr:rowOff>
    </xdr:from>
    <xdr:to>
      <xdr:col>24</xdr:col>
      <xdr:colOff>12700</xdr:colOff>
      <xdr:row>68</xdr:row>
      <xdr:rowOff>13123</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16717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58</xdr:row>
      <xdr:rowOff>63517</xdr:rowOff>
    </xdr:from>
    <xdr:ext cx="762000" cy="259045"/>
    <xdr:sp macro="" textlink="">
      <xdr:nvSpPr>
        <xdr:cNvPr id="130" name="財政構造の弾力性最大値テキスト">
          <a:extLst>
            <a:ext uri="{FF2B5EF4-FFF2-40B4-BE49-F238E27FC236}">
              <a16:creationId xmlns:a16="http://schemas.microsoft.com/office/drawing/2014/main" id="{00000000-0008-0000-0300-000082000000}"/>
            </a:ext>
          </a:extLst>
        </xdr:cNvPr>
        <xdr:cNvSpPr txBox="1"/>
      </xdr:nvSpPr>
      <xdr:spPr>
        <a:xfrm>
          <a:off x="5041900" y="10007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148590</xdr:rowOff>
    </xdr:from>
    <xdr:to>
      <xdr:col>24</xdr:col>
      <xdr:colOff>12700</xdr:colOff>
      <xdr:row>59</xdr:row>
      <xdr:rowOff>148590</xdr:rowOff>
    </xdr:to>
    <xdr:cxnSp macro="">
      <xdr:nvCxnSpPr>
        <xdr:cNvPr id="131" name="直線コネクタ 130">
          <a:extLst>
            <a:ext uri="{FF2B5EF4-FFF2-40B4-BE49-F238E27FC236}">
              <a16:creationId xmlns:a16="http://schemas.microsoft.com/office/drawing/2014/main" id="{00000000-0008-0000-0300-000083000000}"/>
            </a:ext>
          </a:extLst>
        </xdr:cNvPr>
        <xdr:cNvCxnSpPr/>
      </xdr:nvCxnSpPr>
      <xdr:spPr>
        <a:xfrm>
          <a:off x="4864100" y="10264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65</xdr:row>
      <xdr:rowOff>44873</xdr:rowOff>
    </xdr:from>
    <xdr:to>
      <xdr:col>23</xdr:col>
      <xdr:colOff>133350</xdr:colOff>
      <xdr:row>65</xdr:row>
      <xdr:rowOff>60960</xdr:rowOff>
    </xdr:to>
    <xdr:cxnSp macro="">
      <xdr:nvCxnSpPr>
        <xdr:cNvPr id="132" name="直線コネクタ 131">
          <a:extLst>
            <a:ext uri="{FF2B5EF4-FFF2-40B4-BE49-F238E27FC236}">
              <a16:creationId xmlns:a16="http://schemas.microsoft.com/office/drawing/2014/main" id="{00000000-0008-0000-0300-000084000000}"/>
            </a:ext>
          </a:extLst>
        </xdr:cNvPr>
        <xdr:cNvCxnSpPr/>
      </xdr:nvCxnSpPr>
      <xdr:spPr>
        <a:xfrm>
          <a:off x="4114800" y="11189123"/>
          <a:ext cx="838200" cy="16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80027</xdr:rowOff>
    </xdr:from>
    <xdr:ext cx="762000" cy="259045"/>
    <xdr:sp macro="" textlink="">
      <xdr:nvSpPr>
        <xdr:cNvPr id="133" name="財政構造の弾力性平均値テキスト">
          <a:extLst>
            <a:ext uri="{FF2B5EF4-FFF2-40B4-BE49-F238E27FC236}">
              <a16:creationId xmlns:a16="http://schemas.microsoft.com/office/drawing/2014/main" id="{00000000-0008-0000-0300-000085000000}"/>
            </a:ext>
          </a:extLst>
        </xdr:cNvPr>
        <xdr:cNvSpPr txBox="1"/>
      </xdr:nvSpPr>
      <xdr:spPr>
        <a:xfrm>
          <a:off x="5041900" y="10709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63500</xdr:rowOff>
    </xdr:from>
    <xdr:to>
      <xdr:col>23</xdr:col>
      <xdr:colOff>184150</xdr:colOff>
      <xdr:row>63</xdr:row>
      <xdr:rowOff>165100</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63</xdr:row>
      <xdr:rowOff>66040</xdr:rowOff>
    </xdr:from>
    <xdr:to>
      <xdr:col>19</xdr:col>
      <xdr:colOff>133350</xdr:colOff>
      <xdr:row>65</xdr:row>
      <xdr:rowOff>44873</xdr:rowOff>
    </xdr:to>
    <xdr:cxnSp macro="">
      <xdr:nvCxnSpPr>
        <xdr:cNvPr id="135" name="直線コネクタ 134">
          <a:extLst>
            <a:ext uri="{FF2B5EF4-FFF2-40B4-BE49-F238E27FC236}">
              <a16:creationId xmlns:a16="http://schemas.microsoft.com/office/drawing/2014/main" id="{00000000-0008-0000-0300-000087000000}"/>
            </a:ext>
          </a:extLst>
        </xdr:cNvPr>
        <xdr:cNvCxnSpPr/>
      </xdr:nvCxnSpPr>
      <xdr:spPr>
        <a:xfrm>
          <a:off x="3225800" y="10867390"/>
          <a:ext cx="889000" cy="321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130387</xdr:rowOff>
    </xdr:from>
    <xdr:to>
      <xdr:col>19</xdr:col>
      <xdr:colOff>184150</xdr:colOff>
      <xdr:row>63</xdr:row>
      <xdr:rowOff>60537</xdr:rowOff>
    </xdr:to>
    <xdr:sp macro="" textlink="">
      <xdr:nvSpPr>
        <xdr:cNvPr id="136" name="フローチャート: 判断 135">
          <a:extLst>
            <a:ext uri="{FF2B5EF4-FFF2-40B4-BE49-F238E27FC236}">
              <a16:creationId xmlns:a16="http://schemas.microsoft.com/office/drawing/2014/main" id="{00000000-0008-0000-0300-000088000000}"/>
            </a:ext>
          </a:extLst>
        </xdr:cNvPr>
        <xdr:cNvSpPr/>
      </xdr:nvSpPr>
      <xdr:spPr>
        <a:xfrm>
          <a:off x="4064000" y="10760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61</xdr:row>
      <xdr:rowOff>70714</xdr:rowOff>
    </xdr:from>
    <xdr:ext cx="736600" cy="259045"/>
    <xdr:sp macro="" textlink="">
      <xdr:nvSpPr>
        <xdr:cNvPr id="137" name="テキスト ボックス 136">
          <a:extLst>
            <a:ext uri="{FF2B5EF4-FFF2-40B4-BE49-F238E27FC236}">
              <a16:creationId xmlns:a16="http://schemas.microsoft.com/office/drawing/2014/main" id="{00000000-0008-0000-0300-000089000000}"/>
            </a:ext>
          </a:extLst>
        </xdr:cNvPr>
        <xdr:cNvSpPr txBox="1"/>
      </xdr:nvSpPr>
      <xdr:spPr>
        <a:xfrm>
          <a:off x="3733800" y="1052916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63</xdr:row>
      <xdr:rowOff>66040</xdr:rowOff>
    </xdr:from>
    <xdr:to>
      <xdr:col>15</xdr:col>
      <xdr:colOff>82550</xdr:colOff>
      <xdr:row>65</xdr:row>
      <xdr:rowOff>109220</xdr:rowOff>
    </xdr:to>
    <xdr:cxnSp macro="">
      <xdr:nvCxnSpPr>
        <xdr:cNvPr id="138" name="直線コネクタ 137">
          <a:extLst>
            <a:ext uri="{FF2B5EF4-FFF2-40B4-BE49-F238E27FC236}">
              <a16:creationId xmlns:a16="http://schemas.microsoft.com/office/drawing/2014/main" id="{00000000-0008-0000-0300-00008A000000}"/>
            </a:ext>
          </a:extLst>
        </xdr:cNvPr>
        <xdr:cNvCxnSpPr/>
      </xdr:nvCxnSpPr>
      <xdr:spPr>
        <a:xfrm flipV="1">
          <a:off x="2336800" y="10867390"/>
          <a:ext cx="889000" cy="38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159596</xdr:rowOff>
    </xdr:from>
    <xdr:to>
      <xdr:col>15</xdr:col>
      <xdr:colOff>133350</xdr:colOff>
      <xdr:row>61</xdr:row>
      <xdr:rowOff>89746</xdr:rowOff>
    </xdr:to>
    <xdr:sp macro="" textlink="">
      <xdr:nvSpPr>
        <xdr:cNvPr id="139" name="フローチャート: 判断 138">
          <a:extLst>
            <a:ext uri="{FF2B5EF4-FFF2-40B4-BE49-F238E27FC236}">
              <a16:creationId xmlns:a16="http://schemas.microsoft.com/office/drawing/2014/main" id="{00000000-0008-0000-0300-00008B000000}"/>
            </a:ext>
          </a:extLst>
        </xdr:cNvPr>
        <xdr:cNvSpPr/>
      </xdr:nvSpPr>
      <xdr:spPr>
        <a:xfrm>
          <a:off x="3175000" y="104465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99923</xdr:rowOff>
    </xdr:from>
    <xdr:ext cx="762000" cy="259045"/>
    <xdr:sp macro="" textlink="">
      <xdr:nvSpPr>
        <xdr:cNvPr id="140" name="テキスト ボックス 139">
          <a:extLst>
            <a:ext uri="{FF2B5EF4-FFF2-40B4-BE49-F238E27FC236}">
              <a16:creationId xmlns:a16="http://schemas.microsoft.com/office/drawing/2014/main" id="{00000000-0008-0000-0300-00008C000000}"/>
            </a:ext>
          </a:extLst>
        </xdr:cNvPr>
        <xdr:cNvSpPr txBox="1"/>
      </xdr:nvSpPr>
      <xdr:spPr>
        <a:xfrm>
          <a:off x="2844800" y="10215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65</xdr:row>
      <xdr:rowOff>109220</xdr:rowOff>
    </xdr:from>
    <xdr:to>
      <xdr:col>11</xdr:col>
      <xdr:colOff>31750</xdr:colOff>
      <xdr:row>66</xdr:row>
      <xdr:rowOff>2117</xdr:rowOff>
    </xdr:to>
    <xdr:cxnSp macro="">
      <xdr:nvCxnSpPr>
        <xdr:cNvPr id="141" name="直線コネクタ 140">
          <a:extLst>
            <a:ext uri="{FF2B5EF4-FFF2-40B4-BE49-F238E27FC236}">
              <a16:creationId xmlns:a16="http://schemas.microsoft.com/office/drawing/2014/main" id="{00000000-0008-0000-0300-00008D000000}"/>
            </a:ext>
          </a:extLst>
        </xdr:cNvPr>
        <xdr:cNvCxnSpPr/>
      </xdr:nvCxnSpPr>
      <xdr:spPr>
        <a:xfrm flipV="1">
          <a:off x="1447800" y="11253470"/>
          <a:ext cx="889000" cy="64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63</xdr:row>
      <xdr:rowOff>55456</xdr:rowOff>
    </xdr:from>
    <xdr:to>
      <xdr:col>11</xdr:col>
      <xdr:colOff>82550</xdr:colOff>
      <xdr:row>63</xdr:row>
      <xdr:rowOff>157056</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2286000" y="10856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61</xdr:row>
      <xdr:rowOff>167233</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955800" y="106256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63</xdr:row>
      <xdr:rowOff>31327</xdr:rowOff>
    </xdr:from>
    <xdr:to>
      <xdr:col>7</xdr:col>
      <xdr:colOff>31750</xdr:colOff>
      <xdr:row>63</xdr:row>
      <xdr:rowOff>132927</xdr:rowOff>
    </xdr:to>
    <xdr:sp macro="" textlink="">
      <xdr:nvSpPr>
        <xdr:cNvPr id="144" name="フローチャート: 判断 143">
          <a:extLst>
            <a:ext uri="{FF2B5EF4-FFF2-40B4-BE49-F238E27FC236}">
              <a16:creationId xmlns:a16="http://schemas.microsoft.com/office/drawing/2014/main" id="{00000000-0008-0000-0300-000090000000}"/>
            </a:ext>
          </a:extLst>
        </xdr:cNvPr>
        <xdr:cNvSpPr/>
      </xdr:nvSpPr>
      <xdr:spPr>
        <a:xfrm>
          <a:off x="1397000" y="1083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61</xdr:row>
      <xdr:rowOff>143104</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1066800" y="1060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9" name="テキスト ボックス 148">
          <a:extLst>
            <a:ext uri="{FF2B5EF4-FFF2-40B4-BE49-F238E27FC236}">
              <a16:creationId xmlns:a16="http://schemas.microsoft.com/office/drawing/2014/main" id="{00000000-0008-0000-0300-000095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50" name="テキスト ボックス 149">
          <a:extLst>
            <a:ext uri="{FF2B5EF4-FFF2-40B4-BE49-F238E27FC236}">
              <a16:creationId xmlns:a16="http://schemas.microsoft.com/office/drawing/2014/main" id="{00000000-0008-0000-0300-000096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65</xdr:row>
      <xdr:rowOff>10160</xdr:rowOff>
    </xdr:from>
    <xdr:to>
      <xdr:col>23</xdr:col>
      <xdr:colOff>184150</xdr:colOff>
      <xdr:row>65</xdr:row>
      <xdr:rowOff>111760</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902200" y="111544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64</xdr:row>
      <xdr:rowOff>153687</xdr:rowOff>
    </xdr:from>
    <xdr:ext cx="762000" cy="259045"/>
    <xdr:sp macro="" textlink="">
      <xdr:nvSpPr>
        <xdr:cNvPr id="152" name="財政構造の弾力性該当値テキスト">
          <a:extLst>
            <a:ext uri="{FF2B5EF4-FFF2-40B4-BE49-F238E27FC236}">
              <a16:creationId xmlns:a16="http://schemas.microsoft.com/office/drawing/2014/main" id="{00000000-0008-0000-0300-000098000000}"/>
            </a:ext>
          </a:extLst>
        </xdr:cNvPr>
        <xdr:cNvSpPr txBox="1"/>
      </xdr:nvSpPr>
      <xdr:spPr>
        <a:xfrm>
          <a:off x="5041900" y="111264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64</xdr:row>
      <xdr:rowOff>165523</xdr:rowOff>
    </xdr:from>
    <xdr:to>
      <xdr:col>19</xdr:col>
      <xdr:colOff>184150</xdr:colOff>
      <xdr:row>65</xdr:row>
      <xdr:rowOff>95673</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4064000" y="11138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65</xdr:row>
      <xdr:rowOff>80450</xdr:rowOff>
    </xdr:from>
    <xdr:ext cx="7366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3733800" y="112247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63</xdr:row>
      <xdr:rowOff>15240</xdr:rowOff>
    </xdr:from>
    <xdr:to>
      <xdr:col>15</xdr:col>
      <xdr:colOff>133350</xdr:colOff>
      <xdr:row>63</xdr:row>
      <xdr:rowOff>116840</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3175000" y="108165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63</xdr:row>
      <xdr:rowOff>101617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2844800" y="10902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65</xdr:row>
      <xdr:rowOff>58420</xdr:rowOff>
    </xdr:from>
    <xdr:to>
      <xdr:col>11</xdr:col>
      <xdr:colOff>82550</xdr:colOff>
      <xdr:row>65</xdr:row>
      <xdr:rowOff>160020</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2286000" y="112026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65</xdr:row>
      <xdr:rowOff>144797</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955800" y="112890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65</xdr:row>
      <xdr:rowOff>122767</xdr:rowOff>
    </xdr:from>
    <xdr:to>
      <xdr:col>7</xdr:col>
      <xdr:colOff>31750</xdr:colOff>
      <xdr:row>66</xdr:row>
      <xdr:rowOff>52917</xdr:rowOff>
    </xdr:to>
    <xdr:sp macro="" textlink="">
      <xdr:nvSpPr>
        <xdr:cNvPr id="159" name="楕円 158">
          <a:extLst>
            <a:ext uri="{FF2B5EF4-FFF2-40B4-BE49-F238E27FC236}">
              <a16:creationId xmlns:a16="http://schemas.microsoft.com/office/drawing/2014/main" id="{00000000-0008-0000-0300-00009F000000}"/>
            </a:ext>
          </a:extLst>
        </xdr:cNvPr>
        <xdr:cNvSpPr/>
      </xdr:nvSpPr>
      <xdr:spPr>
        <a:xfrm>
          <a:off x="1397000" y="112670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66</xdr:row>
      <xdr:rowOff>37694</xdr:rowOff>
    </xdr:from>
    <xdr:ext cx="762000" cy="259045"/>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1066800" y="11353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1" name="正方形/長方形 160">
          <a:extLst>
            <a:ext uri="{FF2B5EF4-FFF2-40B4-BE49-F238E27FC236}">
              <a16:creationId xmlns:a16="http://schemas.microsoft.com/office/drawing/2014/main" id="{00000000-0008-0000-0300-0000A1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2" name="テキスト ボックス 161">
          <a:extLst>
            <a:ext uri="{FF2B5EF4-FFF2-40B4-BE49-F238E27FC236}">
              <a16:creationId xmlns:a16="http://schemas.microsoft.com/office/drawing/2014/main" id="{00000000-0008-0000-0300-0000A2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3" name="テキスト ボックス 162">
          <a:extLst>
            <a:ext uri="{FF2B5EF4-FFF2-40B4-BE49-F238E27FC236}">
              <a16:creationId xmlns:a16="http://schemas.microsoft.com/office/drawing/2014/main" id="{00000000-0008-0000-0300-0000A3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[151,470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143,609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1" name="正方形/長方形 170">
          <a:extLst>
            <a:ext uri="{FF2B5EF4-FFF2-40B4-BE49-F238E27FC236}">
              <a16:creationId xmlns:a16="http://schemas.microsoft.com/office/drawing/2014/main" id="{00000000-0008-0000-0300-0000AB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2" name="正方形/長方形 171">
          <a:extLst>
            <a:ext uri="{FF2B5EF4-FFF2-40B4-BE49-F238E27FC236}">
              <a16:creationId xmlns:a16="http://schemas.microsoft.com/office/drawing/2014/main" id="{00000000-0008-0000-0300-0000AC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3" name="テキスト ボックス 172">
          <a:extLst>
            <a:ext uri="{FF2B5EF4-FFF2-40B4-BE49-F238E27FC236}">
              <a16:creationId xmlns:a16="http://schemas.microsoft.com/office/drawing/2014/main" id="{00000000-0008-0000-0300-0000AD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人件費については、常に削減に努めており、令和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年度は前年度に比べ金額で約</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千万円減少している。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物件費については、常に経費削減に努めているところであるが、人口が減少してきているため、人口</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人当たりの人件費・物件費の数値をみると高くなる結果となった。</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　今後も着実な行政改革を実施するなどして、人件費の削減に努めるとともに、物件費についても経費の節減に努めていく必要がある。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95250</xdr:colOff>
      <xdr:row>77</xdr:row>
      <xdr:rowOff>6350</xdr:rowOff>
    </xdr:from>
    <xdr:ext cx="349839" cy="225703"/>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150284</xdr:rowOff>
    </xdr:from>
    <xdr:to>
      <xdr:col>27</xdr:col>
      <xdr:colOff>184150</xdr:colOff>
      <xdr:row>89</xdr:row>
      <xdr:rowOff>150284</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87</xdr:row>
      <xdr:rowOff>91016</xdr:rowOff>
    </xdr:from>
    <xdr:to>
      <xdr:col>27</xdr:col>
      <xdr:colOff>184150</xdr:colOff>
      <xdr:row>87</xdr:row>
      <xdr:rowOff>91016</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85</xdr:row>
      <xdr:rowOff>31750</xdr:rowOff>
    </xdr:from>
    <xdr:to>
      <xdr:col>27</xdr:col>
      <xdr:colOff>184150</xdr:colOff>
      <xdr:row>85</xdr:row>
      <xdr:rowOff>31750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143934</xdr:rowOff>
    </xdr:from>
    <xdr:to>
      <xdr:col>27</xdr:col>
      <xdr:colOff>184150</xdr:colOff>
      <xdr:row>82</xdr:row>
      <xdr:rowOff>143934</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84666</xdr:rowOff>
    </xdr:from>
    <xdr:to>
      <xdr:col>27</xdr:col>
      <xdr:colOff>184150</xdr:colOff>
      <xdr:row>80</xdr:row>
      <xdr:rowOff>84666</xdr:rowOff>
    </xdr:to>
    <xdr:cxnSp macro="">
      <xdr:nvCxnSpPr>
        <xdr:cNvPr id="185" name="直線コネクタ 184">
          <a:extLst>
            <a:ext uri="{FF2B5EF4-FFF2-40B4-BE49-F238E27FC236}">
              <a16:creationId xmlns:a16="http://schemas.microsoft.com/office/drawing/2014/main" id="{00000000-0008-0000-0300-0000B9000000}"/>
            </a:ext>
          </a:extLst>
        </xdr:cNvPr>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6" name="テキスト ボックス 185">
          <a:extLst>
            <a:ext uri="{FF2B5EF4-FFF2-40B4-BE49-F238E27FC236}">
              <a16:creationId xmlns:a16="http://schemas.microsoft.com/office/drawing/2014/main" id="{00000000-0008-0000-0300-0000BA000000}"/>
            </a:ext>
          </a:extLst>
        </xdr:cNvPr>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7" name="直線コネクタ 186">
          <a:extLst>
            <a:ext uri="{FF2B5EF4-FFF2-40B4-BE49-F238E27FC236}">
              <a16:creationId xmlns:a16="http://schemas.microsoft.com/office/drawing/2014/main" id="{00000000-0008-0000-0300-0000BB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8" name="テキスト ボックス 187">
          <a:extLst>
            <a:ext uri="{FF2B5EF4-FFF2-40B4-BE49-F238E27FC236}">
              <a16:creationId xmlns:a16="http://schemas.microsoft.com/office/drawing/2014/main" id="{00000000-0008-0000-0300-0000BC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9" name="人件費・物件費等の状況グラフ枠">
          <a:extLst>
            <a:ext uri="{FF2B5EF4-FFF2-40B4-BE49-F238E27FC236}">
              <a16:creationId xmlns:a16="http://schemas.microsoft.com/office/drawing/2014/main" id="{00000000-0008-0000-0300-0000BD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82214</xdr:rowOff>
    </xdr:from>
    <xdr:to>
      <xdr:col>23</xdr:col>
      <xdr:colOff>133350</xdr:colOff>
      <xdr:row>90</xdr:row>
      <xdr:rowOff>31679</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flipV="1">
          <a:off x="4953000" y="13798214"/>
          <a:ext cx="0" cy="166396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90</xdr:row>
      <xdr:rowOff>3756</xdr:rowOff>
    </xdr:from>
    <xdr:ext cx="762000" cy="259045"/>
    <xdr:sp macro="" textlink="">
      <xdr:nvSpPr>
        <xdr:cNvPr id="191" name="人件費・物件費等の状況最小値テキスト">
          <a:extLst>
            <a:ext uri="{FF2B5EF4-FFF2-40B4-BE49-F238E27FC236}">
              <a16:creationId xmlns:a16="http://schemas.microsoft.com/office/drawing/2014/main" id="{00000000-0008-0000-0300-0000BF000000}"/>
            </a:ext>
          </a:extLst>
        </xdr:cNvPr>
        <xdr:cNvSpPr txBox="1"/>
      </xdr:nvSpPr>
      <xdr:spPr>
        <a:xfrm>
          <a:off x="5041900" y="154342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182,628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90</xdr:row>
      <xdr:rowOff>31679</xdr:rowOff>
    </xdr:from>
    <xdr:to>
      <xdr:col>24</xdr:col>
      <xdr:colOff>12700</xdr:colOff>
      <xdr:row>90</xdr:row>
      <xdr:rowOff>31679</xdr:rowOff>
    </xdr:to>
    <xdr:cxnSp macro="">
      <xdr:nvCxnSpPr>
        <xdr:cNvPr id="192" name="直線コネクタ 191">
          <a:extLst>
            <a:ext uri="{FF2B5EF4-FFF2-40B4-BE49-F238E27FC236}">
              <a16:creationId xmlns:a16="http://schemas.microsoft.com/office/drawing/2014/main" id="{00000000-0008-0000-0300-0000C0000000}"/>
            </a:ext>
          </a:extLst>
        </xdr:cNvPr>
        <xdr:cNvCxnSpPr/>
      </xdr:nvCxnSpPr>
      <xdr:spPr>
        <a:xfrm>
          <a:off x="4864100" y="154621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78</xdr:row>
      <xdr:rowOff>168591</xdr:rowOff>
    </xdr:from>
    <xdr:ext cx="762000" cy="259045"/>
    <xdr:sp macro="" textlink="">
      <xdr:nvSpPr>
        <xdr:cNvPr id="193" name="人件費・物件費等の状況最大値テキスト">
          <a:extLst>
            <a:ext uri="{FF2B5EF4-FFF2-40B4-BE49-F238E27FC236}">
              <a16:creationId xmlns:a16="http://schemas.microsoft.com/office/drawing/2014/main" id="{00000000-0008-0000-0300-0000C1000000}"/>
            </a:ext>
          </a:extLst>
        </xdr:cNvPr>
        <xdr:cNvSpPr txBox="1"/>
      </xdr:nvSpPr>
      <xdr:spPr>
        <a:xfrm>
          <a:off x="5041900" y="13541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99,878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82214</xdr:rowOff>
    </xdr:from>
    <xdr:to>
      <xdr:col>24</xdr:col>
      <xdr:colOff>12700</xdr:colOff>
      <xdr:row>80</xdr:row>
      <xdr:rowOff>82214</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4864100" y="13798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86</xdr:row>
      <xdr:rowOff>23580</xdr:rowOff>
    </xdr:from>
    <xdr:to>
      <xdr:col>23</xdr:col>
      <xdr:colOff>133350</xdr:colOff>
      <xdr:row>86</xdr:row>
      <xdr:rowOff>90943</xdr:rowOff>
    </xdr:to>
    <xdr:cxnSp macro="">
      <xdr:nvCxnSpPr>
        <xdr:cNvPr id="195" name="直線コネクタ 194">
          <a:extLst>
            <a:ext uri="{FF2B5EF4-FFF2-40B4-BE49-F238E27FC236}">
              <a16:creationId xmlns:a16="http://schemas.microsoft.com/office/drawing/2014/main" id="{00000000-0008-0000-0300-0000C3000000}"/>
            </a:ext>
          </a:extLst>
        </xdr:cNvPr>
        <xdr:cNvCxnSpPr/>
      </xdr:nvCxnSpPr>
      <xdr:spPr>
        <a:xfrm>
          <a:off x="4114800" y="14768280"/>
          <a:ext cx="838200" cy="673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105184</xdr:rowOff>
    </xdr:from>
    <xdr:ext cx="762000" cy="259045"/>
    <xdr:sp macro="" textlink="">
      <xdr:nvSpPr>
        <xdr:cNvPr id="196" name="人件費・物件費等の状況平均値テキスト">
          <a:extLst>
            <a:ext uri="{FF2B5EF4-FFF2-40B4-BE49-F238E27FC236}">
              <a16:creationId xmlns:a16="http://schemas.microsoft.com/office/drawing/2014/main" id="{00000000-0008-0000-0300-0000C4000000}"/>
            </a:ext>
          </a:extLst>
        </xdr:cNvPr>
        <xdr:cNvSpPr txBox="1"/>
      </xdr:nvSpPr>
      <xdr:spPr>
        <a:xfrm>
          <a:off x="5041900" y="143355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136,830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84</xdr:row>
      <xdr:rowOff>88657</xdr:rowOff>
    </xdr:from>
    <xdr:to>
      <xdr:col>23</xdr:col>
      <xdr:colOff>184150</xdr:colOff>
      <xdr:row>85</xdr:row>
      <xdr:rowOff>18807</xdr:rowOff>
    </xdr:to>
    <xdr:sp macro="" textlink="">
      <xdr:nvSpPr>
        <xdr:cNvPr id="197" name="フローチャート: 判断 196">
          <a:extLst>
            <a:ext uri="{FF2B5EF4-FFF2-40B4-BE49-F238E27FC236}">
              <a16:creationId xmlns:a16="http://schemas.microsoft.com/office/drawing/2014/main" id="{00000000-0008-0000-0300-0000C5000000}"/>
            </a:ext>
          </a:extLst>
        </xdr:cNvPr>
        <xdr:cNvSpPr/>
      </xdr:nvSpPr>
      <xdr:spPr>
        <a:xfrm>
          <a:off x="4902200" y="14490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85</xdr:row>
      <xdr:rowOff>125414</xdr:rowOff>
    </xdr:from>
    <xdr:to>
      <xdr:col>19</xdr:col>
      <xdr:colOff>133350</xdr:colOff>
      <xdr:row>86</xdr:row>
      <xdr:rowOff>23580</xdr:rowOff>
    </xdr:to>
    <xdr:cxnSp macro="">
      <xdr:nvCxnSpPr>
        <xdr:cNvPr id="198" name="直線コネクタ 197">
          <a:extLst>
            <a:ext uri="{FF2B5EF4-FFF2-40B4-BE49-F238E27FC236}">
              <a16:creationId xmlns:a16="http://schemas.microsoft.com/office/drawing/2014/main" id="{00000000-0008-0000-0300-0000C6000000}"/>
            </a:ext>
          </a:extLst>
        </xdr:cNvPr>
        <xdr:cNvCxnSpPr/>
      </xdr:nvCxnSpPr>
      <xdr:spPr>
        <a:xfrm>
          <a:off x="3225800" y="14698664"/>
          <a:ext cx="889000" cy="696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84</xdr:row>
      <xdr:rowOff>71002</xdr:rowOff>
    </xdr:from>
    <xdr:to>
      <xdr:col>19</xdr:col>
      <xdr:colOff>184150</xdr:colOff>
      <xdr:row>85</xdr:row>
      <xdr:rowOff>1152</xdr:rowOff>
    </xdr:to>
    <xdr:sp macro="" textlink="">
      <xdr:nvSpPr>
        <xdr:cNvPr id="199" name="フローチャート: 判断 198">
          <a:extLst>
            <a:ext uri="{FF2B5EF4-FFF2-40B4-BE49-F238E27FC236}">
              <a16:creationId xmlns:a16="http://schemas.microsoft.com/office/drawing/2014/main" id="{00000000-0008-0000-0300-0000C7000000}"/>
            </a:ext>
          </a:extLst>
        </xdr:cNvPr>
        <xdr:cNvSpPr/>
      </xdr:nvSpPr>
      <xdr:spPr>
        <a:xfrm>
          <a:off x="4064000" y="144728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11329</xdr:rowOff>
    </xdr:from>
    <xdr:ext cx="736600" cy="259045"/>
    <xdr:sp macro="" textlink="">
      <xdr:nvSpPr>
        <xdr:cNvPr id="200" name="テキスト ボックス 199">
          <a:extLst>
            <a:ext uri="{FF2B5EF4-FFF2-40B4-BE49-F238E27FC236}">
              <a16:creationId xmlns:a16="http://schemas.microsoft.com/office/drawing/2014/main" id="{00000000-0008-0000-0300-0000C8000000}"/>
            </a:ext>
          </a:extLst>
        </xdr:cNvPr>
        <xdr:cNvSpPr txBox="1"/>
      </xdr:nvSpPr>
      <xdr:spPr>
        <a:xfrm>
          <a:off x="3733800" y="142416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135,952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85</xdr:row>
      <xdr:rowOff>102712</xdr:rowOff>
    </xdr:from>
    <xdr:to>
      <xdr:col>15</xdr:col>
      <xdr:colOff>82550</xdr:colOff>
      <xdr:row>85</xdr:row>
      <xdr:rowOff>125414</xdr:rowOff>
    </xdr:to>
    <xdr:cxnSp macro="">
      <xdr:nvCxnSpPr>
        <xdr:cNvPr id="201" name="直線コネクタ 200">
          <a:extLst>
            <a:ext uri="{FF2B5EF4-FFF2-40B4-BE49-F238E27FC236}">
              <a16:creationId xmlns:a16="http://schemas.microsoft.com/office/drawing/2014/main" id="{00000000-0008-0000-0300-0000C9000000}"/>
            </a:ext>
          </a:extLst>
        </xdr:cNvPr>
        <xdr:cNvCxnSpPr/>
      </xdr:nvCxnSpPr>
      <xdr:spPr>
        <a:xfrm>
          <a:off x="2336800" y="14675962"/>
          <a:ext cx="889000" cy="22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165939</xdr:rowOff>
    </xdr:from>
    <xdr:to>
      <xdr:col>15</xdr:col>
      <xdr:colOff>133350</xdr:colOff>
      <xdr:row>84</xdr:row>
      <xdr:rowOff>96089</xdr:rowOff>
    </xdr:to>
    <xdr:sp macro="" textlink="">
      <xdr:nvSpPr>
        <xdr:cNvPr id="202" name="フローチャート: 判断 201">
          <a:extLst>
            <a:ext uri="{FF2B5EF4-FFF2-40B4-BE49-F238E27FC236}">
              <a16:creationId xmlns:a16="http://schemas.microsoft.com/office/drawing/2014/main" id="{00000000-0008-0000-0300-0000CA000000}"/>
            </a:ext>
          </a:extLst>
        </xdr:cNvPr>
        <xdr:cNvSpPr/>
      </xdr:nvSpPr>
      <xdr:spPr>
        <a:xfrm>
          <a:off x="3175000" y="143962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82</xdr:row>
      <xdr:rowOff>106266</xdr:rowOff>
    </xdr:from>
    <xdr:ext cx="762000" cy="259045"/>
    <xdr:sp macro="" textlink="">
      <xdr:nvSpPr>
        <xdr:cNvPr id="203" name="テキスト ボックス 202">
          <a:extLst>
            <a:ext uri="{FF2B5EF4-FFF2-40B4-BE49-F238E27FC236}">
              <a16:creationId xmlns:a16="http://schemas.microsoft.com/office/drawing/2014/main" id="{00000000-0008-0000-0300-0000CB000000}"/>
            </a:ext>
          </a:extLst>
        </xdr:cNvPr>
        <xdr:cNvSpPr txBox="1"/>
      </xdr:nvSpPr>
      <xdr:spPr>
        <a:xfrm>
          <a:off x="2844800" y="141651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84</xdr:row>
      <xdr:rowOff>71450</xdr:rowOff>
    </xdr:from>
    <xdr:to>
      <xdr:col>11</xdr:col>
      <xdr:colOff>31750</xdr:colOff>
      <xdr:row>85</xdr:row>
      <xdr:rowOff>102712</xdr:rowOff>
    </xdr:to>
    <xdr:cxnSp macro="">
      <xdr:nvCxnSpPr>
        <xdr:cNvPr id="204" name="直線コネクタ 203">
          <a:extLst>
            <a:ext uri="{FF2B5EF4-FFF2-40B4-BE49-F238E27FC236}">
              <a16:creationId xmlns:a16="http://schemas.microsoft.com/office/drawing/2014/main" id="{00000000-0008-0000-0300-0000CC000000}"/>
            </a:ext>
          </a:extLst>
        </xdr:cNvPr>
        <xdr:cNvCxnSpPr/>
      </xdr:nvCxnSpPr>
      <xdr:spPr>
        <a:xfrm>
          <a:off x="1447800" y="14473250"/>
          <a:ext cx="889000" cy="2027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6319</xdr:rowOff>
    </xdr:from>
    <xdr:to>
      <xdr:col>11</xdr:col>
      <xdr:colOff>82550</xdr:colOff>
      <xdr:row>83</xdr:row>
      <xdr:rowOff>107919</xdr:rowOff>
    </xdr:to>
    <xdr:sp macro="" textlink="">
      <xdr:nvSpPr>
        <xdr:cNvPr id="205" name="フローチャート: 判断 204">
          <a:extLst>
            <a:ext uri="{FF2B5EF4-FFF2-40B4-BE49-F238E27FC236}">
              <a16:creationId xmlns:a16="http://schemas.microsoft.com/office/drawing/2014/main" id="{00000000-0008-0000-0300-0000CD000000}"/>
            </a:ext>
          </a:extLst>
        </xdr:cNvPr>
        <xdr:cNvSpPr/>
      </xdr:nvSpPr>
      <xdr:spPr>
        <a:xfrm>
          <a:off x="2286000" y="14236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118096</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1955800" y="140055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37855</xdr:rowOff>
    </xdr:from>
    <xdr:to>
      <xdr:col>7</xdr:col>
      <xdr:colOff>31750</xdr:colOff>
      <xdr:row>82</xdr:row>
      <xdr:rowOff>139455</xdr:rowOff>
    </xdr:to>
    <xdr:sp macro="" textlink="">
      <xdr:nvSpPr>
        <xdr:cNvPr id="207" name="フローチャート: 判断 206">
          <a:extLst>
            <a:ext uri="{FF2B5EF4-FFF2-40B4-BE49-F238E27FC236}">
              <a16:creationId xmlns:a16="http://schemas.microsoft.com/office/drawing/2014/main" id="{00000000-0008-0000-0300-0000CF000000}"/>
            </a:ext>
          </a:extLst>
        </xdr:cNvPr>
        <xdr:cNvSpPr/>
      </xdr:nvSpPr>
      <xdr:spPr>
        <a:xfrm>
          <a:off x="1397000" y="14096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149632</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1066800" y="138656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0" name="テキスト ボックス 209">
          <a:extLst>
            <a:ext uri="{FF2B5EF4-FFF2-40B4-BE49-F238E27FC236}">
              <a16:creationId xmlns:a16="http://schemas.microsoft.com/office/drawing/2014/main" id="{00000000-0008-0000-0300-0000D2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1" name="テキスト ボックス 210">
          <a:extLst>
            <a:ext uri="{FF2B5EF4-FFF2-40B4-BE49-F238E27FC236}">
              <a16:creationId xmlns:a16="http://schemas.microsoft.com/office/drawing/2014/main" id="{00000000-0008-0000-0300-0000D3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2" name="テキスト ボックス 211">
          <a:extLst>
            <a:ext uri="{FF2B5EF4-FFF2-40B4-BE49-F238E27FC236}">
              <a16:creationId xmlns:a16="http://schemas.microsoft.com/office/drawing/2014/main" id="{00000000-0008-0000-0300-0000D4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86</xdr:row>
      <xdr:rowOff>40143</xdr:rowOff>
    </xdr:from>
    <xdr:to>
      <xdr:col>23</xdr:col>
      <xdr:colOff>184150</xdr:colOff>
      <xdr:row>86</xdr:row>
      <xdr:rowOff>141743</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4902200" y="147848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86</xdr:row>
      <xdr:rowOff>12220</xdr:rowOff>
    </xdr:from>
    <xdr:ext cx="762000" cy="259045"/>
    <xdr:sp macro="" textlink="">
      <xdr:nvSpPr>
        <xdr:cNvPr id="215" name="人件費・物件費等の状況該当値テキスト">
          <a:extLst>
            <a:ext uri="{FF2B5EF4-FFF2-40B4-BE49-F238E27FC236}">
              <a16:creationId xmlns:a16="http://schemas.microsoft.com/office/drawing/2014/main" id="{00000000-0008-0000-0300-0000D7000000}"/>
            </a:ext>
          </a:extLst>
        </xdr:cNvPr>
        <xdr:cNvSpPr txBox="1"/>
      </xdr:nvSpPr>
      <xdr:spPr>
        <a:xfrm>
          <a:off x="5041900" y="147569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151,470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85</xdr:row>
      <xdr:rowOff>144230</xdr:rowOff>
    </xdr:from>
    <xdr:to>
      <xdr:col>19</xdr:col>
      <xdr:colOff>184150</xdr:colOff>
      <xdr:row>86</xdr:row>
      <xdr:rowOff>74380</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4064000" y="14717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86</xdr:row>
      <xdr:rowOff>59157</xdr:rowOff>
    </xdr:from>
    <xdr:ext cx="7366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3733800" y="148038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148,120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85</xdr:row>
      <xdr:rowOff>74614</xdr:rowOff>
    </xdr:from>
    <xdr:to>
      <xdr:col>15</xdr:col>
      <xdr:colOff>133350</xdr:colOff>
      <xdr:row>86</xdr:row>
      <xdr:rowOff>4764</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3175000" y="146478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85</xdr:row>
      <xdr:rowOff>160991</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2844800" y="147342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144,658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85</xdr:row>
      <xdr:rowOff>51912</xdr:rowOff>
    </xdr:from>
    <xdr:to>
      <xdr:col>11</xdr:col>
      <xdr:colOff>82550</xdr:colOff>
      <xdr:row>85</xdr:row>
      <xdr:rowOff>153512</xdr:rowOff>
    </xdr:to>
    <xdr:sp macro="" textlink="">
      <xdr:nvSpPr>
        <xdr:cNvPr id="220" name="楕円 219">
          <a:extLst>
            <a:ext uri="{FF2B5EF4-FFF2-40B4-BE49-F238E27FC236}">
              <a16:creationId xmlns:a16="http://schemas.microsoft.com/office/drawing/2014/main" id="{00000000-0008-0000-0300-0000DC000000}"/>
            </a:ext>
          </a:extLst>
        </xdr:cNvPr>
        <xdr:cNvSpPr/>
      </xdr:nvSpPr>
      <xdr:spPr>
        <a:xfrm>
          <a:off x="2286000" y="14625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85</xdr:row>
      <xdr:rowOff>138289</xdr:rowOff>
    </xdr:from>
    <xdr:ext cx="762000" cy="259045"/>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955800" y="147115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143,529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84</xdr:row>
      <xdr:rowOff>20650</xdr:rowOff>
    </xdr:from>
    <xdr:to>
      <xdr:col>7</xdr:col>
      <xdr:colOff>31750</xdr:colOff>
      <xdr:row>84</xdr:row>
      <xdr:rowOff>122250</xdr:rowOff>
    </xdr:to>
    <xdr:sp macro="" textlink="">
      <xdr:nvSpPr>
        <xdr:cNvPr id="222" name="楕円 221">
          <a:extLst>
            <a:ext uri="{FF2B5EF4-FFF2-40B4-BE49-F238E27FC236}">
              <a16:creationId xmlns:a16="http://schemas.microsoft.com/office/drawing/2014/main" id="{00000000-0008-0000-0300-0000DE000000}"/>
            </a:ext>
          </a:extLst>
        </xdr:cNvPr>
        <xdr:cNvSpPr/>
      </xdr:nvSpPr>
      <xdr:spPr>
        <a:xfrm>
          <a:off x="1397000" y="14422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84</xdr:row>
      <xdr:rowOff>107027</xdr:rowOff>
    </xdr:from>
    <xdr:ext cx="762000" cy="259045"/>
    <xdr:sp macro="" textlink="">
      <xdr:nvSpPr>
        <xdr:cNvPr id="223" name="テキスト ボックス 222">
          <a:extLst>
            <a:ext uri="{FF2B5EF4-FFF2-40B4-BE49-F238E27FC236}">
              <a16:creationId xmlns:a16="http://schemas.microsoft.com/office/drawing/2014/main" id="{00000000-0008-0000-0300-0000DF000000}"/>
            </a:ext>
          </a:extLst>
        </xdr:cNvPr>
        <xdr:cNvSpPr txBox="1"/>
      </xdr:nvSpPr>
      <xdr:spPr>
        <a:xfrm>
          <a:off x="1066800" y="14508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5" name="テキスト ボックス 224">
          <a:extLst>
            <a:ext uri="{FF2B5EF4-FFF2-40B4-BE49-F238E27FC236}">
              <a16:creationId xmlns:a16="http://schemas.microsoft.com/office/drawing/2014/main" id="{00000000-0008-0000-0300-0000E1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6" name="テキスト ボックス 225">
          <a:extLst>
            <a:ext uri="{FF2B5EF4-FFF2-40B4-BE49-F238E27FC236}">
              <a16:creationId xmlns:a16="http://schemas.microsoft.com/office/drawing/2014/main" id="{00000000-0008-0000-0300-0000E2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2" name="正方形/長方形 231">
          <a:extLst>
            <a:ext uri="{FF2B5EF4-FFF2-40B4-BE49-F238E27FC236}">
              <a16:creationId xmlns:a16="http://schemas.microsoft.com/office/drawing/2014/main" id="{00000000-0008-0000-0300-0000E8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3" name="正方形/長方形 232">
          <a:extLst>
            <a:ext uri="{FF2B5EF4-FFF2-40B4-BE49-F238E27FC236}">
              <a16:creationId xmlns:a16="http://schemas.microsoft.com/office/drawing/2014/main" id="{00000000-0008-0000-0300-0000E9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4" name="正方形/長方形 233">
          <a:extLst>
            <a:ext uri="{FF2B5EF4-FFF2-40B4-BE49-F238E27FC236}">
              <a16:creationId xmlns:a16="http://schemas.microsoft.com/office/drawing/2014/main" id="{00000000-0008-0000-0300-0000EA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5" name="正方形/長方形 234">
          <a:extLst>
            <a:ext uri="{FF2B5EF4-FFF2-40B4-BE49-F238E27FC236}">
              <a16:creationId xmlns:a16="http://schemas.microsoft.com/office/drawing/2014/main" id="{00000000-0008-0000-0300-0000EB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平成</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年度以降、国とほぼ同水準で推移している。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9" name="直線コネクタ 248">
          <a:extLst>
            <a:ext uri="{FF2B5EF4-FFF2-40B4-BE49-F238E27FC236}">
              <a16:creationId xmlns:a16="http://schemas.microsoft.com/office/drawing/2014/main" id="{00000000-0008-0000-0300-0000F9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0" name="テキスト ボックス 249">
          <a:extLst>
            <a:ext uri="{FF2B5EF4-FFF2-40B4-BE49-F238E27FC236}">
              <a16:creationId xmlns:a16="http://schemas.microsoft.com/office/drawing/2014/main" id="{00000000-0008-0000-0300-0000FA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1" name="給与水準   （国との比較）グラフ枠">
          <a:extLst>
            <a:ext uri="{FF2B5EF4-FFF2-40B4-BE49-F238E27FC236}">
              <a16:creationId xmlns:a16="http://schemas.microsoft.com/office/drawing/2014/main" id="{00000000-0008-0000-0300-0000FB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165100</xdr:rowOff>
    </xdr:from>
    <xdr:to>
      <xdr:col>81</xdr:col>
      <xdr:colOff>44450</xdr:colOff>
      <xdr:row>89</xdr:row>
      <xdr:rowOff>89959</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flipV="1">
          <a:off x="17018000" y="13881100"/>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62036</xdr:rowOff>
    </xdr:from>
    <xdr:ext cx="762000" cy="259045"/>
    <xdr:sp macro="" textlink="">
      <xdr:nvSpPr>
        <xdr:cNvPr id="253" name="給与水準   （国との比較）最小値テキスト">
          <a:extLst>
            <a:ext uri="{FF2B5EF4-FFF2-40B4-BE49-F238E27FC236}">
              <a16:creationId xmlns:a16="http://schemas.microsoft.com/office/drawing/2014/main" id="{00000000-0008-0000-0300-0000FD000000}"/>
            </a:ext>
          </a:extLst>
        </xdr:cNvPr>
        <xdr:cNvSpPr txBox="1"/>
      </xdr:nvSpPr>
      <xdr:spPr>
        <a:xfrm>
          <a:off x="17106900" y="153210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89959</xdr:rowOff>
    </xdr:from>
    <xdr:to>
      <xdr:col>81</xdr:col>
      <xdr:colOff>133350</xdr:colOff>
      <xdr:row>89</xdr:row>
      <xdr:rowOff>89959</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53490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79</xdr:row>
      <xdr:rowOff>80027</xdr:rowOff>
    </xdr:from>
    <xdr:ext cx="762000" cy="259045"/>
    <xdr:sp macro="" textlink="">
      <xdr:nvSpPr>
        <xdr:cNvPr id="255" name="給与水準   （国との比較）最大値テキスト">
          <a:extLst>
            <a:ext uri="{FF2B5EF4-FFF2-40B4-BE49-F238E27FC236}">
              <a16:creationId xmlns:a16="http://schemas.microsoft.com/office/drawing/2014/main" id="{00000000-0008-0000-0300-0000FF000000}"/>
            </a:ext>
          </a:extLst>
        </xdr:cNvPr>
        <xdr:cNvSpPr txBox="1"/>
      </xdr:nvSpPr>
      <xdr:spPr>
        <a:xfrm>
          <a:off x="17106900" y="1362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165100</xdr:rowOff>
    </xdr:from>
    <xdr:to>
      <xdr:col>81</xdr:col>
      <xdr:colOff>133350</xdr:colOff>
      <xdr:row>80</xdr:row>
      <xdr:rowOff>165100</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a:off x="16929100" y="1388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121709</xdr:rowOff>
    </xdr:to>
    <xdr:cxnSp macro="">
      <xdr:nvCxnSpPr>
        <xdr:cNvPr id="257" name="直線コネクタ 256">
          <a:extLst>
            <a:ext uri="{FF2B5EF4-FFF2-40B4-BE49-F238E27FC236}">
              <a16:creationId xmlns:a16="http://schemas.microsoft.com/office/drawing/2014/main" id="{00000000-0008-0000-0300-000001010000}"/>
            </a:ext>
          </a:extLst>
        </xdr:cNvPr>
        <xdr:cNvCxnSpPr/>
      </xdr:nvCxnSpPr>
      <xdr:spPr>
        <a:xfrm flipV="1">
          <a:off x="16179800" y="14846300"/>
          <a:ext cx="8382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85</xdr:row>
      <xdr:rowOff>67327</xdr:rowOff>
    </xdr:from>
    <xdr:ext cx="762000" cy="259045"/>
    <xdr:sp macro="" textlink="">
      <xdr:nvSpPr>
        <xdr:cNvPr id="258" name="給与水準   （国との比較）平均値テキスト">
          <a:extLst>
            <a:ext uri="{FF2B5EF4-FFF2-40B4-BE49-F238E27FC236}">
              <a16:creationId xmlns:a16="http://schemas.microsoft.com/office/drawing/2014/main" id="{00000000-0008-0000-0300-000002010000}"/>
            </a:ext>
          </a:extLst>
        </xdr:cNvPr>
        <xdr:cNvSpPr txBox="1"/>
      </xdr:nvSpPr>
      <xdr:spPr>
        <a:xfrm>
          <a:off x="17106900" y="14640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59" name="フローチャート: 判断 258">
          <a:extLst>
            <a:ext uri="{FF2B5EF4-FFF2-40B4-BE49-F238E27FC236}">
              <a16:creationId xmlns:a16="http://schemas.microsoft.com/office/drawing/2014/main" id="{00000000-0008-0000-0300-000003010000}"/>
            </a:ext>
          </a:extLst>
        </xdr:cNvPr>
        <xdr:cNvSpPr/>
      </xdr:nvSpPr>
      <xdr:spPr>
        <a:xfrm>
          <a:off x="16967200" y="1479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121709</xdr:rowOff>
    </xdr:from>
    <xdr:to>
      <xdr:col>77</xdr:col>
      <xdr:colOff>44450</xdr:colOff>
      <xdr:row>87</xdr:row>
      <xdr:rowOff>10584</xdr:rowOff>
    </xdr:to>
    <xdr:cxnSp macro="">
      <xdr:nvCxnSpPr>
        <xdr:cNvPr id="260" name="直線コネクタ 259">
          <a:extLst>
            <a:ext uri="{FF2B5EF4-FFF2-40B4-BE49-F238E27FC236}">
              <a16:creationId xmlns:a16="http://schemas.microsoft.com/office/drawing/2014/main" id="{00000000-0008-0000-0300-000004010000}"/>
            </a:ext>
          </a:extLst>
        </xdr:cNvPr>
        <xdr:cNvCxnSpPr/>
      </xdr:nvCxnSpPr>
      <xdr:spPr>
        <a:xfrm flipV="1">
          <a:off x="15290800" y="14866409"/>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86</xdr:row>
      <xdr:rowOff>91016</xdr:rowOff>
    </xdr:from>
    <xdr:to>
      <xdr:col>77</xdr:col>
      <xdr:colOff>95250</xdr:colOff>
      <xdr:row>87</xdr:row>
      <xdr:rowOff>21166</xdr:rowOff>
    </xdr:to>
    <xdr:sp macro="" textlink="">
      <xdr:nvSpPr>
        <xdr:cNvPr id="261" name="フローチャート: 判断 260">
          <a:extLst>
            <a:ext uri="{FF2B5EF4-FFF2-40B4-BE49-F238E27FC236}">
              <a16:creationId xmlns:a16="http://schemas.microsoft.com/office/drawing/2014/main" id="{00000000-0008-0000-0300-000005010000}"/>
            </a:ext>
          </a:extLst>
        </xdr:cNvPr>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87</xdr:row>
      <xdr:rowOff>5943</xdr:rowOff>
    </xdr:from>
    <xdr:ext cx="736600" cy="259045"/>
    <xdr:sp macro="" textlink="">
      <xdr:nvSpPr>
        <xdr:cNvPr id="262" name="テキスト ボックス 261">
          <a:extLst>
            <a:ext uri="{FF2B5EF4-FFF2-40B4-BE49-F238E27FC236}">
              <a16:creationId xmlns:a16="http://schemas.microsoft.com/office/drawing/2014/main" id="{00000000-0008-0000-0300-000006010000}"/>
            </a:ext>
          </a:extLst>
        </xdr:cNvPr>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87</xdr:row>
      <xdr:rowOff>10584</xdr:rowOff>
    </xdr:from>
    <xdr:to>
      <xdr:col>72</xdr:col>
      <xdr:colOff>203200</xdr:colOff>
      <xdr:row>87</xdr:row>
      <xdr:rowOff>30691</xdr:rowOff>
    </xdr:to>
    <xdr:cxnSp macro="">
      <xdr:nvCxnSpPr>
        <xdr:cNvPr id="263" name="直線コネクタ 262">
          <a:extLst>
            <a:ext uri="{FF2B5EF4-FFF2-40B4-BE49-F238E27FC236}">
              <a16:creationId xmlns:a16="http://schemas.microsoft.com/office/drawing/2014/main" id="{00000000-0008-0000-0300-000007010000}"/>
            </a:ext>
          </a:extLst>
        </xdr:cNvPr>
        <xdr:cNvCxnSpPr/>
      </xdr:nvCxnSpPr>
      <xdr:spPr>
        <a:xfrm flipV="1">
          <a:off x="14401800" y="14926734"/>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86</xdr:row>
      <xdr:rowOff>111125</xdr:rowOff>
    </xdr:from>
    <xdr:to>
      <xdr:col>73</xdr:col>
      <xdr:colOff>44450</xdr:colOff>
      <xdr:row>87</xdr:row>
      <xdr:rowOff>41275</xdr:rowOff>
    </xdr:to>
    <xdr:sp macro="" textlink="">
      <xdr:nvSpPr>
        <xdr:cNvPr id="264" name="フローチャート: 判断 263">
          <a:extLst>
            <a:ext uri="{FF2B5EF4-FFF2-40B4-BE49-F238E27FC236}">
              <a16:creationId xmlns:a16="http://schemas.microsoft.com/office/drawing/2014/main" id="{00000000-0008-0000-0300-000008010000}"/>
            </a:ext>
          </a:extLst>
        </xdr:cNvPr>
        <xdr:cNvSpPr/>
      </xdr:nvSpPr>
      <xdr:spPr>
        <a:xfrm>
          <a:off x="15240000" y="148558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85</xdr:row>
      <xdr:rowOff>51452</xdr:rowOff>
    </xdr:from>
    <xdr:ext cx="762000" cy="259045"/>
    <xdr:sp macro="" textlink="">
      <xdr:nvSpPr>
        <xdr:cNvPr id="265" name="テキスト ボックス 264">
          <a:extLst>
            <a:ext uri="{FF2B5EF4-FFF2-40B4-BE49-F238E27FC236}">
              <a16:creationId xmlns:a16="http://schemas.microsoft.com/office/drawing/2014/main" id="{00000000-0008-0000-0300-000009010000}"/>
            </a:ext>
          </a:extLst>
        </xdr:cNvPr>
        <xdr:cNvSpPr txBox="1"/>
      </xdr:nvSpPr>
      <xdr:spPr>
        <a:xfrm>
          <a:off x="14909800" y="14624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87</xdr:row>
      <xdr:rowOff>30691</xdr:rowOff>
    </xdr:from>
    <xdr:to>
      <xdr:col>68</xdr:col>
      <xdr:colOff>152400</xdr:colOff>
      <xdr:row>87</xdr:row>
      <xdr:rowOff>30691</xdr:rowOff>
    </xdr:to>
    <xdr:cxnSp macro="">
      <xdr:nvCxnSpPr>
        <xdr:cNvPr id="266" name="直線コネクタ 265">
          <a:extLst>
            <a:ext uri="{FF2B5EF4-FFF2-40B4-BE49-F238E27FC236}">
              <a16:creationId xmlns:a16="http://schemas.microsoft.com/office/drawing/2014/main" id="{00000000-0008-0000-0300-00000A010000}"/>
            </a:ext>
          </a:extLst>
        </xdr:cNvPr>
        <xdr:cNvCxnSpPr/>
      </xdr:nvCxnSpPr>
      <xdr:spPr>
        <a:xfrm>
          <a:off x="13512800" y="14946841"/>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86</xdr:row>
      <xdr:rowOff>151341</xdr:rowOff>
    </xdr:from>
    <xdr:to>
      <xdr:col>68</xdr:col>
      <xdr:colOff>203200</xdr:colOff>
      <xdr:row>87</xdr:row>
      <xdr:rowOff>81491</xdr:rowOff>
    </xdr:to>
    <xdr:sp macro="" textlink="">
      <xdr:nvSpPr>
        <xdr:cNvPr id="267" name="フローチャート: 判断 266">
          <a:extLst>
            <a:ext uri="{FF2B5EF4-FFF2-40B4-BE49-F238E27FC236}">
              <a16:creationId xmlns:a16="http://schemas.microsoft.com/office/drawing/2014/main" id="{00000000-0008-0000-0300-00000B010000}"/>
            </a:ext>
          </a:extLst>
        </xdr:cNvPr>
        <xdr:cNvSpPr/>
      </xdr:nvSpPr>
      <xdr:spPr>
        <a:xfrm>
          <a:off x="14351000" y="14896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85</xdr:row>
      <xdr:rowOff>91668</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4020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87</xdr:row>
      <xdr:rowOff>20109</xdr:rowOff>
    </xdr:from>
    <xdr:to>
      <xdr:col>64</xdr:col>
      <xdr:colOff>152400</xdr:colOff>
      <xdr:row>87</xdr:row>
      <xdr:rowOff>121709</xdr:rowOff>
    </xdr:to>
    <xdr:sp macro="" textlink="">
      <xdr:nvSpPr>
        <xdr:cNvPr id="269" name="フローチャート: 判断 268">
          <a:extLst>
            <a:ext uri="{FF2B5EF4-FFF2-40B4-BE49-F238E27FC236}">
              <a16:creationId xmlns:a16="http://schemas.microsoft.com/office/drawing/2014/main" id="{00000000-0008-0000-0300-00000D010000}"/>
            </a:ext>
          </a:extLst>
        </xdr:cNvPr>
        <xdr:cNvSpPr/>
      </xdr:nvSpPr>
      <xdr:spPr>
        <a:xfrm>
          <a:off x="13462000" y="149362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87</xdr:row>
      <xdr:rowOff>106486</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3131800" y="150226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4" name="テキスト ボックス 273">
          <a:extLst>
            <a:ext uri="{FF2B5EF4-FFF2-40B4-BE49-F238E27FC236}">
              <a16:creationId xmlns:a16="http://schemas.microsoft.com/office/drawing/2014/main" id="{00000000-0008-0000-0300-000012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7" name="給与水準   （国との比較）該当値テキスト">
          <a:extLst>
            <a:ext uri="{FF2B5EF4-FFF2-40B4-BE49-F238E27FC236}">
              <a16:creationId xmlns:a16="http://schemas.microsoft.com/office/drawing/2014/main" id="{00000000-0008-0000-0300-000015010000}"/>
            </a:ext>
          </a:extLst>
        </xdr:cNvPr>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70909</xdr:rowOff>
    </xdr:from>
    <xdr:to>
      <xdr:col>77</xdr:col>
      <xdr:colOff>95250</xdr:colOff>
      <xdr:row>87</xdr:row>
      <xdr:rowOff>1059</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6129000" y="14815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85</xdr:row>
      <xdr:rowOff>11236</xdr:rowOff>
    </xdr:from>
    <xdr:ext cx="7366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5798800" y="145844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131234</xdr:rowOff>
    </xdr:from>
    <xdr:to>
      <xdr:col>73</xdr:col>
      <xdr:colOff>44450</xdr:colOff>
      <xdr:row>87</xdr:row>
      <xdr:rowOff>61384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52400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87</xdr:row>
      <xdr:rowOff>46161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909800" y="149623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151341</xdr:rowOff>
    </xdr:from>
    <xdr:to>
      <xdr:col>68</xdr:col>
      <xdr:colOff>203200</xdr:colOff>
      <xdr:row>87</xdr:row>
      <xdr:rowOff>81491</xdr:rowOff>
    </xdr:to>
    <xdr:sp macro="" textlink="">
      <xdr:nvSpPr>
        <xdr:cNvPr id="282" name="楕円 281">
          <a:extLst>
            <a:ext uri="{FF2B5EF4-FFF2-40B4-BE49-F238E27FC236}">
              <a16:creationId xmlns:a16="http://schemas.microsoft.com/office/drawing/2014/main" id="{00000000-0008-0000-0300-00001A010000}"/>
            </a:ext>
          </a:extLst>
        </xdr:cNvPr>
        <xdr:cNvSpPr/>
      </xdr:nvSpPr>
      <xdr:spPr>
        <a:xfrm>
          <a:off x="14351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87</xdr:row>
      <xdr:rowOff>66268</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4020800" y="149824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86</xdr:row>
      <xdr:rowOff>151341</xdr:rowOff>
    </xdr:from>
    <xdr:to>
      <xdr:col>64</xdr:col>
      <xdr:colOff>152400</xdr:colOff>
      <xdr:row>87</xdr:row>
      <xdr:rowOff>81491</xdr:rowOff>
    </xdr:to>
    <xdr:sp macro="" textlink="">
      <xdr:nvSpPr>
        <xdr:cNvPr id="284" name="楕円 283">
          <a:extLst>
            <a:ext uri="{FF2B5EF4-FFF2-40B4-BE49-F238E27FC236}">
              <a16:creationId xmlns:a16="http://schemas.microsoft.com/office/drawing/2014/main" id="{00000000-0008-0000-0300-00001C010000}"/>
            </a:ext>
          </a:extLst>
        </xdr:cNvPr>
        <xdr:cNvSpPr/>
      </xdr:nvSpPr>
      <xdr:spPr>
        <a:xfrm>
          <a:off x="13462000" y="14896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85</xdr:row>
      <xdr:rowOff>91668</xdr:rowOff>
    </xdr:from>
    <xdr:ext cx="762000" cy="259045"/>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131800" y="146649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7" name="テキスト ボックス 286">
          <a:extLst>
            <a:ext uri="{FF2B5EF4-FFF2-40B4-BE49-F238E27FC236}">
              <a16:creationId xmlns:a16="http://schemas.microsoft.com/office/drawing/2014/main" id="{00000000-0008-0000-0300-00001F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8" name="テキスト ボックス 287">
          <a:extLst>
            <a:ext uri="{FF2B5EF4-FFF2-40B4-BE49-F238E27FC236}">
              <a16:creationId xmlns:a16="http://schemas.microsoft.com/office/drawing/2014/main" id="{00000000-0008-0000-0300-000020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6" name="正方形/長方形 295">
          <a:extLst>
            <a:ext uri="{FF2B5EF4-FFF2-40B4-BE49-F238E27FC236}">
              <a16:creationId xmlns:a16="http://schemas.microsoft.com/office/drawing/2014/main" id="{00000000-0008-0000-0300-000028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7" name="正方形/長方形 296">
          <a:extLst>
            <a:ext uri="{FF2B5EF4-FFF2-40B4-BE49-F238E27FC236}">
              <a16:creationId xmlns:a16="http://schemas.microsoft.com/office/drawing/2014/main" id="{00000000-0008-0000-0300-000029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8" name="テキスト ボックス 297">
          <a:extLst>
            <a:ext uri="{FF2B5EF4-FFF2-40B4-BE49-F238E27FC236}">
              <a16:creationId xmlns:a16="http://schemas.microsoft.com/office/drawing/2014/main" id="{00000000-0008-0000-0300-00002A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常に定員管理の適正化に努め、人員を削減しているところではあるが、人口減少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や定年延長等により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人口</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千人当たりの職員数は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微増傾向にある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類似団体内平均値に比べて、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2.38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人多い要因は、旧広域圏組合で実施していた消防業務、ごみ処理業務等について、組合解散後も、桐生市が継承し、これらの業務を近隣団体から受託しているため、その業務を従事する職員を抱えていることによるものである。</a:t>
          </a:r>
          <a:endParaRPr lang="ja-JP" altLang="ja-JP" sz="1300">
            <a:effectLst/>
            <a:latin typeface="ＭＳ ゴシック" panose="020B0609070205080204" pitchFamily="49" charset="-128"/>
            <a:ea typeface="ＭＳ ゴシック" panose="020B0609070205080204" pitchFamily="49" charset="-128"/>
          </a:endParaRPr>
        </a:p>
        <a:p>
          <a:pPr eaLnBrk="1" fontAlgn="auto" latinLnBrk="0" hangingPunct="1"/>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今後も、定員管理の適正化に努めていく。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54</xdr:row>
      <xdr:rowOff>139700</xdr:rowOff>
    </xdr:from>
    <xdr:ext cx="349839" cy="225703"/>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169635</xdr:rowOff>
    </xdr:from>
    <xdr:to>
      <xdr:col>85</xdr:col>
      <xdr:colOff>95250</xdr:colOff>
      <xdr:row>67</xdr:row>
      <xdr:rowOff>169635</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65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67</xdr:row>
      <xdr:rowOff>27412</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151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167822</xdr:rowOff>
    </xdr:from>
    <xdr:to>
      <xdr:col>85</xdr:col>
      <xdr:colOff>95250</xdr:colOff>
      <xdr:row>65</xdr:row>
      <xdr:rowOff>167822</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131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25599</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116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63</xdr:row>
      <xdr:rowOff>166007</xdr:rowOff>
    </xdr:from>
    <xdr:to>
      <xdr:col>85</xdr:col>
      <xdr:colOff>95250</xdr:colOff>
      <xdr:row>63</xdr:row>
      <xdr:rowOff>166007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96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63</xdr:row>
      <xdr:rowOff>23784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1082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61</xdr:row>
      <xdr:rowOff>164193</xdr:rowOff>
    </xdr:from>
    <xdr:to>
      <xdr:col>85</xdr:col>
      <xdr:colOff>95250</xdr:colOff>
      <xdr:row>61</xdr:row>
      <xdr:rowOff>164193</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1062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61</xdr:row>
      <xdr:rowOff>21970</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1048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162378</xdr:rowOff>
    </xdr:from>
    <xdr:to>
      <xdr:col>85</xdr:col>
      <xdr:colOff>95250</xdr:colOff>
      <xdr:row>59</xdr:row>
      <xdr:rowOff>162378</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a:off x="12827000" y="1027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20155</xdr:rowOff>
    </xdr:from>
    <xdr:ext cx="762000" cy="259045"/>
    <xdr:sp macro="" textlink="">
      <xdr:nvSpPr>
        <xdr:cNvPr id="311" name="テキスト ボックス 310">
          <a:extLst>
            <a:ext uri="{FF2B5EF4-FFF2-40B4-BE49-F238E27FC236}">
              <a16:creationId xmlns:a16="http://schemas.microsoft.com/office/drawing/2014/main" id="{00000000-0008-0000-0300-000037010000}"/>
            </a:ext>
          </a:extLst>
        </xdr:cNvPr>
        <xdr:cNvSpPr txBox="1"/>
      </xdr:nvSpPr>
      <xdr:spPr>
        <a:xfrm>
          <a:off x="12065000" y="1013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57</xdr:row>
      <xdr:rowOff>160565</xdr:rowOff>
    </xdr:from>
    <xdr:to>
      <xdr:col>85</xdr:col>
      <xdr:colOff>95250</xdr:colOff>
      <xdr:row>57</xdr:row>
      <xdr:rowOff>160565</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2827000" y="993321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18342</xdr:rowOff>
    </xdr:from>
    <xdr:ext cx="762000" cy="259045"/>
    <xdr:sp macro="" textlink="">
      <xdr:nvSpPr>
        <xdr:cNvPr id="313" name="テキスト ボックス 312">
          <a:extLst>
            <a:ext uri="{FF2B5EF4-FFF2-40B4-BE49-F238E27FC236}">
              <a16:creationId xmlns:a16="http://schemas.microsoft.com/office/drawing/2014/main" id="{00000000-0008-0000-0300-000039010000}"/>
            </a:ext>
          </a:extLst>
        </xdr:cNvPr>
        <xdr:cNvSpPr txBox="1"/>
      </xdr:nvSpPr>
      <xdr:spPr>
        <a:xfrm>
          <a:off x="12065000" y="9790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5" name="テキスト ボックス 314">
          <a:extLst>
            <a:ext uri="{FF2B5EF4-FFF2-40B4-BE49-F238E27FC236}">
              <a16:creationId xmlns:a16="http://schemas.microsoft.com/office/drawing/2014/main" id="{00000000-0008-0000-0300-00003B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6" name="定員管理の状況グラフ枠">
          <a:extLst>
            <a:ext uri="{FF2B5EF4-FFF2-40B4-BE49-F238E27FC236}">
              <a16:creationId xmlns:a16="http://schemas.microsoft.com/office/drawing/2014/main" id="{00000000-0008-0000-0300-00003C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57</xdr:row>
      <xdr:rowOff>153670</xdr:rowOff>
    </xdr:from>
    <xdr:to>
      <xdr:col>81</xdr:col>
      <xdr:colOff>44450</xdr:colOff>
      <xdr:row>66</xdr:row>
      <xdr:rowOff>148046</xdr:rowOff>
    </xdr:to>
    <xdr:cxnSp macro="">
      <xdr:nvCxnSpPr>
        <xdr:cNvPr id="317" name="直線コネクタ 316">
          <a:extLst>
            <a:ext uri="{FF2B5EF4-FFF2-40B4-BE49-F238E27FC236}">
              <a16:creationId xmlns:a16="http://schemas.microsoft.com/office/drawing/2014/main" id="{00000000-0008-0000-0300-00003D010000}"/>
            </a:ext>
          </a:extLst>
        </xdr:cNvPr>
        <xdr:cNvCxnSpPr/>
      </xdr:nvCxnSpPr>
      <xdr:spPr>
        <a:xfrm flipV="1">
          <a:off x="17018000" y="9926320"/>
          <a:ext cx="0" cy="153742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66</xdr:row>
      <xdr:rowOff>120123</xdr:rowOff>
    </xdr:from>
    <xdr:ext cx="762000" cy="259045"/>
    <xdr:sp macro="" textlink="">
      <xdr:nvSpPr>
        <xdr:cNvPr id="318" name="定員管理の状況最小値テキスト">
          <a:extLst>
            <a:ext uri="{FF2B5EF4-FFF2-40B4-BE49-F238E27FC236}">
              <a16:creationId xmlns:a16="http://schemas.microsoft.com/office/drawing/2014/main" id="{00000000-0008-0000-0300-00003E010000}"/>
            </a:ext>
          </a:extLst>
        </xdr:cNvPr>
        <xdr:cNvSpPr txBox="1"/>
      </xdr:nvSpPr>
      <xdr:spPr>
        <a:xfrm>
          <a:off x="17106900" y="114358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9.44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148046</xdr:rowOff>
    </xdr:from>
    <xdr:to>
      <xdr:col>81</xdr:col>
      <xdr:colOff>133350</xdr:colOff>
      <xdr:row>66</xdr:row>
      <xdr:rowOff>148046</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a:off x="16929100" y="1146374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68597</xdr:rowOff>
    </xdr:from>
    <xdr:ext cx="762000" cy="259045"/>
    <xdr:sp macro="" textlink="">
      <xdr:nvSpPr>
        <xdr:cNvPr id="320" name="定員管理の状況最大値テキスト">
          <a:extLst>
            <a:ext uri="{FF2B5EF4-FFF2-40B4-BE49-F238E27FC236}">
              <a16:creationId xmlns:a16="http://schemas.microsoft.com/office/drawing/2014/main" id="{00000000-0008-0000-0300-000040010000}"/>
            </a:ext>
          </a:extLst>
        </xdr:cNvPr>
        <xdr:cNvSpPr txBox="1"/>
      </xdr:nvSpPr>
      <xdr:spPr>
        <a:xfrm>
          <a:off x="17106900" y="9669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57</xdr:row>
      <xdr:rowOff>153670</xdr:rowOff>
    </xdr:from>
    <xdr:to>
      <xdr:col>81</xdr:col>
      <xdr:colOff>133350</xdr:colOff>
      <xdr:row>57</xdr:row>
      <xdr:rowOff>153670</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a:off x="16929100" y="99263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66</xdr:row>
      <xdr:rowOff>30843</xdr:rowOff>
    </xdr:from>
    <xdr:to>
      <xdr:col>81</xdr:col>
      <xdr:colOff>44450</xdr:colOff>
      <xdr:row>66</xdr:row>
      <xdr:rowOff>96338</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6179800" y="11346543"/>
          <a:ext cx="838200" cy="65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98896</xdr:rowOff>
    </xdr:from>
    <xdr:ext cx="762000" cy="259045"/>
    <xdr:sp macro="" textlink="">
      <xdr:nvSpPr>
        <xdr:cNvPr id="323" name="定員管理の状況平均値テキスト">
          <a:extLst>
            <a:ext uri="{FF2B5EF4-FFF2-40B4-BE49-F238E27FC236}">
              <a16:creationId xmlns:a16="http://schemas.microsoft.com/office/drawing/2014/main" id="{00000000-0008-0000-0300-000043010000}"/>
            </a:ext>
          </a:extLst>
        </xdr:cNvPr>
        <xdr:cNvSpPr txBox="1"/>
      </xdr:nvSpPr>
      <xdr:spPr>
        <a:xfrm>
          <a:off x="17106900" y="1038589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82369</xdr:rowOff>
    </xdr:from>
    <xdr:to>
      <xdr:col>81</xdr:col>
      <xdr:colOff>95250</xdr:colOff>
      <xdr:row>62</xdr:row>
      <xdr:rowOff>12519</xdr:rowOff>
    </xdr:to>
    <xdr:sp macro="" textlink="">
      <xdr:nvSpPr>
        <xdr:cNvPr id="324" name="フローチャート: 判断 323">
          <a:extLst>
            <a:ext uri="{FF2B5EF4-FFF2-40B4-BE49-F238E27FC236}">
              <a16:creationId xmlns:a16="http://schemas.microsoft.com/office/drawing/2014/main" id="{00000000-0008-0000-0300-000044010000}"/>
            </a:ext>
          </a:extLst>
        </xdr:cNvPr>
        <xdr:cNvSpPr/>
      </xdr:nvSpPr>
      <xdr:spPr>
        <a:xfrm>
          <a:off x="16967200" y="10540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65</xdr:row>
      <xdr:rowOff>147138</xdr:rowOff>
    </xdr:from>
    <xdr:to>
      <xdr:col>77</xdr:col>
      <xdr:colOff>44450</xdr:colOff>
      <xdr:row>66</xdr:row>
      <xdr:rowOff>30843</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5290800" y="11291388"/>
          <a:ext cx="889000" cy="5515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51344</xdr:rowOff>
    </xdr:from>
    <xdr:to>
      <xdr:col>77</xdr:col>
      <xdr:colOff>95250</xdr:colOff>
      <xdr:row>61</xdr:row>
      <xdr:rowOff>152944</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6129000" y="10509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163121</xdr:rowOff>
    </xdr:from>
    <xdr:ext cx="7366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5798800" y="102786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65</xdr:row>
      <xdr:rowOff>91984</xdr:rowOff>
    </xdr:from>
    <xdr:to>
      <xdr:col>72</xdr:col>
      <xdr:colOff>203200</xdr:colOff>
      <xdr:row>65</xdr:row>
      <xdr:rowOff>147138</xdr:rowOff>
    </xdr:to>
    <xdr:cxnSp macro="">
      <xdr:nvCxnSpPr>
        <xdr:cNvPr id="328" name="直線コネクタ 327">
          <a:extLst>
            <a:ext uri="{FF2B5EF4-FFF2-40B4-BE49-F238E27FC236}">
              <a16:creationId xmlns:a16="http://schemas.microsoft.com/office/drawing/2014/main" id="{00000000-0008-0000-0300-000048010000}"/>
            </a:ext>
          </a:extLst>
        </xdr:cNvPr>
        <xdr:cNvCxnSpPr/>
      </xdr:nvCxnSpPr>
      <xdr:spPr>
        <a:xfrm>
          <a:off x="14401800" y="11236234"/>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61</xdr:row>
      <xdr:rowOff>41003</xdr:rowOff>
    </xdr:from>
    <xdr:to>
      <xdr:col>73</xdr:col>
      <xdr:colOff>44450</xdr:colOff>
      <xdr:row>61</xdr:row>
      <xdr:rowOff>142603</xdr:rowOff>
    </xdr:to>
    <xdr:sp macro="" textlink="">
      <xdr:nvSpPr>
        <xdr:cNvPr id="329" name="フローチャート: 判断 328">
          <a:extLst>
            <a:ext uri="{FF2B5EF4-FFF2-40B4-BE49-F238E27FC236}">
              <a16:creationId xmlns:a16="http://schemas.microsoft.com/office/drawing/2014/main" id="{00000000-0008-0000-0300-000049010000}"/>
            </a:ext>
          </a:extLst>
        </xdr:cNvPr>
        <xdr:cNvSpPr/>
      </xdr:nvSpPr>
      <xdr:spPr>
        <a:xfrm>
          <a:off x="15240000" y="10499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152780</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4909800" y="102683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65</xdr:row>
      <xdr:rowOff>78196</xdr:rowOff>
    </xdr:from>
    <xdr:to>
      <xdr:col>68</xdr:col>
      <xdr:colOff>152400</xdr:colOff>
      <xdr:row>65</xdr:row>
      <xdr:rowOff>91984</xdr:rowOff>
    </xdr:to>
    <xdr:cxnSp macro="">
      <xdr:nvCxnSpPr>
        <xdr:cNvPr id="331" name="直線コネクタ 330">
          <a:extLst>
            <a:ext uri="{FF2B5EF4-FFF2-40B4-BE49-F238E27FC236}">
              <a16:creationId xmlns:a16="http://schemas.microsoft.com/office/drawing/2014/main" id="{00000000-0008-0000-0300-00004B010000}"/>
            </a:ext>
          </a:extLst>
        </xdr:cNvPr>
        <xdr:cNvCxnSpPr/>
      </xdr:nvCxnSpPr>
      <xdr:spPr>
        <a:xfrm>
          <a:off x="13512800" y="11222446"/>
          <a:ext cx="889000" cy="137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129722</xdr:rowOff>
    </xdr:from>
    <xdr:to>
      <xdr:col>68</xdr:col>
      <xdr:colOff>203200</xdr:colOff>
      <xdr:row>61</xdr:row>
      <xdr:rowOff>59872</xdr:rowOff>
    </xdr:to>
    <xdr:sp macro="" textlink="">
      <xdr:nvSpPr>
        <xdr:cNvPr id="332" name="フローチャート: 判断 331">
          <a:extLst>
            <a:ext uri="{FF2B5EF4-FFF2-40B4-BE49-F238E27FC236}">
              <a16:creationId xmlns:a16="http://schemas.microsoft.com/office/drawing/2014/main" id="{00000000-0008-0000-0300-00004C010000}"/>
            </a:ext>
          </a:extLst>
        </xdr:cNvPr>
        <xdr:cNvSpPr/>
      </xdr:nvSpPr>
      <xdr:spPr>
        <a:xfrm>
          <a:off x="14351000" y="104167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70049</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020800" y="101855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167640</xdr:rowOff>
    </xdr:from>
    <xdr:to>
      <xdr:col>64</xdr:col>
      <xdr:colOff>152400</xdr:colOff>
      <xdr:row>61</xdr:row>
      <xdr:rowOff>97790</xdr:rowOff>
    </xdr:to>
    <xdr:sp macro="" textlink="">
      <xdr:nvSpPr>
        <xdr:cNvPr id="334" name="フローチャート: 判断 333">
          <a:extLst>
            <a:ext uri="{FF2B5EF4-FFF2-40B4-BE49-F238E27FC236}">
              <a16:creationId xmlns:a16="http://schemas.microsoft.com/office/drawing/2014/main" id="{00000000-0008-0000-0300-00004E010000}"/>
            </a:ext>
          </a:extLst>
        </xdr:cNvPr>
        <xdr:cNvSpPr/>
      </xdr:nvSpPr>
      <xdr:spPr>
        <a:xfrm>
          <a:off x="13462000" y="10454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107967</xdr:rowOff>
    </xdr:from>
    <xdr:ext cx="762000" cy="259045"/>
    <xdr:sp macro="" textlink="">
      <xdr:nvSpPr>
        <xdr:cNvPr id="335" name="テキスト ボックス 334">
          <a:extLst>
            <a:ext uri="{FF2B5EF4-FFF2-40B4-BE49-F238E27FC236}">
              <a16:creationId xmlns:a16="http://schemas.microsoft.com/office/drawing/2014/main" id="{00000000-0008-0000-0300-00004F010000}"/>
            </a:ext>
          </a:extLst>
        </xdr:cNvPr>
        <xdr:cNvSpPr txBox="1"/>
      </xdr:nvSpPr>
      <xdr:spPr>
        <a:xfrm>
          <a:off x="13131800" y="102235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6" name="テキスト ボックス 335">
          <a:extLst>
            <a:ext uri="{FF2B5EF4-FFF2-40B4-BE49-F238E27FC236}">
              <a16:creationId xmlns:a16="http://schemas.microsoft.com/office/drawing/2014/main" id="{00000000-0008-0000-0300-000050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66</xdr:row>
      <xdr:rowOff>45538</xdr:rowOff>
    </xdr:from>
    <xdr:to>
      <xdr:col>81</xdr:col>
      <xdr:colOff>95250</xdr:colOff>
      <xdr:row>66</xdr:row>
      <xdr:rowOff>147138</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6967200" y="11361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65</xdr:row>
      <xdr:rowOff>112865</xdr:rowOff>
    </xdr:from>
    <xdr:ext cx="762000" cy="259045"/>
    <xdr:sp macro="" textlink="">
      <xdr:nvSpPr>
        <xdr:cNvPr id="342" name="定員管理の状況該当値テキスト">
          <a:extLst>
            <a:ext uri="{FF2B5EF4-FFF2-40B4-BE49-F238E27FC236}">
              <a16:creationId xmlns:a16="http://schemas.microsoft.com/office/drawing/2014/main" id="{00000000-0008-0000-0300-000056010000}"/>
            </a:ext>
          </a:extLst>
        </xdr:cNvPr>
        <xdr:cNvSpPr txBox="1"/>
      </xdr:nvSpPr>
      <xdr:spPr>
        <a:xfrm>
          <a:off x="17106900" y="112571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65</xdr:row>
      <xdr:rowOff>151493</xdr:rowOff>
    </xdr:from>
    <xdr:to>
      <xdr:col>77</xdr:col>
      <xdr:colOff>95250</xdr:colOff>
      <xdr:row>66</xdr:row>
      <xdr:rowOff>81643</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6129000" y="11295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66</xdr:row>
      <xdr:rowOff>66420</xdr:rowOff>
    </xdr:from>
    <xdr:ext cx="7366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5798800" y="1138212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65</xdr:row>
      <xdr:rowOff>96338</xdr:rowOff>
    </xdr:from>
    <xdr:to>
      <xdr:col>73</xdr:col>
      <xdr:colOff>44450</xdr:colOff>
      <xdr:row>66</xdr:row>
      <xdr:rowOff>26488</xdr:rowOff>
    </xdr:to>
    <xdr:sp macro="" textlink="">
      <xdr:nvSpPr>
        <xdr:cNvPr id="345" name="楕円 344">
          <a:extLst>
            <a:ext uri="{FF2B5EF4-FFF2-40B4-BE49-F238E27FC236}">
              <a16:creationId xmlns:a16="http://schemas.microsoft.com/office/drawing/2014/main" id="{00000000-0008-0000-0300-000059010000}"/>
            </a:ext>
          </a:extLst>
        </xdr:cNvPr>
        <xdr:cNvSpPr/>
      </xdr:nvSpPr>
      <xdr:spPr>
        <a:xfrm>
          <a:off x="15240000" y="11240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66</xdr:row>
      <xdr:rowOff>11265</xdr:rowOff>
    </xdr:from>
    <xdr:ext cx="762000" cy="259045"/>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4909800" y="113269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65</xdr:row>
      <xdr:rowOff>41184</xdr:rowOff>
    </xdr:from>
    <xdr:to>
      <xdr:col>68</xdr:col>
      <xdr:colOff>203200</xdr:colOff>
      <xdr:row>65</xdr:row>
      <xdr:rowOff>142784</xdr:rowOff>
    </xdr:to>
    <xdr:sp macro="" textlink="">
      <xdr:nvSpPr>
        <xdr:cNvPr id="347" name="楕円 346">
          <a:extLst>
            <a:ext uri="{FF2B5EF4-FFF2-40B4-BE49-F238E27FC236}">
              <a16:creationId xmlns:a16="http://schemas.microsoft.com/office/drawing/2014/main" id="{00000000-0008-0000-0300-00005B010000}"/>
            </a:ext>
          </a:extLst>
        </xdr:cNvPr>
        <xdr:cNvSpPr/>
      </xdr:nvSpPr>
      <xdr:spPr>
        <a:xfrm>
          <a:off x="14351000" y="11185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65</xdr:row>
      <xdr:rowOff>127561</xdr:rowOff>
    </xdr:from>
    <xdr:ext cx="762000" cy="259045"/>
    <xdr:sp macro="" textlink="">
      <xdr:nvSpPr>
        <xdr:cNvPr id="348" name="テキスト ボックス 347">
          <a:extLst>
            <a:ext uri="{FF2B5EF4-FFF2-40B4-BE49-F238E27FC236}">
              <a16:creationId xmlns:a16="http://schemas.microsoft.com/office/drawing/2014/main" id="{00000000-0008-0000-0300-00005C010000}"/>
            </a:ext>
          </a:extLst>
        </xdr:cNvPr>
        <xdr:cNvSpPr txBox="1"/>
      </xdr:nvSpPr>
      <xdr:spPr>
        <a:xfrm>
          <a:off x="14020800" y="112718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65</xdr:row>
      <xdr:rowOff>27396</xdr:rowOff>
    </xdr:from>
    <xdr:to>
      <xdr:col>64</xdr:col>
      <xdr:colOff>152400</xdr:colOff>
      <xdr:row>65</xdr:row>
      <xdr:rowOff>128996</xdr:rowOff>
    </xdr:to>
    <xdr:sp macro="" textlink="">
      <xdr:nvSpPr>
        <xdr:cNvPr id="349" name="楕円 348">
          <a:extLst>
            <a:ext uri="{FF2B5EF4-FFF2-40B4-BE49-F238E27FC236}">
              <a16:creationId xmlns:a16="http://schemas.microsoft.com/office/drawing/2014/main" id="{00000000-0008-0000-0300-00005D010000}"/>
            </a:ext>
          </a:extLst>
        </xdr:cNvPr>
        <xdr:cNvSpPr/>
      </xdr:nvSpPr>
      <xdr:spPr>
        <a:xfrm>
          <a:off x="13462000" y="11171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65</xdr:row>
      <xdr:rowOff>113773</xdr:rowOff>
    </xdr:from>
    <xdr:ext cx="762000" cy="259045"/>
    <xdr:sp macro="" textlink="">
      <xdr:nvSpPr>
        <xdr:cNvPr id="350" name="テキスト ボックス 349">
          <a:extLst>
            <a:ext uri="{FF2B5EF4-FFF2-40B4-BE49-F238E27FC236}">
              <a16:creationId xmlns:a16="http://schemas.microsoft.com/office/drawing/2014/main" id="{00000000-0008-0000-0300-00005E010000}"/>
            </a:ext>
          </a:extLst>
        </xdr:cNvPr>
        <xdr:cNvSpPr txBox="1"/>
      </xdr:nvSpPr>
      <xdr:spPr>
        <a:xfrm>
          <a:off x="13131800" y="112580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52" name="テキスト ボックス 351">
          <a:extLst>
            <a:ext uri="{FF2B5EF4-FFF2-40B4-BE49-F238E27FC236}">
              <a16:creationId xmlns:a16="http://schemas.microsoft.com/office/drawing/2014/main" id="{00000000-0008-0000-0300-000060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53" name="テキスト ボックス 352">
          <a:extLst>
            <a:ext uri="{FF2B5EF4-FFF2-40B4-BE49-F238E27FC236}">
              <a16:creationId xmlns:a16="http://schemas.microsoft.com/office/drawing/2014/main" id="{00000000-0008-0000-0300-000061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[4.4%]</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7" name="正方形/長方形 356">
          <a:extLst>
            <a:ext uri="{FF2B5EF4-FFF2-40B4-BE49-F238E27FC236}">
              <a16:creationId xmlns:a16="http://schemas.microsoft.com/office/drawing/2014/main" id="{00000000-0008-0000-0300-000065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8" name="正方形/長方形 357">
          <a:extLst>
            <a:ext uri="{FF2B5EF4-FFF2-40B4-BE49-F238E27FC236}">
              <a16:creationId xmlns:a16="http://schemas.microsoft.com/office/drawing/2014/main" id="{00000000-0008-0000-0300-000066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9" name="正方形/長方形 358">
          <a:extLst>
            <a:ext uri="{FF2B5EF4-FFF2-40B4-BE49-F238E27FC236}">
              <a16:creationId xmlns:a16="http://schemas.microsoft.com/office/drawing/2014/main" id="{00000000-0008-0000-0300-000067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60" name="正方形/長方形 359">
          <a:extLst>
            <a:ext uri="{FF2B5EF4-FFF2-40B4-BE49-F238E27FC236}">
              <a16:creationId xmlns:a16="http://schemas.microsoft.com/office/drawing/2014/main" id="{00000000-0008-0000-0300-000068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61" name="正方形/長方形 360">
          <a:extLst>
            <a:ext uri="{FF2B5EF4-FFF2-40B4-BE49-F238E27FC236}">
              <a16:creationId xmlns:a16="http://schemas.microsoft.com/office/drawing/2014/main" id="{00000000-0008-0000-0300-000069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62" name="正方形/長方形 361">
          <a:extLst>
            <a:ext uri="{FF2B5EF4-FFF2-40B4-BE49-F238E27FC236}">
              <a16:creationId xmlns:a16="http://schemas.microsoft.com/office/drawing/2014/main" id="{00000000-0008-0000-0300-00006A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前年度と比べ、</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同数値と</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なっており、過疎対策事業債や合併特例債など交付税措置の大きい起債の割合</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を大きくすることによって</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、実質公債費比率を</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現在の水準に抑えている</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今後も実質公債費比率等の数値を確認しながら適正な市債借入を実施していく。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32</xdr:row>
      <xdr:rowOff>101600</xdr:rowOff>
    </xdr:from>
    <xdr:ext cx="298543" cy="225703"/>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70" name="テキスト ボックス 369">
          <a:extLst>
            <a:ext uri="{FF2B5EF4-FFF2-40B4-BE49-F238E27FC236}">
              <a16:creationId xmlns:a16="http://schemas.microsoft.com/office/drawing/2014/main" id="{00000000-0008-0000-0300-000072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71" name="直線コネクタ 370">
          <a:extLst>
            <a:ext uri="{FF2B5EF4-FFF2-40B4-BE49-F238E27FC236}">
              <a16:creationId xmlns:a16="http://schemas.microsoft.com/office/drawing/2014/main" id="{00000000-0008-0000-0300-000073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72" name="テキスト ボックス 371">
          <a:extLst>
            <a:ext uri="{FF2B5EF4-FFF2-40B4-BE49-F238E27FC236}">
              <a16:creationId xmlns:a16="http://schemas.microsoft.com/office/drawing/2014/main" id="{00000000-0008-0000-0300-000074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73" name="直線コネクタ 372">
          <a:extLst>
            <a:ext uri="{FF2B5EF4-FFF2-40B4-BE49-F238E27FC236}">
              <a16:creationId xmlns:a16="http://schemas.microsoft.com/office/drawing/2014/main" id="{00000000-0008-0000-0300-000075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74" name="テキスト ボックス 373">
          <a:extLst>
            <a:ext uri="{FF2B5EF4-FFF2-40B4-BE49-F238E27FC236}">
              <a16:creationId xmlns:a16="http://schemas.microsoft.com/office/drawing/2014/main" id="{00000000-0008-0000-0300-000076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35</xdr:row>
      <xdr:rowOff>37694</xdr:rowOff>
    </xdr:from>
    <xdr:ext cx="762000" cy="259045"/>
    <xdr:sp macro="" textlink="">
      <xdr:nvSpPr>
        <xdr:cNvPr id="376" name="テキスト ボックス 375">
          <a:extLst>
            <a:ext uri="{FF2B5EF4-FFF2-40B4-BE49-F238E27FC236}">
              <a16:creationId xmlns:a16="http://schemas.microsoft.com/office/drawing/2014/main" id="{00000000-0008-0000-0300-000078010000}"/>
            </a:ext>
          </a:extLst>
        </xdr:cNvPr>
        <xdr:cNvSpPr txBox="1"/>
      </xdr:nvSpPr>
      <xdr:spPr>
        <a:xfrm>
          <a:off x="1206500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33</xdr:row>
      <xdr:rowOff>120650</xdr:rowOff>
    </xdr:from>
    <xdr:to>
      <xdr:col>85</xdr:col>
      <xdr:colOff>95250</xdr:colOff>
      <xdr:row>33</xdr:row>
      <xdr:rowOff>120650</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8" name="公債費負担の状況グラフ枠">
          <a:extLst>
            <a:ext uri="{FF2B5EF4-FFF2-40B4-BE49-F238E27FC236}">
              <a16:creationId xmlns:a16="http://schemas.microsoft.com/office/drawing/2014/main" id="{00000000-0008-0000-0300-00007A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36</xdr:row>
      <xdr:rowOff>88900</xdr:rowOff>
    </xdr:from>
    <xdr:to>
      <xdr:col>81</xdr:col>
      <xdr:colOff>44450</xdr:colOff>
      <xdr:row>44</xdr:row>
      <xdr:rowOff>151695</xdr:rowOff>
    </xdr:to>
    <xdr:cxnSp macro="">
      <xdr:nvCxnSpPr>
        <xdr:cNvPr id="379" name="直線コネクタ 378">
          <a:extLst>
            <a:ext uri="{FF2B5EF4-FFF2-40B4-BE49-F238E27FC236}">
              <a16:creationId xmlns:a16="http://schemas.microsoft.com/office/drawing/2014/main" id="{00000000-0008-0000-0300-00007B010000}"/>
            </a:ext>
          </a:extLst>
        </xdr:cNvPr>
        <xdr:cNvCxnSpPr/>
      </xdr:nvCxnSpPr>
      <xdr:spPr>
        <a:xfrm flipV="1">
          <a:off x="17018000" y="6261100"/>
          <a:ext cx="0" cy="143439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123772</xdr:rowOff>
    </xdr:from>
    <xdr:ext cx="762000" cy="259045"/>
    <xdr:sp macro="" textlink="">
      <xdr:nvSpPr>
        <xdr:cNvPr id="380" name="公債費負担の状況最小値テキスト">
          <a:extLst>
            <a:ext uri="{FF2B5EF4-FFF2-40B4-BE49-F238E27FC236}">
              <a16:creationId xmlns:a16="http://schemas.microsoft.com/office/drawing/2014/main" id="{00000000-0008-0000-0300-00007C010000}"/>
            </a:ext>
          </a:extLst>
        </xdr:cNvPr>
        <xdr:cNvSpPr txBox="1"/>
      </xdr:nvSpPr>
      <xdr:spPr>
        <a:xfrm>
          <a:off x="17106900" y="76675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44</xdr:row>
      <xdr:rowOff>151695</xdr:rowOff>
    </xdr:from>
    <xdr:to>
      <xdr:col>81</xdr:col>
      <xdr:colOff>133350</xdr:colOff>
      <xdr:row>44</xdr:row>
      <xdr:rowOff>151695</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a:off x="16929100" y="76954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3827</xdr:rowOff>
    </xdr:from>
    <xdr:ext cx="762000" cy="259045"/>
    <xdr:sp macro="" textlink="">
      <xdr:nvSpPr>
        <xdr:cNvPr id="382" name="公債費負担の状況最大値テキスト">
          <a:extLst>
            <a:ext uri="{FF2B5EF4-FFF2-40B4-BE49-F238E27FC236}">
              <a16:creationId xmlns:a16="http://schemas.microsoft.com/office/drawing/2014/main" id="{00000000-0008-0000-0300-00007E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36</xdr:row>
      <xdr:rowOff>88900</xdr:rowOff>
    </xdr:from>
    <xdr:to>
      <xdr:col>81</xdr:col>
      <xdr:colOff>133350</xdr:colOff>
      <xdr:row>36</xdr:row>
      <xdr:rowOff>88900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39</xdr:row>
      <xdr:rowOff>83961</xdr:rowOff>
    </xdr:from>
    <xdr:to>
      <xdr:col>81</xdr:col>
      <xdr:colOff>44450</xdr:colOff>
      <xdr:row>39</xdr:row>
      <xdr:rowOff>83961</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a:off x="16179800" y="6770511"/>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112482</xdr:rowOff>
    </xdr:from>
    <xdr:ext cx="762000" cy="259045"/>
    <xdr:sp macro="" textlink="">
      <xdr:nvSpPr>
        <xdr:cNvPr id="385" name="公債費負担の状況平均値テキスト">
          <a:extLst>
            <a:ext uri="{FF2B5EF4-FFF2-40B4-BE49-F238E27FC236}">
              <a16:creationId xmlns:a16="http://schemas.microsoft.com/office/drawing/2014/main" id="{00000000-0008-0000-0300-000081010000}"/>
            </a:ext>
          </a:extLst>
        </xdr:cNvPr>
        <xdr:cNvSpPr txBox="1"/>
      </xdr:nvSpPr>
      <xdr:spPr>
        <a:xfrm>
          <a:off x="17106900" y="67990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140405</xdr:rowOff>
    </xdr:from>
    <xdr:to>
      <xdr:col>81</xdr:col>
      <xdr:colOff>95250</xdr:colOff>
      <xdr:row>40</xdr:row>
      <xdr:rowOff>70555</xdr:rowOff>
    </xdr:to>
    <xdr:sp macro="" textlink="">
      <xdr:nvSpPr>
        <xdr:cNvPr id="386" name="フローチャート: 判断 385">
          <a:extLst>
            <a:ext uri="{FF2B5EF4-FFF2-40B4-BE49-F238E27FC236}">
              <a16:creationId xmlns:a16="http://schemas.microsoft.com/office/drawing/2014/main" id="{00000000-0008-0000-0300-000082010000}"/>
            </a:ext>
          </a:extLst>
        </xdr:cNvPr>
        <xdr:cNvSpPr/>
      </xdr:nvSpPr>
      <xdr:spPr>
        <a:xfrm>
          <a:off x="169672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39</xdr:row>
      <xdr:rowOff>83961</xdr:rowOff>
    </xdr:from>
    <xdr:to>
      <xdr:col>77</xdr:col>
      <xdr:colOff>44450</xdr:colOff>
      <xdr:row>39</xdr:row>
      <xdr:rowOff>97367</xdr:rowOff>
    </xdr:to>
    <xdr:cxnSp macro="">
      <xdr:nvCxnSpPr>
        <xdr:cNvPr id="387" name="直線コネクタ 386">
          <a:extLst>
            <a:ext uri="{FF2B5EF4-FFF2-40B4-BE49-F238E27FC236}">
              <a16:creationId xmlns:a16="http://schemas.microsoft.com/office/drawing/2014/main" id="{00000000-0008-0000-0300-000083010000}"/>
            </a:ext>
          </a:extLst>
        </xdr:cNvPr>
        <xdr:cNvCxnSpPr/>
      </xdr:nvCxnSpPr>
      <xdr:spPr>
        <a:xfrm flipV="1">
          <a:off x="15290800" y="6770511"/>
          <a:ext cx="889000" cy="134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39</xdr:row>
      <xdr:rowOff>140405</xdr:rowOff>
    </xdr:from>
    <xdr:to>
      <xdr:col>77</xdr:col>
      <xdr:colOff>95250</xdr:colOff>
      <xdr:row>40</xdr:row>
      <xdr:rowOff>70555</xdr:rowOff>
    </xdr:to>
    <xdr:sp macro="" textlink="">
      <xdr:nvSpPr>
        <xdr:cNvPr id="388" name="フローチャート: 判断 387">
          <a:extLst>
            <a:ext uri="{FF2B5EF4-FFF2-40B4-BE49-F238E27FC236}">
              <a16:creationId xmlns:a16="http://schemas.microsoft.com/office/drawing/2014/main" id="{00000000-0008-0000-0300-000084010000}"/>
            </a:ext>
          </a:extLst>
        </xdr:cNvPr>
        <xdr:cNvSpPr/>
      </xdr:nvSpPr>
      <xdr:spPr>
        <a:xfrm>
          <a:off x="16129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40</xdr:row>
      <xdr:rowOff>55332</xdr:rowOff>
    </xdr:from>
    <xdr:ext cx="7366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5798800" y="691333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39</xdr:row>
      <xdr:rowOff>97367</xdr:rowOff>
    </xdr:from>
    <xdr:to>
      <xdr:col>72</xdr:col>
      <xdr:colOff>203200</xdr:colOff>
      <xdr:row>39</xdr:row>
      <xdr:rowOff>97367</xdr:rowOff>
    </xdr:to>
    <xdr:cxnSp macro="">
      <xdr:nvCxnSpPr>
        <xdr:cNvPr id="390" name="直線コネクタ 389">
          <a:extLst>
            <a:ext uri="{FF2B5EF4-FFF2-40B4-BE49-F238E27FC236}">
              <a16:creationId xmlns:a16="http://schemas.microsoft.com/office/drawing/2014/main" id="{00000000-0008-0000-0300-000086010000}"/>
            </a:ext>
          </a:extLst>
        </xdr:cNvPr>
        <xdr:cNvCxnSpPr/>
      </xdr:nvCxnSpPr>
      <xdr:spPr>
        <a:xfrm>
          <a:off x="14401800" y="6783917"/>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39</xdr:row>
      <xdr:rowOff>127000</xdr:rowOff>
    </xdr:from>
    <xdr:to>
      <xdr:col>73</xdr:col>
      <xdr:colOff>44450</xdr:colOff>
      <xdr:row>40</xdr:row>
      <xdr:rowOff>57150</xdr:rowOff>
    </xdr:to>
    <xdr:sp macro="" textlink="">
      <xdr:nvSpPr>
        <xdr:cNvPr id="391" name="フローチャート: 判断 390">
          <a:extLst>
            <a:ext uri="{FF2B5EF4-FFF2-40B4-BE49-F238E27FC236}">
              <a16:creationId xmlns:a16="http://schemas.microsoft.com/office/drawing/2014/main" id="{00000000-0008-0000-0300-000087010000}"/>
            </a:ext>
          </a:extLst>
        </xdr:cNvPr>
        <xdr:cNvSpPr/>
      </xdr:nvSpPr>
      <xdr:spPr>
        <a:xfrm>
          <a:off x="15240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40</xdr:row>
      <xdr:rowOff>41927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909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39</xdr:row>
      <xdr:rowOff>97367</xdr:rowOff>
    </xdr:from>
    <xdr:to>
      <xdr:col>68</xdr:col>
      <xdr:colOff>152400</xdr:colOff>
      <xdr:row>39</xdr:row>
      <xdr:rowOff>137583</xdr:rowOff>
    </xdr:to>
    <xdr:cxnSp macro="">
      <xdr:nvCxnSpPr>
        <xdr:cNvPr id="393" name="直線コネクタ 392">
          <a:extLst>
            <a:ext uri="{FF2B5EF4-FFF2-40B4-BE49-F238E27FC236}">
              <a16:creationId xmlns:a16="http://schemas.microsoft.com/office/drawing/2014/main" id="{00000000-0008-0000-0300-000089010000}"/>
            </a:ext>
          </a:extLst>
        </xdr:cNvPr>
        <xdr:cNvCxnSpPr/>
      </xdr:nvCxnSpPr>
      <xdr:spPr>
        <a:xfrm flipV="1">
          <a:off x="13512800" y="6783917"/>
          <a:ext cx="8890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39</xdr:row>
      <xdr:rowOff>140405</xdr:rowOff>
    </xdr:from>
    <xdr:to>
      <xdr:col>68</xdr:col>
      <xdr:colOff>203200</xdr:colOff>
      <xdr:row>40</xdr:row>
      <xdr:rowOff>70555</xdr:rowOff>
    </xdr:to>
    <xdr:sp macro="" textlink="">
      <xdr:nvSpPr>
        <xdr:cNvPr id="394" name="フローチャート: 判断 393">
          <a:extLst>
            <a:ext uri="{FF2B5EF4-FFF2-40B4-BE49-F238E27FC236}">
              <a16:creationId xmlns:a16="http://schemas.microsoft.com/office/drawing/2014/main" id="{00000000-0008-0000-0300-00008A010000}"/>
            </a:ext>
          </a:extLst>
        </xdr:cNvPr>
        <xdr:cNvSpPr/>
      </xdr:nvSpPr>
      <xdr:spPr>
        <a:xfrm>
          <a:off x="14351000" y="682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40</xdr:row>
      <xdr:rowOff>55332</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4020800" y="69133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127000</xdr:rowOff>
    </xdr:from>
    <xdr:to>
      <xdr:col>64</xdr:col>
      <xdr:colOff>152400</xdr:colOff>
      <xdr:row>40</xdr:row>
      <xdr:rowOff>57150</xdr:rowOff>
    </xdr:to>
    <xdr:sp macro="" textlink="">
      <xdr:nvSpPr>
        <xdr:cNvPr id="396" name="フローチャート: 判断 395">
          <a:extLst>
            <a:ext uri="{FF2B5EF4-FFF2-40B4-BE49-F238E27FC236}">
              <a16:creationId xmlns:a16="http://schemas.microsoft.com/office/drawing/2014/main" id="{00000000-0008-0000-0300-00008C010000}"/>
            </a:ext>
          </a:extLst>
        </xdr:cNvPr>
        <xdr:cNvSpPr/>
      </xdr:nvSpPr>
      <xdr:spPr>
        <a:xfrm>
          <a:off x="13462000" y="681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40</xdr:row>
      <xdr:rowOff>41927</xdr:rowOff>
    </xdr:from>
    <xdr:ext cx="7620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3131800" y="689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8" name="テキスト ボックス 397">
          <a:extLst>
            <a:ext uri="{FF2B5EF4-FFF2-40B4-BE49-F238E27FC236}">
              <a16:creationId xmlns:a16="http://schemas.microsoft.com/office/drawing/2014/main" id="{00000000-0008-0000-0300-00008E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400" name="テキスト ボックス 399">
          <a:extLst>
            <a:ext uri="{FF2B5EF4-FFF2-40B4-BE49-F238E27FC236}">
              <a16:creationId xmlns:a16="http://schemas.microsoft.com/office/drawing/2014/main" id="{00000000-0008-0000-0300-000090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402" name="テキスト ボックス 401">
          <a:extLst>
            <a:ext uri="{FF2B5EF4-FFF2-40B4-BE49-F238E27FC236}">
              <a16:creationId xmlns:a16="http://schemas.microsoft.com/office/drawing/2014/main" id="{00000000-0008-0000-0300-000092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39</xdr:row>
      <xdr:rowOff>33161</xdr:rowOff>
    </xdr:from>
    <xdr:to>
      <xdr:col>81</xdr:col>
      <xdr:colOff>95250</xdr:colOff>
      <xdr:row>39</xdr:row>
      <xdr:rowOff>134761</xdr:rowOff>
    </xdr:to>
    <xdr:sp macro="" textlink="">
      <xdr:nvSpPr>
        <xdr:cNvPr id="403" name="楕円 402">
          <a:extLst>
            <a:ext uri="{FF2B5EF4-FFF2-40B4-BE49-F238E27FC236}">
              <a16:creationId xmlns:a16="http://schemas.microsoft.com/office/drawing/2014/main" id="{00000000-0008-0000-0300-000093010000}"/>
            </a:ext>
          </a:extLst>
        </xdr:cNvPr>
        <xdr:cNvSpPr/>
      </xdr:nvSpPr>
      <xdr:spPr>
        <a:xfrm>
          <a:off x="169672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38</xdr:row>
      <xdr:rowOff>49688</xdr:rowOff>
    </xdr:from>
    <xdr:ext cx="762000" cy="259045"/>
    <xdr:sp macro="" textlink="">
      <xdr:nvSpPr>
        <xdr:cNvPr id="404" name="公債費負担の状況該当値テキスト">
          <a:extLst>
            <a:ext uri="{FF2B5EF4-FFF2-40B4-BE49-F238E27FC236}">
              <a16:creationId xmlns:a16="http://schemas.microsoft.com/office/drawing/2014/main" id="{00000000-0008-0000-0300-000094010000}"/>
            </a:ext>
          </a:extLst>
        </xdr:cNvPr>
        <xdr:cNvSpPr txBox="1"/>
      </xdr:nvSpPr>
      <xdr:spPr>
        <a:xfrm>
          <a:off x="17106900" y="65647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39</xdr:row>
      <xdr:rowOff>33161</xdr:rowOff>
    </xdr:from>
    <xdr:to>
      <xdr:col>77</xdr:col>
      <xdr:colOff>95250</xdr:colOff>
      <xdr:row>39</xdr:row>
      <xdr:rowOff>134761</xdr:rowOff>
    </xdr:to>
    <xdr:sp macro="" textlink="">
      <xdr:nvSpPr>
        <xdr:cNvPr id="405" name="楕円 404">
          <a:extLst>
            <a:ext uri="{FF2B5EF4-FFF2-40B4-BE49-F238E27FC236}">
              <a16:creationId xmlns:a16="http://schemas.microsoft.com/office/drawing/2014/main" id="{00000000-0008-0000-0300-000095010000}"/>
            </a:ext>
          </a:extLst>
        </xdr:cNvPr>
        <xdr:cNvSpPr/>
      </xdr:nvSpPr>
      <xdr:spPr>
        <a:xfrm>
          <a:off x="16129000" y="67197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37</xdr:row>
      <xdr:rowOff>144938</xdr:rowOff>
    </xdr:from>
    <xdr:ext cx="736600" cy="259045"/>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798800" y="648858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39</xdr:row>
      <xdr:rowOff>46567</xdr:rowOff>
    </xdr:from>
    <xdr:to>
      <xdr:col>73</xdr:col>
      <xdr:colOff>44450</xdr:colOff>
      <xdr:row>39</xdr:row>
      <xdr:rowOff>148167</xdr:rowOff>
    </xdr:to>
    <xdr:sp macro="" textlink="">
      <xdr:nvSpPr>
        <xdr:cNvPr id="407" name="楕円 406">
          <a:extLst>
            <a:ext uri="{FF2B5EF4-FFF2-40B4-BE49-F238E27FC236}">
              <a16:creationId xmlns:a16="http://schemas.microsoft.com/office/drawing/2014/main" id="{00000000-0008-0000-0300-000097010000}"/>
            </a:ext>
          </a:extLst>
        </xdr:cNvPr>
        <xdr:cNvSpPr/>
      </xdr:nvSpPr>
      <xdr:spPr>
        <a:xfrm>
          <a:off x="15240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37</xdr:row>
      <xdr:rowOff>158344</xdr:rowOff>
    </xdr:from>
    <xdr:ext cx="762000" cy="259045"/>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4909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39</xdr:row>
      <xdr:rowOff>46567</xdr:rowOff>
    </xdr:from>
    <xdr:to>
      <xdr:col>68</xdr:col>
      <xdr:colOff>203200</xdr:colOff>
      <xdr:row>39</xdr:row>
      <xdr:rowOff>148167</xdr:rowOff>
    </xdr:to>
    <xdr:sp macro="" textlink="">
      <xdr:nvSpPr>
        <xdr:cNvPr id="409" name="楕円 408">
          <a:extLst>
            <a:ext uri="{FF2B5EF4-FFF2-40B4-BE49-F238E27FC236}">
              <a16:creationId xmlns:a16="http://schemas.microsoft.com/office/drawing/2014/main" id="{00000000-0008-0000-0300-000099010000}"/>
            </a:ext>
          </a:extLst>
        </xdr:cNvPr>
        <xdr:cNvSpPr/>
      </xdr:nvSpPr>
      <xdr:spPr>
        <a:xfrm>
          <a:off x="14351000" y="67331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37</xdr:row>
      <xdr:rowOff>158344</xdr:rowOff>
    </xdr:from>
    <xdr:ext cx="762000" cy="259045"/>
    <xdr:sp macro="" textlink="">
      <xdr:nvSpPr>
        <xdr:cNvPr id="410" name="テキスト ボックス 409">
          <a:extLst>
            <a:ext uri="{FF2B5EF4-FFF2-40B4-BE49-F238E27FC236}">
              <a16:creationId xmlns:a16="http://schemas.microsoft.com/office/drawing/2014/main" id="{00000000-0008-0000-0300-00009A010000}"/>
            </a:ext>
          </a:extLst>
        </xdr:cNvPr>
        <xdr:cNvSpPr txBox="1"/>
      </xdr:nvSpPr>
      <xdr:spPr>
        <a:xfrm>
          <a:off x="14020800" y="65019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39</xdr:row>
      <xdr:rowOff>86783</xdr:rowOff>
    </xdr:from>
    <xdr:to>
      <xdr:col>64</xdr:col>
      <xdr:colOff>152400</xdr:colOff>
      <xdr:row>40</xdr:row>
      <xdr:rowOff>16933</xdr:rowOff>
    </xdr:to>
    <xdr:sp macro="" textlink="">
      <xdr:nvSpPr>
        <xdr:cNvPr id="411" name="楕円 410">
          <a:extLst>
            <a:ext uri="{FF2B5EF4-FFF2-40B4-BE49-F238E27FC236}">
              <a16:creationId xmlns:a16="http://schemas.microsoft.com/office/drawing/2014/main" id="{00000000-0008-0000-0300-00009B010000}"/>
            </a:ext>
          </a:extLst>
        </xdr:cNvPr>
        <xdr:cNvSpPr/>
      </xdr:nvSpPr>
      <xdr:spPr>
        <a:xfrm>
          <a:off x="13462000" y="67733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38</xdr:row>
      <xdr:rowOff>27110</xdr:rowOff>
    </xdr:from>
    <xdr:ext cx="762000" cy="259045"/>
    <xdr:sp macro="" textlink="">
      <xdr:nvSpPr>
        <xdr:cNvPr id="412" name="テキスト ボックス 411">
          <a:extLst>
            <a:ext uri="{FF2B5EF4-FFF2-40B4-BE49-F238E27FC236}">
              <a16:creationId xmlns:a16="http://schemas.microsoft.com/office/drawing/2014/main" id="{00000000-0008-0000-0300-00009C010000}"/>
            </a:ext>
          </a:extLst>
        </xdr:cNvPr>
        <xdr:cNvSpPr txBox="1"/>
      </xdr:nvSpPr>
      <xdr:spPr>
        <a:xfrm>
          <a:off x="13131800" y="65422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14" name="テキスト ボックス 413">
          <a:extLst>
            <a:ext uri="{FF2B5EF4-FFF2-40B4-BE49-F238E27FC236}">
              <a16:creationId xmlns:a16="http://schemas.microsoft.com/office/drawing/2014/main" id="{00000000-0008-0000-0300-00009E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15" name="テキスト ボックス 414">
          <a:extLst>
            <a:ext uri="{FF2B5EF4-FFF2-40B4-BE49-F238E27FC236}">
              <a16:creationId xmlns:a16="http://schemas.microsoft.com/office/drawing/2014/main" id="{00000000-0008-0000-0300-00009F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8" name="正方形/長方形 417">
          <a:extLst>
            <a:ext uri="{FF2B5EF4-FFF2-40B4-BE49-F238E27FC236}">
              <a16:creationId xmlns:a16="http://schemas.microsoft.com/office/drawing/2014/main" id="{00000000-0008-0000-0300-0000A2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9" name="正方形/長方形 418">
          <a:extLst>
            <a:ext uri="{FF2B5EF4-FFF2-40B4-BE49-F238E27FC236}">
              <a16:creationId xmlns:a16="http://schemas.microsoft.com/office/drawing/2014/main" id="{00000000-0008-0000-0300-0000A3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20" name="正方形/長方形 419">
          <a:extLst>
            <a:ext uri="{FF2B5EF4-FFF2-40B4-BE49-F238E27FC236}">
              <a16:creationId xmlns:a16="http://schemas.microsoft.com/office/drawing/2014/main" id="{00000000-0008-0000-0300-0000A4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21" name="正方形/長方形 420">
          <a:extLst>
            <a:ext uri="{FF2B5EF4-FFF2-40B4-BE49-F238E27FC236}">
              <a16:creationId xmlns:a16="http://schemas.microsoft.com/office/drawing/2014/main" id="{00000000-0008-0000-0300-0000A5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22" name="正方形/長方形 421">
          <a:extLst>
            <a:ext uri="{FF2B5EF4-FFF2-40B4-BE49-F238E27FC236}">
              <a16:creationId xmlns:a16="http://schemas.microsoft.com/office/drawing/2014/main" id="{00000000-0008-0000-0300-0000A6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23" name="正方形/長方形 422">
          <a:extLst>
            <a:ext uri="{FF2B5EF4-FFF2-40B4-BE49-F238E27FC236}">
              <a16:creationId xmlns:a16="http://schemas.microsoft.com/office/drawing/2014/main" id="{00000000-0008-0000-0300-0000A7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24" name="正方形/長方形 423">
          <a:extLst>
            <a:ext uri="{FF2B5EF4-FFF2-40B4-BE49-F238E27FC236}">
              <a16:creationId xmlns:a16="http://schemas.microsoft.com/office/drawing/2014/main" id="{00000000-0008-0000-0300-0000A8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今後も後世への負担を少しでも軽減するよう、新規事業の実施等について総点検を図り、財政の健全化を図るとともに、適正な市債管理に努めていく。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61</xdr:col>
      <xdr:colOff>6350</xdr:colOff>
      <xdr:row>10</xdr:row>
      <xdr:rowOff>63500</xdr:rowOff>
    </xdr:from>
    <xdr:ext cx="298543" cy="225703"/>
    <xdr:sp macro="" textlink="">
      <xdr:nvSpPr>
        <xdr:cNvPr id="426" name="テキスト ボックス 425">
          <a:extLst>
            <a:ext uri="{FF2B5EF4-FFF2-40B4-BE49-F238E27FC236}">
              <a16:creationId xmlns:a16="http://schemas.microsoft.com/office/drawing/2014/main" id="{00000000-0008-0000-0300-0000AA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7" name="直線コネクタ 426">
          <a:extLst>
            <a:ext uri="{FF2B5EF4-FFF2-40B4-BE49-F238E27FC236}">
              <a16:creationId xmlns:a16="http://schemas.microsoft.com/office/drawing/2014/main" id="{00000000-0008-0000-0300-0000AB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8" name="テキスト ボックス 427">
          <a:extLst>
            <a:ext uri="{FF2B5EF4-FFF2-40B4-BE49-F238E27FC236}">
              <a16:creationId xmlns:a16="http://schemas.microsoft.com/office/drawing/2014/main" id="{00000000-0008-0000-0300-0000AC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9" name="直線コネクタ 428">
          <a:extLst>
            <a:ext uri="{FF2B5EF4-FFF2-40B4-BE49-F238E27FC236}">
              <a16:creationId xmlns:a16="http://schemas.microsoft.com/office/drawing/2014/main" id="{00000000-0008-0000-0300-0000AD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30" name="テキスト ボックス 429">
          <a:extLst>
            <a:ext uri="{FF2B5EF4-FFF2-40B4-BE49-F238E27FC236}">
              <a16:creationId xmlns:a16="http://schemas.microsoft.com/office/drawing/2014/main" id="{00000000-0008-0000-0300-0000AE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31" name="直線コネクタ 430">
          <a:extLst>
            <a:ext uri="{FF2B5EF4-FFF2-40B4-BE49-F238E27FC236}">
              <a16:creationId xmlns:a16="http://schemas.microsoft.com/office/drawing/2014/main" id="{00000000-0008-0000-0300-0000AF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32" name="テキスト ボックス 431">
          <a:extLst>
            <a:ext uri="{FF2B5EF4-FFF2-40B4-BE49-F238E27FC236}">
              <a16:creationId xmlns:a16="http://schemas.microsoft.com/office/drawing/2014/main" id="{00000000-0008-0000-0300-0000B0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33" name="直線コネクタ 432">
          <a:extLst>
            <a:ext uri="{FF2B5EF4-FFF2-40B4-BE49-F238E27FC236}">
              <a16:creationId xmlns:a16="http://schemas.microsoft.com/office/drawing/2014/main" id="{00000000-0008-0000-0300-0000B1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34" name="テキスト ボックス 433">
          <a:extLst>
            <a:ext uri="{FF2B5EF4-FFF2-40B4-BE49-F238E27FC236}">
              <a16:creationId xmlns:a16="http://schemas.microsoft.com/office/drawing/2014/main" id="{00000000-0008-0000-0300-0000B2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35" name="直線コネクタ 434">
          <a:extLst>
            <a:ext uri="{FF2B5EF4-FFF2-40B4-BE49-F238E27FC236}">
              <a16:creationId xmlns:a16="http://schemas.microsoft.com/office/drawing/2014/main" id="{00000000-0008-0000-0300-0000B3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36" name="テキスト ボックス 435">
          <a:extLst>
            <a:ext uri="{FF2B5EF4-FFF2-40B4-BE49-F238E27FC236}">
              <a16:creationId xmlns:a16="http://schemas.microsoft.com/office/drawing/2014/main" id="{00000000-0008-0000-0300-0000B4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37" name="直線コネクタ 436">
          <a:extLst>
            <a:ext uri="{FF2B5EF4-FFF2-40B4-BE49-F238E27FC236}">
              <a16:creationId xmlns:a16="http://schemas.microsoft.com/office/drawing/2014/main" id="{00000000-0008-0000-0300-0000B5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8" name="テキスト ボックス 437">
          <a:extLst>
            <a:ext uri="{FF2B5EF4-FFF2-40B4-BE49-F238E27FC236}">
              <a16:creationId xmlns:a16="http://schemas.microsoft.com/office/drawing/2014/main" id="{00000000-0008-0000-0300-0000B6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9" name="直線コネクタ 438">
          <a:extLst>
            <a:ext uri="{FF2B5EF4-FFF2-40B4-BE49-F238E27FC236}">
              <a16:creationId xmlns:a16="http://schemas.microsoft.com/office/drawing/2014/main" id="{00000000-0008-0000-0300-0000B7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40" name="将来負担の状況グラフ枠">
          <a:extLst>
            <a:ext uri="{FF2B5EF4-FFF2-40B4-BE49-F238E27FC236}">
              <a16:creationId xmlns:a16="http://schemas.microsoft.com/office/drawing/2014/main" id="{00000000-0008-0000-0300-0000B8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23</xdr:row>
      <xdr:rowOff>40005</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7018000" y="2370667"/>
          <a:ext cx="0" cy="161268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23</xdr:row>
      <xdr:rowOff>12082</xdr:rowOff>
    </xdr:from>
    <xdr:ext cx="762000" cy="259045"/>
    <xdr:sp macro="" textlink="">
      <xdr:nvSpPr>
        <xdr:cNvPr id="442" name="将来負担の状況最小値テキスト">
          <a:extLst>
            <a:ext uri="{FF2B5EF4-FFF2-40B4-BE49-F238E27FC236}">
              <a16:creationId xmlns:a16="http://schemas.microsoft.com/office/drawing/2014/main" id="{00000000-0008-0000-0300-0000BA010000}"/>
            </a:ext>
          </a:extLst>
        </xdr:cNvPr>
        <xdr:cNvSpPr txBox="1"/>
      </xdr:nvSpPr>
      <xdr:spPr>
        <a:xfrm>
          <a:off x="17106900" y="39554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23</xdr:row>
      <xdr:rowOff>40005</xdr:rowOff>
    </xdr:from>
    <xdr:to>
      <xdr:col>81</xdr:col>
      <xdr:colOff>133350</xdr:colOff>
      <xdr:row>23</xdr:row>
      <xdr:rowOff>40005</xdr:rowOff>
    </xdr:to>
    <xdr:cxnSp macro="">
      <xdr:nvCxnSpPr>
        <xdr:cNvPr id="443" name="直線コネクタ 442">
          <a:extLst>
            <a:ext uri="{FF2B5EF4-FFF2-40B4-BE49-F238E27FC236}">
              <a16:creationId xmlns:a16="http://schemas.microsoft.com/office/drawing/2014/main" id="{00000000-0008-0000-0300-0000BB010000}"/>
            </a:ext>
          </a:extLst>
        </xdr:cNvPr>
        <xdr:cNvCxnSpPr/>
      </xdr:nvCxnSpPr>
      <xdr:spPr>
        <a:xfrm>
          <a:off x="16929100" y="39833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44" name="将来負担の状況最大値テキスト">
          <a:extLst>
            <a:ext uri="{FF2B5EF4-FFF2-40B4-BE49-F238E27FC236}">
              <a16:creationId xmlns:a16="http://schemas.microsoft.com/office/drawing/2014/main" id="{00000000-0008-0000-0300-0000BC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45" name="直線コネクタ 444">
          <a:extLst>
            <a:ext uri="{FF2B5EF4-FFF2-40B4-BE49-F238E27FC236}">
              <a16:creationId xmlns:a16="http://schemas.microsoft.com/office/drawing/2014/main" id="{00000000-0008-0000-0300-0000BD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46" name="将来負担の状況平均値テキスト">
          <a:extLst>
            <a:ext uri="{FF2B5EF4-FFF2-40B4-BE49-F238E27FC236}">
              <a16:creationId xmlns:a16="http://schemas.microsoft.com/office/drawing/2014/main" id="{00000000-0008-0000-0300-0000BE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8" name="フローチャート: 判断 447">
          <a:extLst>
            <a:ext uri="{FF2B5EF4-FFF2-40B4-BE49-F238E27FC236}">
              <a16:creationId xmlns:a16="http://schemas.microsoft.com/office/drawing/2014/main" id="{00000000-0008-0000-0300-0000C0010000}"/>
            </a:ext>
          </a:extLst>
        </xdr:cNvPr>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145979</xdr:rowOff>
    </xdr:from>
    <xdr:to>
      <xdr:col>73</xdr:col>
      <xdr:colOff>44450</xdr:colOff>
      <xdr:row>14</xdr:row>
      <xdr:rowOff>76129</xdr:rowOff>
    </xdr:to>
    <xdr:sp macro="" textlink="">
      <xdr:nvSpPr>
        <xdr:cNvPr id="450" name="フローチャート: 判断 449">
          <a:extLst>
            <a:ext uri="{FF2B5EF4-FFF2-40B4-BE49-F238E27FC236}">
              <a16:creationId xmlns:a16="http://schemas.microsoft.com/office/drawing/2014/main" id="{00000000-0008-0000-0300-0000C2010000}"/>
            </a:ext>
          </a:extLst>
        </xdr:cNvPr>
        <xdr:cNvSpPr/>
      </xdr:nvSpPr>
      <xdr:spPr>
        <a:xfrm>
          <a:off x="15240000" y="23748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86306</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4909800" y="2143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170109</xdr:rowOff>
    </xdr:from>
    <xdr:to>
      <xdr:col>68</xdr:col>
      <xdr:colOff>203200</xdr:colOff>
      <xdr:row>14</xdr:row>
      <xdr:rowOff>100259</xdr:rowOff>
    </xdr:to>
    <xdr:sp macro="" textlink="">
      <xdr:nvSpPr>
        <xdr:cNvPr id="452" name="フローチャート: 判断 451">
          <a:extLst>
            <a:ext uri="{FF2B5EF4-FFF2-40B4-BE49-F238E27FC236}">
              <a16:creationId xmlns:a16="http://schemas.microsoft.com/office/drawing/2014/main" id="{00000000-0008-0000-0300-0000C4010000}"/>
            </a:ext>
          </a:extLst>
        </xdr:cNvPr>
        <xdr:cNvSpPr/>
      </xdr:nvSpPr>
      <xdr:spPr>
        <a:xfrm>
          <a:off x="14351000" y="2398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110436</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4020800" y="2167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97719</xdr:rowOff>
    </xdr:from>
    <xdr:to>
      <xdr:col>64</xdr:col>
      <xdr:colOff>152400</xdr:colOff>
      <xdr:row>14</xdr:row>
      <xdr:rowOff>27869</xdr:rowOff>
    </xdr:to>
    <xdr:sp macro="" textlink="">
      <xdr:nvSpPr>
        <xdr:cNvPr id="454" name="フローチャート: 判断 453">
          <a:extLst>
            <a:ext uri="{FF2B5EF4-FFF2-40B4-BE49-F238E27FC236}">
              <a16:creationId xmlns:a16="http://schemas.microsoft.com/office/drawing/2014/main" id="{00000000-0008-0000-0300-0000C6010000}"/>
            </a:ext>
          </a:extLst>
        </xdr:cNvPr>
        <xdr:cNvSpPr/>
      </xdr:nvSpPr>
      <xdr:spPr>
        <a:xfrm>
          <a:off x="13462000" y="2326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38046</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3131800" y="2095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8" name="テキスト ボックス 457">
          <a:extLst>
            <a:ext uri="{FF2B5EF4-FFF2-40B4-BE49-F238E27FC236}">
              <a16:creationId xmlns:a16="http://schemas.microsoft.com/office/drawing/2014/main" id="{00000000-0008-0000-0300-0000CA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60" name="テキスト ボックス 459">
          <a:extLst>
            <a:ext uri="{FF2B5EF4-FFF2-40B4-BE49-F238E27FC236}">
              <a16:creationId xmlns:a16="http://schemas.microsoft.com/office/drawing/2014/main" id="{00000000-0008-0000-0300-0000CC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102,988
100,644
274.45
50,749,184
47,025,035
2,455,309
26,122,196
34,616,296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定年延長による退職金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の減少により、前年度と比較して、総体としての人件費は減少傾向となっている。類似団体内平均値に比べ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高い要因は、消防業務、ごみ処理業務、斎場業務など他市から事業を受託等していることや、他市に比べ市有施設を多く所有していることが原因と考えられる。今後も定員管理の適正化を進め、人件費の削減に努めていく。</a:t>
          </a:r>
          <a:endParaRPr kumimoji="1" lang="ja-JP" altLang="en-US" sz="1300">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146050</xdr:rowOff>
    </xdr:from>
    <xdr:to>
      <xdr:col>26</xdr:col>
      <xdr:colOff>184150</xdr:colOff>
      <xdr:row>41</xdr:row>
      <xdr:rowOff>146050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3827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39</xdr:row>
      <xdr:rowOff>107950</xdr:rowOff>
    </xdr:from>
    <xdr:to>
      <xdr:col>26</xdr:col>
      <xdr:colOff>184150</xdr:colOff>
      <xdr:row>39</xdr:row>
      <xdr:rowOff>107950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38</xdr:row>
      <xdr:rowOff>137177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37</xdr:row>
      <xdr:rowOff>69850</xdr:rowOff>
    </xdr:from>
    <xdr:to>
      <xdr:col>26</xdr:col>
      <xdr:colOff>184150</xdr:colOff>
      <xdr:row>37</xdr:row>
      <xdr:rowOff>69850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36</xdr:row>
      <xdr:rowOff>99077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35</xdr:row>
      <xdr:rowOff>31750</xdr:rowOff>
    </xdr:from>
    <xdr:to>
      <xdr:col>26</xdr:col>
      <xdr:colOff>184150</xdr:colOff>
      <xdr:row>35</xdr:row>
      <xdr:rowOff>31750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34</xdr:row>
      <xdr:rowOff>60977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165100</xdr:rowOff>
    </xdr:from>
    <xdr:to>
      <xdr:col>26</xdr:col>
      <xdr:colOff>184150</xdr:colOff>
      <xdr:row>32</xdr:row>
      <xdr:rowOff>165100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22877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0" name="人件費グラフ枠">
          <a:extLst>
            <a:ext uri="{FF2B5EF4-FFF2-40B4-BE49-F238E27FC236}">
              <a16:creationId xmlns:a16="http://schemas.microsoft.com/office/drawing/2014/main" id="{00000000-0008-0000-0400-00003C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120650</xdr:rowOff>
    </xdr:from>
    <xdr:to>
      <xdr:col>24</xdr:col>
      <xdr:colOff>25400</xdr:colOff>
      <xdr:row>40</xdr:row>
      <xdr:rowOff>88900</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flipV="1">
          <a:off x="4826000" y="5778500"/>
          <a:ext cx="0" cy="11684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60977</xdr:rowOff>
    </xdr:from>
    <xdr:ext cx="762000" cy="259045"/>
    <xdr:sp macro="" textlink="">
      <xdr:nvSpPr>
        <xdr:cNvPr id="62" name="人件費最小値テキスト">
          <a:extLst>
            <a:ext uri="{FF2B5EF4-FFF2-40B4-BE49-F238E27FC236}">
              <a16:creationId xmlns:a16="http://schemas.microsoft.com/office/drawing/2014/main" id="{00000000-0008-0000-0400-00003E000000}"/>
            </a:ext>
          </a:extLst>
        </xdr:cNvPr>
        <xdr:cNvSpPr txBox="1"/>
      </xdr:nvSpPr>
      <xdr:spPr>
        <a:xfrm>
          <a:off x="4914900" y="691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88900</xdr:rowOff>
    </xdr:from>
    <xdr:to>
      <xdr:col>24</xdr:col>
      <xdr:colOff>114300</xdr:colOff>
      <xdr:row>40</xdr:row>
      <xdr:rowOff>88900</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69469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32</xdr:row>
      <xdr:rowOff>35577</xdr:rowOff>
    </xdr:from>
    <xdr:ext cx="762000" cy="259045"/>
    <xdr:sp macro="" textlink="">
      <xdr:nvSpPr>
        <xdr:cNvPr id="64" name="人件費最大値テキスト">
          <a:extLst>
            <a:ext uri="{FF2B5EF4-FFF2-40B4-BE49-F238E27FC236}">
              <a16:creationId xmlns:a16="http://schemas.microsoft.com/office/drawing/2014/main" id="{00000000-0008-0000-0400-000040000000}"/>
            </a:ext>
          </a:extLst>
        </xdr:cNvPr>
        <xdr:cNvSpPr txBox="1"/>
      </xdr:nvSpPr>
      <xdr:spPr>
        <a:xfrm>
          <a:off x="4914900" y="552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120650</xdr:rowOff>
    </xdr:from>
    <xdr:to>
      <xdr:col>24</xdr:col>
      <xdr:colOff>114300</xdr:colOff>
      <xdr:row>33</xdr:row>
      <xdr:rowOff>120650</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577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40</xdr:row>
      <xdr:rowOff>88900</xdr:rowOff>
    </xdr:from>
    <xdr:to>
      <xdr:col>24</xdr:col>
      <xdr:colOff>25400</xdr:colOff>
      <xdr:row>40</xdr:row>
      <xdr:rowOff>127000</xdr:rowOff>
    </xdr:to>
    <xdr:cxnSp macro="">
      <xdr:nvCxnSpPr>
        <xdr:cNvPr id="66" name="直線コネクタ 65">
          <a:extLst>
            <a:ext uri="{FF2B5EF4-FFF2-40B4-BE49-F238E27FC236}">
              <a16:creationId xmlns:a16="http://schemas.microsoft.com/office/drawing/2014/main" id="{00000000-0008-0000-0400-000042000000}"/>
            </a:ext>
          </a:extLst>
        </xdr:cNvPr>
        <xdr:cNvCxnSpPr/>
      </xdr:nvCxnSpPr>
      <xdr:spPr>
        <a:xfrm flipV="1">
          <a:off x="3987800" y="69469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118127</xdr:rowOff>
    </xdr:from>
    <xdr:ext cx="762000" cy="259045"/>
    <xdr:sp macro="" textlink="">
      <xdr:nvSpPr>
        <xdr:cNvPr id="67" name="人件費平均値テキスト">
          <a:extLst>
            <a:ext uri="{FF2B5EF4-FFF2-40B4-BE49-F238E27FC236}">
              <a16:creationId xmlns:a16="http://schemas.microsoft.com/office/drawing/2014/main" id="{00000000-0008-0000-0400-000043000000}"/>
            </a:ext>
          </a:extLst>
        </xdr:cNvPr>
        <xdr:cNvSpPr txBox="1"/>
      </xdr:nvSpPr>
      <xdr:spPr>
        <a:xfrm>
          <a:off x="4914900" y="6118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101600</xdr:rowOff>
    </xdr:from>
    <xdr:to>
      <xdr:col>24</xdr:col>
      <xdr:colOff>76200</xdr:colOff>
      <xdr:row>37</xdr:row>
      <xdr:rowOff>31750</xdr:rowOff>
    </xdr:to>
    <xdr:sp macro="" textlink="">
      <xdr:nvSpPr>
        <xdr:cNvPr id="68" name="フローチャート: 判断 67">
          <a:extLst>
            <a:ext uri="{FF2B5EF4-FFF2-40B4-BE49-F238E27FC236}">
              <a16:creationId xmlns:a16="http://schemas.microsoft.com/office/drawing/2014/main" id="{00000000-0008-0000-0400-000044000000}"/>
            </a:ext>
          </a:extLst>
        </xdr:cNvPr>
        <xdr:cNvSpPr/>
      </xdr:nvSpPr>
      <xdr:spPr>
        <a:xfrm>
          <a:off x="4775200" y="6273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39</xdr:row>
      <xdr:rowOff>158750</xdr:rowOff>
    </xdr:from>
    <xdr:to>
      <xdr:col>19</xdr:col>
      <xdr:colOff>187325</xdr:colOff>
      <xdr:row>40</xdr:row>
      <xdr:rowOff>127000</xdr:rowOff>
    </xdr:to>
    <xdr:cxnSp macro="">
      <xdr:nvCxnSpPr>
        <xdr:cNvPr id="69" name="直線コネクタ 68">
          <a:extLst>
            <a:ext uri="{FF2B5EF4-FFF2-40B4-BE49-F238E27FC236}">
              <a16:creationId xmlns:a16="http://schemas.microsoft.com/office/drawing/2014/main" id="{00000000-0008-0000-0400-000045000000}"/>
            </a:ext>
          </a:extLst>
        </xdr:cNvPr>
        <xdr:cNvCxnSpPr/>
      </xdr:nvCxnSpPr>
      <xdr:spPr>
        <a:xfrm>
          <a:off x="3098800" y="6845300"/>
          <a:ext cx="889000" cy="1397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127000</xdr:rowOff>
    </xdr:from>
    <xdr:to>
      <xdr:col>20</xdr:col>
      <xdr:colOff>38100</xdr:colOff>
      <xdr:row>37</xdr:row>
      <xdr:rowOff>57150</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3937000" y="629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67327</xdr:rowOff>
    </xdr:from>
    <xdr:ext cx="736600" cy="259045"/>
    <xdr:sp macro="" textlink="">
      <xdr:nvSpPr>
        <xdr:cNvPr id="71" name="テキスト ボックス 70">
          <a:extLst>
            <a:ext uri="{FF2B5EF4-FFF2-40B4-BE49-F238E27FC236}">
              <a16:creationId xmlns:a16="http://schemas.microsoft.com/office/drawing/2014/main" id="{00000000-0008-0000-0400-000047000000}"/>
            </a:ext>
          </a:extLst>
        </xdr:cNvPr>
        <xdr:cNvSpPr txBox="1"/>
      </xdr:nvSpPr>
      <xdr:spPr>
        <a:xfrm>
          <a:off x="3606800" y="6068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39</xdr:row>
      <xdr:rowOff>158750</xdr:rowOff>
    </xdr:from>
    <xdr:to>
      <xdr:col>15</xdr:col>
      <xdr:colOff>98425</xdr:colOff>
      <xdr:row>41</xdr:row>
      <xdr:rowOff>31750</xdr:rowOff>
    </xdr:to>
    <xdr:cxnSp macro="">
      <xdr:nvCxnSpPr>
        <xdr:cNvPr id="72" name="直線コネクタ 71">
          <a:extLst>
            <a:ext uri="{FF2B5EF4-FFF2-40B4-BE49-F238E27FC236}">
              <a16:creationId xmlns:a16="http://schemas.microsoft.com/office/drawing/2014/main" id="{00000000-0008-0000-0400-000048000000}"/>
            </a:ext>
          </a:extLst>
        </xdr:cNvPr>
        <xdr:cNvCxnSpPr/>
      </xdr:nvCxnSpPr>
      <xdr:spPr>
        <a:xfrm flipV="1">
          <a:off x="2209800" y="6845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63500</xdr:rowOff>
    </xdr:from>
    <xdr:to>
      <xdr:col>15</xdr:col>
      <xdr:colOff>149225</xdr:colOff>
      <xdr:row>36</xdr:row>
      <xdr:rowOff>165100</xdr:rowOff>
    </xdr:to>
    <xdr:sp macro="" textlink="">
      <xdr:nvSpPr>
        <xdr:cNvPr id="73" name="フローチャート: 判断 72">
          <a:extLst>
            <a:ext uri="{FF2B5EF4-FFF2-40B4-BE49-F238E27FC236}">
              <a16:creationId xmlns:a16="http://schemas.microsoft.com/office/drawing/2014/main" id="{00000000-0008-0000-0400-000049000000}"/>
            </a:ext>
          </a:extLst>
        </xdr:cNvPr>
        <xdr:cNvSpPr/>
      </xdr:nvSpPr>
      <xdr:spPr>
        <a:xfrm>
          <a:off x="3048000" y="6235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3827</xdr:rowOff>
    </xdr:from>
    <xdr:ext cx="762000" cy="259045"/>
    <xdr:sp macro="" textlink="">
      <xdr:nvSpPr>
        <xdr:cNvPr id="74" name="テキスト ボックス 73">
          <a:extLst>
            <a:ext uri="{FF2B5EF4-FFF2-40B4-BE49-F238E27FC236}">
              <a16:creationId xmlns:a16="http://schemas.microsoft.com/office/drawing/2014/main" id="{00000000-0008-0000-0400-00004A000000}"/>
            </a:ext>
          </a:extLst>
        </xdr:cNvPr>
        <xdr:cNvSpPr txBox="1"/>
      </xdr:nvSpPr>
      <xdr:spPr>
        <a:xfrm>
          <a:off x="27178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39</xdr:row>
      <xdr:rowOff>158750</xdr:rowOff>
    </xdr:from>
    <xdr:to>
      <xdr:col>11</xdr:col>
      <xdr:colOff>9525</xdr:colOff>
      <xdr:row>41</xdr:row>
      <xdr:rowOff>31750</xdr:rowOff>
    </xdr:to>
    <xdr:cxnSp macro="">
      <xdr:nvCxnSpPr>
        <xdr:cNvPr id="75" name="直線コネクタ 74">
          <a:extLst>
            <a:ext uri="{FF2B5EF4-FFF2-40B4-BE49-F238E27FC236}">
              <a16:creationId xmlns:a16="http://schemas.microsoft.com/office/drawing/2014/main" id="{00000000-0008-0000-0400-00004B000000}"/>
            </a:ext>
          </a:extLst>
        </xdr:cNvPr>
        <xdr:cNvCxnSpPr/>
      </xdr:nvCxnSpPr>
      <xdr:spPr>
        <a:xfrm>
          <a:off x="1320800" y="6845300"/>
          <a:ext cx="889000" cy="2159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37</xdr:row>
      <xdr:rowOff>57150</xdr:rowOff>
    </xdr:from>
    <xdr:to>
      <xdr:col>11</xdr:col>
      <xdr:colOff>60325</xdr:colOff>
      <xdr:row>37</xdr:row>
      <xdr:rowOff>158750</xdr:rowOff>
    </xdr:to>
    <xdr:sp macro="" textlink="">
      <xdr:nvSpPr>
        <xdr:cNvPr id="76" name="フローチャート: 判断 75">
          <a:extLst>
            <a:ext uri="{FF2B5EF4-FFF2-40B4-BE49-F238E27FC236}">
              <a16:creationId xmlns:a16="http://schemas.microsoft.com/office/drawing/2014/main" id="{00000000-0008-0000-0400-00004C000000}"/>
            </a:ext>
          </a:extLst>
        </xdr:cNvPr>
        <xdr:cNvSpPr/>
      </xdr:nvSpPr>
      <xdr:spPr>
        <a:xfrm>
          <a:off x="2159000" y="6400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168927</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1828800" y="616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107950</xdr:rowOff>
    </xdr:from>
    <xdr:to>
      <xdr:col>6</xdr:col>
      <xdr:colOff>171450</xdr:colOff>
      <xdr:row>36</xdr:row>
      <xdr:rowOff>38100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1270000" y="6108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48277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939800" y="587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40</xdr:row>
      <xdr:rowOff>38100</xdr:rowOff>
    </xdr:from>
    <xdr:to>
      <xdr:col>24</xdr:col>
      <xdr:colOff>76200</xdr:colOff>
      <xdr:row>40</xdr:row>
      <xdr:rowOff>139700</xdr:rowOff>
    </xdr:to>
    <xdr:sp macro="" textlink="">
      <xdr:nvSpPr>
        <xdr:cNvPr id="85" name="楕円 84">
          <a:extLst>
            <a:ext uri="{FF2B5EF4-FFF2-40B4-BE49-F238E27FC236}">
              <a16:creationId xmlns:a16="http://schemas.microsoft.com/office/drawing/2014/main" id="{00000000-0008-0000-0400-000055000000}"/>
            </a:ext>
          </a:extLst>
        </xdr:cNvPr>
        <xdr:cNvSpPr/>
      </xdr:nvSpPr>
      <xdr:spPr>
        <a:xfrm>
          <a:off x="4775200" y="6896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39</xdr:row>
      <xdr:rowOff>118127</xdr:rowOff>
    </xdr:from>
    <xdr:ext cx="762000" cy="259045"/>
    <xdr:sp macro="" textlink="">
      <xdr:nvSpPr>
        <xdr:cNvPr id="86" name="人件費該当値テキスト">
          <a:extLst>
            <a:ext uri="{FF2B5EF4-FFF2-40B4-BE49-F238E27FC236}">
              <a16:creationId xmlns:a16="http://schemas.microsoft.com/office/drawing/2014/main" id="{00000000-0008-0000-0400-000056000000}"/>
            </a:ext>
          </a:extLst>
        </xdr:cNvPr>
        <xdr:cNvSpPr txBox="1"/>
      </xdr:nvSpPr>
      <xdr:spPr>
        <a:xfrm>
          <a:off x="4914900" y="680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40</xdr:row>
      <xdr:rowOff>76200</xdr:rowOff>
    </xdr:from>
    <xdr:to>
      <xdr:col>20</xdr:col>
      <xdr:colOff>38100</xdr:colOff>
      <xdr:row>41</xdr:row>
      <xdr:rowOff>6350</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3937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40</xdr:row>
      <xdr:rowOff>162577</xdr:rowOff>
    </xdr:from>
    <xdr:ext cx="7366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3606800" y="70205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39</xdr:row>
      <xdr:rowOff>107950</xdr:rowOff>
    </xdr:from>
    <xdr:to>
      <xdr:col>15</xdr:col>
      <xdr:colOff>149225</xdr:colOff>
      <xdr:row>40</xdr:row>
      <xdr:rowOff>38100</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048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40</xdr:row>
      <xdr:rowOff>22877</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2717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40</xdr:row>
      <xdr:rowOff>152400</xdr:rowOff>
    </xdr:from>
    <xdr:to>
      <xdr:col>11</xdr:col>
      <xdr:colOff>60325</xdr:colOff>
      <xdr:row>41</xdr:row>
      <xdr:rowOff>82550</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2159000" y="7010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41</xdr:row>
      <xdr:rowOff>67327</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1828800" y="7096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39</xdr:row>
      <xdr:rowOff>107950</xdr:rowOff>
    </xdr:from>
    <xdr:to>
      <xdr:col>6</xdr:col>
      <xdr:colOff>171450</xdr:colOff>
      <xdr:row>40</xdr:row>
      <xdr:rowOff>38100</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1270000" y="6794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40</xdr:row>
      <xdr:rowOff>22877</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9398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5" name="テキスト ボックス 104">
          <a:extLst>
            <a:ext uri="{FF2B5EF4-FFF2-40B4-BE49-F238E27FC236}">
              <a16:creationId xmlns:a16="http://schemas.microsoft.com/office/drawing/2014/main" id="{00000000-0008-0000-0400-000069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年度の物件費は、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新型コロナウイルスワクチン接種委託料の減等により、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0.1</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ポイント減少している。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今後も、常にコスト意識を持ち、経費削減に努める。</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9</xdr:row>
      <xdr:rowOff>107950</xdr:rowOff>
    </xdr:from>
    <xdr:ext cx="298543" cy="225703"/>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22</xdr:row>
      <xdr:rowOff>29028</xdr:rowOff>
    </xdr:from>
    <xdr:to>
      <xdr:col>85</xdr:col>
      <xdr:colOff>66675</xdr:colOff>
      <xdr:row>22</xdr:row>
      <xdr:rowOff>29028</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800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21</xdr:row>
      <xdr:rowOff>58255</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658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20</xdr:row>
      <xdr:rowOff>45357</xdr:rowOff>
    </xdr:from>
    <xdr:to>
      <xdr:col>85</xdr:col>
      <xdr:colOff>66675</xdr:colOff>
      <xdr:row>20</xdr:row>
      <xdr:rowOff>45357</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474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19</xdr:row>
      <xdr:rowOff>74584</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332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61686</xdr:rowOff>
    </xdr:from>
    <xdr:to>
      <xdr:col>85</xdr:col>
      <xdr:colOff>66675</xdr:colOff>
      <xdr:row>18</xdr:row>
      <xdr:rowOff>61686</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147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90913</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05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78014</xdr:rowOff>
    </xdr:from>
    <xdr:to>
      <xdr:col>85</xdr:col>
      <xdr:colOff>66675</xdr:colOff>
      <xdr:row>16</xdr:row>
      <xdr:rowOff>78014</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821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107241</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78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14</xdr:row>
      <xdr:rowOff>94343</xdr:rowOff>
    </xdr:from>
    <xdr:to>
      <xdr:col>85</xdr:col>
      <xdr:colOff>66675</xdr:colOff>
      <xdr:row>14</xdr:row>
      <xdr:rowOff>94343</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494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13</xdr:row>
      <xdr:rowOff>123570</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352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12</xdr:row>
      <xdr:rowOff>110671</xdr:rowOff>
    </xdr:from>
    <xdr:to>
      <xdr:col>85</xdr:col>
      <xdr:colOff>66675</xdr:colOff>
      <xdr:row>12</xdr:row>
      <xdr:rowOff>110671</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2168071"/>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11</xdr:row>
      <xdr:rowOff>139898</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2025848"/>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21" name="直線コネクタ 120">
          <a:extLst>
            <a:ext uri="{FF2B5EF4-FFF2-40B4-BE49-F238E27FC236}">
              <a16:creationId xmlns:a16="http://schemas.microsoft.com/office/drawing/2014/main" id="{00000000-0008-0000-0400-000079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2" name="テキスト ボックス 121">
          <a:extLst>
            <a:ext uri="{FF2B5EF4-FFF2-40B4-BE49-F238E27FC236}">
              <a16:creationId xmlns:a16="http://schemas.microsoft.com/office/drawing/2014/main" id="{00000000-0008-0000-0400-00007A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3" name="物件費グラフ枠">
          <a:extLst>
            <a:ext uri="{FF2B5EF4-FFF2-40B4-BE49-F238E27FC236}">
              <a16:creationId xmlns:a16="http://schemas.microsoft.com/office/drawing/2014/main" id="{00000000-0008-0000-0400-00007B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78014</xdr:rowOff>
    </xdr:from>
    <xdr:to>
      <xdr:col>82</xdr:col>
      <xdr:colOff>107950</xdr:colOff>
      <xdr:row>21</xdr:row>
      <xdr:rowOff>26307</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flipV="1">
          <a:off x="16510000" y="2135414"/>
          <a:ext cx="0" cy="149134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20</xdr:row>
      <xdr:rowOff>169834</xdr:rowOff>
    </xdr:from>
    <xdr:ext cx="762000" cy="259045"/>
    <xdr:sp macro="" textlink="">
      <xdr:nvSpPr>
        <xdr:cNvPr id="125" name="物件費最小値テキスト">
          <a:extLst>
            <a:ext uri="{FF2B5EF4-FFF2-40B4-BE49-F238E27FC236}">
              <a16:creationId xmlns:a16="http://schemas.microsoft.com/office/drawing/2014/main" id="{00000000-0008-0000-0400-00007D000000}"/>
            </a:ext>
          </a:extLst>
        </xdr:cNvPr>
        <xdr:cNvSpPr txBox="1"/>
      </xdr:nvSpPr>
      <xdr:spPr>
        <a:xfrm>
          <a:off x="16598900" y="35988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26307</xdr:rowOff>
    </xdr:from>
    <xdr:to>
      <xdr:col>82</xdr:col>
      <xdr:colOff>196850</xdr:colOff>
      <xdr:row>21</xdr:row>
      <xdr:rowOff>26307</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3626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10</xdr:row>
      <xdr:rowOff>164391</xdr:rowOff>
    </xdr:from>
    <xdr:ext cx="762000" cy="259045"/>
    <xdr:sp macro="" textlink="">
      <xdr:nvSpPr>
        <xdr:cNvPr id="127" name="物件費最大値テキスト">
          <a:extLst>
            <a:ext uri="{FF2B5EF4-FFF2-40B4-BE49-F238E27FC236}">
              <a16:creationId xmlns:a16="http://schemas.microsoft.com/office/drawing/2014/main" id="{00000000-0008-0000-0400-00007F000000}"/>
            </a:ext>
          </a:extLst>
        </xdr:cNvPr>
        <xdr:cNvSpPr txBox="1"/>
      </xdr:nvSpPr>
      <xdr:spPr>
        <a:xfrm>
          <a:off x="16598900" y="18788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78014</xdr:rowOff>
    </xdr:from>
    <xdr:to>
      <xdr:col>82</xdr:col>
      <xdr:colOff>196850</xdr:colOff>
      <xdr:row>12</xdr:row>
      <xdr:rowOff>78014</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6421100" y="21354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14</xdr:row>
      <xdr:rowOff>148771</xdr:rowOff>
    </xdr:from>
    <xdr:to>
      <xdr:col>82</xdr:col>
      <xdr:colOff>107950</xdr:colOff>
      <xdr:row>14</xdr:row>
      <xdr:rowOff>159657</xdr:rowOff>
    </xdr:to>
    <xdr:cxnSp macro="">
      <xdr:nvCxnSpPr>
        <xdr:cNvPr id="129" name="直線コネクタ 128">
          <a:extLst>
            <a:ext uri="{FF2B5EF4-FFF2-40B4-BE49-F238E27FC236}">
              <a16:creationId xmlns:a16="http://schemas.microsoft.com/office/drawing/2014/main" id="{00000000-0008-0000-0400-000081000000}"/>
            </a:ext>
          </a:extLst>
        </xdr:cNvPr>
        <xdr:cNvCxnSpPr/>
      </xdr:nvCxnSpPr>
      <xdr:spPr>
        <a:xfrm flipV="1">
          <a:off x="15671800" y="2549071"/>
          <a:ext cx="838200" cy="108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168020</xdr:rowOff>
    </xdr:from>
    <xdr:ext cx="762000" cy="259045"/>
    <xdr:sp macro="" textlink="">
      <xdr:nvSpPr>
        <xdr:cNvPr id="130" name="物件費平均値テキスト">
          <a:extLst>
            <a:ext uri="{FF2B5EF4-FFF2-40B4-BE49-F238E27FC236}">
              <a16:creationId xmlns:a16="http://schemas.microsoft.com/office/drawing/2014/main" id="{00000000-0008-0000-0400-000082000000}"/>
            </a:ext>
          </a:extLst>
        </xdr:cNvPr>
        <xdr:cNvSpPr txBox="1"/>
      </xdr:nvSpPr>
      <xdr:spPr>
        <a:xfrm>
          <a:off x="16598900" y="25683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15</xdr:row>
      <xdr:rowOff>24493</xdr:rowOff>
    </xdr:from>
    <xdr:to>
      <xdr:col>82</xdr:col>
      <xdr:colOff>158750</xdr:colOff>
      <xdr:row>15</xdr:row>
      <xdr:rowOff>126093</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6459200" y="2596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14</xdr:row>
      <xdr:rowOff>29029</xdr:rowOff>
    </xdr:from>
    <xdr:to>
      <xdr:col>78</xdr:col>
      <xdr:colOff>69850</xdr:colOff>
      <xdr:row>14</xdr:row>
      <xdr:rowOff>159657</xdr:rowOff>
    </xdr:to>
    <xdr:cxnSp macro="">
      <xdr:nvCxnSpPr>
        <xdr:cNvPr id="132" name="直線コネクタ 131">
          <a:extLst>
            <a:ext uri="{FF2B5EF4-FFF2-40B4-BE49-F238E27FC236}">
              <a16:creationId xmlns:a16="http://schemas.microsoft.com/office/drawing/2014/main" id="{00000000-0008-0000-0400-000084000000}"/>
            </a:ext>
          </a:extLst>
        </xdr:cNvPr>
        <xdr:cNvCxnSpPr/>
      </xdr:nvCxnSpPr>
      <xdr:spPr>
        <a:xfrm>
          <a:off x="14782800" y="24293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163286</xdr:rowOff>
    </xdr:from>
    <xdr:to>
      <xdr:col>78</xdr:col>
      <xdr:colOff>120650</xdr:colOff>
      <xdr:row>15</xdr:row>
      <xdr:rowOff>93436</xdr:rowOff>
    </xdr:to>
    <xdr:sp macro="" textlink="">
      <xdr:nvSpPr>
        <xdr:cNvPr id="133" name="フローチャート: 判断 132">
          <a:extLst>
            <a:ext uri="{FF2B5EF4-FFF2-40B4-BE49-F238E27FC236}">
              <a16:creationId xmlns:a16="http://schemas.microsoft.com/office/drawing/2014/main" id="{00000000-0008-0000-0400-000085000000}"/>
            </a:ext>
          </a:extLst>
        </xdr:cNvPr>
        <xdr:cNvSpPr/>
      </xdr:nvSpPr>
      <xdr:spPr>
        <a:xfrm>
          <a:off x="15621000" y="2563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78213</xdr:rowOff>
    </xdr:from>
    <xdr:ext cx="736600" cy="259045"/>
    <xdr:sp macro="" textlink="">
      <xdr:nvSpPr>
        <xdr:cNvPr id="134" name="テキスト ボックス 133">
          <a:extLst>
            <a:ext uri="{FF2B5EF4-FFF2-40B4-BE49-F238E27FC236}">
              <a16:creationId xmlns:a16="http://schemas.microsoft.com/office/drawing/2014/main" id="{00000000-0008-0000-0400-000086000000}"/>
            </a:ext>
          </a:extLst>
        </xdr:cNvPr>
        <xdr:cNvSpPr txBox="1"/>
      </xdr:nvSpPr>
      <xdr:spPr>
        <a:xfrm>
          <a:off x="15290800" y="264996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14</xdr:row>
      <xdr:rowOff>29029</xdr:rowOff>
    </xdr:from>
    <xdr:to>
      <xdr:col>73</xdr:col>
      <xdr:colOff>180975</xdr:colOff>
      <xdr:row>14</xdr:row>
      <xdr:rowOff>159657</xdr:rowOff>
    </xdr:to>
    <xdr:cxnSp macro="">
      <xdr:nvCxnSpPr>
        <xdr:cNvPr id="135" name="直線コネクタ 134">
          <a:extLst>
            <a:ext uri="{FF2B5EF4-FFF2-40B4-BE49-F238E27FC236}">
              <a16:creationId xmlns:a16="http://schemas.microsoft.com/office/drawing/2014/main" id="{00000000-0008-0000-0400-000087000000}"/>
            </a:ext>
          </a:extLst>
        </xdr:cNvPr>
        <xdr:cNvCxnSpPr/>
      </xdr:nvCxnSpPr>
      <xdr:spPr>
        <a:xfrm flipV="1">
          <a:off x="13893800" y="2429329"/>
          <a:ext cx="889000" cy="1306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14</xdr:row>
      <xdr:rowOff>32657</xdr:rowOff>
    </xdr:from>
    <xdr:to>
      <xdr:col>74</xdr:col>
      <xdr:colOff>31750</xdr:colOff>
      <xdr:row>14</xdr:row>
      <xdr:rowOff>134257</xdr:rowOff>
    </xdr:to>
    <xdr:sp macro="" textlink="">
      <xdr:nvSpPr>
        <xdr:cNvPr id="136" name="フローチャート: 判断 135">
          <a:extLst>
            <a:ext uri="{FF2B5EF4-FFF2-40B4-BE49-F238E27FC236}">
              <a16:creationId xmlns:a16="http://schemas.microsoft.com/office/drawing/2014/main" id="{00000000-0008-0000-0400-000088000000}"/>
            </a:ext>
          </a:extLst>
        </xdr:cNvPr>
        <xdr:cNvSpPr/>
      </xdr:nvSpPr>
      <xdr:spPr>
        <a:xfrm>
          <a:off x="14732000" y="2432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119034</xdr:rowOff>
    </xdr:from>
    <xdr:ext cx="762000" cy="259045"/>
    <xdr:sp macro="" textlink="">
      <xdr:nvSpPr>
        <xdr:cNvPr id="137" name="テキスト ボックス 136">
          <a:extLst>
            <a:ext uri="{FF2B5EF4-FFF2-40B4-BE49-F238E27FC236}">
              <a16:creationId xmlns:a16="http://schemas.microsoft.com/office/drawing/2014/main" id="{00000000-0008-0000-0400-000089000000}"/>
            </a:ext>
          </a:extLst>
        </xdr:cNvPr>
        <xdr:cNvSpPr txBox="1"/>
      </xdr:nvSpPr>
      <xdr:spPr>
        <a:xfrm>
          <a:off x="14401800" y="251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14</xdr:row>
      <xdr:rowOff>159657</xdr:rowOff>
    </xdr:from>
    <xdr:to>
      <xdr:col>69</xdr:col>
      <xdr:colOff>92075</xdr:colOff>
      <xdr:row>15</xdr:row>
      <xdr:rowOff>64407</xdr:rowOff>
    </xdr:to>
    <xdr:cxnSp macro="">
      <xdr:nvCxnSpPr>
        <xdr:cNvPr id="138" name="直線コネクタ 137">
          <a:extLst>
            <a:ext uri="{FF2B5EF4-FFF2-40B4-BE49-F238E27FC236}">
              <a16:creationId xmlns:a16="http://schemas.microsoft.com/office/drawing/2014/main" id="{00000000-0008-0000-0400-00008A000000}"/>
            </a:ext>
          </a:extLst>
        </xdr:cNvPr>
        <xdr:cNvCxnSpPr/>
      </xdr:nvCxnSpPr>
      <xdr:spPr>
        <a:xfrm flipV="1">
          <a:off x="13004800" y="2559957"/>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14</xdr:row>
      <xdr:rowOff>119743</xdr:rowOff>
    </xdr:from>
    <xdr:to>
      <xdr:col>69</xdr:col>
      <xdr:colOff>142875</xdr:colOff>
      <xdr:row>15</xdr:row>
      <xdr:rowOff>49893</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3843000" y="2520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15</xdr:row>
      <xdr:rowOff>34670</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3512800" y="2606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100693</xdr:rowOff>
    </xdr:from>
    <xdr:to>
      <xdr:col>65</xdr:col>
      <xdr:colOff>53975</xdr:colOff>
      <xdr:row>16</xdr:row>
      <xdr:rowOff>30843</xdr:rowOff>
    </xdr:to>
    <xdr:sp macro="" textlink="">
      <xdr:nvSpPr>
        <xdr:cNvPr id="141" name="フローチャート: 判断 140">
          <a:extLst>
            <a:ext uri="{FF2B5EF4-FFF2-40B4-BE49-F238E27FC236}">
              <a16:creationId xmlns:a16="http://schemas.microsoft.com/office/drawing/2014/main" id="{00000000-0008-0000-0400-00008D000000}"/>
            </a:ext>
          </a:extLst>
        </xdr:cNvPr>
        <xdr:cNvSpPr/>
      </xdr:nvSpPr>
      <xdr:spPr>
        <a:xfrm>
          <a:off x="12954000" y="2672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16</xdr:row>
      <xdr:rowOff>15620</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2623800" y="2758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6" name="テキスト ボックス 145">
          <a:extLst>
            <a:ext uri="{FF2B5EF4-FFF2-40B4-BE49-F238E27FC236}">
              <a16:creationId xmlns:a16="http://schemas.microsoft.com/office/drawing/2014/main" id="{00000000-0008-0000-0400-000092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97971</xdr:rowOff>
    </xdr:from>
    <xdr:to>
      <xdr:col>82</xdr:col>
      <xdr:colOff>158750</xdr:colOff>
      <xdr:row>15</xdr:row>
      <xdr:rowOff>28121</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6459200" y="2498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13</xdr:row>
      <xdr:rowOff>114498</xdr:rowOff>
    </xdr:from>
    <xdr:ext cx="762000" cy="259045"/>
    <xdr:sp macro="" textlink="">
      <xdr:nvSpPr>
        <xdr:cNvPr id="149" name="物件費該当値テキスト">
          <a:extLst>
            <a:ext uri="{FF2B5EF4-FFF2-40B4-BE49-F238E27FC236}">
              <a16:creationId xmlns:a16="http://schemas.microsoft.com/office/drawing/2014/main" id="{00000000-0008-0000-0400-000095000000}"/>
            </a:ext>
          </a:extLst>
        </xdr:cNvPr>
        <xdr:cNvSpPr txBox="1"/>
      </xdr:nvSpPr>
      <xdr:spPr>
        <a:xfrm>
          <a:off x="16598900" y="23433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14</xdr:row>
      <xdr:rowOff>108857</xdr:rowOff>
    </xdr:from>
    <xdr:to>
      <xdr:col>78</xdr:col>
      <xdr:colOff>120650</xdr:colOff>
      <xdr:row>15</xdr:row>
      <xdr:rowOff>39007</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5621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13</xdr:row>
      <xdr:rowOff>49184</xdr:rowOff>
    </xdr:from>
    <xdr:ext cx="7366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5290800" y="2278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149679</xdr:rowOff>
    </xdr:from>
    <xdr:to>
      <xdr:col>74</xdr:col>
      <xdr:colOff>31750</xdr:colOff>
      <xdr:row>14</xdr:row>
      <xdr:rowOff>79829</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4732000" y="23785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12</xdr:row>
      <xdr:rowOff>90006</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4401800" y="21474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14</xdr:row>
      <xdr:rowOff>108857</xdr:rowOff>
    </xdr:from>
    <xdr:to>
      <xdr:col>69</xdr:col>
      <xdr:colOff>142875</xdr:colOff>
      <xdr:row>15</xdr:row>
      <xdr:rowOff>39007</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3843000" y="25091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13</xdr:row>
      <xdr:rowOff>49184</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3512800" y="22780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15</xdr:row>
      <xdr:rowOff>13607</xdr:rowOff>
    </xdr:from>
    <xdr:to>
      <xdr:col>65</xdr:col>
      <xdr:colOff>53975</xdr:colOff>
      <xdr:row>15</xdr:row>
      <xdr:rowOff>115207</xdr:rowOff>
    </xdr:to>
    <xdr:sp macro="" textlink="">
      <xdr:nvSpPr>
        <xdr:cNvPr id="156" name="楕円 155">
          <a:extLst>
            <a:ext uri="{FF2B5EF4-FFF2-40B4-BE49-F238E27FC236}">
              <a16:creationId xmlns:a16="http://schemas.microsoft.com/office/drawing/2014/main" id="{00000000-0008-0000-0400-00009C000000}"/>
            </a:ext>
          </a:extLst>
        </xdr:cNvPr>
        <xdr:cNvSpPr/>
      </xdr:nvSpPr>
      <xdr:spPr>
        <a:xfrm>
          <a:off x="12954000" y="258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13</xdr:row>
      <xdr:rowOff>125384</xdr:rowOff>
    </xdr:from>
    <xdr:ext cx="762000" cy="259045"/>
    <xdr:sp macro="" textlink="">
      <xdr:nvSpPr>
        <xdr:cNvPr id="157" name="テキスト ボックス 156">
          <a:extLst>
            <a:ext uri="{FF2B5EF4-FFF2-40B4-BE49-F238E27FC236}">
              <a16:creationId xmlns:a16="http://schemas.microsoft.com/office/drawing/2014/main" id="{00000000-0008-0000-0400-00009D000000}"/>
            </a:ext>
          </a:extLst>
        </xdr:cNvPr>
        <xdr:cNvSpPr txBox="1"/>
      </xdr:nvSpPr>
      <xdr:spPr>
        <a:xfrm>
          <a:off x="12623800" y="23542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6" name="正方形/長方形 165">
          <a:extLst>
            <a:ext uri="{FF2B5EF4-FFF2-40B4-BE49-F238E27FC236}">
              <a16:creationId xmlns:a16="http://schemas.microsoft.com/office/drawing/2014/main" id="{00000000-0008-0000-0400-0000A6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7" name="正方形/長方形 166">
          <a:extLst>
            <a:ext uri="{FF2B5EF4-FFF2-40B4-BE49-F238E27FC236}">
              <a16:creationId xmlns:a16="http://schemas.microsoft.com/office/drawing/2014/main" id="{00000000-0008-0000-0400-0000A7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8" name="テキスト ボックス 167">
          <a:extLst>
            <a:ext uri="{FF2B5EF4-FFF2-40B4-BE49-F238E27FC236}">
              <a16:creationId xmlns:a16="http://schemas.microsoft.com/office/drawing/2014/main" id="{00000000-0008-0000-0400-0000A8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新型コロナウイルス対策低所得世帯支援給付金や低所得世帯支援給付金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により、前年度に比べ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今後も事業の優先事項を考慮した上で、国県の補助制度を有効に活用し対応していく。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3</xdr:col>
      <xdr:colOff>123825</xdr:colOff>
      <xdr:row>49</xdr:row>
      <xdr:rowOff>107950</xdr:rowOff>
    </xdr:from>
    <xdr:ext cx="298543" cy="225703"/>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2" name="直線コネクタ 181">
          <a:extLst>
            <a:ext uri="{FF2B5EF4-FFF2-40B4-BE49-F238E27FC236}">
              <a16:creationId xmlns:a16="http://schemas.microsoft.com/office/drawing/2014/main" id="{00000000-0008-0000-0400-0000B6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3" name="テキスト ボックス 182">
          <a:extLst>
            <a:ext uri="{FF2B5EF4-FFF2-40B4-BE49-F238E27FC236}">
              <a16:creationId xmlns:a16="http://schemas.microsoft.com/office/drawing/2014/main" id="{00000000-0008-0000-0400-0000B7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4" name="扶助費グラフ枠">
          <a:extLst>
            <a:ext uri="{FF2B5EF4-FFF2-40B4-BE49-F238E27FC236}">
              <a16:creationId xmlns:a16="http://schemas.microsoft.com/office/drawing/2014/main" id="{00000000-0008-0000-0400-0000B8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50800</xdr:rowOff>
    </xdr:from>
    <xdr:to>
      <xdr:col>24</xdr:col>
      <xdr:colOff>25400</xdr:colOff>
      <xdr:row>61</xdr:row>
      <xdr:rowOff>50800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flipV="1">
          <a:off x="4826000" y="8966200"/>
          <a:ext cx="0" cy="15430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22877</xdr:rowOff>
    </xdr:from>
    <xdr:ext cx="762000" cy="259045"/>
    <xdr:sp macro="" textlink="">
      <xdr:nvSpPr>
        <xdr:cNvPr id="186" name="扶助費最小値テキスト">
          <a:extLst>
            <a:ext uri="{FF2B5EF4-FFF2-40B4-BE49-F238E27FC236}">
              <a16:creationId xmlns:a16="http://schemas.microsoft.com/office/drawing/2014/main" id="{00000000-0008-0000-0400-0000BA000000}"/>
            </a:ext>
          </a:extLst>
        </xdr:cNvPr>
        <xdr:cNvSpPr txBox="1"/>
      </xdr:nvSpPr>
      <xdr:spPr>
        <a:xfrm>
          <a:off x="4914900" y="10481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61</xdr:row>
      <xdr:rowOff>50800</xdr:rowOff>
    </xdr:from>
    <xdr:to>
      <xdr:col>24</xdr:col>
      <xdr:colOff>114300</xdr:colOff>
      <xdr:row>61</xdr:row>
      <xdr:rowOff>50800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105092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50</xdr:row>
      <xdr:rowOff>137177</xdr:rowOff>
    </xdr:from>
    <xdr:ext cx="762000" cy="259045"/>
    <xdr:sp macro="" textlink="">
      <xdr:nvSpPr>
        <xdr:cNvPr id="188" name="扶助費最大値テキスト">
          <a:extLst>
            <a:ext uri="{FF2B5EF4-FFF2-40B4-BE49-F238E27FC236}">
              <a16:creationId xmlns:a16="http://schemas.microsoft.com/office/drawing/2014/main" id="{00000000-0008-0000-0400-0000BC000000}"/>
            </a:ext>
          </a:extLst>
        </xdr:cNvPr>
        <xdr:cNvSpPr txBox="1"/>
      </xdr:nvSpPr>
      <xdr:spPr>
        <a:xfrm>
          <a:off x="4914900" y="870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50800</xdr:rowOff>
    </xdr:from>
    <xdr:to>
      <xdr:col>24</xdr:col>
      <xdr:colOff>114300</xdr:colOff>
      <xdr:row>52</xdr:row>
      <xdr:rowOff>50800</xdr:rowOff>
    </xdr:to>
    <xdr:cxnSp macro="">
      <xdr:nvCxnSpPr>
        <xdr:cNvPr id="189" name="直線コネクタ 188">
          <a:extLst>
            <a:ext uri="{FF2B5EF4-FFF2-40B4-BE49-F238E27FC236}">
              <a16:creationId xmlns:a16="http://schemas.microsoft.com/office/drawing/2014/main" id="{00000000-0008-0000-0400-0000BD000000}"/>
            </a:ext>
          </a:extLst>
        </xdr:cNvPr>
        <xdr:cNvCxnSpPr/>
      </xdr:nvCxnSpPr>
      <xdr:spPr>
        <a:xfrm>
          <a:off x="4737100" y="89662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56</xdr:row>
      <xdr:rowOff>88900</xdr:rowOff>
    </xdr:from>
    <xdr:to>
      <xdr:col>24</xdr:col>
      <xdr:colOff>25400</xdr:colOff>
      <xdr:row>56</xdr:row>
      <xdr:rowOff>165100</xdr:rowOff>
    </xdr:to>
    <xdr:cxnSp macro="">
      <xdr:nvCxnSpPr>
        <xdr:cNvPr id="190" name="直線コネクタ 189">
          <a:extLst>
            <a:ext uri="{FF2B5EF4-FFF2-40B4-BE49-F238E27FC236}">
              <a16:creationId xmlns:a16="http://schemas.microsoft.com/office/drawing/2014/main" id="{00000000-0008-0000-0400-0000BE000000}"/>
            </a:ext>
          </a:extLst>
        </xdr:cNvPr>
        <xdr:cNvCxnSpPr/>
      </xdr:nvCxnSpPr>
      <xdr:spPr>
        <a:xfrm>
          <a:off x="3987800" y="9690100"/>
          <a:ext cx="8382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143527</xdr:rowOff>
    </xdr:from>
    <xdr:ext cx="762000" cy="259045"/>
    <xdr:sp macro="" textlink="">
      <xdr:nvSpPr>
        <xdr:cNvPr id="191" name="扶助費平均値テキスト">
          <a:extLst>
            <a:ext uri="{FF2B5EF4-FFF2-40B4-BE49-F238E27FC236}">
              <a16:creationId xmlns:a16="http://schemas.microsoft.com/office/drawing/2014/main" id="{00000000-0008-0000-0400-0000BF000000}"/>
            </a:ext>
          </a:extLst>
        </xdr:cNvPr>
        <xdr:cNvSpPr txBox="1"/>
      </xdr:nvSpPr>
      <xdr:spPr>
        <a:xfrm>
          <a:off x="4914900" y="97447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57</xdr:row>
      <xdr:rowOff>0</xdr:rowOff>
    </xdr:from>
    <xdr:to>
      <xdr:col>24</xdr:col>
      <xdr:colOff>76200</xdr:colOff>
      <xdr:row>57</xdr:row>
      <xdr:rowOff>101600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4775200" y="9772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56</xdr:row>
      <xdr:rowOff>31750</xdr:rowOff>
    </xdr:from>
    <xdr:to>
      <xdr:col>19</xdr:col>
      <xdr:colOff>187325</xdr:colOff>
      <xdr:row>56</xdr:row>
      <xdr:rowOff>88900</xdr:rowOff>
    </xdr:to>
    <xdr:cxnSp macro="">
      <xdr:nvCxnSpPr>
        <xdr:cNvPr id="193" name="直線コネクタ 192">
          <a:extLst>
            <a:ext uri="{FF2B5EF4-FFF2-40B4-BE49-F238E27FC236}">
              <a16:creationId xmlns:a16="http://schemas.microsoft.com/office/drawing/2014/main" id="{00000000-0008-0000-0400-0000C1000000}"/>
            </a:ext>
          </a:extLst>
        </xdr:cNvPr>
        <xdr:cNvCxnSpPr/>
      </xdr:nvCxnSpPr>
      <xdr:spPr>
        <a:xfrm>
          <a:off x="3098800" y="96329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56</xdr:row>
      <xdr:rowOff>57150</xdr:rowOff>
    </xdr:from>
    <xdr:to>
      <xdr:col>20</xdr:col>
      <xdr:colOff>38100</xdr:colOff>
      <xdr:row>56</xdr:row>
      <xdr:rowOff>158750</xdr:rowOff>
    </xdr:to>
    <xdr:sp macro="" textlink="">
      <xdr:nvSpPr>
        <xdr:cNvPr id="194" name="フローチャート: 判断 193">
          <a:extLst>
            <a:ext uri="{FF2B5EF4-FFF2-40B4-BE49-F238E27FC236}">
              <a16:creationId xmlns:a16="http://schemas.microsoft.com/office/drawing/2014/main" id="{00000000-0008-0000-0400-0000C2000000}"/>
            </a:ext>
          </a:extLst>
        </xdr:cNvPr>
        <xdr:cNvSpPr/>
      </xdr:nvSpPr>
      <xdr:spPr>
        <a:xfrm>
          <a:off x="3937000" y="96583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143527</xdr:rowOff>
    </xdr:from>
    <xdr:ext cx="736600" cy="259045"/>
    <xdr:sp macro="" textlink="">
      <xdr:nvSpPr>
        <xdr:cNvPr id="195" name="テキスト ボックス 194">
          <a:extLst>
            <a:ext uri="{FF2B5EF4-FFF2-40B4-BE49-F238E27FC236}">
              <a16:creationId xmlns:a16="http://schemas.microsoft.com/office/drawing/2014/main" id="{00000000-0008-0000-0400-0000C3000000}"/>
            </a:ext>
          </a:extLst>
        </xdr:cNvPr>
        <xdr:cNvSpPr txBox="1"/>
      </xdr:nvSpPr>
      <xdr:spPr>
        <a:xfrm>
          <a:off x="3606800" y="97447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56</xdr:row>
      <xdr:rowOff>31750</xdr:rowOff>
    </xdr:from>
    <xdr:to>
      <xdr:col>15</xdr:col>
      <xdr:colOff>98425</xdr:colOff>
      <xdr:row>57</xdr:row>
      <xdr:rowOff>31750</xdr:rowOff>
    </xdr:to>
    <xdr:cxnSp macro="">
      <xdr:nvCxnSpPr>
        <xdr:cNvPr id="196" name="直線コネクタ 195">
          <a:extLst>
            <a:ext uri="{FF2B5EF4-FFF2-40B4-BE49-F238E27FC236}">
              <a16:creationId xmlns:a16="http://schemas.microsoft.com/office/drawing/2014/main" id="{00000000-0008-0000-0400-0000C4000000}"/>
            </a:ext>
          </a:extLst>
        </xdr:cNvPr>
        <xdr:cNvCxnSpPr/>
      </xdr:nvCxnSpPr>
      <xdr:spPr>
        <a:xfrm flipV="1">
          <a:off x="2209800" y="9632950"/>
          <a:ext cx="889000" cy="1714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133350</xdr:rowOff>
    </xdr:from>
    <xdr:to>
      <xdr:col>15</xdr:col>
      <xdr:colOff>149225</xdr:colOff>
      <xdr:row>56</xdr:row>
      <xdr:rowOff>63500</xdr:rowOff>
    </xdr:to>
    <xdr:sp macro="" textlink="">
      <xdr:nvSpPr>
        <xdr:cNvPr id="197" name="フローチャート: 判断 196">
          <a:extLst>
            <a:ext uri="{FF2B5EF4-FFF2-40B4-BE49-F238E27FC236}">
              <a16:creationId xmlns:a16="http://schemas.microsoft.com/office/drawing/2014/main" id="{00000000-0008-0000-0400-0000C5000000}"/>
            </a:ext>
          </a:extLst>
        </xdr:cNvPr>
        <xdr:cNvSpPr/>
      </xdr:nvSpPr>
      <xdr:spPr>
        <a:xfrm>
          <a:off x="3048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54</xdr:row>
      <xdr:rowOff>73677</xdr:rowOff>
    </xdr:from>
    <xdr:ext cx="762000" cy="259045"/>
    <xdr:sp macro="" textlink="">
      <xdr:nvSpPr>
        <xdr:cNvPr id="198" name="テキスト ボックス 197">
          <a:extLst>
            <a:ext uri="{FF2B5EF4-FFF2-40B4-BE49-F238E27FC236}">
              <a16:creationId xmlns:a16="http://schemas.microsoft.com/office/drawing/2014/main" id="{00000000-0008-0000-0400-0000C6000000}"/>
            </a:ext>
          </a:extLst>
        </xdr:cNvPr>
        <xdr:cNvSpPr txBox="1"/>
      </xdr:nvSpPr>
      <xdr:spPr>
        <a:xfrm>
          <a:off x="2717800" y="933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57</xdr:row>
      <xdr:rowOff>31750</xdr:rowOff>
    </xdr:from>
    <xdr:to>
      <xdr:col>11</xdr:col>
      <xdr:colOff>9525</xdr:colOff>
      <xdr:row>58</xdr:row>
      <xdr:rowOff>88900</xdr:rowOff>
    </xdr:to>
    <xdr:cxnSp macro="">
      <xdr:nvCxnSpPr>
        <xdr:cNvPr id="199" name="直線コネクタ 198">
          <a:extLst>
            <a:ext uri="{FF2B5EF4-FFF2-40B4-BE49-F238E27FC236}">
              <a16:creationId xmlns:a16="http://schemas.microsoft.com/office/drawing/2014/main" id="{00000000-0008-0000-0400-0000C7000000}"/>
            </a:ext>
          </a:extLst>
        </xdr:cNvPr>
        <xdr:cNvCxnSpPr/>
      </xdr:nvCxnSpPr>
      <xdr:spPr>
        <a:xfrm flipV="1">
          <a:off x="1320800" y="9804400"/>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56</xdr:row>
      <xdr:rowOff>95250</xdr:rowOff>
    </xdr:from>
    <xdr:to>
      <xdr:col>11</xdr:col>
      <xdr:colOff>60325</xdr:colOff>
      <xdr:row>57</xdr:row>
      <xdr:rowOff>25400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2159000" y="9696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55</xdr:row>
      <xdr:rowOff>35577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1828800" y="946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57</xdr:row>
      <xdr:rowOff>57150</xdr:rowOff>
    </xdr:from>
    <xdr:to>
      <xdr:col>6</xdr:col>
      <xdr:colOff>171450</xdr:colOff>
      <xdr:row>57</xdr:row>
      <xdr:rowOff>158750</xdr:rowOff>
    </xdr:to>
    <xdr:sp macro="" textlink="">
      <xdr:nvSpPr>
        <xdr:cNvPr id="202" name="フローチャート: 判断 201">
          <a:extLst>
            <a:ext uri="{FF2B5EF4-FFF2-40B4-BE49-F238E27FC236}">
              <a16:creationId xmlns:a16="http://schemas.microsoft.com/office/drawing/2014/main" id="{00000000-0008-0000-0400-0000CA000000}"/>
            </a:ext>
          </a:extLst>
        </xdr:cNvPr>
        <xdr:cNvSpPr/>
      </xdr:nvSpPr>
      <xdr:spPr>
        <a:xfrm>
          <a:off x="1270000" y="9829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55</xdr:row>
      <xdr:rowOff>168927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939800" y="9598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7" name="テキスト ボックス 206">
          <a:extLst>
            <a:ext uri="{FF2B5EF4-FFF2-40B4-BE49-F238E27FC236}">
              <a16:creationId xmlns:a16="http://schemas.microsoft.com/office/drawing/2014/main" id="{00000000-0008-0000-0400-0000CF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8" name="テキスト ボックス 207">
          <a:extLst>
            <a:ext uri="{FF2B5EF4-FFF2-40B4-BE49-F238E27FC236}">
              <a16:creationId xmlns:a16="http://schemas.microsoft.com/office/drawing/2014/main" id="{00000000-0008-0000-0400-0000D0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114300</xdr:rowOff>
    </xdr:from>
    <xdr:to>
      <xdr:col>24</xdr:col>
      <xdr:colOff>76200</xdr:colOff>
      <xdr:row>57</xdr:row>
      <xdr:rowOff>44450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4775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55</xdr:row>
      <xdr:rowOff>130827</xdr:rowOff>
    </xdr:from>
    <xdr:ext cx="762000" cy="259045"/>
    <xdr:sp macro="" textlink="">
      <xdr:nvSpPr>
        <xdr:cNvPr id="210" name="扶助費該当値テキスト">
          <a:extLst>
            <a:ext uri="{FF2B5EF4-FFF2-40B4-BE49-F238E27FC236}">
              <a16:creationId xmlns:a16="http://schemas.microsoft.com/office/drawing/2014/main" id="{00000000-0008-0000-0400-0000D2000000}"/>
            </a:ext>
          </a:extLst>
        </xdr:cNvPr>
        <xdr:cNvSpPr txBox="1"/>
      </xdr:nvSpPr>
      <xdr:spPr>
        <a:xfrm>
          <a:off x="4914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56</xdr:row>
      <xdr:rowOff>38100</xdr:rowOff>
    </xdr:from>
    <xdr:to>
      <xdr:col>20</xdr:col>
      <xdr:colOff>38100</xdr:colOff>
      <xdr:row>56</xdr:row>
      <xdr:rowOff>139700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937000" y="963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54</xdr:row>
      <xdr:rowOff>149877</xdr:rowOff>
    </xdr:from>
    <xdr:ext cx="7366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3606800" y="9408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55</xdr:row>
      <xdr:rowOff>152400</xdr:rowOff>
    </xdr:from>
    <xdr:to>
      <xdr:col>15</xdr:col>
      <xdr:colOff>149225</xdr:colOff>
      <xdr:row>56</xdr:row>
      <xdr:rowOff>82550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3048000" y="95821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67327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2717800" y="9668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56</xdr:row>
      <xdr:rowOff>152400</xdr:rowOff>
    </xdr:from>
    <xdr:to>
      <xdr:col>11</xdr:col>
      <xdr:colOff>60325</xdr:colOff>
      <xdr:row>57</xdr:row>
      <xdr:rowOff>82550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2159000" y="9753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57</xdr:row>
      <xdr:rowOff>67327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1828800" y="9839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58</xdr:row>
      <xdr:rowOff>38100</xdr:rowOff>
    </xdr:from>
    <xdr:to>
      <xdr:col>6</xdr:col>
      <xdr:colOff>171450</xdr:colOff>
      <xdr:row>58</xdr:row>
      <xdr:rowOff>139700</xdr:rowOff>
    </xdr:to>
    <xdr:sp macro="" textlink="">
      <xdr:nvSpPr>
        <xdr:cNvPr id="217" name="楕円 216">
          <a:extLst>
            <a:ext uri="{FF2B5EF4-FFF2-40B4-BE49-F238E27FC236}">
              <a16:creationId xmlns:a16="http://schemas.microsoft.com/office/drawing/2014/main" id="{00000000-0008-0000-0400-0000D9000000}"/>
            </a:ext>
          </a:extLst>
        </xdr:cNvPr>
        <xdr:cNvSpPr/>
      </xdr:nvSpPr>
      <xdr:spPr>
        <a:xfrm>
          <a:off x="1270000" y="9982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58</xdr:row>
      <xdr:rowOff>124477</xdr:rowOff>
    </xdr:from>
    <xdr:ext cx="762000" cy="259045"/>
    <xdr:sp macro="" textlink="">
      <xdr:nvSpPr>
        <xdr:cNvPr id="218" name="テキスト ボックス 217">
          <a:extLst>
            <a:ext uri="{FF2B5EF4-FFF2-40B4-BE49-F238E27FC236}">
              <a16:creationId xmlns:a16="http://schemas.microsoft.com/office/drawing/2014/main" id="{00000000-0008-0000-0400-0000DA000000}"/>
            </a:ext>
          </a:extLst>
        </xdr:cNvPr>
        <xdr:cNvSpPr txBox="1"/>
      </xdr:nvSpPr>
      <xdr:spPr>
        <a:xfrm>
          <a:off x="939800" y="10068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7" name="正方形/長方形 226">
          <a:extLst>
            <a:ext uri="{FF2B5EF4-FFF2-40B4-BE49-F238E27FC236}">
              <a16:creationId xmlns:a16="http://schemas.microsoft.com/office/drawing/2014/main" id="{00000000-0008-0000-0400-0000E3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8" name="正方形/長方形 227">
          <a:extLst>
            <a:ext uri="{FF2B5EF4-FFF2-40B4-BE49-F238E27FC236}">
              <a16:creationId xmlns:a16="http://schemas.microsoft.com/office/drawing/2014/main" id="{00000000-0008-0000-0400-0000E4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9" name="テキスト ボックス 228">
          <a:extLst>
            <a:ext uri="{FF2B5EF4-FFF2-40B4-BE49-F238E27FC236}">
              <a16:creationId xmlns:a16="http://schemas.microsoft.com/office/drawing/2014/main" id="{00000000-0008-0000-0400-0000E5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年度については、後期高齢者医療事業に係る繰出金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や後期高齢者医療事業療養給付費負担金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の増加等により、グラフの数値も</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0.3</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後期高齢者医療事業に対する繰出金は、今後も増加傾向が見込まれるため、受益者負担の原則に則り、適正な料金となるよう努めていく。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49</xdr:row>
      <xdr:rowOff>107950</xdr:rowOff>
    </xdr:from>
    <xdr:ext cx="298543" cy="225703"/>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5" name="直線コネクタ 244">
          <a:extLst>
            <a:ext uri="{FF2B5EF4-FFF2-40B4-BE49-F238E27FC236}">
              <a16:creationId xmlns:a16="http://schemas.microsoft.com/office/drawing/2014/main" id="{00000000-0008-0000-0400-0000F5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6" name="テキスト ボックス 245">
          <a:extLst>
            <a:ext uri="{FF2B5EF4-FFF2-40B4-BE49-F238E27FC236}">
              <a16:creationId xmlns:a16="http://schemas.microsoft.com/office/drawing/2014/main" id="{00000000-0008-0000-0400-0000F6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7" name="その他グラフ枠">
          <a:extLst>
            <a:ext uri="{FF2B5EF4-FFF2-40B4-BE49-F238E27FC236}">
              <a16:creationId xmlns:a16="http://schemas.microsoft.com/office/drawing/2014/main" id="{00000000-0008-0000-0400-0000F7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99785</xdr:rowOff>
    </xdr:from>
    <xdr:to>
      <xdr:col>82</xdr:col>
      <xdr:colOff>107950</xdr:colOff>
      <xdr:row>59</xdr:row>
      <xdr:rowOff>129722</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flipV="1">
          <a:off x="16510000" y="9015185"/>
          <a:ext cx="0" cy="1230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101799</xdr:rowOff>
    </xdr:from>
    <xdr:ext cx="762000" cy="259045"/>
    <xdr:sp macro="" textlink="">
      <xdr:nvSpPr>
        <xdr:cNvPr id="249" name="その他最小値テキスト">
          <a:extLst>
            <a:ext uri="{FF2B5EF4-FFF2-40B4-BE49-F238E27FC236}">
              <a16:creationId xmlns:a16="http://schemas.microsoft.com/office/drawing/2014/main" id="{00000000-0008-0000-0400-0000F9000000}"/>
            </a:ext>
          </a:extLst>
        </xdr:cNvPr>
        <xdr:cNvSpPr txBox="1"/>
      </xdr:nvSpPr>
      <xdr:spPr>
        <a:xfrm>
          <a:off x="16598900" y="10217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129722</xdr:rowOff>
    </xdr:from>
    <xdr:to>
      <xdr:col>82</xdr:col>
      <xdr:colOff>196850</xdr:colOff>
      <xdr:row>59</xdr:row>
      <xdr:rowOff>129722</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102452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14712</xdr:rowOff>
    </xdr:from>
    <xdr:ext cx="762000" cy="259045"/>
    <xdr:sp macro="" textlink="">
      <xdr:nvSpPr>
        <xdr:cNvPr id="251" name="その他最大値テキスト">
          <a:extLst>
            <a:ext uri="{FF2B5EF4-FFF2-40B4-BE49-F238E27FC236}">
              <a16:creationId xmlns:a16="http://schemas.microsoft.com/office/drawing/2014/main" id="{00000000-0008-0000-0400-0000FB000000}"/>
            </a:ext>
          </a:extLst>
        </xdr:cNvPr>
        <xdr:cNvSpPr txBox="1"/>
      </xdr:nvSpPr>
      <xdr:spPr>
        <a:xfrm>
          <a:off x="16598900" y="8758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99785</xdr:rowOff>
    </xdr:from>
    <xdr:to>
      <xdr:col>82</xdr:col>
      <xdr:colOff>196850</xdr:colOff>
      <xdr:row>52</xdr:row>
      <xdr:rowOff>99785</xdr:rowOff>
    </xdr:to>
    <xdr:cxnSp macro="">
      <xdr:nvCxnSpPr>
        <xdr:cNvPr id="252" name="直線コネクタ 251">
          <a:extLst>
            <a:ext uri="{FF2B5EF4-FFF2-40B4-BE49-F238E27FC236}">
              <a16:creationId xmlns:a16="http://schemas.microsoft.com/office/drawing/2014/main" id="{00000000-0008-0000-0400-0000FC000000}"/>
            </a:ext>
          </a:extLst>
        </xdr:cNvPr>
        <xdr:cNvCxnSpPr/>
      </xdr:nvCxnSpPr>
      <xdr:spPr>
        <a:xfrm>
          <a:off x="16421100" y="90151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59</xdr:row>
      <xdr:rowOff>97065</xdr:rowOff>
    </xdr:from>
    <xdr:to>
      <xdr:col>82</xdr:col>
      <xdr:colOff>107950</xdr:colOff>
      <xdr:row>59</xdr:row>
      <xdr:rowOff>129722</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a:off x="15671800" y="10212615"/>
          <a:ext cx="8382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2920</xdr:rowOff>
    </xdr:from>
    <xdr:ext cx="762000" cy="259045"/>
    <xdr:sp macro="" textlink="">
      <xdr:nvSpPr>
        <xdr:cNvPr id="254" name="その他平均値テキスト">
          <a:extLst>
            <a:ext uri="{FF2B5EF4-FFF2-40B4-BE49-F238E27FC236}">
              <a16:creationId xmlns:a16="http://schemas.microsoft.com/office/drawing/2014/main" id="{00000000-0008-0000-0400-0000FE000000}"/>
            </a:ext>
          </a:extLst>
        </xdr:cNvPr>
        <xdr:cNvSpPr txBox="1"/>
      </xdr:nvSpPr>
      <xdr:spPr>
        <a:xfrm>
          <a:off x="16598900" y="96041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157843</xdr:rowOff>
    </xdr:from>
    <xdr:to>
      <xdr:col>82</xdr:col>
      <xdr:colOff>158750</xdr:colOff>
      <xdr:row>57</xdr:row>
      <xdr:rowOff>87993</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6459200" y="97590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58</xdr:row>
      <xdr:rowOff>116115</xdr:rowOff>
    </xdr:from>
    <xdr:to>
      <xdr:col>78</xdr:col>
      <xdr:colOff>69850</xdr:colOff>
      <xdr:row>59</xdr:row>
      <xdr:rowOff>97065</xdr:rowOff>
    </xdr:to>
    <xdr:cxnSp macro="">
      <xdr:nvCxnSpPr>
        <xdr:cNvPr id="256" name="直線コネクタ 255">
          <a:extLst>
            <a:ext uri="{FF2B5EF4-FFF2-40B4-BE49-F238E27FC236}">
              <a16:creationId xmlns:a16="http://schemas.microsoft.com/office/drawing/2014/main" id="{00000000-0008-0000-0400-000000010000}"/>
            </a:ext>
          </a:extLst>
        </xdr:cNvPr>
        <xdr:cNvCxnSpPr/>
      </xdr:nvCxnSpPr>
      <xdr:spPr>
        <a:xfrm>
          <a:off x="14782800" y="10060215"/>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7" name="フローチャート: 判断 256">
          <a:extLst>
            <a:ext uri="{FF2B5EF4-FFF2-40B4-BE49-F238E27FC236}">
              <a16:creationId xmlns:a16="http://schemas.microsoft.com/office/drawing/2014/main" id="{00000000-0008-0000-0400-00000101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32855</xdr:rowOff>
    </xdr:from>
    <xdr:ext cx="7366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5290800" y="94626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58</xdr:row>
      <xdr:rowOff>116115</xdr:rowOff>
    </xdr:from>
    <xdr:to>
      <xdr:col>73</xdr:col>
      <xdr:colOff>180975</xdr:colOff>
      <xdr:row>59</xdr:row>
      <xdr:rowOff>20865</xdr:rowOff>
    </xdr:to>
    <xdr:cxnSp macro="">
      <xdr:nvCxnSpPr>
        <xdr:cNvPr id="259" name="直線コネクタ 258">
          <a:extLst>
            <a:ext uri="{FF2B5EF4-FFF2-40B4-BE49-F238E27FC236}">
              <a16:creationId xmlns:a16="http://schemas.microsoft.com/office/drawing/2014/main" id="{00000000-0008-0000-0400-000003010000}"/>
            </a:ext>
          </a:extLst>
        </xdr:cNvPr>
        <xdr:cNvCxnSpPr/>
      </xdr:nvCxnSpPr>
      <xdr:spPr>
        <a:xfrm flipV="1">
          <a:off x="13893800" y="10060215"/>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48985</xdr:rowOff>
    </xdr:from>
    <xdr:to>
      <xdr:col>74</xdr:col>
      <xdr:colOff>31750</xdr:colOff>
      <xdr:row>56</xdr:row>
      <xdr:rowOff>150585</xdr:rowOff>
    </xdr:to>
    <xdr:sp macro="" textlink="">
      <xdr:nvSpPr>
        <xdr:cNvPr id="260" name="フローチャート: 判断 259">
          <a:extLst>
            <a:ext uri="{FF2B5EF4-FFF2-40B4-BE49-F238E27FC236}">
              <a16:creationId xmlns:a16="http://schemas.microsoft.com/office/drawing/2014/main" id="{00000000-0008-0000-0400-000004010000}"/>
            </a:ext>
          </a:extLst>
        </xdr:cNvPr>
        <xdr:cNvSpPr/>
      </xdr:nvSpPr>
      <xdr:spPr>
        <a:xfrm>
          <a:off x="14732000" y="9650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160762</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4401800" y="9419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59</xdr:row>
      <xdr:rowOff>20865</xdr:rowOff>
    </xdr:from>
    <xdr:to>
      <xdr:col>69</xdr:col>
      <xdr:colOff>92075</xdr:colOff>
      <xdr:row>61</xdr:row>
      <xdr:rowOff>26307</xdr:rowOff>
    </xdr:to>
    <xdr:cxnSp macro="">
      <xdr:nvCxnSpPr>
        <xdr:cNvPr id="262" name="直線コネクタ 261">
          <a:extLst>
            <a:ext uri="{FF2B5EF4-FFF2-40B4-BE49-F238E27FC236}">
              <a16:creationId xmlns:a16="http://schemas.microsoft.com/office/drawing/2014/main" id="{00000000-0008-0000-0400-000006010000}"/>
            </a:ext>
          </a:extLst>
        </xdr:cNvPr>
        <xdr:cNvCxnSpPr/>
      </xdr:nvCxnSpPr>
      <xdr:spPr>
        <a:xfrm flipV="1">
          <a:off x="13004800" y="10136415"/>
          <a:ext cx="889000" cy="3483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125185</xdr:rowOff>
    </xdr:from>
    <xdr:to>
      <xdr:col>69</xdr:col>
      <xdr:colOff>142875</xdr:colOff>
      <xdr:row>57</xdr:row>
      <xdr:rowOff>55335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38430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65512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3512800" y="94952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73478</xdr:rowOff>
    </xdr:from>
    <xdr:to>
      <xdr:col>65</xdr:col>
      <xdr:colOff>53975</xdr:colOff>
      <xdr:row>58</xdr:row>
      <xdr:rowOff>3628</xdr:rowOff>
    </xdr:to>
    <xdr:sp macro="" textlink="">
      <xdr:nvSpPr>
        <xdr:cNvPr id="265" name="フローチャート: 判断 264">
          <a:extLst>
            <a:ext uri="{FF2B5EF4-FFF2-40B4-BE49-F238E27FC236}">
              <a16:creationId xmlns:a16="http://schemas.microsoft.com/office/drawing/2014/main" id="{00000000-0008-0000-0400-000009010000}"/>
            </a:ext>
          </a:extLst>
        </xdr:cNvPr>
        <xdr:cNvSpPr/>
      </xdr:nvSpPr>
      <xdr:spPr>
        <a:xfrm>
          <a:off x="12954000" y="9846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56</xdr:row>
      <xdr:rowOff>13805</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2623800" y="9615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71" name="テキスト ボックス 270">
          <a:extLst>
            <a:ext uri="{FF2B5EF4-FFF2-40B4-BE49-F238E27FC236}">
              <a16:creationId xmlns:a16="http://schemas.microsoft.com/office/drawing/2014/main" id="{00000000-0008-0000-0400-00000F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59</xdr:row>
      <xdr:rowOff>78922</xdr:rowOff>
    </xdr:from>
    <xdr:to>
      <xdr:col>82</xdr:col>
      <xdr:colOff>158750</xdr:colOff>
      <xdr:row>60</xdr:row>
      <xdr:rowOff>9072</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6459200" y="10194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58</xdr:row>
      <xdr:rowOff>158949</xdr:rowOff>
    </xdr:from>
    <xdr:ext cx="762000" cy="259045"/>
    <xdr:sp macro="" textlink="">
      <xdr:nvSpPr>
        <xdr:cNvPr id="273" name="その他該当値テキスト">
          <a:extLst>
            <a:ext uri="{FF2B5EF4-FFF2-40B4-BE49-F238E27FC236}">
              <a16:creationId xmlns:a16="http://schemas.microsoft.com/office/drawing/2014/main" id="{00000000-0008-0000-0400-000011010000}"/>
            </a:ext>
          </a:extLst>
        </xdr:cNvPr>
        <xdr:cNvSpPr txBox="1"/>
      </xdr:nvSpPr>
      <xdr:spPr>
        <a:xfrm>
          <a:off x="16598900" y="10103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59</xdr:row>
      <xdr:rowOff>46265</xdr:rowOff>
    </xdr:from>
    <xdr:to>
      <xdr:col>78</xdr:col>
      <xdr:colOff>120650</xdr:colOff>
      <xdr:row>59</xdr:row>
      <xdr:rowOff>147865</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5621000" y="101618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59</xdr:row>
      <xdr:rowOff>132642</xdr:rowOff>
    </xdr:from>
    <xdr:ext cx="7366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5290800" y="1024819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58</xdr:row>
      <xdr:rowOff>65315</xdr:rowOff>
    </xdr:from>
    <xdr:to>
      <xdr:col>74</xdr:col>
      <xdr:colOff>31750</xdr:colOff>
      <xdr:row>58</xdr:row>
      <xdr:rowOff>166915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4732000" y="100094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58</xdr:row>
      <xdr:rowOff>151692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4401800" y="10095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58</xdr:row>
      <xdr:rowOff>141515</xdr:rowOff>
    </xdr:from>
    <xdr:to>
      <xdr:col>69</xdr:col>
      <xdr:colOff>142875</xdr:colOff>
      <xdr:row>59</xdr:row>
      <xdr:rowOff>71665</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3843000" y="100856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59</xdr:row>
      <xdr:rowOff>56442</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3512800" y="10171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60</xdr:row>
      <xdr:rowOff>146957</xdr:rowOff>
    </xdr:from>
    <xdr:to>
      <xdr:col>65</xdr:col>
      <xdr:colOff>53975</xdr:colOff>
      <xdr:row>61</xdr:row>
      <xdr:rowOff>77107</xdr:rowOff>
    </xdr:to>
    <xdr:sp macro="" textlink="">
      <xdr:nvSpPr>
        <xdr:cNvPr id="280" name="楕円 279">
          <a:extLst>
            <a:ext uri="{FF2B5EF4-FFF2-40B4-BE49-F238E27FC236}">
              <a16:creationId xmlns:a16="http://schemas.microsoft.com/office/drawing/2014/main" id="{00000000-0008-0000-0400-000018010000}"/>
            </a:ext>
          </a:extLst>
        </xdr:cNvPr>
        <xdr:cNvSpPr/>
      </xdr:nvSpPr>
      <xdr:spPr>
        <a:xfrm>
          <a:off x="12954000" y="10433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61</xdr:row>
      <xdr:rowOff>61884</xdr:rowOff>
    </xdr:from>
    <xdr:ext cx="762000" cy="259045"/>
    <xdr:sp macro="" textlink="">
      <xdr:nvSpPr>
        <xdr:cNvPr id="281" name="テキスト ボックス 280">
          <a:extLst>
            <a:ext uri="{FF2B5EF4-FFF2-40B4-BE49-F238E27FC236}">
              <a16:creationId xmlns:a16="http://schemas.microsoft.com/office/drawing/2014/main" id="{00000000-0008-0000-0400-000019010000}"/>
            </a:ext>
          </a:extLst>
        </xdr:cNvPr>
        <xdr:cNvSpPr txBox="1"/>
      </xdr:nvSpPr>
      <xdr:spPr>
        <a:xfrm>
          <a:off x="12623800" y="1052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90" name="正方形/長方形 289">
          <a:extLst>
            <a:ext uri="{FF2B5EF4-FFF2-40B4-BE49-F238E27FC236}">
              <a16:creationId xmlns:a16="http://schemas.microsoft.com/office/drawing/2014/main" id="{00000000-0008-0000-0400-000022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91" name="正方形/長方形 290">
          <a:extLst>
            <a:ext uri="{FF2B5EF4-FFF2-40B4-BE49-F238E27FC236}">
              <a16:creationId xmlns:a16="http://schemas.microsoft.com/office/drawing/2014/main" id="{00000000-0008-0000-0400-000023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年度の補助費等は前年度に比べ</a:t>
          </a:r>
          <a:r>
            <a:rPr kumimoji="1" lang="en-US" altLang="ja-JP" sz="1300" baseline="0">
              <a:solidFill>
                <a:schemeClr val="dk1"/>
              </a:solidFill>
              <a:effectLst/>
              <a:latin typeface="ＭＳ ゴシック" panose="020B0609070205080204" pitchFamily="49" charset="-128"/>
              <a:ea typeface="ＭＳ ゴシック" panose="020B0609070205080204" pitchFamily="49" charset="-128"/>
              <a:cs typeface="+mn-cs"/>
            </a:rPr>
            <a:t>0.5</a:t>
          </a:r>
          <a:r>
            <a:rPr kumimoji="1" lang="ja-JP" altLang="ja-JP" sz="1300" baseline="0">
              <a:solidFill>
                <a:schemeClr val="dk1"/>
              </a:solidFill>
              <a:effectLst/>
              <a:latin typeface="ＭＳ ゴシック" panose="020B0609070205080204" pitchFamily="49" charset="-128"/>
              <a:ea typeface="ＭＳ ゴシック" panose="020B0609070205080204" pitchFamily="49" charset="-128"/>
              <a:cs typeface="+mn-cs"/>
            </a:rPr>
            <a:t>ポイント増加しているが、</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類似団体内平均値と比較すると</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3.2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ポイント低くなっている。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補助金については、時代状況の変化を踏まえた必要性の検証、費用対効果、補助率の適正化などの観点から見直しを図っていく。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29</xdr:row>
      <xdr:rowOff>107950</xdr:rowOff>
    </xdr:from>
    <xdr:ext cx="298543" cy="225703"/>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5" name="テキスト ボックス 304">
          <a:extLst>
            <a:ext uri="{FF2B5EF4-FFF2-40B4-BE49-F238E27FC236}">
              <a16:creationId xmlns:a16="http://schemas.microsoft.com/office/drawing/2014/main" id="{00000000-0008-0000-0400-000031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29</xdr:row>
      <xdr:rowOff>156227</xdr:rowOff>
    </xdr:from>
    <xdr:ext cx="5080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1938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44</xdr:row>
      <xdr:rowOff>12700</xdr:rowOff>
    </xdr:to>
    <xdr:sp macro="" textlink="">
      <xdr:nvSpPr>
        <xdr:cNvPr id="308" name="補助費等グラフ枠">
          <a:extLst>
            <a:ext uri="{FF2B5EF4-FFF2-40B4-BE49-F238E27FC236}">
              <a16:creationId xmlns:a16="http://schemas.microsoft.com/office/drawing/2014/main" id="{00000000-0008-0000-0400-000034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32</xdr:row>
      <xdr:rowOff>111760</xdr:rowOff>
    </xdr:from>
    <xdr:to>
      <xdr:col>82</xdr:col>
      <xdr:colOff>107950</xdr:colOff>
      <xdr:row>40</xdr:row>
      <xdr:rowOff>81280</xdr:rowOff>
    </xdr:to>
    <xdr:cxnSp macro="">
      <xdr:nvCxnSpPr>
        <xdr:cNvPr id="309" name="直線コネクタ 308">
          <a:extLst>
            <a:ext uri="{FF2B5EF4-FFF2-40B4-BE49-F238E27FC236}">
              <a16:creationId xmlns:a16="http://schemas.microsoft.com/office/drawing/2014/main" id="{00000000-0008-0000-0400-000035010000}"/>
            </a:ext>
          </a:extLst>
        </xdr:cNvPr>
        <xdr:cNvCxnSpPr/>
      </xdr:nvCxnSpPr>
      <xdr:spPr>
        <a:xfrm flipV="1">
          <a:off x="16510000" y="559816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40</xdr:row>
      <xdr:rowOff>53357</xdr:rowOff>
    </xdr:from>
    <xdr:ext cx="762000" cy="259045"/>
    <xdr:sp macro="" textlink="">
      <xdr:nvSpPr>
        <xdr:cNvPr id="310" name="補助費等最小値テキスト">
          <a:extLst>
            <a:ext uri="{FF2B5EF4-FFF2-40B4-BE49-F238E27FC236}">
              <a16:creationId xmlns:a16="http://schemas.microsoft.com/office/drawing/2014/main" id="{00000000-0008-0000-0400-000036010000}"/>
            </a:ext>
          </a:extLst>
        </xdr:cNvPr>
        <xdr:cNvSpPr txBox="1"/>
      </xdr:nvSpPr>
      <xdr:spPr>
        <a:xfrm>
          <a:off x="16598900" y="6911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40</xdr:row>
      <xdr:rowOff>81280</xdr:rowOff>
    </xdr:from>
    <xdr:to>
      <xdr:col>82</xdr:col>
      <xdr:colOff>196850</xdr:colOff>
      <xdr:row>40</xdr:row>
      <xdr:rowOff>81280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6421100" y="6939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31</xdr:row>
      <xdr:rowOff>26687</xdr:rowOff>
    </xdr:from>
    <xdr:ext cx="762000" cy="259045"/>
    <xdr:sp macro="" textlink="">
      <xdr:nvSpPr>
        <xdr:cNvPr id="312" name="補助費等最大値テキスト">
          <a:extLst>
            <a:ext uri="{FF2B5EF4-FFF2-40B4-BE49-F238E27FC236}">
              <a16:creationId xmlns:a16="http://schemas.microsoft.com/office/drawing/2014/main" id="{00000000-0008-0000-0400-000038010000}"/>
            </a:ext>
          </a:extLst>
        </xdr:cNvPr>
        <xdr:cNvSpPr txBox="1"/>
      </xdr:nvSpPr>
      <xdr:spPr>
        <a:xfrm>
          <a:off x="16598900" y="5341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32</xdr:row>
      <xdr:rowOff>111760</xdr:rowOff>
    </xdr:from>
    <xdr:to>
      <xdr:col>82</xdr:col>
      <xdr:colOff>196850</xdr:colOff>
      <xdr:row>32</xdr:row>
      <xdr:rowOff>111760</xdr:rowOff>
    </xdr:to>
    <xdr:cxnSp macro="">
      <xdr:nvCxnSpPr>
        <xdr:cNvPr id="313" name="直線コネクタ 312">
          <a:extLst>
            <a:ext uri="{FF2B5EF4-FFF2-40B4-BE49-F238E27FC236}">
              <a16:creationId xmlns:a16="http://schemas.microsoft.com/office/drawing/2014/main" id="{00000000-0008-0000-0400-000039010000}"/>
            </a:ext>
          </a:extLst>
        </xdr:cNvPr>
        <xdr:cNvCxnSpPr/>
      </xdr:nvCxnSpPr>
      <xdr:spPr>
        <a:xfrm>
          <a:off x="16421100" y="5598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34</xdr:row>
      <xdr:rowOff>58420</xdr:rowOff>
    </xdr:from>
    <xdr:to>
      <xdr:col>82</xdr:col>
      <xdr:colOff>107950</xdr:colOff>
      <xdr:row>34</xdr:row>
      <xdr:rowOff>96520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5671800" y="588772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90187</xdr:rowOff>
    </xdr:from>
    <xdr:ext cx="762000" cy="259045"/>
    <xdr:sp macro="" textlink="">
      <xdr:nvSpPr>
        <xdr:cNvPr id="315" name="補助費等平均値テキスト">
          <a:extLst>
            <a:ext uri="{FF2B5EF4-FFF2-40B4-BE49-F238E27FC236}">
              <a16:creationId xmlns:a16="http://schemas.microsoft.com/office/drawing/2014/main" id="{00000000-0008-0000-0400-00003B010000}"/>
            </a:ext>
          </a:extLst>
        </xdr:cNvPr>
        <xdr:cNvSpPr txBox="1"/>
      </xdr:nvSpPr>
      <xdr:spPr>
        <a:xfrm>
          <a:off x="16598900" y="60909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35</xdr:row>
      <xdr:rowOff>118110</xdr:rowOff>
    </xdr:from>
    <xdr:to>
      <xdr:col>82</xdr:col>
      <xdr:colOff>158750</xdr:colOff>
      <xdr:row>36</xdr:row>
      <xdr:rowOff>48260</xdr:rowOff>
    </xdr:to>
    <xdr:sp macro="" textlink="">
      <xdr:nvSpPr>
        <xdr:cNvPr id="316" name="フローチャート: 判断 315">
          <a:extLst>
            <a:ext uri="{FF2B5EF4-FFF2-40B4-BE49-F238E27FC236}">
              <a16:creationId xmlns:a16="http://schemas.microsoft.com/office/drawing/2014/main" id="{00000000-0008-0000-0400-00003C010000}"/>
            </a:ext>
          </a:extLst>
        </xdr:cNvPr>
        <xdr:cNvSpPr/>
      </xdr:nvSpPr>
      <xdr:spPr>
        <a:xfrm>
          <a:off x="16459200" y="61188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34</xdr:row>
      <xdr:rowOff>58420</xdr:rowOff>
    </xdr:from>
    <xdr:to>
      <xdr:col>78</xdr:col>
      <xdr:colOff>69850</xdr:colOff>
      <xdr:row>34</xdr:row>
      <xdr:rowOff>81280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4782800" y="588772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35</xdr:row>
      <xdr:rowOff>102870</xdr:rowOff>
    </xdr:from>
    <xdr:to>
      <xdr:col>78</xdr:col>
      <xdr:colOff>120650</xdr:colOff>
      <xdr:row>36</xdr:row>
      <xdr:rowOff>33020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5621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36</xdr:row>
      <xdr:rowOff>17797</xdr:rowOff>
    </xdr:from>
    <xdr:ext cx="7366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5290800" y="61899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34</xdr:row>
      <xdr:rowOff>66040</xdr:rowOff>
    </xdr:from>
    <xdr:to>
      <xdr:col>73</xdr:col>
      <xdr:colOff>180975</xdr:colOff>
      <xdr:row>34</xdr:row>
      <xdr:rowOff>81280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a:off x="13893800" y="5895340"/>
          <a:ext cx="88900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35</xdr:row>
      <xdr:rowOff>49530</xdr:rowOff>
    </xdr:from>
    <xdr:to>
      <xdr:col>74</xdr:col>
      <xdr:colOff>31750</xdr:colOff>
      <xdr:row>35</xdr:row>
      <xdr:rowOff>151130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4732000" y="6050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135907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4401800" y="6136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33</xdr:row>
      <xdr:rowOff>85090</xdr:rowOff>
    </xdr:from>
    <xdr:to>
      <xdr:col>69</xdr:col>
      <xdr:colOff>92075</xdr:colOff>
      <xdr:row>34</xdr:row>
      <xdr:rowOff>66040</xdr:rowOff>
    </xdr:to>
    <xdr:cxnSp macro="">
      <xdr:nvCxnSpPr>
        <xdr:cNvPr id="323" name="直線コネクタ 322">
          <a:extLst>
            <a:ext uri="{FF2B5EF4-FFF2-40B4-BE49-F238E27FC236}">
              <a16:creationId xmlns:a16="http://schemas.microsoft.com/office/drawing/2014/main" id="{00000000-0008-0000-0400-000043010000}"/>
            </a:ext>
          </a:extLst>
        </xdr:cNvPr>
        <xdr:cNvCxnSpPr/>
      </xdr:nvCxnSpPr>
      <xdr:spPr>
        <a:xfrm>
          <a:off x="13004800" y="5742940"/>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35</xdr:row>
      <xdr:rowOff>102870</xdr:rowOff>
    </xdr:from>
    <xdr:to>
      <xdr:col>69</xdr:col>
      <xdr:colOff>142875</xdr:colOff>
      <xdr:row>36</xdr:row>
      <xdr:rowOff>33020</xdr:rowOff>
    </xdr:to>
    <xdr:sp macro="" textlink="">
      <xdr:nvSpPr>
        <xdr:cNvPr id="324" name="フローチャート: 判断 323">
          <a:extLst>
            <a:ext uri="{FF2B5EF4-FFF2-40B4-BE49-F238E27FC236}">
              <a16:creationId xmlns:a16="http://schemas.microsoft.com/office/drawing/2014/main" id="{00000000-0008-0000-0400-000044010000}"/>
            </a:ext>
          </a:extLst>
        </xdr:cNvPr>
        <xdr:cNvSpPr/>
      </xdr:nvSpPr>
      <xdr:spPr>
        <a:xfrm>
          <a:off x="13843000" y="61036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17797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3512800" y="6189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35</xdr:row>
      <xdr:rowOff>41910</xdr:rowOff>
    </xdr:from>
    <xdr:to>
      <xdr:col>65</xdr:col>
      <xdr:colOff>53975</xdr:colOff>
      <xdr:row>35</xdr:row>
      <xdr:rowOff>143510</xdr:rowOff>
    </xdr:to>
    <xdr:sp macro="" textlink="">
      <xdr:nvSpPr>
        <xdr:cNvPr id="326" name="フローチャート: 判断 325">
          <a:extLst>
            <a:ext uri="{FF2B5EF4-FFF2-40B4-BE49-F238E27FC236}">
              <a16:creationId xmlns:a16="http://schemas.microsoft.com/office/drawing/2014/main" id="{00000000-0008-0000-0400-000046010000}"/>
            </a:ext>
          </a:extLst>
        </xdr:cNvPr>
        <xdr:cNvSpPr/>
      </xdr:nvSpPr>
      <xdr:spPr>
        <a:xfrm>
          <a:off x="12954000" y="60426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128287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2623800" y="6129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31" name="テキスト ボックス 330">
          <a:extLst>
            <a:ext uri="{FF2B5EF4-FFF2-40B4-BE49-F238E27FC236}">
              <a16:creationId xmlns:a16="http://schemas.microsoft.com/office/drawing/2014/main" id="{00000000-0008-0000-0400-00004B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32" name="テキスト ボックス 331">
          <a:extLst>
            <a:ext uri="{FF2B5EF4-FFF2-40B4-BE49-F238E27FC236}">
              <a16:creationId xmlns:a16="http://schemas.microsoft.com/office/drawing/2014/main" id="{00000000-0008-0000-0400-00004C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34</xdr:row>
      <xdr:rowOff>45720</xdr:rowOff>
    </xdr:from>
    <xdr:to>
      <xdr:col>82</xdr:col>
      <xdr:colOff>158750</xdr:colOff>
      <xdr:row>34</xdr:row>
      <xdr:rowOff>147320</xdr:rowOff>
    </xdr:to>
    <xdr:sp macro="" textlink="">
      <xdr:nvSpPr>
        <xdr:cNvPr id="333" name="楕円 332">
          <a:extLst>
            <a:ext uri="{FF2B5EF4-FFF2-40B4-BE49-F238E27FC236}">
              <a16:creationId xmlns:a16="http://schemas.microsoft.com/office/drawing/2014/main" id="{00000000-0008-0000-0400-00004D010000}"/>
            </a:ext>
          </a:extLst>
        </xdr:cNvPr>
        <xdr:cNvSpPr/>
      </xdr:nvSpPr>
      <xdr:spPr>
        <a:xfrm>
          <a:off x="16459200" y="5875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33</xdr:row>
      <xdr:rowOff>62247</xdr:rowOff>
    </xdr:from>
    <xdr:ext cx="762000" cy="259045"/>
    <xdr:sp macro="" textlink="">
      <xdr:nvSpPr>
        <xdr:cNvPr id="334" name="補助費等該当値テキスト">
          <a:extLst>
            <a:ext uri="{FF2B5EF4-FFF2-40B4-BE49-F238E27FC236}">
              <a16:creationId xmlns:a16="http://schemas.microsoft.com/office/drawing/2014/main" id="{00000000-0008-0000-0400-00004E010000}"/>
            </a:ext>
          </a:extLst>
        </xdr:cNvPr>
        <xdr:cNvSpPr txBox="1"/>
      </xdr:nvSpPr>
      <xdr:spPr>
        <a:xfrm>
          <a:off x="16598900" y="5720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34</xdr:row>
      <xdr:rowOff>7620</xdr:rowOff>
    </xdr:from>
    <xdr:to>
      <xdr:col>78</xdr:col>
      <xdr:colOff>120650</xdr:colOff>
      <xdr:row>34</xdr:row>
      <xdr:rowOff>109220</xdr:rowOff>
    </xdr:to>
    <xdr:sp macro="" textlink="">
      <xdr:nvSpPr>
        <xdr:cNvPr id="335" name="楕円 334">
          <a:extLst>
            <a:ext uri="{FF2B5EF4-FFF2-40B4-BE49-F238E27FC236}">
              <a16:creationId xmlns:a16="http://schemas.microsoft.com/office/drawing/2014/main" id="{00000000-0008-0000-0400-00004F010000}"/>
            </a:ext>
          </a:extLst>
        </xdr:cNvPr>
        <xdr:cNvSpPr/>
      </xdr:nvSpPr>
      <xdr:spPr>
        <a:xfrm>
          <a:off x="15621000" y="5836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32</xdr:row>
      <xdr:rowOff>119397</xdr:rowOff>
    </xdr:from>
    <xdr:ext cx="736600" cy="259045"/>
    <xdr:sp macro="" textlink="">
      <xdr:nvSpPr>
        <xdr:cNvPr id="336" name="テキスト ボックス 335">
          <a:extLst>
            <a:ext uri="{FF2B5EF4-FFF2-40B4-BE49-F238E27FC236}">
              <a16:creationId xmlns:a16="http://schemas.microsoft.com/office/drawing/2014/main" id="{00000000-0008-0000-0400-000050010000}"/>
            </a:ext>
          </a:extLst>
        </xdr:cNvPr>
        <xdr:cNvSpPr txBox="1"/>
      </xdr:nvSpPr>
      <xdr:spPr>
        <a:xfrm>
          <a:off x="15290800" y="56057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34</xdr:row>
      <xdr:rowOff>30480</xdr:rowOff>
    </xdr:from>
    <xdr:to>
      <xdr:col>74</xdr:col>
      <xdr:colOff>31750</xdr:colOff>
      <xdr:row>34</xdr:row>
      <xdr:rowOff>132080</xdr:rowOff>
    </xdr:to>
    <xdr:sp macro="" textlink="">
      <xdr:nvSpPr>
        <xdr:cNvPr id="337" name="楕円 336">
          <a:extLst>
            <a:ext uri="{FF2B5EF4-FFF2-40B4-BE49-F238E27FC236}">
              <a16:creationId xmlns:a16="http://schemas.microsoft.com/office/drawing/2014/main" id="{00000000-0008-0000-0400-000051010000}"/>
            </a:ext>
          </a:extLst>
        </xdr:cNvPr>
        <xdr:cNvSpPr/>
      </xdr:nvSpPr>
      <xdr:spPr>
        <a:xfrm>
          <a:off x="14732000" y="5859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32</xdr:row>
      <xdr:rowOff>142257</xdr:rowOff>
    </xdr:from>
    <xdr:ext cx="762000" cy="259045"/>
    <xdr:sp macro="" textlink="">
      <xdr:nvSpPr>
        <xdr:cNvPr id="338" name="テキスト ボックス 337">
          <a:extLst>
            <a:ext uri="{FF2B5EF4-FFF2-40B4-BE49-F238E27FC236}">
              <a16:creationId xmlns:a16="http://schemas.microsoft.com/office/drawing/2014/main" id="{00000000-0008-0000-0400-000052010000}"/>
            </a:ext>
          </a:extLst>
        </xdr:cNvPr>
        <xdr:cNvSpPr txBox="1"/>
      </xdr:nvSpPr>
      <xdr:spPr>
        <a:xfrm>
          <a:off x="14401800" y="56286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34</xdr:row>
      <xdr:rowOff>15240</xdr:rowOff>
    </xdr:from>
    <xdr:to>
      <xdr:col>69</xdr:col>
      <xdr:colOff>142875</xdr:colOff>
      <xdr:row>34</xdr:row>
      <xdr:rowOff>116840</xdr:rowOff>
    </xdr:to>
    <xdr:sp macro="" textlink="">
      <xdr:nvSpPr>
        <xdr:cNvPr id="339" name="楕円 338">
          <a:extLst>
            <a:ext uri="{FF2B5EF4-FFF2-40B4-BE49-F238E27FC236}">
              <a16:creationId xmlns:a16="http://schemas.microsoft.com/office/drawing/2014/main" id="{00000000-0008-0000-0400-000053010000}"/>
            </a:ext>
          </a:extLst>
        </xdr:cNvPr>
        <xdr:cNvSpPr/>
      </xdr:nvSpPr>
      <xdr:spPr>
        <a:xfrm>
          <a:off x="13843000" y="5844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32</xdr:row>
      <xdr:rowOff>127017</xdr:rowOff>
    </xdr:from>
    <xdr:ext cx="762000" cy="259045"/>
    <xdr:sp macro="" textlink="">
      <xdr:nvSpPr>
        <xdr:cNvPr id="340" name="テキスト ボックス 339">
          <a:extLst>
            <a:ext uri="{FF2B5EF4-FFF2-40B4-BE49-F238E27FC236}">
              <a16:creationId xmlns:a16="http://schemas.microsoft.com/office/drawing/2014/main" id="{00000000-0008-0000-0400-000054010000}"/>
            </a:ext>
          </a:extLst>
        </xdr:cNvPr>
        <xdr:cNvSpPr txBox="1"/>
      </xdr:nvSpPr>
      <xdr:spPr>
        <a:xfrm>
          <a:off x="13512800" y="5613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33</xdr:row>
      <xdr:rowOff>34290</xdr:rowOff>
    </xdr:from>
    <xdr:to>
      <xdr:col>65</xdr:col>
      <xdr:colOff>53975</xdr:colOff>
      <xdr:row>33</xdr:row>
      <xdr:rowOff>135890</xdr:rowOff>
    </xdr:to>
    <xdr:sp macro="" textlink="">
      <xdr:nvSpPr>
        <xdr:cNvPr id="341" name="楕円 340">
          <a:extLst>
            <a:ext uri="{FF2B5EF4-FFF2-40B4-BE49-F238E27FC236}">
              <a16:creationId xmlns:a16="http://schemas.microsoft.com/office/drawing/2014/main" id="{00000000-0008-0000-0400-000055010000}"/>
            </a:ext>
          </a:extLst>
        </xdr:cNvPr>
        <xdr:cNvSpPr/>
      </xdr:nvSpPr>
      <xdr:spPr>
        <a:xfrm>
          <a:off x="12954000" y="5692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31</xdr:row>
      <xdr:rowOff>146067</xdr:rowOff>
    </xdr:from>
    <xdr:ext cx="762000" cy="259045"/>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12623800" y="5461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0" name="正方形/長方形 349">
          <a:extLst>
            <a:ext uri="{FF2B5EF4-FFF2-40B4-BE49-F238E27FC236}">
              <a16:creationId xmlns:a16="http://schemas.microsoft.com/office/drawing/2014/main" id="{00000000-0008-0000-0400-00005E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51" name="正方形/長方形 350">
          <a:extLst>
            <a:ext uri="{FF2B5EF4-FFF2-40B4-BE49-F238E27FC236}">
              <a16:creationId xmlns:a16="http://schemas.microsoft.com/office/drawing/2014/main" id="{00000000-0008-0000-0400-00005F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52" name="正方形/長方形 351">
          <a:extLst>
            <a:ext uri="{FF2B5EF4-FFF2-40B4-BE49-F238E27FC236}">
              <a16:creationId xmlns:a16="http://schemas.microsoft.com/office/drawing/2014/main" id="{00000000-0008-0000-0400-000060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年度の公債費は、退職手当債や地方道路等整備事業債等の償還終了により、前年度に比べ</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0.6</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ポイント</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している。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今後は、庁舎建設事業等に係る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償還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も増加するため、適切な運用に努める。</a:t>
          </a:r>
          <a:endParaRPr lang="ja-JP" altLang="ja-JP" sz="1300">
            <a:effectLst/>
            <a:latin typeface="ＭＳ ゴシック" panose="020B0609070205080204" pitchFamily="49" charset="-128"/>
            <a:ea typeface="ＭＳ ゴシック" panose="020B0609070205080204" pitchFamily="49" charset="-128"/>
          </a:endParaRPr>
        </a:p>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oneCellAnchor>
    <xdr:from>
      <xdr:col>3</xdr:col>
      <xdr:colOff>123825</xdr:colOff>
      <xdr:row>69</xdr:row>
      <xdr:rowOff>107950</xdr:rowOff>
    </xdr:from>
    <xdr:ext cx="298543" cy="225703"/>
    <xdr:sp macro="" textlink="">
      <xdr:nvSpPr>
        <xdr:cNvPr id="354" name="テキスト ボックス 353">
          <a:extLst>
            <a:ext uri="{FF2B5EF4-FFF2-40B4-BE49-F238E27FC236}">
              <a16:creationId xmlns:a16="http://schemas.microsoft.com/office/drawing/2014/main" id="{00000000-0008-0000-0400-000062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6" name="テキスト ボックス 355">
          <a:extLst>
            <a:ext uri="{FF2B5EF4-FFF2-40B4-BE49-F238E27FC236}">
              <a16:creationId xmlns:a16="http://schemas.microsoft.com/office/drawing/2014/main" id="{00000000-0008-0000-0400-000064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82</xdr:row>
      <xdr:rowOff>29029</xdr:rowOff>
    </xdr:from>
    <xdr:to>
      <xdr:col>26</xdr:col>
      <xdr:colOff>184150</xdr:colOff>
      <xdr:row>82</xdr:row>
      <xdr:rowOff>29029</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762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58256</xdr:rowOff>
    </xdr:from>
    <xdr:ext cx="508000" cy="259045"/>
    <xdr:sp macro="" textlink="">
      <xdr:nvSpPr>
        <xdr:cNvPr id="358" name="テキスト ボックス 357">
          <a:extLst>
            <a:ext uri="{FF2B5EF4-FFF2-40B4-BE49-F238E27FC236}">
              <a16:creationId xmlns:a16="http://schemas.microsoft.com/office/drawing/2014/main" id="{00000000-0008-0000-0400-000066010000}"/>
            </a:ext>
          </a:extLst>
        </xdr:cNvPr>
        <xdr:cNvSpPr txBox="1"/>
      </xdr:nvSpPr>
      <xdr:spPr>
        <a:xfrm>
          <a:off x="254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80</xdr:row>
      <xdr:rowOff>45357</xdr:rowOff>
    </xdr:from>
    <xdr:to>
      <xdr:col>26</xdr:col>
      <xdr:colOff>184150</xdr:colOff>
      <xdr:row>80</xdr:row>
      <xdr:rowOff>45357</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762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79</xdr:row>
      <xdr:rowOff>74584</xdr:rowOff>
    </xdr:from>
    <xdr:ext cx="508000" cy="259045"/>
    <xdr:sp macro="" textlink="">
      <xdr:nvSpPr>
        <xdr:cNvPr id="360" name="テキスト ボックス 359">
          <a:extLst>
            <a:ext uri="{FF2B5EF4-FFF2-40B4-BE49-F238E27FC236}">
              <a16:creationId xmlns:a16="http://schemas.microsoft.com/office/drawing/2014/main" id="{00000000-0008-0000-0400-000068010000}"/>
            </a:ext>
          </a:extLst>
        </xdr:cNvPr>
        <xdr:cNvSpPr txBox="1"/>
      </xdr:nvSpPr>
      <xdr:spPr>
        <a:xfrm>
          <a:off x="254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61686</xdr:rowOff>
    </xdr:from>
    <xdr:to>
      <xdr:col>26</xdr:col>
      <xdr:colOff>184150</xdr:colOff>
      <xdr:row>78</xdr:row>
      <xdr:rowOff>61686</xdr:rowOff>
    </xdr:to>
    <xdr:cxnSp macro="">
      <xdr:nvCxnSpPr>
        <xdr:cNvPr id="361" name="直線コネクタ 360">
          <a:extLst>
            <a:ext uri="{FF2B5EF4-FFF2-40B4-BE49-F238E27FC236}">
              <a16:creationId xmlns:a16="http://schemas.microsoft.com/office/drawing/2014/main" id="{00000000-0008-0000-0400-000069010000}"/>
            </a:ext>
          </a:extLst>
        </xdr:cNvPr>
        <xdr:cNvCxnSpPr/>
      </xdr:nvCxnSpPr>
      <xdr:spPr>
        <a:xfrm>
          <a:off x="762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90913</xdr:rowOff>
    </xdr:from>
    <xdr:ext cx="508000" cy="259045"/>
    <xdr:sp macro="" textlink="">
      <xdr:nvSpPr>
        <xdr:cNvPr id="362" name="テキスト ボックス 361">
          <a:extLst>
            <a:ext uri="{FF2B5EF4-FFF2-40B4-BE49-F238E27FC236}">
              <a16:creationId xmlns:a16="http://schemas.microsoft.com/office/drawing/2014/main" id="{00000000-0008-0000-0400-00006A010000}"/>
            </a:ext>
          </a:extLst>
        </xdr:cNvPr>
        <xdr:cNvSpPr txBox="1"/>
      </xdr:nvSpPr>
      <xdr:spPr>
        <a:xfrm>
          <a:off x="254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78014</xdr:rowOff>
    </xdr:from>
    <xdr:to>
      <xdr:col>26</xdr:col>
      <xdr:colOff>184150</xdr:colOff>
      <xdr:row>76</xdr:row>
      <xdr:rowOff>78014</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762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107241</xdr:rowOff>
    </xdr:from>
    <xdr:ext cx="508000" cy="259045"/>
    <xdr:sp macro="" textlink="">
      <xdr:nvSpPr>
        <xdr:cNvPr id="364" name="テキスト ボックス 363">
          <a:extLst>
            <a:ext uri="{FF2B5EF4-FFF2-40B4-BE49-F238E27FC236}">
              <a16:creationId xmlns:a16="http://schemas.microsoft.com/office/drawing/2014/main" id="{00000000-0008-0000-0400-00006C010000}"/>
            </a:ext>
          </a:extLst>
        </xdr:cNvPr>
        <xdr:cNvSpPr txBox="1"/>
      </xdr:nvSpPr>
      <xdr:spPr>
        <a:xfrm>
          <a:off x="254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74</xdr:row>
      <xdr:rowOff>94343</xdr:rowOff>
    </xdr:from>
    <xdr:to>
      <xdr:col>26</xdr:col>
      <xdr:colOff>184150</xdr:colOff>
      <xdr:row>74</xdr:row>
      <xdr:rowOff>94343</xdr:rowOff>
    </xdr:to>
    <xdr:cxnSp macro="">
      <xdr:nvCxnSpPr>
        <xdr:cNvPr id="365" name="直線コネクタ 364">
          <a:extLst>
            <a:ext uri="{FF2B5EF4-FFF2-40B4-BE49-F238E27FC236}">
              <a16:creationId xmlns:a16="http://schemas.microsoft.com/office/drawing/2014/main" id="{00000000-0008-0000-0400-00006D010000}"/>
            </a:ext>
          </a:extLst>
        </xdr:cNvPr>
        <xdr:cNvCxnSpPr/>
      </xdr:nvCxnSpPr>
      <xdr:spPr>
        <a:xfrm>
          <a:off x="762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73</xdr:row>
      <xdr:rowOff>123570</xdr:rowOff>
    </xdr:from>
    <xdr:ext cx="508000" cy="259045"/>
    <xdr:sp macro="" textlink="">
      <xdr:nvSpPr>
        <xdr:cNvPr id="366" name="テキスト ボックス 365">
          <a:extLst>
            <a:ext uri="{FF2B5EF4-FFF2-40B4-BE49-F238E27FC236}">
              <a16:creationId xmlns:a16="http://schemas.microsoft.com/office/drawing/2014/main" id="{00000000-0008-0000-0400-00006E010000}"/>
            </a:ext>
          </a:extLst>
        </xdr:cNvPr>
        <xdr:cNvSpPr txBox="1"/>
      </xdr:nvSpPr>
      <xdr:spPr>
        <a:xfrm>
          <a:off x="254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110672</xdr:rowOff>
    </xdr:from>
    <xdr:to>
      <xdr:col>26</xdr:col>
      <xdr:colOff>184150</xdr:colOff>
      <xdr:row>72</xdr:row>
      <xdr:rowOff>110672</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a:off x="762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71</xdr:row>
      <xdr:rowOff>139899</xdr:rowOff>
    </xdr:from>
    <xdr:ext cx="508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54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70" name="公債費グラフ枠">
          <a:extLst>
            <a:ext uri="{FF2B5EF4-FFF2-40B4-BE49-F238E27FC236}">
              <a16:creationId xmlns:a16="http://schemas.microsoft.com/office/drawing/2014/main" id="{00000000-0008-0000-0400-00007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135165</xdr:rowOff>
    </xdr:from>
    <xdr:to>
      <xdr:col>24</xdr:col>
      <xdr:colOff>25400</xdr:colOff>
      <xdr:row>81</xdr:row>
      <xdr:rowOff>17599</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flipV="1">
          <a:off x="4826000" y="12651015"/>
          <a:ext cx="0" cy="12540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161126</xdr:rowOff>
    </xdr:from>
    <xdr:ext cx="762000" cy="259045"/>
    <xdr:sp macro="" textlink="">
      <xdr:nvSpPr>
        <xdr:cNvPr id="372" name="公債費最小値テキスト">
          <a:extLst>
            <a:ext uri="{FF2B5EF4-FFF2-40B4-BE49-F238E27FC236}">
              <a16:creationId xmlns:a16="http://schemas.microsoft.com/office/drawing/2014/main" id="{00000000-0008-0000-0400-000074010000}"/>
            </a:ext>
          </a:extLst>
        </xdr:cNvPr>
        <xdr:cNvSpPr txBox="1"/>
      </xdr:nvSpPr>
      <xdr:spPr>
        <a:xfrm>
          <a:off x="4914900" y="1387712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17599</xdr:rowOff>
    </xdr:from>
    <xdr:to>
      <xdr:col>24</xdr:col>
      <xdr:colOff>114300</xdr:colOff>
      <xdr:row>81</xdr:row>
      <xdr:rowOff>17599</xdr:rowOff>
    </xdr:to>
    <xdr:cxnSp macro="">
      <xdr:nvCxnSpPr>
        <xdr:cNvPr id="373" name="直線コネクタ 372">
          <a:extLst>
            <a:ext uri="{FF2B5EF4-FFF2-40B4-BE49-F238E27FC236}">
              <a16:creationId xmlns:a16="http://schemas.microsoft.com/office/drawing/2014/main" id="{00000000-0008-0000-0400-000075010000}"/>
            </a:ext>
          </a:extLst>
        </xdr:cNvPr>
        <xdr:cNvCxnSpPr/>
      </xdr:nvCxnSpPr>
      <xdr:spPr>
        <a:xfrm>
          <a:off x="4737100" y="139050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50092</xdr:rowOff>
    </xdr:from>
    <xdr:ext cx="762000" cy="259045"/>
    <xdr:sp macro="" textlink="">
      <xdr:nvSpPr>
        <xdr:cNvPr id="374" name="公債費最大値テキスト">
          <a:extLst>
            <a:ext uri="{FF2B5EF4-FFF2-40B4-BE49-F238E27FC236}">
              <a16:creationId xmlns:a16="http://schemas.microsoft.com/office/drawing/2014/main" id="{00000000-0008-0000-0400-000076010000}"/>
            </a:ext>
          </a:extLst>
        </xdr:cNvPr>
        <xdr:cNvSpPr txBox="1"/>
      </xdr:nvSpPr>
      <xdr:spPr>
        <a:xfrm>
          <a:off x="4914900" y="1239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135165</xdr:rowOff>
    </xdr:from>
    <xdr:to>
      <xdr:col>24</xdr:col>
      <xdr:colOff>114300</xdr:colOff>
      <xdr:row>73</xdr:row>
      <xdr:rowOff>135165</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4737100" y="1265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167821</xdr:rowOff>
    </xdr:from>
    <xdr:to>
      <xdr:col>24</xdr:col>
      <xdr:colOff>25400</xdr:colOff>
      <xdr:row>78</xdr:row>
      <xdr:rowOff>35561</xdr:rowOff>
    </xdr:to>
    <xdr:cxnSp macro="">
      <xdr:nvCxnSpPr>
        <xdr:cNvPr id="376" name="直線コネクタ 375">
          <a:extLst>
            <a:ext uri="{FF2B5EF4-FFF2-40B4-BE49-F238E27FC236}">
              <a16:creationId xmlns:a16="http://schemas.microsoft.com/office/drawing/2014/main" id="{00000000-0008-0000-0400-000078010000}"/>
            </a:ext>
          </a:extLst>
        </xdr:cNvPr>
        <xdr:cNvCxnSpPr/>
      </xdr:nvCxnSpPr>
      <xdr:spPr>
        <a:xfrm flipV="1">
          <a:off x="3987800" y="13369471"/>
          <a:ext cx="838200" cy="39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147882</xdr:rowOff>
    </xdr:from>
    <xdr:ext cx="762000" cy="259045"/>
    <xdr:sp macro="" textlink="">
      <xdr:nvSpPr>
        <xdr:cNvPr id="377" name="公債費平均値テキスト">
          <a:extLst>
            <a:ext uri="{FF2B5EF4-FFF2-40B4-BE49-F238E27FC236}">
              <a16:creationId xmlns:a16="http://schemas.microsoft.com/office/drawing/2014/main" id="{00000000-0008-0000-0400-000079010000}"/>
            </a:ext>
          </a:extLst>
        </xdr:cNvPr>
        <xdr:cNvSpPr txBox="1"/>
      </xdr:nvSpPr>
      <xdr:spPr>
        <a:xfrm>
          <a:off x="4914900" y="1334953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4355</xdr:rowOff>
    </xdr:from>
    <xdr:to>
      <xdr:col>24</xdr:col>
      <xdr:colOff>76200</xdr:colOff>
      <xdr:row>78</xdr:row>
      <xdr:rowOff>105955</xdr:rowOff>
    </xdr:to>
    <xdr:sp macro="" textlink="">
      <xdr:nvSpPr>
        <xdr:cNvPr id="378" name="フローチャート: 判断 377">
          <a:extLst>
            <a:ext uri="{FF2B5EF4-FFF2-40B4-BE49-F238E27FC236}">
              <a16:creationId xmlns:a16="http://schemas.microsoft.com/office/drawing/2014/main" id="{00000000-0008-0000-0400-00007A010000}"/>
            </a:ext>
          </a:extLst>
        </xdr:cNvPr>
        <xdr:cNvSpPr/>
      </xdr:nvSpPr>
      <xdr:spPr>
        <a:xfrm>
          <a:off x="4775200" y="133774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15966</xdr:rowOff>
    </xdr:from>
    <xdr:to>
      <xdr:col>19</xdr:col>
      <xdr:colOff>187325</xdr:colOff>
      <xdr:row>78</xdr:row>
      <xdr:rowOff>35561</xdr:rowOff>
    </xdr:to>
    <xdr:cxnSp macro="">
      <xdr:nvCxnSpPr>
        <xdr:cNvPr id="379" name="直線コネクタ 378">
          <a:extLst>
            <a:ext uri="{FF2B5EF4-FFF2-40B4-BE49-F238E27FC236}">
              <a16:creationId xmlns:a16="http://schemas.microsoft.com/office/drawing/2014/main" id="{00000000-0008-0000-0400-00007B010000}"/>
            </a:ext>
          </a:extLst>
        </xdr:cNvPr>
        <xdr:cNvCxnSpPr/>
      </xdr:nvCxnSpPr>
      <xdr:spPr>
        <a:xfrm>
          <a:off x="3098800" y="13389066"/>
          <a:ext cx="889000" cy="19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78</xdr:row>
      <xdr:rowOff>17418</xdr:rowOff>
    </xdr:from>
    <xdr:to>
      <xdr:col>20</xdr:col>
      <xdr:colOff>38100</xdr:colOff>
      <xdr:row>78</xdr:row>
      <xdr:rowOff>119018</xdr:rowOff>
    </xdr:to>
    <xdr:sp macro="" textlink="">
      <xdr:nvSpPr>
        <xdr:cNvPr id="380" name="フローチャート: 判断 379">
          <a:extLst>
            <a:ext uri="{FF2B5EF4-FFF2-40B4-BE49-F238E27FC236}">
              <a16:creationId xmlns:a16="http://schemas.microsoft.com/office/drawing/2014/main" id="{00000000-0008-0000-0400-00007C010000}"/>
            </a:ext>
          </a:extLst>
        </xdr:cNvPr>
        <xdr:cNvSpPr/>
      </xdr:nvSpPr>
      <xdr:spPr>
        <a:xfrm>
          <a:off x="3937000" y="1339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103795</xdr:rowOff>
    </xdr:from>
    <xdr:ext cx="736600" cy="259045"/>
    <xdr:sp macro="" textlink="">
      <xdr:nvSpPr>
        <xdr:cNvPr id="381" name="テキスト ボックス 380">
          <a:extLst>
            <a:ext uri="{FF2B5EF4-FFF2-40B4-BE49-F238E27FC236}">
              <a16:creationId xmlns:a16="http://schemas.microsoft.com/office/drawing/2014/main" id="{00000000-0008-0000-0400-00007D010000}"/>
            </a:ext>
          </a:extLst>
        </xdr:cNvPr>
        <xdr:cNvSpPr txBox="1"/>
      </xdr:nvSpPr>
      <xdr:spPr>
        <a:xfrm>
          <a:off x="3606800" y="134768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15966</xdr:rowOff>
    </xdr:from>
    <xdr:to>
      <xdr:col>15</xdr:col>
      <xdr:colOff>98425</xdr:colOff>
      <xdr:row>78</xdr:row>
      <xdr:rowOff>48623</xdr:rowOff>
    </xdr:to>
    <xdr:cxnSp macro="">
      <xdr:nvCxnSpPr>
        <xdr:cNvPr id="382" name="直線コネクタ 381">
          <a:extLst>
            <a:ext uri="{FF2B5EF4-FFF2-40B4-BE49-F238E27FC236}">
              <a16:creationId xmlns:a16="http://schemas.microsoft.com/office/drawing/2014/main" id="{00000000-0008-0000-0400-00007E010000}"/>
            </a:ext>
          </a:extLst>
        </xdr:cNvPr>
        <xdr:cNvCxnSpPr/>
      </xdr:nvCxnSpPr>
      <xdr:spPr>
        <a:xfrm flipV="1">
          <a:off x="2209800" y="13389066"/>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149679</xdr:rowOff>
    </xdr:from>
    <xdr:to>
      <xdr:col>15</xdr:col>
      <xdr:colOff>149225</xdr:colOff>
      <xdr:row>78</xdr:row>
      <xdr:rowOff>79829</xdr:rowOff>
    </xdr:to>
    <xdr:sp macro="" textlink="">
      <xdr:nvSpPr>
        <xdr:cNvPr id="383" name="フローチャート: 判断 382">
          <a:extLst>
            <a:ext uri="{FF2B5EF4-FFF2-40B4-BE49-F238E27FC236}">
              <a16:creationId xmlns:a16="http://schemas.microsoft.com/office/drawing/2014/main" id="{00000000-0008-0000-0400-00007F010000}"/>
            </a:ext>
          </a:extLst>
        </xdr:cNvPr>
        <xdr:cNvSpPr/>
      </xdr:nvSpPr>
      <xdr:spPr>
        <a:xfrm>
          <a:off x="3048000" y="13351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64606</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3437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9434</xdr:rowOff>
    </xdr:from>
    <xdr:to>
      <xdr:col>11</xdr:col>
      <xdr:colOff>9525</xdr:colOff>
      <xdr:row>78</xdr:row>
      <xdr:rowOff>48623</xdr:rowOff>
    </xdr:to>
    <xdr:cxnSp macro="">
      <xdr:nvCxnSpPr>
        <xdr:cNvPr id="385" name="直線コネクタ 384">
          <a:extLst>
            <a:ext uri="{FF2B5EF4-FFF2-40B4-BE49-F238E27FC236}">
              <a16:creationId xmlns:a16="http://schemas.microsoft.com/office/drawing/2014/main" id="{00000000-0008-0000-0400-000081010000}"/>
            </a:ext>
          </a:extLst>
        </xdr:cNvPr>
        <xdr:cNvCxnSpPr/>
      </xdr:nvCxnSpPr>
      <xdr:spPr>
        <a:xfrm>
          <a:off x="1320800" y="13382534"/>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37012</xdr:rowOff>
    </xdr:from>
    <xdr:to>
      <xdr:col>11</xdr:col>
      <xdr:colOff>60325</xdr:colOff>
      <xdr:row>78</xdr:row>
      <xdr:rowOff>138612</xdr:rowOff>
    </xdr:to>
    <xdr:sp macro="" textlink="">
      <xdr:nvSpPr>
        <xdr:cNvPr id="386" name="フローチャート: 判断 385">
          <a:extLst>
            <a:ext uri="{FF2B5EF4-FFF2-40B4-BE49-F238E27FC236}">
              <a16:creationId xmlns:a16="http://schemas.microsoft.com/office/drawing/2014/main" id="{00000000-0008-0000-0400-000082010000}"/>
            </a:ext>
          </a:extLst>
        </xdr:cNvPr>
        <xdr:cNvSpPr/>
      </xdr:nvSpPr>
      <xdr:spPr>
        <a:xfrm>
          <a:off x="2159000" y="1341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123389</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1828800" y="13496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10886</xdr:rowOff>
    </xdr:from>
    <xdr:to>
      <xdr:col>6</xdr:col>
      <xdr:colOff>171450</xdr:colOff>
      <xdr:row>78</xdr:row>
      <xdr:rowOff>112486</xdr:rowOff>
    </xdr:to>
    <xdr:sp macro="" textlink="">
      <xdr:nvSpPr>
        <xdr:cNvPr id="388" name="フローチャート: 判断 387">
          <a:extLst>
            <a:ext uri="{FF2B5EF4-FFF2-40B4-BE49-F238E27FC236}">
              <a16:creationId xmlns:a16="http://schemas.microsoft.com/office/drawing/2014/main" id="{00000000-0008-0000-0400-000084010000}"/>
            </a:ext>
          </a:extLst>
        </xdr:cNvPr>
        <xdr:cNvSpPr/>
      </xdr:nvSpPr>
      <xdr:spPr>
        <a:xfrm>
          <a:off x="1270000" y="13383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97263</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939800" y="13470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91" name="テキスト ボックス 390">
          <a:extLst>
            <a:ext uri="{FF2B5EF4-FFF2-40B4-BE49-F238E27FC236}">
              <a16:creationId xmlns:a16="http://schemas.microsoft.com/office/drawing/2014/main" id="{00000000-0008-0000-0400-00008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92" name="テキスト ボックス 391">
          <a:extLst>
            <a:ext uri="{FF2B5EF4-FFF2-40B4-BE49-F238E27FC236}">
              <a16:creationId xmlns:a16="http://schemas.microsoft.com/office/drawing/2014/main" id="{00000000-0008-0000-0400-00008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93" name="テキスト ボックス 392">
          <a:extLst>
            <a:ext uri="{FF2B5EF4-FFF2-40B4-BE49-F238E27FC236}">
              <a16:creationId xmlns:a16="http://schemas.microsoft.com/office/drawing/2014/main" id="{00000000-0008-0000-0400-00008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117021</xdr:rowOff>
    </xdr:from>
    <xdr:to>
      <xdr:col>24</xdr:col>
      <xdr:colOff>76200</xdr:colOff>
      <xdr:row>78</xdr:row>
      <xdr:rowOff>47171</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4775200" y="13318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133548</xdr:rowOff>
    </xdr:from>
    <xdr:ext cx="762000" cy="259045"/>
    <xdr:sp macro="" textlink="">
      <xdr:nvSpPr>
        <xdr:cNvPr id="396" name="公債費該当値テキスト">
          <a:extLst>
            <a:ext uri="{FF2B5EF4-FFF2-40B4-BE49-F238E27FC236}">
              <a16:creationId xmlns:a16="http://schemas.microsoft.com/office/drawing/2014/main" id="{00000000-0008-0000-0400-00008C010000}"/>
            </a:ext>
          </a:extLst>
        </xdr:cNvPr>
        <xdr:cNvSpPr txBox="1"/>
      </xdr:nvSpPr>
      <xdr:spPr>
        <a:xfrm>
          <a:off x="4914900" y="13163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77</xdr:row>
      <xdr:rowOff>156211</xdr:rowOff>
    </xdr:from>
    <xdr:to>
      <xdr:col>20</xdr:col>
      <xdr:colOff>38100</xdr:colOff>
      <xdr:row>78</xdr:row>
      <xdr:rowOff>86361</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3937000" y="133578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76</xdr:row>
      <xdr:rowOff>96538</xdr:rowOff>
    </xdr:from>
    <xdr:ext cx="7366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3606800" y="131267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77</xdr:row>
      <xdr:rowOff>136616</xdr:rowOff>
    </xdr:from>
    <xdr:to>
      <xdr:col>15</xdr:col>
      <xdr:colOff>149225</xdr:colOff>
      <xdr:row>78</xdr:row>
      <xdr:rowOff>66766</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3048000" y="13338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76</xdr:row>
      <xdr:rowOff>76943</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2717800" y="13107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77</xdr:row>
      <xdr:rowOff>169273</xdr:rowOff>
    </xdr:from>
    <xdr:to>
      <xdr:col>11</xdr:col>
      <xdr:colOff>60325</xdr:colOff>
      <xdr:row>78</xdr:row>
      <xdr:rowOff>99423</xdr:rowOff>
    </xdr:to>
    <xdr:sp macro="" textlink="">
      <xdr:nvSpPr>
        <xdr:cNvPr id="401" name="楕円 400">
          <a:extLst>
            <a:ext uri="{FF2B5EF4-FFF2-40B4-BE49-F238E27FC236}">
              <a16:creationId xmlns:a16="http://schemas.microsoft.com/office/drawing/2014/main" id="{00000000-0008-0000-0400-000091010000}"/>
            </a:ext>
          </a:extLst>
        </xdr:cNvPr>
        <xdr:cNvSpPr/>
      </xdr:nvSpPr>
      <xdr:spPr>
        <a:xfrm>
          <a:off x="2159000" y="133709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76</xdr:row>
      <xdr:rowOff>109600</xdr:rowOff>
    </xdr:from>
    <xdr:ext cx="762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828800" y="13139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130084</xdr:rowOff>
    </xdr:from>
    <xdr:to>
      <xdr:col>6</xdr:col>
      <xdr:colOff>171450</xdr:colOff>
      <xdr:row>78</xdr:row>
      <xdr:rowOff>60234</xdr:rowOff>
    </xdr:to>
    <xdr:sp macro="" textlink="">
      <xdr:nvSpPr>
        <xdr:cNvPr id="403" name="楕円 402">
          <a:extLst>
            <a:ext uri="{FF2B5EF4-FFF2-40B4-BE49-F238E27FC236}">
              <a16:creationId xmlns:a16="http://schemas.microsoft.com/office/drawing/2014/main" id="{00000000-0008-0000-0400-000093010000}"/>
            </a:ext>
          </a:extLst>
        </xdr:cNvPr>
        <xdr:cNvSpPr/>
      </xdr:nvSpPr>
      <xdr:spPr>
        <a:xfrm>
          <a:off x="1270000" y="133317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76</xdr:row>
      <xdr:rowOff>70411</xdr:rowOff>
    </xdr:from>
    <xdr:ext cx="762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939800" y="1310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11" name="正方形/長方形 410">
          <a:extLst>
            <a:ext uri="{FF2B5EF4-FFF2-40B4-BE49-F238E27FC236}">
              <a16:creationId xmlns:a16="http://schemas.microsoft.com/office/drawing/2014/main" id="{00000000-0008-0000-0400-00009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12" name="正方形/長方形 411">
          <a:extLst>
            <a:ext uri="{FF2B5EF4-FFF2-40B4-BE49-F238E27FC236}">
              <a16:creationId xmlns:a16="http://schemas.microsoft.com/office/drawing/2014/main" id="{00000000-0008-0000-0400-00009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13" name="正方形/長方形 412">
          <a:extLst>
            <a:ext uri="{FF2B5EF4-FFF2-40B4-BE49-F238E27FC236}">
              <a16:creationId xmlns:a16="http://schemas.microsoft.com/office/drawing/2014/main" id="{00000000-0008-0000-0400-00009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4" name="正方形/長方形 413">
          <a:extLst>
            <a:ext uri="{FF2B5EF4-FFF2-40B4-BE49-F238E27FC236}">
              <a16:creationId xmlns:a16="http://schemas.microsoft.com/office/drawing/2014/main" id="{00000000-0008-0000-0400-00009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5" name="テキスト ボックス 414">
          <a:extLst>
            <a:ext uri="{FF2B5EF4-FFF2-40B4-BE49-F238E27FC236}">
              <a16:creationId xmlns:a16="http://schemas.microsoft.com/office/drawing/2014/main" id="{00000000-0008-0000-0400-00009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前年度と比較して、</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0.8</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ポイント増加し、類似団体内平均値との比較では、</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ポイント高くなっている。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今後も、人口減少や少子高齢化などの影響により、扶助費の増加が見込まれるため、引き続き、事業コストの縮減に努めていく。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oneCellAnchor>
    <xdr:from>
      <xdr:col>62</xdr:col>
      <xdr:colOff>6350</xdr:colOff>
      <xdr:row>69</xdr:row>
      <xdr:rowOff>107950</xdr:rowOff>
    </xdr:from>
    <xdr:ext cx="298543" cy="225703"/>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23" name="直線コネクタ 422">
          <a:extLst>
            <a:ext uri="{FF2B5EF4-FFF2-40B4-BE49-F238E27FC236}">
              <a16:creationId xmlns:a16="http://schemas.microsoft.com/office/drawing/2014/main" id="{00000000-0008-0000-0400-0000A7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6" name="テキスト ボックス 425">
          <a:extLst>
            <a:ext uri="{FF2B5EF4-FFF2-40B4-BE49-F238E27FC236}">
              <a16:creationId xmlns:a16="http://schemas.microsoft.com/office/drawing/2014/main" id="{00000000-0008-0000-0400-0000AA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7" name="公債費以外グラフ枠">
          <a:extLst>
            <a:ext uri="{FF2B5EF4-FFF2-40B4-BE49-F238E27FC236}">
              <a16:creationId xmlns:a16="http://schemas.microsoft.com/office/drawing/2014/main" id="{00000000-0008-0000-0400-0000AB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155575</xdr:rowOff>
    </xdr:from>
    <xdr:to>
      <xdr:col>82</xdr:col>
      <xdr:colOff>107950</xdr:colOff>
      <xdr:row>80</xdr:row>
      <xdr:rowOff>121286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flipV="1">
          <a:off x="16510000" y="12671425"/>
          <a:ext cx="0" cy="11658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93363</xdr:rowOff>
    </xdr:from>
    <xdr:ext cx="762000" cy="259045"/>
    <xdr:sp macro="" textlink="">
      <xdr:nvSpPr>
        <xdr:cNvPr id="429" name="公債費以外最小値テキスト">
          <a:extLst>
            <a:ext uri="{FF2B5EF4-FFF2-40B4-BE49-F238E27FC236}">
              <a16:creationId xmlns:a16="http://schemas.microsoft.com/office/drawing/2014/main" id="{00000000-0008-0000-0400-0000AD010000}"/>
            </a:ext>
          </a:extLst>
        </xdr:cNvPr>
        <xdr:cNvSpPr txBox="1"/>
      </xdr:nvSpPr>
      <xdr:spPr>
        <a:xfrm>
          <a:off x="16598900" y="13809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121286</xdr:rowOff>
    </xdr:from>
    <xdr:to>
      <xdr:col>82</xdr:col>
      <xdr:colOff>196850</xdr:colOff>
      <xdr:row>80</xdr:row>
      <xdr:rowOff>121286</xdr:rowOff>
    </xdr:to>
    <xdr:cxnSp macro="">
      <xdr:nvCxnSpPr>
        <xdr:cNvPr id="430" name="直線コネクタ 429">
          <a:extLst>
            <a:ext uri="{FF2B5EF4-FFF2-40B4-BE49-F238E27FC236}">
              <a16:creationId xmlns:a16="http://schemas.microsoft.com/office/drawing/2014/main" id="{00000000-0008-0000-0400-0000AE010000}"/>
            </a:ext>
          </a:extLst>
        </xdr:cNvPr>
        <xdr:cNvCxnSpPr/>
      </xdr:nvCxnSpPr>
      <xdr:spPr>
        <a:xfrm>
          <a:off x="16421100" y="1383728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70502</xdr:rowOff>
    </xdr:from>
    <xdr:ext cx="762000" cy="259045"/>
    <xdr:sp macro="" textlink="">
      <xdr:nvSpPr>
        <xdr:cNvPr id="431" name="公債費以外最大値テキスト">
          <a:extLst>
            <a:ext uri="{FF2B5EF4-FFF2-40B4-BE49-F238E27FC236}">
              <a16:creationId xmlns:a16="http://schemas.microsoft.com/office/drawing/2014/main" id="{00000000-0008-0000-0400-0000AF010000}"/>
            </a:ext>
          </a:extLst>
        </xdr:cNvPr>
        <xdr:cNvSpPr txBox="1"/>
      </xdr:nvSpPr>
      <xdr:spPr>
        <a:xfrm>
          <a:off x="16598900" y="124149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155575</xdr:rowOff>
    </xdr:from>
    <xdr:to>
      <xdr:col>82</xdr:col>
      <xdr:colOff>196850</xdr:colOff>
      <xdr:row>73</xdr:row>
      <xdr:rowOff>155575</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6421100" y="12671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77</xdr:row>
      <xdr:rowOff>86995</xdr:rowOff>
    </xdr:from>
    <xdr:to>
      <xdr:col>82</xdr:col>
      <xdr:colOff>107950</xdr:colOff>
      <xdr:row>77</xdr:row>
      <xdr:rowOff>132714</xdr:rowOff>
    </xdr:to>
    <xdr:cxnSp macro="">
      <xdr:nvCxnSpPr>
        <xdr:cNvPr id="433" name="直線コネクタ 432">
          <a:extLst>
            <a:ext uri="{FF2B5EF4-FFF2-40B4-BE49-F238E27FC236}">
              <a16:creationId xmlns:a16="http://schemas.microsoft.com/office/drawing/2014/main" id="{00000000-0008-0000-0400-0000B1010000}"/>
            </a:ext>
          </a:extLst>
        </xdr:cNvPr>
        <xdr:cNvCxnSpPr/>
      </xdr:nvCxnSpPr>
      <xdr:spPr>
        <a:xfrm>
          <a:off x="15671800" y="13288645"/>
          <a:ext cx="838200" cy="457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75</xdr:row>
      <xdr:rowOff>12717</xdr:rowOff>
    </xdr:from>
    <xdr:ext cx="762000" cy="259045"/>
    <xdr:sp macro="" textlink="">
      <xdr:nvSpPr>
        <xdr:cNvPr id="434" name="公債費以外平均値テキスト">
          <a:extLst>
            <a:ext uri="{FF2B5EF4-FFF2-40B4-BE49-F238E27FC236}">
              <a16:creationId xmlns:a16="http://schemas.microsoft.com/office/drawing/2014/main" id="{00000000-0008-0000-0400-0000B2010000}"/>
            </a:ext>
          </a:extLst>
        </xdr:cNvPr>
        <xdr:cNvSpPr txBox="1"/>
      </xdr:nvSpPr>
      <xdr:spPr>
        <a:xfrm>
          <a:off x="16598900" y="1287146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167639</xdr:rowOff>
    </xdr:from>
    <xdr:to>
      <xdr:col>82</xdr:col>
      <xdr:colOff>158750</xdr:colOff>
      <xdr:row>76</xdr:row>
      <xdr:rowOff>97789</xdr:rowOff>
    </xdr:to>
    <xdr:sp macro="" textlink="">
      <xdr:nvSpPr>
        <xdr:cNvPr id="435" name="フローチャート: 判断 434">
          <a:extLst>
            <a:ext uri="{FF2B5EF4-FFF2-40B4-BE49-F238E27FC236}">
              <a16:creationId xmlns:a16="http://schemas.microsoft.com/office/drawing/2014/main" id="{00000000-0008-0000-0400-0000B3010000}"/>
            </a:ext>
          </a:extLst>
        </xdr:cNvPr>
        <xdr:cNvSpPr/>
      </xdr:nvSpPr>
      <xdr:spPr>
        <a:xfrm>
          <a:off x="16459200" y="13026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76</xdr:row>
      <xdr:rowOff>46989</xdr:rowOff>
    </xdr:from>
    <xdr:to>
      <xdr:col>78</xdr:col>
      <xdr:colOff>69850</xdr:colOff>
      <xdr:row>77</xdr:row>
      <xdr:rowOff>86995</xdr:rowOff>
    </xdr:to>
    <xdr:cxnSp macro="">
      <xdr:nvCxnSpPr>
        <xdr:cNvPr id="436" name="直線コネクタ 435">
          <a:extLst>
            <a:ext uri="{FF2B5EF4-FFF2-40B4-BE49-F238E27FC236}">
              <a16:creationId xmlns:a16="http://schemas.microsoft.com/office/drawing/2014/main" id="{00000000-0008-0000-0400-0000B4010000}"/>
            </a:ext>
          </a:extLst>
        </xdr:cNvPr>
        <xdr:cNvCxnSpPr/>
      </xdr:nvCxnSpPr>
      <xdr:spPr>
        <a:xfrm>
          <a:off x="14782800" y="13077189"/>
          <a:ext cx="889000" cy="2114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81915</xdr:rowOff>
    </xdr:from>
    <xdr:to>
      <xdr:col>78</xdr:col>
      <xdr:colOff>120650</xdr:colOff>
      <xdr:row>76</xdr:row>
      <xdr:rowOff>12064</xdr:rowOff>
    </xdr:to>
    <xdr:sp macro="" textlink="">
      <xdr:nvSpPr>
        <xdr:cNvPr id="437" name="フローチャート: 判断 436">
          <a:extLst>
            <a:ext uri="{FF2B5EF4-FFF2-40B4-BE49-F238E27FC236}">
              <a16:creationId xmlns:a16="http://schemas.microsoft.com/office/drawing/2014/main" id="{00000000-0008-0000-0400-0000B5010000}"/>
            </a:ext>
          </a:extLst>
        </xdr:cNvPr>
        <xdr:cNvSpPr/>
      </xdr:nvSpPr>
      <xdr:spPr>
        <a:xfrm>
          <a:off x="15621000" y="1294066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22242</xdr:rowOff>
    </xdr:from>
    <xdr:ext cx="736600" cy="259045"/>
    <xdr:sp macro="" textlink="">
      <xdr:nvSpPr>
        <xdr:cNvPr id="438" name="テキスト ボックス 437">
          <a:extLst>
            <a:ext uri="{FF2B5EF4-FFF2-40B4-BE49-F238E27FC236}">
              <a16:creationId xmlns:a16="http://schemas.microsoft.com/office/drawing/2014/main" id="{00000000-0008-0000-0400-0000B6010000}"/>
            </a:ext>
          </a:extLst>
        </xdr:cNvPr>
        <xdr:cNvSpPr txBox="1"/>
      </xdr:nvSpPr>
      <xdr:spPr>
        <a:xfrm>
          <a:off x="15290800" y="127095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76</xdr:row>
      <xdr:rowOff>46989</xdr:rowOff>
    </xdr:from>
    <xdr:to>
      <xdr:col>73</xdr:col>
      <xdr:colOff>180975</xdr:colOff>
      <xdr:row>77</xdr:row>
      <xdr:rowOff>121286</xdr:rowOff>
    </xdr:to>
    <xdr:cxnSp macro="">
      <xdr:nvCxnSpPr>
        <xdr:cNvPr id="439" name="直線コネクタ 438">
          <a:extLst>
            <a:ext uri="{FF2B5EF4-FFF2-40B4-BE49-F238E27FC236}">
              <a16:creationId xmlns:a16="http://schemas.microsoft.com/office/drawing/2014/main" id="{00000000-0008-0000-0400-0000B7010000}"/>
            </a:ext>
          </a:extLst>
        </xdr:cNvPr>
        <xdr:cNvCxnSpPr/>
      </xdr:nvCxnSpPr>
      <xdr:spPr>
        <a:xfrm flipV="1">
          <a:off x="13893800" y="13077189"/>
          <a:ext cx="889000" cy="2457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74</xdr:row>
      <xdr:rowOff>64770</xdr:rowOff>
    </xdr:from>
    <xdr:to>
      <xdr:col>74</xdr:col>
      <xdr:colOff>31750</xdr:colOff>
      <xdr:row>74</xdr:row>
      <xdr:rowOff>166370</xdr:rowOff>
    </xdr:to>
    <xdr:sp macro="" textlink="">
      <xdr:nvSpPr>
        <xdr:cNvPr id="440" name="フローチャート: 判断 439">
          <a:extLst>
            <a:ext uri="{FF2B5EF4-FFF2-40B4-BE49-F238E27FC236}">
              <a16:creationId xmlns:a16="http://schemas.microsoft.com/office/drawing/2014/main" id="{00000000-0008-0000-0400-0000B8010000}"/>
            </a:ext>
          </a:extLst>
        </xdr:cNvPr>
        <xdr:cNvSpPr/>
      </xdr:nvSpPr>
      <xdr:spPr>
        <a:xfrm>
          <a:off x="14732000" y="12752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5097</xdr:rowOff>
    </xdr:from>
    <xdr:ext cx="7620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4401800" y="12520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77</xdr:row>
      <xdr:rowOff>121286</xdr:rowOff>
    </xdr:from>
    <xdr:to>
      <xdr:col>69</xdr:col>
      <xdr:colOff>92075</xdr:colOff>
      <xdr:row>78</xdr:row>
      <xdr:rowOff>29845</xdr:rowOff>
    </xdr:to>
    <xdr:cxnSp macro="">
      <xdr:nvCxnSpPr>
        <xdr:cNvPr id="442" name="直線コネクタ 441">
          <a:extLst>
            <a:ext uri="{FF2B5EF4-FFF2-40B4-BE49-F238E27FC236}">
              <a16:creationId xmlns:a16="http://schemas.microsoft.com/office/drawing/2014/main" id="{00000000-0008-0000-0400-0000BA010000}"/>
            </a:ext>
          </a:extLst>
        </xdr:cNvPr>
        <xdr:cNvCxnSpPr/>
      </xdr:nvCxnSpPr>
      <xdr:spPr>
        <a:xfrm flipV="1">
          <a:off x="13004800" y="13322936"/>
          <a:ext cx="889000" cy="800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133350</xdr:rowOff>
    </xdr:from>
    <xdr:to>
      <xdr:col>69</xdr:col>
      <xdr:colOff>142875</xdr:colOff>
      <xdr:row>76</xdr:row>
      <xdr:rowOff>63500</xdr:rowOff>
    </xdr:to>
    <xdr:sp macro="" textlink="">
      <xdr:nvSpPr>
        <xdr:cNvPr id="443" name="フローチャート: 判断 442">
          <a:extLst>
            <a:ext uri="{FF2B5EF4-FFF2-40B4-BE49-F238E27FC236}">
              <a16:creationId xmlns:a16="http://schemas.microsoft.com/office/drawing/2014/main" id="{00000000-0008-0000-0400-0000BB010000}"/>
            </a:ext>
          </a:extLst>
        </xdr:cNvPr>
        <xdr:cNvSpPr/>
      </xdr:nvSpPr>
      <xdr:spPr>
        <a:xfrm>
          <a:off x="13843000" y="12992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74</xdr:row>
      <xdr:rowOff>73677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3512800" y="1276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139065</xdr:rowOff>
    </xdr:from>
    <xdr:to>
      <xdr:col>65</xdr:col>
      <xdr:colOff>53975</xdr:colOff>
      <xdr:row>76</xdr:row>
      <xdr:rowOff>69214</xdr:rowOff>
    </xdr:to>
    <xdr:sp macro="" textlink="">
      <xdr:nvSpPr>
        <xdr:cNvPr id="445" name="フローチャート: 判断 444">
          <a:extLst>
            <a:ext uri="{FF2B5EF4-FFF2-40B4-BE49-F238E27FC236}">
              <a16:creationId xmlns:a16="http://schemas.microsoft.com/office/drawing/2014/main" id="{00000000-0008-0000-0400-0000BD010000}"/>
            </a:ext>
          </a:extLst>
        </xdr:cNvPr>
        <xdr:cNvSpPr/>
      </xdr:nvSpPr>
      <xdr:spPr>
        <a:xfrm>
          <a:off x="12954000" y="12997815"/>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74</xdr:row>
      <xdr:rowOff>79392</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2623800" y="12766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8" name="テキスト ボックス 447">
          <a:extLst>
            <a:ext uri="{FF2B5EF4-FFF2-40B4-BE49-F238E27FC236}">
              <a16:creationId xmlns:a16="http://schemas.microsoft.com/office/drawing/2014/main" id="{00000000-0008-0000-0400-0000C0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9" name="テキスト ボックス 448">
          <a:extLst>
            <a:ext uri="{FF2B5EF4-FFF2-40B4-BE49-F238E27FC236}">
              <a16:creationId xmlns:a16="http://schemas.microsoft.com/office/drawing/2014/main" id="{00000000-0008-0000-0400-0000C1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50" name="テキスト ボックス 449">
          <a:extLst>
            <a:ext uri="{FF2B5EF4-FFF2-40B4-BE49-F238E27FC236}">
              <a16:creationId xmlns:a16="http://schemas.microsoft.com/office/drawing/2014/main" id="{00000000-0008-0000-0400-0000C2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77</xdr:row>
      <xdr:rowOff>81914</xdr:rowOff>
    </xdr:from>
    <xdr:to>
      <xdr:col>82</xdr:col>
      <xdr:colOff>158750</xdr:colOff>
      <xdr:row>78</xdr:row>
      <xdr:rowOff>12064</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6459200" y="13283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77</xdr:row>
      <xdr:rowOff>53991</xdr:rowOff>
    </xdr:from>
    <xdr:ext cx="762000" cy="259045"/>
    <xdr:sp macro="" textlink="">
      <xdr:nvSpPr>
        <xdr:cNvPr id="453" name="公債費以外該当値テキスト">
          <a:extLst>
            <a:ext uri="{FF2B5EF4-FFF2-40B4-BE49-F238E27FC236}">
              <a16:creationId xmlns:a16="http://schemas.microsoft.com/office/drawing/2014/main" id="{00000000-0008-0000-0400-0000C5010000}"/>
            </a:ext>
          </a:extLst>
        </xdr:cNvPr>
        <xdr:cNvSpPr txBox="1"/>
      </xdr:nvSpPr>
      <xdr:spPr>
        <a:xfrm>
          <a:off x="16598900" y="13255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77</xdr:row>
      <xdr:rowOff>36195</xdr:rowOff>
    </xdr:from>
    <xdr:to>
      <xdr:col>78</xdr:col>
      <xdr:colOff>120650</xdr:colOff>
      <xdr:row>77</xdr:row>
      <xdr:rowOff>137795</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5621000" y="132378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77</xdr:row>
      <xdr:rowOff>122572</xdr:rowOff>
    </xdr:from>
    <xdr:ext cx="7366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5290800" y="13324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167639</xdr:rowOff>
    </xdr:from>
    <xdr:to>
      <xdr:col>74</xdr:col>
      <xdr:colOff>31750</xdr:colOff>
      <xdr:row>76</xdr:row>
      <xdr:rowOff>97789</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4732000" y="130263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82566</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4401800" y="13112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77</xdr:row>
      <xdr:rowOff>70486</xdr:rowOff>
    </xdr:from>
    <xdr:to>
      <xdr:col>69</xdr:col>
      <xdr:colOff>142875</xdr:colOff>
      <xdr:row>78</xdr:row>
      <xdr:rowOff>636</xdr:rowOff>
    </xdr:to>
    <xdr:sp macro="" textlink="">
      <xdr:nvSpPr>
        <xdr:cNvPr id="458" name="楕円 457">
          <a:extLst>
            <a:ext uri="{FF2B5EF4-FFF2-40B4-BE49-F238E27FC236}">
              <a16:creationId xmlns:a16="http://schemas.microsoft.com/office/drawing/2014/main" id="{00000000-0008-0000-0400-0000CA010000}"/>
            </a:ext>
          </a:extLst>
        </xdr:cNvPr>
        <xdr:cNvSpPr/>
      </xdr:nvSpPr>
      <xdr:spPr>
        <a:xfrm>
          <a:off x="13843000" y="132721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156863</xdr:rowOff>
    </xdr:from>
    <xdr:ext cx="762000" cy="259045"/>
    <xdr:sp macro="" textlink="">
      <xdr:nvSpPr>
        <xdr:cNvPr id="459" name="テキスト ボックス 458">
          <a:extLst>
            <a:ext uri="{FF2B5EF4-FFF2-40B4-BE49-F238E27FC236}">
              <a16:creationId xmlns:a16="http://schemas.microsoft.com/office/drawing/2014/main" id="{00000000-0008-0000-0400-0000CB010000}"/>
            </a:ext>
          </a:extLst>
        </xdr:cNvPr>
        <xdr:cNvSpPr txBox="1"/>
      </xdr:nvSpPr>
      <xdr:spPr>
        <a:xfrm>
          <a:off x="13512800" y="13358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77</xdr:row>
      <xdr:rowOff>150495</xdr:rowOff>
    </xdr:from>
    <xdr:to>
      <xdr:col>65</xdr:col>
      <xdr:colOff>53975</xdr:colOff>
      <xdr:row>78</xdr:row>
      <xdr:rowOff>80645</xdr:rowOff>
    </xdr:to>
    <xdr:sp macro="" textlink="">
      <xdr:nvSpPr>
        <xdr:cNvPr id="460" name="楕円 459">
          <a:extLst>
            <a:ext uri="{FF2B5EF4-FFF2-40B4-BE49-F238E27FC236}">
              <a16:creationId xmlns:a16="http://schemas.microsoft.com/office/drawing/2014/main" id="{00000000-0008-0000-0400-0000CC010000}"/>
            </a:ext>
          </a:extLst>
        </xdr:cNvPr>
        <xdr:cNvSpPr/>
      </xdr:nvSpPr>
      <xdr:spPr>
        <a:xfrm>
          <a:off x="12954000" y="133521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78</xdr:row>
      <xdr:rowOff>65422</xdr:rowOff>
    </xdr:from>
    <xdr:ext cx="762000" cy="259045"/>
    <xdr:sp macro="" textlink="">
      <xdr:nvSpPr>
        <xdr:cNvPr id="461" name="テキスト ボックス 460">
          <a:extLst>
            <a:ext uri="{FF2B5EF4-FFF2-40B4-BE49-F238E27FC236}">
              <a16:creationId xmlns:a16="http://schemas.microsoft.com/office/drawing/2014/main" id="{00000000-0008-0000-0400-0000CD010000}"/>
            </a:ext>
          </a:extLst>
        </xdr:cNvPr>
        <xdr:cNvSpPr txBox="1"/>
      </xdr:nvSpPr>
      <xdr:spPr>
        <a:xfrm>
          <a:off x="12623800" y="134385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3175</xdr:rowOff>
    </xdr:from>
    <xdr:to>
      <xdr:col>33</xdr:col>
      <xdr:colOff>114300</xdr:colOff>
      <xdr:row>20</xdr:row>
      <xdr:rowOff>3175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4798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32402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33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17</xdr:row>
      <xdr:rowOff>60325</xdr:rowOff>
    </xdr:from>
    <xdr:to>
      <xdr:col>33</xdr:col>
      <xdr:colOff>114300</xdr:colOff>
      <xdr:row>17</xdr:row>
      <xdr:rowOff>60325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0226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16</xdr:row>
      <xdr:rowOff>89552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288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14</xdr:row>
      <xdr:rowOff>117475</xdr:rowOff>
    </xdr:from>
    <xdr:to>
      <xdr:col>33</xdr:col>
      <xdr:colOff>114300</xdr:colOff>
      <xdr:row>14</xdr:row>
      <xdr:rowOff>117475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5654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13</xdr:row>
      <xdr:rowOff>146702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423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3175</xdr:rowOff>
    </xdr:from>
    <xdr:to>
      <xdr:col>33</xdr:col>
      <xdr:colOff>114300</xdr:colOff>
      <xdr:row>12</xdr:row>
      <xdr:rowOff>3175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1082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32402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1965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2" name="人口1人当たり決算額の推移グラフ枠130">
          <a:extLst>
            <a:ext uri="{FF2B5EF4-FFF2-40B4-BE49-F238E27FC236}">
              <a16:creationId xmlns:a16="http://schemas.microsoft.com/office/drawing/2014/main" id="{00000000-0008-0000-0500-00002A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13</xdr:row>
      <xdr:rowOff>67160</xdr:rowOff>
    </xdr:from>
    <xdr:to>
      <xdr:col>29</xdr:col>
      <xdr:colOff>127000</xdr:colOff>
      <xdr:row>20</xdr:row>
      <xdr:rowOff>88900</xdr:rowOff>
    </xdr:to>
    <xdr:cxnSp macro="">
      <xdr:nvCxnSpPr>
        <xdr:cNvPr id="43" name="直線コネクタ 42">
          <a:extLst>
            <a:ext uri="{FF2B5EF4-FFF2-40B4-BE49-F238E27FC236}">
              <a16:creationId xmlns:a16="http://schemas.microsoft.com/office/drawing/2014/main" id="{00000000-0008-0000-0500-00002B000000}"/>
            </a:ext>
          </a:extLst>
        </xdr:cNvPr>
        <xdr:cNvCxnSpPr/>
      </xdr:nvCxnSpPr>
      <xdr:spPr bwMode="auto">
        <a:xfrm flipV="1">
          <a:off x="5651500" y="2343635"/>
          <a:ext cx="0" cy="122189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20</xdr:row>
      <xdr:rowOff>60977</xdr:rowOff>
    </xdr:from>
    <xdr:ext cx="762000" cy="259045"/>
    <xdr:sp macro="" textlink="">
      <xdr:nvSpPr>
        <xdr:cNvPr id="44" name="人口1人当たり決算額の推移最小値テキスト130">
          <a:extLst>
            <a:ext uri="{FF2B5EF4-FFF2-40B4-BE49-F238E27FC236}">
              <a16:creationId xmlns:a16="http://schemas.microsoft.com/office/drawing/2014/main" id="{00000000-0008-0000-0500-00002C000000}"/>
            </a:ext>
          </a:extLst>
        </xdr:cNvPr>
        <xdr:cNvSpPr txBox="1"/>
      </xdr:nvSpPr>
      <xdr:spPr>
        <a:xfrm>
          <a:off x="5740400" y="35376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20</xdr:row>
      <xdr:rowOff>88900</xdr:rowOff>
    </xdr:from>
    <xdr:to>
      <xdr:col>30</xdr:col>
      <xdr:colOff>25400</xdr:colOff>
      <xdr:row>20</xdr:row>
      <xdr:rowOff>88900</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a:off x="5562600" y="356552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153537</xdr:rowOff>
    </xdr:from>
    <xdr:ext cx="762000" cy="259045"/>
    <xdr:sp macro="" textlink="">
      <xdr:nvSpPr>
        <xdr:cNvPr id="46" name="人口1人当たり決算額の推移最大値テキスト130">
          <a:extLst>
            <a:ext uri="{FF2B5EF4-FFF2-40B4-BE49-F238E27FC236}">
              <a16:creationId xmlns:a16="http://schemas.microsoft.com/office/drawing/2014/main" id="{00000000-0008-0000-0500-00002E000000}"/>
            </a:ext>
          </a:extLst>
        </xdr:cNvPr>
        <xdr:cNvSpPr txBox="1"/>
      </xdr:nvSpPr>
      <xdr:spPr>
        <a:xfrm>
          <a:off x="5740400" y="20871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109,701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13</xdr:row>
      <xdr:rowOff>67160</xdr:rowOff>
    </xdr:from>
    <xdr:to>
      <xdr:col>30</xdr:col>
      <xdr:colOff>25400</xdr:colOff>
      <xdr:row>13</xdr:row>
      <xdr:rowOff>67160</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234363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45946</xdr:rowOff>
    </xdr:from>
    <xdr:to>
      <xdr:col>29</xdr:col>
      <xdr:colOff>127000</xdr:colOff>
      <xdr:row>16</xdr:row>
      <xdr:rowOff>148382</xdr:rowOff>
    </xdr:to>
    <xdr:cxnSp macro="">
      <xdr:nvCxnSpPr>
        <xdr:cNvPr id="48" name="直線コネクタ 47">
          <a:extLst>
            <a:ext uri="{FF2B5EF4-FFF2-40B4-BE49-F238E27FC236}">
              <a16:creationId xmlns:a16="http://schemas.microsoft.com/office/drawing/2014/main" id="{00000000-0008-0000-0500-000030000000}"/>
            </a:ext>
          </a:extLst>
        </xdr:cNvPr>
        <xdr:cNvCxnSpPr/>
      </xdr:nvCxnSpPr>
      <xdr:spPr bwMode="auto">
        <a:xfrm flipV="1">
          <a:off x="5003800" y="2836771"/>
          <a:ext cx="647700" cy="1024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17</xdr:row>
      <xdr:rowOff>111767</xdr:rowOff>
    </xdr:from>
    <xdr:ext cx="762000" cy="259045"/>
    <xdr:sp macro="" textlink="">
      <xdr:nvSpPr>
        <xdr:cNvPr id="49" name="人口1人当たり決算額の推移平均値テキスト130">
          <a:extLst>
            <a:ext uri="{FF2B5EF4-FFF2-40B4-BE49-F238E27FC236}">
              <a16:creationId xmlns:a16="http://schemas.microsoft.com/office/drawing/2014/main" id="{00000000-0008-0000-0500-000031000000}"/>
            </a:ext>
          </a:extLst>
        </xdr:cNvPr>
        <xdr:cNvSpPr txBox="1"/>
      </xdr:nvSpPr>
      <xdr:spPr>
        <a:xfrm>
          <a:off x="5740400" y="307404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74,306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139690</xdr:rowOff>
    </xdr:from>
    <xdr:to>
      <xdr:col>29</xdr:col>
      <xdr:colOff>177800</xdr:colOff>
      <xdr:row>18</xdr:row>
      <xdr:rowOff>69840</xdr:rowOff>
    </xdr:to>
    <xdr:sp macro="" textlink="">
      <xdr:nvSpPr>
        <xdr:cNvPr id="50" name="フローチャート: 判断 49">
          <a:extLst>
            <a:ext uri="{FF2B5EF4-FFF2-40B4-BE49-F238E27FC236}">
              <a16:creationId xmlns:a16="http://schemas.microsoft.com/office/drawing/2014/main" id="{00000000-0008-0000-0500-000032000000}"/>
            </a:ext>
          </a:extLst>
        </xdr:cNvPr>
        <xdr:cNvSpPr/>
      </xdr:nvSpPr>
      <xdr:spPr bwMode="auto">
        <a:xfrm>
          <a:off x="5600700" y="310196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148382</xdr:rowOff>
    </xdr:from>
    <xdr:to>
      <xdr:col>26</xdr:col>
      <xdr:colOff>50800</xdr:colOff>
      <xdr:row>17</xdr:row>
      <xdr:rowOff>5484</xdr:rowOff>
    </xdr:to>
    <xdr:cxnSp macro="">
      <xdr:nvCxnSpPr>
        <xdr:cNvPr id="51" name="直線コネクタ 50">
          <a:extLst>
            <a:ext uri="{FF2B5EF4-FFF2-40B4-BE49-F238E27FC236}">
              <a16:creationId xmlns:a16="http://schemas.microsoft.com/office/drawing/2014/main" id="{00000000-0008-0000-0500-000033000000}"/>
            </a:ext>
          </a:extLst>
        </xdr:cNvPr>
        <xdr:cNvCxnSpPr/>
      </xdr:nvCxnSpPr>
      <xdr:spPr bwMode="auto">
        <a:xfrm flipV="1">
          <a:off x="4305300" y="2939207"/>
          <a:ext cx="698500" cy="2855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18</xdr:row>
      <xdr:rowOff>7582</xdr:rowOff>
    </xdr:from>
    <xdr:to>
      <xdr:col>26</xdr:col>
      <xdr:colOff>101600</xdr:colOff>
      <xdr:row>18</xdr:row>
      <xdr:rowOff>109182</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4953000" y="314130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93959</xdr:rowOff>
    </xdr:from>
    <xdr:ext cx="736600" cy="259045"/>
    <xdr:sp macro="" textlink="">
      <xdr:nvSpPr>
        <xdr:cNvPr id="53" name="テキスト ボックス 52">
          <a:extLst>
            <a:ext uri="{FF2B5EF4-FFF2-40B4-BE49-F238E27FC236}">
              <a16:creationId xmlns:a16="http://schemas.microsoft.com/office/drawing/2014/main" id="{00000000-0008-0000-0500-000035000000}"/>
            </a:ext>
          </a:extLst>
        </xdr:cNvPr>
        <xdr:cNvSpPr txBox="1"/>
      </xdr:nvSpPr>
      <xdr:spPr>
        <a:xfrm>
          <a:off x="4622800" y="32276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17</xdr:row>
      <xdr:rowOff>5484</xdr:rowOff>
    </xdr:from>
    <xdr:to>
      <xdr:col>22</xdr:col>
      <xdr:colOff>114300</xdr:colOff>
      <xdr:row>17</xdr:row>
      <xdr:rowOff>48621</xdr:rowOff>
    </xdr:to>
    <xdr:cxnSp macro="">
      <xdr:nvCxnSpPr>
        <xdr:cNvPr id="54" name="直線コネクタ 53">
          <a:extLst>
            <a:ext uri="{FF2B5EF4-FFF2-40B4-BE49-F238E27FC236}">
              <a16:creationId xmlns:a16="http://schemas.microsoft.com/office/drawing/2014/main" id="{00000000-0008-0000-0500-000036000000}"/>
            </a:ext>
          </a:extLst>
        </xdr:cNvPr>
        <xdr:cNvCxnSpPr/>
      </xdr:nvCxnSpPr>
      <xdr:spPr bwMode="auto">
        <a:xfrm flipV="1">
          <a:off x="3606800" y="2967759"/>
          <a:ext cx="698500" cy="4313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18</xdr:row>
      <xdr:rowOff>19012</xdr:rowOff>
    </xdr:from>
    <xdr:to>
      <xdr:col>22</xdr:col>
      <xdr:colOff>165100</xdr:colOff>
      <xdr:row>18</xdr:row>
      <xdr:rowOff>120612</xdr:rowOff>
    </xdr:to>
    <xdr:sp macro="" textlink="">
      <xdr:nvSpPr>
        <xdr:cNvPr id="55" name="フローチャート: 判断 54">
          <a:extLst>
            <a:ext uri="{FF2B5EF4-FFF2-40B4-BE49-F238E27FC236}">
              <a16:creationId xmlns:a16="http://schemas.microsoft.com/office/drawing/2014/main" id="{00000000-0008-0000-0500-000037000000}"/>
            </a:ext>
          </a:extLst>
        </xdr:cNvPr>
        <xdr:cNvSpPr/>
      </xdr:nvSpPr>
      <xdr:spPr bwMode="auto">
        <a:xfrm>
          <a:off x="4254500" y="31527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105389</xdr:rowOff>
    </xdr:from>
    <xdr:ext cx="762000" cy="259045"/>
    <xdr:sp macro="" textlink="">
      <xdr:nvSpPr>
        <xdr:cNvPr id="56" name="テキスト ボックス 55">
          <a:extLst>
            <a:ext uri="{FF2B5EF4-FFF2-40B4-BE49-F238E27FC236}">
              <a16:creationId xmlns:a16="http://schemas.microsoft.com/office/drawing/2014/main" id="{00000000-0008-0000-0500-000038000000}"/>
            </a:ext>
          </a:extLst>
        </xdr:cNvPr>
        <xdr:cNvSpPr txBox="1"/>
      </xdr:nvSpPr>
      <xdr:spPr>
        <a:xfrm>
          <a:off x="3924300" y="32391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48621</xdr:rowOff>
    </xdr:from>
    <xdr:to>
      <xdr:col>18</xdr:col>
      <xdr:colOff>177800</xdr:colOff>
      <xdr:row>17</xdr:row>
      <xdr:rowOff>90614</xdr:rowOff>
    </xdr:to>
    <xdr:cxnSp macro="">
      <xdr:nvCxnSpPr>
        <xdr:cNvPr id="57" name="直線コネクタ 56">
          <a:extLst>
            <a:ext uri="{FF2B5EF4-FFF2-40B4-BE49-F238E27FC236}">
              <a16:creationId xmlns:a16="http://schemas.microsoft.com/office/drawing/2014/main" id="{00000000-0008-0000-0500-000039000000}"/>
            </a:ext>
          </a:extLst>
        </xdr:cNvPr>
        <xdr:cNvCxnSpPr/>
      </xdr:nvCxnSpPr>
      <xdr:spPr bwMode="auto">
        <a:xfrm flipV="1">
          <a:off x="2908300" y="3010896"/>
          <a:ext cx="698500" cy="4199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18</xdr:row>
      <xdr:rowOff>91912</xdr:rowOff>
    </xdr:from>
    <xdr:to>
      <xdr:col>19</xdr:col>
      <xdr:colOff>38100</xdr:colOff>
      <xdr:row>19</xdr:row>
      <xdr:rowOff>22062</xdr:rowOff>
    </xdr:to>
    <xdr:sp macro="" textlink="">
      <xdr:nvSpPr>
        <xdr:cNvPr id="58" name="フローチャート: 判断 57">
          <a:extLst>
            <a:ext uri="{FF2B5EF4-FFF2-40B4-BE49-F238E27FC236}">
              <a16:creationId xmlns:a16="http://schemas.microsoft.com/office/drawing/2014/main" id="{00000000-0008-0000-0500-00003A000000}"/>
            </a:ext>
          </a:extLst>
        </xdr:cNvPr>
        <xdr:cNvSpPr/>
      </xdr:nvSpPr>
      <xdr:spPr bwMode="auto">
        <a:xfrm>
          <a:off x="3556000" y="32256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19</xdr:row>
      <xdr:rowOff>6840</xdr:rowOff>
    </xdr:from>
    <xdr:ext cx="762000" cy="259045"/>
    <xdr:sp macro="" textlink="">
      <xdr:nvSpPr>
        <xdr:cNvPr id="59" name="テキスト ボックス 58">
          <a:extLst>
            <a:ext uri="{FF2B5EF4-FFF2-40B4-BE49-F238E27FC236}">
              <a16:creationId xmlns:a16="http://schemas.microsoft.com/office/drawing/2014/main" id="{00000000-0008-0000-0500-00003B000000}"/>
            </a:ext>
          </a:extLst>
        </xdr:cNvPr>
        <xdr:cNvSpPr txBox="1"/>
      </xdr:nvSpPr>
      <xdr:spPr>
        <a:xfrm>
          <a:off x="3225800" y="33120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68,896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18</xdr:row>
      <xdr:rowOff>117241</xdr:rowOff>
    </xdr:from>
    <xdr:to>
      <xdr:col>15</xdr:col>
      <xdr:colOff>101600</xdr:colOff>
      <xdr:row>19</xdr:row>
      <xdr:rowOff>47391</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2857500" y="325096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19</xdr:row>
      <xdr:rowOff>32168</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2527300" y="3337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2" name="テキスト ボックス 61">
          <a:extLst>
            <a:ext uri="{FF2B5EF4-FFF2-40B4-BE49-F238E27FC236}">
              <a16:creationId xmlns:a16="http://schemas.microsoft.com/office/drawing/2014/main" id="{00000000-0008-0000-0500-00003E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15</xdr:row>
      <xdr:rowOff>166596</xdr:rowOff>
    </xdr:from>
    <xdr:to>
      <xdr:col>29</xdr:col>
      <xdr:colOff>177800</xdr:colOff>
      <xdr:row>16</xdr:row>
      <xdr:rowOff>96746</xdr:rowOff>
    </xdr:to>
    <xdr:sp macro="" textlink="">
      <xdr:nvSpPr>
        <xdr:cNvPr id="67" name="楕円 66">
          <a:extLst>
            <a:ext uri="{FF2B5EF4-FFF2-40B4-BE49-F238E27FC236}">
              <a16:creationId xmlns:a16="http://schemas.microsoft.com/office/drawing/2014/main" id="{00000000-0008-0000-0500-000043000000}"/>
            </a:ext>
          </a:extLst>
        </xdr:cNvPr>
        <xdr:cNvSpPr/>
      </xdr:nvSpPr>
      <xdr:spPr bwMode="auto">
        <a:xfrm>
          <a:off x="5600700" y="27859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11673</xdr:rowOff>
    </xdr:from>
    <xdr:ext cx="762000" cy="259045"/>
    <xdr:sp macro="" textlink="">
      <xdr:nvSpPr>
        <xdr:cNvPr id="68" name="人口1人当たり決算額の推移該当値テキスト130">
          <a:extLst>
            <a:ext uri="{FF2B5EF4-FFF2-40B4-BE49-F238E27FC236}">
              <a16:creationId xmlns:a16="http://schemas.microsoft.com/office/drawing/2014/main" id="{00000000-0008-0000-0500-000044000000}"/>
            </a:ext>
          </a:extLst>
        </xdr:cNvPr>
        <xdr:cNvSpPr txBox="1"/>
      </xdr:nvSpPr>
      <xdr:spPr>
        <a:xfrm>
          <a:off x="5740400" y="26310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88,129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97582</xdr:rowOff>
    </xdr:from>
    <xdr:to>
      <xdr:col>26</xdr:col>
      <xdr:colOff>101600</xdr:colOff>
      <xdr:row>17</xdr:row>
      <xdr:rowOff>27732</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4953000" y="288840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37909</xdr:rowOff>
    </xdr:from>
    <xdr:ext cx="736600" cy="259045"/>
    <xdr:sp macro="" textlink="">
      <xdr:nvSpPr>
        <xdr:cNvPr id="70" name="テキスト ボックス 69">
          <a:extLst>
            <a:ext uri="{FF2B5EF4-FFF2-40B4-BE49-F238E27FC236}">
              <a16:creationId xmlns:a16="http://schemas.microsoft.com/office/drawing/2014/main" id="{00000000-0008-0000-0500-000046000000}"/>
            </a:ext>
          </a:extLst>
        </xdr:cNvPr>
        <xdr:cNvSpPr txBox="1"/>
      </xdr:nvSpPr>
      <xdr:spPr>
        <a:xfrm>
          <a:off x="4622800" y="26572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83,648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126134</xdr:rowOff>
    </xdr:from>
    <xdr:to>
      <xdr:col>22</xdr:col>
      <xdr:colOff>165100</xdr:colOff>
      <xdr:row>17</xdr:row>
      <xdr:rowOff>56284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254500" y="291695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66461</xdr:rowOff>
    </xdr:from>
    <xdr:ext cx="7620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3924300" y="26858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82,399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169271</xdr:rowOff>
    </xdr:from>
    <xdr:to>
      <xdr:col>19</xdr:col>
      <xdr:colOff>38100</xdr:colOff>
      <xdr:row>17</xdr:row>
      <xdr:rowOff>99421</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3556000" y="2960096"/>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109598</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225800" y="27289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39814</xdr:rowOff>
    </xdr:from>
    <xdr:to>
      <xdr:col>15</xdr:col>
      <xdr:colOff>101600</xdr:colOff>
      <xdr:row>17</xdr:row>
      <xdr:rowOff>141414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2857500" y="30020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151591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2527300" y="27709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78,675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7" name="正方形/長方形 76">
          <a:extLst>
            <a:ext uri="{FF2B5EF4-FFF2-40B4-BE49-F238E27FC236}">
              <a16:creationId xmlns:a16="http://schemas.microsoft.com/office/drawing/2014/main" id="{00000000-0008-0000-0500-00004D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8" name="角丸四角形 77">
          <a:extLst>
            <a:ext uri="{FF2B5EF4-FFF2-40B4-BE49-F238E27FC236}">
              <a16:creationId xmlns:a16="http://schemas.microsoft.com/office/drawing/2014/main" id="{00000000-0008-0000-0500-00004E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0" name="正方形/長方形 79">
          <a:extLst>
            <a:ext uri="{FF2B5EF4-FFF2-40B4-BE49-F238E27FC236}">
              <a16:creationId xmlns:a16="http://schemas.microsoft.com/office/drawing/2014/main" id="{00000000-0008-0000-0500-000050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2" name="直線コネクタ 81">
          <a:extLst>
            <a:ext uri="{FF2B5EF4-FFF2-40B4-BE49-F238E27FC236}">
              <a16:creationId xmlns:a16="http://schemas.microsoft.com/office/drawing/2014/main" id="{00000000-0008-0000-0500-000052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3" name="直線コネクタ 82">
          <a:extLst>
            <a:ext uri="{FF2B5EF4-FFF2-40B4-BE49-F238E27FC236}">
              <a16:creationId xmlns:a16="http://schemas.microsoft.com/office/drawing/2014/main" id="{00000000-0008-0000-0500-000053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7" name="楕円 86">
          <a:extLst>
            <a:ext uri="{FF2B5EF4-FFF2-40B4-BE49-F238E27FC236}">
              <a16:creationId xmlns:a16="http://schemas.microsoft.com/office/drawing/2014/main" id="{00000000-0008-0000-0500-000057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8" name="フローチャート: 判断 87">
          <a:extLst>
            <a:ext uri="{FF2B5EF4-FFF2-40B4-BE49-F238E27FC236}">
              <a16:creationId xmlns:a16="http://schemas.microsoft.com/office/drawing/2014/main" id="{00000000-0008-0000-0500-000058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9" name="正方形/長方形 88">
          <a:extLst>
            <a:ext uri="{FF2B5EF4-FFF2-40B4-BE49-F238E27FC236}">
              <a16:creationId xmlns:a16="http://schemas.microsoft.com/office/drawing/2014/main" id="{00000000-0008-0000-0500-000059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0" name="テキスト ボックス 89">
          <a:extLst>
            <a:ext uri="{FF2B5EF4-FFF2-40B4-BE49-F238E27FC236}">
              <a16:creationId xmlns:a16="http://schemas.microsoft.com/office/drawing/2014/main" id="{00000000-0008-0000-0500-00005A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1" name="直線コネクタ 90">
          <a:extLst>
            <a:ext uri="{FF2B5EF4-FFF2-40B4-BE49-F238E27FC236}">
              <a16:creationId xmlns:a16="http://schemas.microsoft.com/office/drawing/2014/main" id="{00000000-0008-0000-0500-00005B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12700</xdr:rowOff>
    </xdr:from>
    <xdr:to>
      <xdr:col>33</xdr:col>
      <xdr:colOff>114300</xdr:colOff>
      <xdr:row>38</xdr:row>
      <xdr:rowOff>12700</xdr:rowOff>
    </xdr:to>
    <xdr:cxnSp macro="">
      <xdr:nvCxnSpPr>
        <xdr:cNvPr id="92" name="直線コネクタ 91">
          <a:extLst>
            <a:ext uri="{FF2B5EF4-FFF2-40B4-BE49-F238E27FC236}">
              <a16:creationId xmlns:a16="http://schemas.microsoft.com/office/drawing/2014/main" id="{00000000-0008-0000-0500-00005C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213377</xdr:rowOff>
    </xdr:from>
    <xdr:ext cx="762000" cy="259045"/>
    <xdr:sp macro="" textlink="">
      <xdr:nvSpPr>
        <xdr:cNvPr id="93" name="テキスト ボックス 92">
          <a:extLst>
            <a:ext uri="{FF2B5EF4-FFF2-40B4-BE49-F238E27FC236}">
              <a16:creationId xmlns:a16="http://schemas.microsoft.com/office/drawing/2014/main" id="{00000000-0008-0000-0500-00005D000000}"/>
            </a:ext>
          </a:extLst>
        </xdr:cNvPr>
        <xdr:cNvSpPr txBox="1"/>
      </xdr:nvSpPr>
      <xdr:spPr>
        <a:xfrm>
          <a:off x="13843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69850</xdr:rowOff>
    </xdr:from>
    <xdr:to>
      <xdr:col>33</xdr:col>
      <xdr:colOff>114300</xdr:colOff>
      <xdr:row>36</xdr:row>
      <xdr:rowOff>69850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270527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3843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298450</xdr:rowOff>
    </xdr:from>
    <xdr:to>
      <xdr:col>33</xdr:col>
      <xdr:colOff>114300</xdr:colOff>
      <xdr:row>34</xdr:row>
      <xdr:rowOff>298450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156227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3843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184150</xdr:rowOff>
    </xdr:from>
    <xdr:to>
      <xdr:col>33</xdr:col>
      <xdr:colOff>114300</xdr:colOff>
      <xdr:row>33</xdr:row>
      <xdr:rowOff>184150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41927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3843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a:extLst>
            <a:ext uri="{FF2B5EF4-FFF2-40B4-BE49-F238E27FC236}">
              <a16:creationId xmlns:a16="http://schemas.microsoft.com/office/drawing/2014/main" id="{00000000-0008-0000-0500-000066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34</xdr:row>
      <xdr:rowOff>123891</xdr:rowOff>
    </xdr:from>
    <xdr:to>
      <xdr:col>29</xdr:col>
      <xdr:colOff>127000</xdr:colOff>
      <xdr:row>38</xdr:row>
      <xdr:rowOff>6710</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flipV="1">
          <a:off x="5651500" y="6391341"/>
          <a:ext cx="0" cy="1082969"/>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321687</xdr:rowOff>
    </xdr:from>
    <xdr:ext cx="762000" cy="259045"/>
    <xdr:sp macro="" textlink="">
      <xdr:nvSpPr>
        <xdr:cNvPr id="104" name="人口1人当たり決算額の推移最小値テキスト445">
          <a:extLst>
            <a:ext uri="{FF2B5EF4-FFF2-40B4-BE49-F238E27FC236}">
              <a16:creationId xmlns:a16="http://schemas.microsoft.com/office/drawing/2014/main" id="{00000000-0008-0000-0500-000068000000}"/>
            </a:ext>
          </a:extLst>
        </xdr:cNvPr>
        <xdr:cNvSpPr txBox="1"/>
      </xdr:nvSpPr>
      <xdr:spPr>
        <a:xfrm>
          <a:off x="5740400" y="74463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6710</xdr:rowOff>
    </xdr:from>
    <xdr:to>
      <xdr:col>30</xdr:col>
      <xdr:colOff>25400</xdr:colOff>
      <xdr:row>38</xdr:row>
      <xdr:rowOff>6710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5562600" y="7474310"/>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33</xdr:row>
      <xdr:rowOff>210268</xdr:rowOff>
    </xdr:from>
    <xdr:ext cx="762000" cy="259045"/>
    <xdr:sp macro="" textlink="">
      <xdr:nvSpPr>
        <xdr:cNvPr id="106" name="人口1人当たり決算額の推移最大値テキスト445">
          <a:extLst>
            <a:ext uri="{FF2B5EF4-FFF2-40B4-BE49-F238E27FC236}">
              <a16:creationId xmlns:a16="http://schemas.microsoft.com/office/drawing/2014/main" id="{00000000-0008-0000-0500-00006A000000}"/>
            </a:ext>
          </a:extLst>
        </xdr:cNvPr>
        <xdr:cNvSpPr txBox="1"/>
      </xdr:nvSpPr>
      <xdr:spPr>
        <a:xfrm>
          <a:off x="5740400" y="61348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23,818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34</xdr:row>
      <xdr:rowOff>123891</xdr:rowOff>
    </xdr:from>
    <xdr:to>
      <xdr:col>30</xdr:col>
      <xdr:colOff>25400</xdr:colOff>
      <xdr:row>34</xdr:row>
      <xdr:rowOff>123891</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6391341"/>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36</xdr:row>
      <xdr:rowOff>69210</xdr:rowOff>
    </xdr:from>
    <xdr:to>
      <xdr:col>29</xdr:col>
      <xdr:colOff>127000</xdr:colOff>
      <xdr:row>36</xdr:row>
      <xdr:rowOff>102402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a:off x="5003800" y="7022460"/>
          <a:ext cx="647700" cy="3319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152209</xdr:rowOff>
    </xdr:from>
    <xdr:ext cx="762000" cy="259045"/>
    <xdr:sp macro="" textlink="">
      <xdr:nvSpPr>
        <xdr:cNvPr id="109" name="人口1人当たり決算額の推移平均値テキスト445">
          <a:extLst>
            <a:ext uri="{FF2B5EF4-FFF2-40B4-BE49-F238E27FC236}">
              <a16:creationId xmlns:a16="http://schemas.microsoft.com/office/drawing/2014/main" id="{00000000-0008-0000-0500-00006D000000}"/>
            </a:ext>
          </a:extLst>
        </xdr:cNvPr>
        <xdr:cNvSpPr txBox="1"/>
      </xdr:nvSpPr>
      <xdr:spPr>
        <a:xfrm>
          <a:off x="5740400" y="676255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11,199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307132</xdr:rowOff>
    </xdr:from>
    <xdr:to>
      <xdr:col>29</xdr:col>
      <xdr:colOff>177800</xdr:colOff>
      <xdr:row>36</xdr:row>
      <xdr:rowOff>65832</xdr:rowOff>
    </xdr:to>
    <xdr:sp macro="" textlink="">
      <xdr:nvSpPr>
        <xdr:cNvPr id="110" name="フローチャート: 判断 109">
          <a:extLst>
            <a:ext uri="{FF2B5EF4-FFF2-40B4-BE49-F238E27FC236}">
              <a16:creationId xmlns:a16="http://schemas.microsoft.com/office/drawing/2014/main" id="{00000000-0008-0000-0500-00006E000000}"/>
            </a:ext>
          </a:extLst>
        </xdr:cNvPr>
        <xdr:cNvSpPr/>
      </xdr:nvSpPr>
      <xdr:spPr bwMode="auto">
        <a:xfrm>
          <a:off x="5600700" y="691748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36</xdr:row>
      <xdr:rowOff>65461</xdr:rowOff>
    </xdr:from>
    <xdr:to>
      <xdr:col>26</xdr:col>
      <xdr:colOff>50800</xdr:colOff>
      <xdr:row>36</xdr:row>
      <xdr:rowOff>69210</xdr:rowOff>
    </xdr:to>
    <xdr:cxnSp macro="">
      <xdr:nvCxnSpPr>
        <xdr:cNvPr id="111" name="直線コネクタ 110">
          <a:extLst>
            <a:ext uri="{FF2B5EF4-FFF2-40B4-BE49-F238E27FC236}">
              <a16:creationId xmlns:a16="http://schemas.microsoft.com/office/drawing/2014/main" id="{00000000-0008-0000-0500-00006F000000}"/>
            </a:ext>
          </a:extLst>
        </xdr:cNvPr>
        <xdr:cNvCxnSpPr/>
      </xdr:nvCxnSpPr>
      <xdr:spPr bwMode="auto">
        <a:xfrm>
          <a:off x="4305300" y="7018711"/>
          <a:ext cx="698500" cy="37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313258</xdr:rowOff>
    </xdr:from>
    <xdr:to>
      <xdr:col>26</xdr:col>
      <xdr:colOff>101600</xdr:colOff>
      <xdr:row>36</xdr:row>
      <xdr:rowOff>71958</xdr:rowOff>
    </xdr:to>
    <xdr:sp macro="" textlink="">
      <xdr:nvSpPr>
        <xdr:cNvPr id="112" name="フローチャート: 判断 111">
          <a:extLst>
            <a:ext uri="{FF2B5EF4-FFF2-40B4-BE49-F238E27FC236}">
              <a16:creationId xmlns:a16="http://schemas.microsoft.com/office/drawing/2014/main" id="{00000000-0008-0000-0500-000070000000}"/>
            </a:ext>
          </a:extLst>
        </xdr:cNvPr>
        <xdr:cNvSpPr/>
      </xdr:nvSpPr>
      <xdr:spPr bwMode="auto">
        <a:xfrm>
          <a:off x="4953000" y="692360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82135</xdr:rowOff>
    </xdr:from>
    <xdr:ext cx="736600" cy="259045"/>
    <xdr:sp macro="" textlink="">
      <xdr:nvSpPr>
        <xdr:cNvPr id="113" name="テキスト ボックス 112">
          <a:extLst>
            <a:ext uri="{FF2B5EF4-FFF2-40B4-BE49-F238E27FC236}">
              <a16:creationId xmlns:a16="http://schemas.microsoft.com/office/drawing/2014/main" id="{00000000-0008-0000-0500-000071000000}"/>
            </a:ext>
          </a:extLst>
        </xdr:cNvPr>
        <xdr:cNvSpPr txBox="1"/>
      </xdr:nvSpPr>
      <xdr:spPr>
        <a:xfrm>
          <a:off x="4622800" y="66924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36</xdr:row>
      <xdr:rowOff>65461</xdr:rowOff>
    </xdr:from>
    <xdr:to>
      <xdr:col>22</xdr:col>
      <xdr:colOff>114300</xdr:colOff>
      <xdr:row>36</xdr:row>
      <xdr:rowOff>141128</xdr:rowOff>
    </xdr:to>
    <xdr:cxnSp macro="">
      <xdr:nvCxnSpPr>
        <xdr:cNvPr id="114" name="直線コネクタ 113">
          <a:extLst>
            <a:ext uri="{FF2B5EF4-FFF2-40B4-BE49-F238E27FC236}">
              <a16:creationId xmlns:a16="http://schemas.microsoft.com/office/drawing/2014/main" id="{00000000-0008-0000-0500-000072000000}"/>
            </a:ext>
          </a:extLst>
        </xdr:cNvPr>
        <xdr:cNvCxnSpPr/>
      </xdr:nvCxnSpPr>
      <xdr:spPr bwMode="auto">
        <a:xfrm flipV="1">
          <a:off x="3606800" y="7018711"/>
          <a:ext cx="698500" cy="75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327751</xdr:rowOff>
    </xdr:from>
    <xdr:to>
      <xdr:col>22</xdr:col>
      <xdr:colOff>165100</xdr:colOff>
      <xdr:row>36</xdr:row>
      <xdr:rowOff>86451</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4254500" y="693810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96628</xdr:rowOff>
    </xdr:from>
    <xdr:ext cx="762000" cy="259045"/>
    <xdr:sp macro="" textlink="">
      <xdr:nvSpPr>
        <xdr:cNvPr id="116" name="テキスト ボックス 115">
          <a:extLst>
            <a:ext uri="{FF2B5EF4-FFF2-40B4-BE49-F238E27FC236}">
              <a16:creationId xmlns:a16="http://schemas.microsoft.com/office/drawing/2014/main" id="{00000000-0008-0000-0500-000074000000}"/>
            </a:ext>
          </a:extLst>
        </xdr:cNvPr>
        <xdr:cNvSpPr txBox="1"/>
      </xdr:nvSpPr>
      <xdr:spPr>
        <a:xfrm>
          <a:off x="3924300" y="67069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36</xdr:row>
      <xdr:rowOff>64455</xdr:rowOff>
    </xdr:from>
    <xdr:to>
      <xdr:col>18</xdr:col>
      <xdr:colOff>177800</xdr:colOff>
      <xdr:row>36</xdr:row>
      <xdr:rowOff>141128</xdr:rowOff>
    </xdr:to>
    <xdr:cxnSp macro="">
      <xdr:nvCxnSpPr>
        <xdr:cNvPr id="117" name="直線コネクタ 116">
          <a:extLst>
            <a:ext uri="{FF2B5EF4-FFF2-40B4-BE49-F238E27FC236}">
              <a16:creationId xmlns:a16="http://schemas.microsoft.com/office/drawing/2014/main" id="{00000000-0008-0000-0500-000075000000}"/>
            </a:ext>
          </a:extLst>
        </xdr:cNvPr>
        <xdr:cNvCxnSpPr/>
      </xdr:nvCxnSpPr>
      <xdr:spPr bwMode="auto">
        <a:xfrm>
          <a:off x="2908300" y="7017705"/>
          <a:ext cx="698500" cy="7667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36</xdr:row>
      <xdr:rowOff>17450</xdr:rowOff>
    </xdr:from>
    <xdr:to>
      <xdr:col>19</xdr:col>
      <xdr:colOff>38100</xdr:colOff>
      <xdr:row>36</xdr:row>
      <xdr:rowOff>119050</xdr:rowOff>
    </xdr:to>
    <xdr:sp macro="" textlink="">
      <xdr:nvSpPr>
        <xdr:cNvPr id="118" name="フローチャート: 判断 117">
          <a:extLst>
            <a:ext uri="{FF2B5EF4-FFF2-40B4-BE49-F238E27FC236}">
              <a16:creationId xmlns:a16="http://schemas.microsoft.com/office/drawing/2014/main" id="{00000000-0008-0000-0500-000076000000}"/>
            </a:ext>
          </a:extLst>
        </xdr:cNvPr>
        <xdr:cNvSpPr/>
      </xdr:nvSpPr>
      <xdr:spPr bwMode="auto">
        <a:xfrm>
          <a:off x="3556000" y="6970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129227</xdr:rowOff>
    </xdr:from>
    <xdr:ext cx="762000" cy="259045"/>
    <xdr:sp macro="" textlink="">
      <xdr:nvSpPr>
        <xdr:cNvPr id="119" name="テキスト ボックス 118">
          <a:extLst>
            <a:ext uri="{FF2B5EF4-FFF2-40B4-BE49-F238E27FC236}">
              <a16:creationId xmlns:a16="http://schemas.microsoft.com/office/drawing/2014/main" id="{00000000-0008-0000-0500-000077000000}"/>
            </a:ext>
          </a:extLst>
        </xdr:cNvPr>
        <xdr:cNvSpPr txBox="1"/>
      </xdr:nvSpPr>
      <xdr:spPr>
        <a:xfrm>
          <a:off x="3225800" y="673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27966</xdr:rowOff>
    </xdr:from>
    <xdr:to>
      <xdr:col>15</xdr:col>
      <xdr:colOff>101600</xdr:colOff>
      <xdr:row>36</xdr:row>
      <xdr:rowOff>129566</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2857500" y="698121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36</xdr:row>
      <xdr:rowOff>114343</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2527300" y="70675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a:extLst>
            <a:ext uri="{FF2B5EF4-FFF2-40B4-BE49-F238E27FC236}">
              <a16:creationId xmlns:a16="http://schemas.microsoft.com/office/drawing/2014/main" id="{00000000-0008-0000-0500-00007A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36</xdr:row>
      <xdr:rowOff>51602</xdr:rowOff>
    </xdr:from>
    <xdr:to>
      <xdr:col>29</xdr:col>
      <xdr:colOff>177800</xdr:colOff>
      <xdr:row>36</xdr:row>
      <xdr:rowOff>153202</xdr:rowOff>
    </xdr:to>
    <xdr:sp macro="" textlink="">
      <xdr:nvSpPr>
        <xdr:cNvPr id="127" name="楕円 126">
          <a:extLst>
            <a:ext uri="{FF2B5EF4-FFF2-40B4-BE49-F238E27FC236}">
              <a16:creationId xmlns:a16="http://schemas.microsoft.com/office/drawing/2014/main" id="{00000000-0008-0000-0500-00007F000000}"/>
            </a:ext>
          </a:extLst>
        </xdr:cNvPr>
        <xdr:cNvSpPr/>
      </xdr:nvSpPr>
      <xdr:spPr bwMode="auto">
        <a:xfrm>
          <a:off x="5600700" y="70048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36</xdr:row>
      <xdr:rowOff>23679</xdr:rowOff>
    </xdr:from>
    <xdr:ext cx="762000" cy="259045"/>
    <xdr:sp macro="" textlink="">
      <xdr:nvSpPr>
        <xdr:cNvPr id="128" name="人口1人当たり決算額の推移該当値テキスト445">
          <a:extLst>
            <a:ext uri="{FF2B5EF4-FFF2-40B4-BE49-F238E27FC236}">
              <a16:creationId xmlns:a16="http://schemas.microsoft.com/office/drawing/2014/main" id="{00000000-0008-0000-0500-000080000000}"/>
            </a:ext>
          </a:extLst>
        </xdr:cNvPr>
        <xdr:cNvSpPr txBox="1"/>
      </xdr:nvSpPr>
      <xdr:spPr>
        <a:xfrm>
          <a:off x="5740400" y="6976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36</xdr:row>
      <xdr:rowOff>18410</xdr:rowOff>
    </xdr:from>
    <xdr:to>
      <xdr:col>26</xdr:col>
      <xdr:colOff>101600</xdr:colOff>
      <xdr:row>36</xdr:row>
      <xdr:rowOff>120010</xdr:rowOff>
    </xdr:to>
    <xdr:sp macro="" textlink="">
      <xdr:nvSpPr>
        <xdr:cNvPr id="129" name="楕円 128">
          <a:extLst>
            <a:ext uri="{FF2B5EF4-FFF2-40B4-BE49-F238E27FC236}">
              <a16:creationId xmlns:a16="http://schemas.microsoft.com/office/drawing/2014/main" id="{00000000-0008-0000-0500-000081000000}"/>
            </a:ext>
          </a:extLst>
        </xdr:cNvPr>
        <xdr:cNvSpPr/>
      </xdr:nvSpPr>
      <xdr:spPr bwMode="auto">
        <a:xfrm>
          <a:off x="4953000" y="697166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36</xdr:row>
      <xdr:rowOff>104787</xdr:rowOff>
    </xdr:from>
    <xdr:ext cx="7366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4622800" y="70580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36</xdr:row>
      <xdr:rowOff>14661</xdr:rowOff>
    </xdr:from>
    <xdr:to>
      <xdr:col>22</xdr:col>
      <xdr:colOff>165100</xdr:colOff>
      <xdr:row>36</xdr:row>
      <xdr:rowOff>116261</xdr:rowOff>
    </xdr:to>
    <xdr:sp macro="" textlink="">
      <xdr:nvSpPr>
        <xdr:cNvPr id="131" name="楕円 130">
          <a:extLst>
            <a:ext uri="{FF2B5EF4-FFF2-40B4-BE49-F238E27FC236}">
              <a16:creationId xmlns:a16="http://schemas.microsoft.com/office/drawing/2014/main" id="{00000000-0008-0000-0500-000083000000}"/>
            </a:ext>
          </a:extLst>
        </xdr:cNvPr>
        <xdr:cNvSpPr/>
      </xdr:nvSpPr>
      <xdr:spPr bwMode="auto">
        <a:xfrm>
          <a:off x="4254500" y="696791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36</xdr:row>
      <xdr:rowOff>101038</xdr:rowOff>
    </xdr:from>
    <xdr:ext cx="7620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3924300" y="70542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36</xdr:row>
      <xdr:rowOff>90328</xdr:rowOff>
    </xdr:from>
    <xdr:to>
      <xdr:col>19</xdr:col>
      <xdr:colOff>38100</xdr:colOff>
      <xdr:row>37</xdr:row>
      <xdr:rowOff>20478</xdr:rowOff>
    </xdr:to>
    <xdr:sp macro="" textlink="">
      <xdr:nvSpPr>
        <xdr:cNvPr id="133" name="楕円 132">
          <a:extLst>
            <a:ext uri="{FF2B5EF4-FFF2-40B4-BE49-F238E27FC236}">
              <a16:creationId xmlns:a16="http://schemas.microsoft.com/office/drawing/2014/main" id="{00000000-0008-0000-0500-000085000000}"/>
            </a:ext>
          </a:extLst>
        </xdr:cNvPr>
        <xdr:cNvSpPr/>
      </xdr:nvSpPr>
      <xdr:spPr bwMode="auto">
        <a:xfrm>
          <a:off x="3556000" y="704357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37</xdr:row>
      <xdr:rowOff>5255</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225800" y="7129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36</xdr:row>
      <xdr:rowOff>13655</xdr:rowOff>
    </xdr:from>
    <xdr:to>
      <xdr:col>15</xdr:col>
      <xdr:colOff>101600</xdr:colOff>
      <xdr:row>36</xdr:row>
      <xdr:rowOff>115255</xdr:rowOff>
    </xdr:to>
    <xdr:sp macro="" textlink="">
      <xdr:nvSpPr>
        <xdr:cNvPr id="135" name="楕円 134">
          <a:extLst>
            <a:ext uri="{FF2B5EF4-FFF2-40B4-BE49-F238E27FC236}">
              <a16:creationId xmlns:a16="http://schemas.microsoft.com/office/drawing/2014/main" id="{00000000-0008-0000-0500-000087000000}"/>
            </a:ext>
          </a:extLst>
        </xdr:cNvPr>
        <xdr:cNvSpPr/>
      </xdr:nvSpPr>
      <xdr:spPr bwMode="auto">
        <a:xfrm>
          <a:off x="2857500" y="696690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125432</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2527300" y="67357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102,988
100,644
274.45
50,749,184
47,025,035
2,455,309
26,122,196
34,616,296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70,003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29</xdr:row>
      <xdr:rowOff>160045</xdr:rowOff>
    </xdr:from>
    <xdr:to>
      <xdr:col>24</xdr:col>
      <xdr:colOff>62865</xdr:colOff>
      <xdr:row>39</xdr:row>
      <xdr:rowOff>41745</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32095"/>
          <a:ext cx="1270" cy="15962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45572</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21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41745</xdr:rowOff>
    </xdr:from>
    <xdr:to>
      <xdr:col>24</xdr:col>
      <xdr:colOff>152400</xdr:colOff>
      <xdr:row>39</xdr:row>
      <xdr:rowOff>41745</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82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106722</xdr:rowOff>
    </xdr:from>
    <xdr:ext cx="534377"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07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91,966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29</xdr:row>
      <xdr:rowOff>160045</xdr:rowOff>
    </xdr:from>
    <xdr:to>
      <xdr:col>24</xdr:col>
      <xdr:colOff>152400</xdr:colOff>
      <xdr:row>29</xdr:row>
      <xdr:rowOff>160045</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320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109525</xdr:rowOff>
    </xdr:from>
    <xdr:to>
      <xdr:col>24</xdr:col>
      <xdr:colOff>63500</xdr:colOff>
      <xdr:row>31</xdr:row>
      <xdr:rowOff>142481</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5424475"/>
          <a:ext cx="838200" cy="32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26522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2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66,571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48095</xdr:rowOff>
    </xdr:from>
    <xdr:to>
      <xdr:col>24</xdr:col>
      <xdr:colOff>114300</xdr:colOff>
      <xdr:row>35</xdr:row>
      <xdr:rowOff>149695</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0488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31</xdr:row>
      <xdr:rowOff>142481</xdr:rowOff>
    </xdr:from>
    <xdr:to>
      <xdr:col>19</xdr:col>
      <xdr:colOff>177800</xdr:colOff>
      <xdr:row>32</xdr:row>
      <xdr:rowOff>6312</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5457431"/>
          <a:ext cx="889000" cy="352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60439</xdr:rowOff>
    </xdr:from>
    <xdr:to>
      <xdr:col>20</xdr:col>
      <xdr:colOff>38100</xdr:colOff>
      <xdr:row>35</xdr:row>
      <xdr:rowOff>162039</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061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35</xdr:row>
      <xdr:rowOff>153166</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539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6312</xdr:rowOff>
    </xdr:from>
    <xdr:to>
      <xdr:col>15</xdr:col>
      <xdr:colOff>50800</xdr:colOff>
      <xdr:row>32</xdr:row>
      <xdr:rowOff>78397</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5492712"/>
          <a:ext cx="889000" cy="720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61049</xdr:rowOff>
    </xdr:from>
    <xdr:to>
      <xdr:col>15</xdr:col>
      <xdr:colOff>101600</xdr:colOff>
      <xdr:row>35</xdr:row>
      <xdr:rowOff>162649</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061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153776</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45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78397</xdr:rowOff>
    </xdr:from>
    <xdr:to>
      <xdr:col>10</xdr:col>
      <xdr:colOff>114300</xdr:colOff>
      <xdr:row>33</xdr:row>
      <xdr:rowOff>89065</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5564797"/>
          <a:ext cx="889000" cy="182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171005</xdr:rowOff>
    </xdr:from>
    <xdr:to>
      <xdr:col>10</xdr:col>
      <xdr:colOff>165100</xdr:colOff>
      <xdr:row>36</xdr:row>
      <xdr:rowOff>101155</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171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36</xdr:row>
      <xdr:rowOff>92282</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264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82309</xdr:rowOff>
    </xdr:from>
    <xdr:to>
      <xdr:col>6</xdr:col>
      <xdr:colOff>38100</xdr:colOff>
      <xdr:row>38</xdr:row>
      <xdr:rowOff>12458</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42595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3586</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5186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58725</xdr:rowOff>
    </xdr:from>
    <xdr:to>
      <xdr:col>24</xdr:col>
      <xdr:colOff>114300</xdr:colOff>
      <xdr:row>31</xdr:row>
      <xdr:rowOff>160325</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53736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81602</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5225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84,292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31</xdr:row>
      <xdr:rowOff>91681</xdr:rowOff>
    </xdr:from>
    <xdr:to>
      <xdr:col>20</xdr:col>
      <xdr:colOff>38100</xdr:colOff>
      <xdr:row>32</xdr:row>
      <xdr:rowOff>21831</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54066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30</xdr:row>
      <xdr:rowOff>38358</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518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31</xdr:row>
      <xdr:rowOff>126962</xdr:rowOff>
    </xdr:from>
    <xdr:to>
      <xdr:col>15</xdr:col>
      <xdr:colOff>101600</xdr:colOff>
      <xdr:row>32</xdr:row>
      <xdr:rowOff>57112</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5441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30</xdr:row>
      <xdr:rowOff>73639</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5217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82,501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32</xdr:row>
      <xdr:rowOff>27597</xdr:rowOff>
    </xdr:from>
    <xdr:to>
      <xdr:col>10</xdr:col>
      <xdr:colOff>165100</xdr:colOff>
      <xdr:row>32</xdr:row>
      <xdr:rowOff>129197</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55139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30</xdr:row>
      <xdr:rowOff>145724</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5289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38265</xdr:rowOff>
    </xdr:from>
    <xdr:to>
      <xdr:col>6</xdr:col>
      <xdr:colOff>38100</xdr:colOff>
      <xdr:row>33</xdr:row>
      <xdr:rowOff>139865</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5696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31</xdr:row>
      <xdr:rowOff>156392</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54713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75,829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60</xdr:row>
      <xdr:rowOff>111777</xdr:rowOff>
    </xdr:from>
    <xdr:ext cx="531299"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230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98878</xdr:rowOff>
    </xdr:from>
    <xdr:to>
      <xdr:col>28</xdr:col>
      <xdr:colOff>114300</xdr:colOff>
      <xdr:row>59</xdr:row>
      <xdr:rowOff>98878</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128105</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115207</xdr:rowOff>
    </xdr:from>
    <xdr:to>
      <xdr:col>28</xdr:col>
      <xdr:colOff>114300</xdr:colOff>
      <xdr:row>57</xdr:row>
      <xdr:rowOff>115207</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144434</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131535</xdr:rowOff>
    </xdr:from>
    <xdr:to>
      <xdr:col>28</xdr:col>
      <xdr:colOff>114300</xdr:colOff>
      <xdr:row>55</xdr:row>
      <xdr:rowOff>131535</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54</xdr:row>
      <xdr:rowOff>160762</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147865</xdr:rowOff>
    </xdr:from>
    <xdr:to>
      <xdr:col>28</xdr:col>
      <xdr:colOff>114300</xdr:colOff>
      <xdr:row>53</xdr:row>
      <xdr:rowOff>147865</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5642</xdr:rowOff>
    </xdr:from>
    <xdr:ext cx="53129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230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51</xdr:row>
      <xdr:rowOff>164193</xdr:rowOff>
    </xdr:from>
    <xdr:to>
      <xdr:col>28</xdr:col>
      <xdr:colOff>114300</xdr:colOff>
      <xdr:row>51</xdr:row>
      <xdr:rowOff>164193</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51</xdr:row>
      <xdr:rowOff>21970</xdr:rowOff>
    </xdr:from>
    <xdr:ext cx="53129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230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9072</xdr:rowOff>
    </xdr:from>
    <xdr:to>
      <xdr:col>28</xdr:col>
      <xdr:colOff>114300</xdr:colOff>
      <xdr:row>50</xdr:row>
      <xdr:rowOff>9072</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49</xdr:row>
      <xdr:rowOff>38299</xdr:rowOff>
    </xdr:from>
    <xdr:ext cx="53129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230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6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物件費グラフ枠">
          <a:extLst>
            <a:ext uri="{FF2B5EF4-FFF2-40B4-BE49-F238E27FC236}">
              <a16:creationId xmlns:a16="http://schemas.microsoft.com/office/drawing/2014/main" id="{00000000-0008-0000-06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49</xdr:row>
      <xdr:rowOff>129707</xdr:rowOff>
    </xdr:from>
    <xdr:to>
      <xdr:col>24</xdr:col>
      <xdr:colOff>62865</xdr:colOff>
      <xdr:row>58</xdr:row>
      <xdr:rowOff>98127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flipV="1">
          <a:off x="4633595" y="8530757"/>
          <a:ext cx="1270" cy="1511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101954</xdr:rowOff>
    </xdr:from>
    <xdr:ext cx="534377" cy="259045"/>
    <xdr:sp macro="" textlink="">
      <xdr:nvSpPr>
        <xdr:cNvPr id="117" name="物件費最小値テキスト">
          <a:extLst>
            <a:ext uri="{FF2B5EF4-FFF2-40B4-BE49-F238E27FC236}">
              <a16:creationId xmlns:a16="http://schemas.microsoft.com/office/drawing/2014/main" id="{00000000-0008-0000-0600-000075000000}"/>
            </a:ext>
          </a:extLst>
        </xdr:cNvPr>
        <xdr:cNvSpPr txBox="1"/>
      </xdr:nvSpPr>
      <xdr:spPr>
        <a:xfrm>
          <a:off x="4686300" y="1004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98127</xdr:rowOff>
    </xdr:from>
    <xdr:to>
      <xdr:col>24</xdr:col>
      <xdr:colOff>152400</xdr:colOff>
      <xdr:row>58</xdr:row>
      <xdr:rowOff>98127</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10042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76384</xdr:rowOff>
    </xdr:from>
    <xdr:ext cx="534377" cy="259045"/>
    <xdr:sp macro="" textlink="">
      <xdr:nvSpPr>
        <xdr:cNvPr id="119" name="物件費最大値テキスト">
          <a:extLst>
            <a:ext uri="{FF2B5EF4-FFF2-40B4-BE49-F238E27FC236}">
              <a16:creationId xmlns:a16="http://schemas.microsoft.com/office/drawing/2014/main" id="{00000000-0008-0000-0600-000077000000}"/>
            </a:ext>
          </a:extLst>
        </xdr:cNvPr>
        <xdr:cNvSpPr txBox="1"/>
      </xdr:nvSpPr>
      <xdr:spPr>
        <a:xfrm>
          <a:off x="4686300" y="83059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91,556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49</xdr:row>
      <xdr:rowOff>129707</xdr:rowOff>
    </xdr:from>
    <xdr:to>
      <xdr:col>24</xdr:col>
      <xdr:colOff>152400</xdr:colOff>
      <xdr:row>49</xdr:row>
      <xdr:rowOff>129707</xdr:rowOff>
    </xdr:to>
    <xdr:cxnSp macro="">
      <xdr:nvCxnSpPr>
        <xdr:cNvPr id="120" name="直線コネクタ 119">
          <a:extLst>
            <a:ext uri="{FF2B5EF4-FFF2-40B4-BE49-F238E27FC236}">
              <a16:creationId xmlns:a16="http://schemas.microsoft.com/office/drawing/2014/main" id="{00000000-0008-0000-0600-000078000000}"/>
            </a:ext>
          </a:extLst>
        </xdr:cNvPr>
        <xdr:cNvCxnSpPr/>
      </xdr:nvCxnSpPr>
      <xdr:spPr>
        <a:xfrm>
          <a:off x="4546600" y="85307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54</xdr:row>
      <xdr:rowOff>63347</xdr:rowOff>
    </xdr:from>
    <xdr:to>
      <xdr:col>24</xdr:col>
      <xdr:colOff>63500</xdr:colOff>
      <xdr:row>54</xdr:row>
      <xdr:rowOff>93817</xdr:rowOff>
    </xdr:to>
    <xdr:cxnSp macro="">
      <xdr:nvCxnSpPr>
        <xdr:cNvPr id="121" name="直線コネクタ 120">
          <a:extLst>
            <a:ext uri="{FF2B5EF4-FFF2-40B4-BE49-F238E27FC236}">
              <a16:creationId xmlns:a16="http://schemas.microsoft.com/office/drawing/2014/main" id="{00000000-0008-0000-0600-000079000000}"/>
            </a:ext>
          </a:extLst>
        </xdr:cNvPr>
        <xdr:cNvCxnSpPr/>
      </xdr:nvCxnSpPr>
      <xdr:spPr>
        <a:xfrm>
          <a:off x="3797300" y="9321647"/>
          <a:ext cx="838200" cy="30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28694</xdr:rowOff>
    </xdr:from>
    <xdr:ext cx="534377" cy="259045"/>
    <xdr:sp macro="" textlink="">
      <xdr:nvSpPr>
        <xdr:cNvPr id="122" name="物件費平均値テキスト">
          <a:extLst>
            <a:ext uri="{FF2B5EF4-FFF2-40B4-BE49-F238E27FC236}">
              <a16:creationId xmlns:a16="http://schemas.microsoft.com/office/drawing/2014/main" id="{00000000-0008-0000-0600-00007A000000}"/>
            </a:ext>
          </a:extLst>
        </xdr:cNvPr>
        <xdr:cNvSpPr txBox="1"/>
      </xdr:nvSpPr>
      <xdr:spPr>
        <a:xfrm>
          <a:off x="4686300" y="928699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50267</xdr:rowOff>
    </xdr:from>
    <xdr:to>
      <xdr:col>24</xdr:col>
      <xdr:colOff>114300</xdr:colOff>
      <xdr:row>54</xdr:row>
      <xdr:rowOff>151867</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4584700" y="9308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54</xdr:row>
      <xdr:rowOff>63347</xdr:rowOff>
    </xdr:from>
    <xdr:to>
      <xdr:col>19</xdr:col>
      <xdr:colOff>177800</xdr:colOff>
      <xdr:row>54</xdr:row>
      <xdr:rowOff>144566</xdr:rowOff>
    </xdr:to>
    <xdr:cxnSp macro="">
      <xdr:nvCxnSpPr>
        <xdr:cNvPr id="124" name="直線コネクタ 123">
          <a:extLst>
            <a:ext uri="{FF2B5EF4-FFF2-40B4-BE49-F238E27FC236}">
              <a16:creationId xmlns:a16="http://schemas.microsoft.com/office/drawing/2014/main" id="{00000000-0008-0000-0600-00007C000000}"/>
            </a:ext>
          </a:extLst>
        </xdr:cNvPr>
        <xdr:cNvCxnSpPr/>
      </xdr:nvCxnSpPr>
      <xdr:spPr>
        <a:xfrm flipV="1">
          <a:off x="2908300" y="9321647"/>
          <a:ext cx="889000" cy="8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54</xdr:row>
      <xdr:rowOff>16140</xdr:rowOff>
    </xdr:from>
    <xdr:to>
      <xdr:col>20</xdr:col>
      <xdr:colOff>38100</xdr:colOff>
      <xdr:row>54</xdr:row>
      <xdr:rowOff>117740</xdr:rowOff>
    </xdr:to>
    <xdr:sp macro="" textlink="">
      <xdr:nvSpPr>
        <xdr:cNvPr id="125" name="フローチャート: 判断 124">
          <a:extLst>
            <a:ext uri="{FF2B5EF4-FFF2-40B4-BE49-F238E27FC236}">
              <a16:creationId xmlns:a16="http://schemas.microsoft.com/office/drawing/2014/main" id="{00000000-0008-0000-0600-00007D000000}"/>
            </a:ext>
          </a:extLst>
        </xdr:cNvPr>
        <xdr:cNvSpPr/>
      </xdr:nvSpPr>
      <xdr:spPr>
        <a:xfrm>
          <a:off x="3746500" y="9274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108867</xdr:rowOff>
    </xdr:from>
    <xdr:ext cx="534377" cy="259045"/>
    <xdr:sp macro="" textlink="">
      <xdr:nvSpPr>
        <xdr:cNvPr id="126" name="テキスト ボックス 125">
          <a:extLst>
            <a:ext uri="{FF2B5EF4-FFF2-40B4-BE49-F238E27FC236}">
              <a16:creationId xmlns:a16="http://schemas.microsoft.com/office/drawing/2014/main" id="{00000000-0008-0000-0600-00007E000000}"/>
            </a:ext>
          </a:extLst>
        </xdr:cNvPr>
        <xdr:cNvSpPr txBox="1"/>
      </xdr:nvSpPr>
      <xdr:spPr>
        <a:xfrm>
          <a:off x="3530111" y="93671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54</xdr:row>
      <xdr:rowOff>144566</xdr:rowOff>
    </xdr:from>
    <xdr:to>
      <xdr:col>15</xdr:col>
      <xdr:colOff>50800</xdr:colOff>
      <xdr:row>54</xdr:row>
      <xdr:rowOff>154232</xdr:rowOff>
    </xdr:to>
    <xdr:cxnSp macro="">
      <xdr:nvCxnSpPr>
        <xdr:cNvPr id="127" name="直線コネクタ 126">
          <a:extLst>
            <a:ext uri="{FF2B5EF4-FFF2-40B4-BE49-F238E27FC236}">
              <a16:creationId xmlns:a16="http://schemas.microsoft.com/office/drawing/2014/main" id="{00000000-0008-0000-0600-00007F000000}"/>
            </a:ext>
          </a:extLst>
        </xdr:cNvPr>
        <xdr:cNvCxnSpPr/>
      </xdr:nvCxnSpPr>
      <xdr:spPr>
        <a:xfrm flipV="1">
          <a:off x="2019300" y="9402866"/>
          <a:ext cx="889000" cy="9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54</xdr:row>
      <xdr:rowOff>129950</xdr:rowOff>
    </xdr:from>
    <xdr:to>
      <xdr:col>15</xdr:col>
      <xdr:colOff>101600</xdr:colOff>
      <xdr:row>55</xdr:row>
      <xdr:rowOff>60100</xdr:rowOff>
    </xdr:to>
    <xdr:sp macro="" textlink="">
      <xdr:nvSpPr>
        <xdr:cNvPr id="128" name="フローチャート: 判断 127">
          <a:extLst>
            <a:ext uri="{FF2B5EF4-FFF2-40B4-BE49-F238E27FC236}">
              <a16:creationId xmlns:a16="http://schemas.microsoft.com/office/drawing/2014/main" id="{00000000-0008-0000-0600-000080000000}"/>
            </a:ext>
          </a:extLst>
        </xdr:cNvPr>
        <xdr:cNvSpPr/>
      </xdr:nvSpPr>
      <xdr:spPr>
        <a:xfrm>
          <a:off x="2857500" y="9388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51227</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2641111" y="94809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54</xdr:row>
      <xdr:rowOff>154232</xdr:rowOff>
    </xdr:from>
    <xdr:to>
      <xdr:col>10</xdr:col>
      <xdr:colOff>114300</xdr:colOff>
      <xdr:row>55</xdr:row>
      <xdr:rowOff>143717</xdr:rowOff>
    </xdr:to>
    <xdr:cxnSp macro="">
      <xdr:nvCxnSpPr>
        <xdr:cNvPr id="130" name="直線コネクタ 129">
          <a:extLst>
            <a:ext uri="{FF2B5EF4-FFF2-40B4-BE49-F238E27FC236}">
              <a16:creationId xmlns:a16="http://schemas.microsoft.com/office/drawing/2014/main" id="{00000000-0008-0000-0600-000082000000}"/>
            </a:ext>
          </a:extLst>
        </xdr:cNvPr>
        <xdr:cNvCxnSpPr/>
      </xdr:nvCxnSpPr>
      <xdr:spPr>
        <a:xfrm flipV="1">
          <a:off x="1130300" y="9412532"/>
          <a:ext cx="889000" cy="160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55</xdr:row>
      <xdr:rowOff>111041</xdr:rowOff>
    </xdr:from>
    <xdr:to>
      <xdr:col>10</xdr:col>
      <xdr:colOff>165100</xdr:colOff>
      <xdr:row>56</xdr:row>
      <xdr:rowOff>41191</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968500" y="95407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56</xdr:row>
      <xdr:rowOff>32318</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1752111" y="9633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111760</xdr:rowOff>
    </xdr:from>
    <xdr:to>
      <xdr:col>6</xdr:col>
      <xdr:colOff>38100</xdr:colOff>
      <xdr:row>56</xdr:row>
      <xdr:rowOff>41910</xdr:rowOff>
    </xdr:to>
    <xdr:sp macro="" textlink="">
      <xdr:nvSpPr>
        <xdr:cNvPr id="133" name="フローチャート: 判断 132">
          <a:extLst>
            <a:ext uri="{FF2B5EF4-FFF2-40B4-BE49-F238E27FC236}">
              <a16:creationId xmlns:a16="http://schemas.microsoft.com/office/drawing/2014/main" id="{00000000-0008-0000-0600-000085000000}"/>
            </a:ext>
          </a:extLst>
        </xdr:cNvPr>
        <xdr:cNvSpPr/>
      </xdr:nvSpPr>
      <xdr:spPr>
        <a:xfrm>
          <a:off x="1079500" y="9541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56</xdr:row>
      <xdr:rowOff>33037</xdr:rowOff>
    </xdr:from>
    <xdr:ext cx="534377"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863111" y="9634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6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54</xdr:row>
      <xdr:rowOff>43017</xdr:rowOff>
    </xdr:from>
    <xdr:to>
      <xdr:col>24</xdr:col>
      <xdr:colOff>114300</xdr:colOff>
      <xdr:row>54</xdr:row>
      <xdr:rowOff>144617</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4584700" y="93013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53</xdr:row>
      <xdr:rowOff>65894</xdr:rowOff>
    </xdr:from>
    <xdr:ext cx="534377" cy="259045"/>
    <xdr:sp macro="" textlink="">
      <xdr:nvSpPr>
        <xdr:cNvPr id="141" name="物件費該当値テキスト">
          <a:extLst>
            <a:ext uri="{FF2B5EF4-FFF2-40B4-BE49-F238E27FC236}">
              <a16:creationId xmlns:a16="http://schemas.microsoft.com/office/drawing/2014/main" id="{00000000-0008-0000-0600-00008D000000}"/>
            </a:ext>
          </a:extLst>
        </xdr:cNvPr>
        <xdr:cNvSpPr txBox="1"/>
      </xdr:nvSpPr>
      <xdr:spPr>
        <a:xfrm>
          <a:off x="4686300" y="9152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54</xdr:row>
      <xdr:rowOff>12547</xdr:rowOff>
    </xdr:from>
    <xdr:to>
      <xdr:col>20</xdr:col>
      <xdr:colOff>38100</xdr:colOff>
      <xdr:row>54</xdr:row>
      <xdr:rowOff>114147</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3746500" y="927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52</xdr:row>
      <xdr:rowOff>130674</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3530111" y="9046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54</xdr:row>
      <xdr:rowOff>93766</xdr:rowOff>
    </xdr:from>
    <xdr:to>
      <xdr:col>15</xdr:col>
      <xdr:colOff>101600</xdr:colOff>
      <xdr:row>55</xdr:row>
      <xdr:rowOff>23916</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2857500" y="93520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53</xdr:row>
      <xdr:rowOff>40443</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2641111" y="91272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64,851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54</xdr:row>
      <xdr:rowOff>103432</xdr:rowOff>
    </xdr:from>
    <xdr:to>
      <xdr:col>10</xdr:col>
      <xdr:colOff>165100</xdr:colOff>
      <xdr:row>55</xdr:row>
      <xdr:rowOff>33582</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968500" y="9361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53</xdr:row>
      <xdr:rowOff>50109</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1752111" y="9136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55</xdr:row>
      <xdr:rowOff>92917</xdr:rowOff>
    </xdr:from>
    <xdr:to>
      <xdr:col>6</xdr:col>
      <xdr:colOff>38100</xdr:colOff>
      <xdr:row>56</xdr:row>
      <xdr:rowOff>23067</xdr:rowOff>
    </xdr:to>
    <xdr:sp macro="" textlink="">
      <xdr:nvSpPr>
        <xdr:cNvPr id="148" name="楕円 147">
          <a:extLst>
            <a:ext uri="{FF2B5EF4-FFF2-40B4-BE49-F238E27FC236}">
              <a16:creationId xmlns:a16="http://schemas.microsoft.com/office/drawing/2014/main" id="{00000000-0008-0000-0600-000094000000}"/>
            </a:ext>
          </a:extLst>
        </xdr:cNvPr>
        <xdr:cNvSpPr/>
      </xdr:nvSpPr>
      <xdr:spPr>
        <a:xfrm>
          <a:off x="1079500" y="9522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54</xdr:row>
      <xdr:rowOff>39594</xdr:rowOff>
    </xdr:from>
    <xdr:ext cx="534377" cy="259045"/>
    <xdr:sp macro="" textlink="">
      <xdr:nvSpPr>
        <xdr:cNvPr id="149" name="テキスト ボックス 148">
          <a:extLst>
            <a:ext uri="{FF2B5EF4-FFF2-40B4-BE49-F238E27FC236}">
              <a16:creationId xmlns:a16="http://schemas.microsoft.com/office/drawing/2014/main" id="{00000000-0008-0000-0600-000095000000}"/>
            </a:ext>
          </a:extLst>
        </xdr:cNvPr>
        <xdr:cNvSpPr txBox="1"/>
      </xdr:nvSpPr>
      <xdr:spPr>
        <a:xfrm>
          <a:off x="863111" y="9297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6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6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76</xdr:row>
      <xdr:rowOff>35577</xdr:rowOff>
    </xdr:from>
    <xdr:ext cx="46717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94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73</xdr:row>
      <xdr:rowOff>168927</xdr:rowOff>
    </xdr:from>
    <xdr:ext cx="46717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94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71</xdr:row>
      <xdr:rowOff>130827</xdr:rowOff>
    </xdr:from>
    <xdr:ext cx="46717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94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1" name="テキスト ボックス 170">
          <a:extLst>
            <a:ext uri="{FF2B5EF4-FFF2-40B4-BE49-F238E27FC236}">
              <a16:creationId xmlns:a16="http://schemas.microsoft.com/office/drawing/2014/main" id="{00000000-0008-0000-0600-0000AB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2" name="維持補修費グラフ枠">
          <a:extLst>
            <a:ext uri="{FF2B5EF4-FFF2-40B4-BE49-F238E27FC236}">
              <a16:creationId xmlns:a16="http://schemas.microsoft.com/office/drawing/2014/main" id="{00000000-0008-0000-0600-0000AC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170180</xdr:rowOff>
    </xdr:from>
    <xdr:to>
      <xdr:col>24</xdr:col>
      <xdr:colOff>62865</xdr:colOff>
      <xdr:row>78</xdr:row>
      <xdr:rowOff>18669</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flipV="1">
          <a:off x="4633595" y="12000230"/>
          <a:ext cx="1270" cy="13915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22496</xdr:rowOff>
    </xdr:from>
    <xdr:ext cx="469744" cy="259045"/>
    <xdr:sp macro="" textlink="">
      <xdr:nvSpPr>
        <xdr:cNvPr id="174" name="維持補修費最小値テキスト">
          <a:extLst>
            <a:ext uri="{FF2B5EF4-FFF2-40B4-BE49-F238E27FC236}">
              <a16:creationId xmlns:a16="http://schemas.microsoft.com/office/drawing/2014/main" id="{00000000-0008-0000-0600-0000AE000000}"/>
            </a:ext>
          </a:extLst>
        </xdr:cNvPr>
        <xdr:cNvSpPr txBox="1"/>
      </xdr:nvSpPr>
      <xdr:spPr>
        <a:xfrm>
          <a:off x="4686300" y="133955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18669</xdr:rowOff>
    </xdr:from>
    <xdr:to>
      <xdr:col>24</xdr:col>
      <xdr:colOff>152400</xdr:colOff>
      <xdr:row>78</xdr:row>
      <xdr:rowOff>18669</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33917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116857</xdr:rowOff>
    </xdr:from>
    <xdr:ext cx="534377" cy="259045"/>
    <xdr:sp macro="" textlink="">
      <xdr:nvSpPr>
        <xdr:cNvPr id="176" name="維持補修費最大値テキスト">
          <a:extLst>
            <a:ext uri="{FF2B5EF4-FFF2-40B4-BE49-F238E27FC236}">
              <a16:creationId xmlns:a16="http://schemas.microsoft.com/office/drawing/2014/main" id="{00000000-0008-0000-0600-0000B0000000}"/>
            </a:ext>
          </a:extLst>
        </xdr:cNvPr>
        <xdr:cNvSpPr txBox="1"/>
      </xdr:nvSpPr>
      <xdr:spPr>
        <a:xfrm>
          <a:off x="4686300" y="11775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12,510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170180</xdr:rowOff>
    </xdr:from>
    <xdr:to>
      <xdr:col>24</xdr:col>
      <xdr:colOff>152400</xdr:colOff>
      <xdr:row>69</xdr:row>
      <xdr:rowOff>170180</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a:off x="4546600" y="120002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78</xdr:row>
      <xdr:rowOff>18669</xdr:rowOff>
    </xdr:from>
    <xdr:to>
      <xdr:col>24</xdr:col>
      <xdr:colOff>63500</xdr:colOff>
      <xdr:row>78</xdr:row>
      <xdr:rowOff>31114</xdr:rowOff>
    </xdr:to>
    <xdr:cxnSp macro="">
      <xdr:nvCxnSpPr>
        <xdr:cNvPr id="178" name="直線コネクタ 177">
          <a:extLst>
            <a:ext uri="{FF2B5EF4-FFF2-40B4-BE49-F238E27FC236}">
              <a16:creationId xmlns:a16="http://schemas.microsoft.com/office/drawing/2014/main" id="{00000000-0008-0000-0600-0000B2000000}"/>
            </a:ext>
          </a:extLst>
        </xdr:cNvPr>
        <xdr:cNvCxnSpPr/>
      </xdr:nvCxnSpPr>
      <xdr:spPr>
        <a:xfrm flipV="1">
          <a:off x="3797300" y="13391769"/>
          <a:ext cx="838200" cy="124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80154</xdr:rowOff>
    </xdr:from>
    <xdr:ext cx="469744" cy="259045"/>
    <xdr:sp macro="" textlink="">
      <xdr:nvSpPr>
        <xdr:cNvPr id="179" name="維持補修費平均値テキスト">
          <a:extLst>
            <a:ext uri="{FF2B5EF4-FFF2-40B4-BE49-F238E27FC236}">
              <a16:creationId xmlns:a16="http://schemas.microsoft.com/office/drawing/2014/main" id="{00000000-0008-0000-0600-0000B3000000}"/>
            </a:ext>
          </a:extLst>
        </xdr:cNvPr>
        <xdr:cNvSpPr txBox="1"/>
      </xdr:nvSpPr>
      <xdr:spPr>
        <a:xfrm>
          <a:off x="4686300" y="127674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57277</xdr:rowOff>
    </xdr:from>
    <xdr:to>
      <xdr:col>24</xdr:col>
      <xdr:colOff>114300</xdr:colOff>
      <xdr:row>75</xdr:row>
      <xdr:rowOff>158877</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4584700" y="129160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78</xdr:row>
      <xdr:rowOff>17653</xdr:rowOff>
    </xdr:from>
    <xdr:to>
      <xdr:col>19</xdr:col>
      <xdr:colOff>177800</xdr:colOff>
      <xdr:row>78</xdr:row>
      <xdr:rowOff>31114</xdr:rowOff>
    </xdr:to>
    <xdr:cxnSp macro="">
      <xdr:nvCxnSpPr>
        <xdr:cNvPr id="181" name="直線コネクタ 180">
          <a:extLst>
            <a:ext uri="{FF2B5EF4-FFF2-40B4-BE49-F238E27FC236}">
              <a16:creationId xmlns:a16="http://schemas.microsoft.com/office/drawing/2014/main" id="{00000000-0008-0000-0600-0000B5000000}"/>
            </a:ext>
          </a:extLst>
        </xdr:cNvPr>
        <xdr:cNvCxnSpPr/>
      </xdr:nvCxnSpPr>
      <xdr:spPr>
        <a:xfrm>
          <a:off x="2908300" y="13390753"/>
          <a:ext cx="889000" cy="13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78740</xdr:rowOff>
    </xdr:from>
    <xdr:to>
      <xdr:col>20</xdr:col>
      <xdr:colOff>38100</xdr:colOff>
      <xdr:row>76</xdr:row>
      <xdr:rowOff>8889</xdr:rowOff>
    </xdr:to>
    <xdr:sp macro="" textlink="">
      <xdr:nvSpPr>
        <xdr:cNvPr id="182" name="フローチャート: 判断 181">
          <a:extLst>
            <a:ext uri="{FF2B5EF4-FFF2-40B4-BE49-F238E27FC236}">
              <a16:creationId xmlns:a16="http://schemas.microsoft.com/office/drawing/2014/main" id="{00000000-0008-0000-0600-0000B6000000}"/>
            </a:ext>
          </a:extLst>
        </xdr:cNvPr>
        <xdr:cNvSpPr/>
      </xdr:nvSpPr>
      <xdr:spPr>
        <a:xfrm>
          <a:off x="3746500" y="129374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74</xdr:row>
      <xdr:rowOff>25417</xdr:rowOff>
    </xdr:from>
    <xdr:ext cx="469744" cy="259045"/>
    <xdr:sp macro="" textlink="">
      <xdr:nvSpPr>
        <xdr:cNvPr id="183" name="テキスト ボックス 182">
          <a:extLst>
            <a:ext uri="{FF2B5EF4-FFF2-40B4-BE49-F238E27FC236}">
              <a16:creationId xmlns:a16="http://schemas.microsoft.com/office/drawing/2014/main" id="{00000000-0008-0000-0600-0000B7000000}"/>
            </a:ext>
          </a:extLst>
        </xdr:cNvPr>
        <xdr:cNvSpPr txBox="1"/>
      </xdr:nvSpPr>
      <xdr:spPr>
        <a:xfrm>
          <a:off x="3562428" y="12712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169799</xdr:rowOff>
    </xdr:from>
    <xdr:to>
      <xdr:col>15</xdr:col>
      <xdr:colOff>50800</xdr:colOff>
      <xdr:row>78</xdr:row>
      <xdr:rowOff>17653</xdr:rowOff>
    </xdr:to>
    <xdr:cxnSp macro="">
      <xdr:nvCxnSpPr>
        <xdr:cNvPr id="184" name="直線コネクタ 183">
          <a:extLst>
            <a:ext uri="{FF2B5EF4-FFF2-40B4-BE49-F238E27FC236}">
              <a16:creationId xmlns:a16="http://schemas.microsoft.com/office/drawing/2014/main" id="{00000000-0008-0000-0600-0000B8000000}"/>
            </a:ext>
          </a:extLst>
        </xdr:cNvPr>
        <xdr:cNvCxnSpPr/>
      </xdr:nvCxnSpPr>
      <xdr:spPr>
        <a:xfrm>
          <a:off x="2019300" y="13371449"/>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87376</xdr:rowOff>
    </xdr:from>
    <xdr:to>
      <xdr:col>15</xdr:col>
      <xdr:colOff>101600</xdr:colOff>
      <xdr:row>76</xdr:row>
      <xdr:rowOff>17526</xdr:rowOff>
    </xdr:to>
    <xdr:sp macro="" textlink="">
      <xdr:nvSpPr>
        <xdr:cNvPr id="185" name="フローチャート: 判断 184">
          <a:extLst>
            <a:ext uri="{FF2B5EF4-FFF2-40B4-BE49-F238E27FC236}">
              <a16:creationId xmlns:a16="http://schemas.microsoft.com/office/drawing/2014/main" id="{00000000-0008-0000-0600-0000B9000000}"/>
            </a:ext>
          </a:extLst>
        </xdr:cNvPr>
        <xdr:cNvSpPr/>
      </xdr:nvSpPr>
      <xdr:spPr>
        <a:xfrm>
          <a:off x="2857500" y="129461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74</xdr:row>
      <xdr:rowOff>34053</xdr:rowOff>
    </xdr:from>
    <xdr:ext cx="469744"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2673428" y="127213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169799</xdr:rowOff>
    </xdr:from>
    <xdr:to>
      <xdr:col>10</xdr:col>
      <xdr:colOff>114300</xdr:colOff>
      <xdr:row>78</xdr:row>
      <xdr:rowOff>12192</xdr:rowOff>
    </xdr:to>
    <xdr:cxnSp macro="">
      <xdr:nvCxnSpPr>
        <xdr:cNvPr id="187" name="直線コネクタ 186">
          <a:extLst>
            <a:ext uri="{FF2B5EF4-FFF2-40B4-BE49-F238E27FC236}">
              <a16:creationId xmlns:a16="http://schemas.microsoft.com/office/drawing/2014/main" id="{00000000-0008-0000-0600-0000BB000000}"/>
            </a:ext>
          </a:extLst>
        </xdr:cNvPr>
        <xdr:cNvCxnSpPr/>
      </xdr:nvCxnSpPr>
      <xdr:spPr>
        <a:xfrm flipV="1">
          <a:off x="1130300" y="13371449"/>
          <a:ext cx="889000" cy="13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75</xdr:row>
      <xdr:rowOff>148717</xdr:rowOff>
    </xdr:from>
    <xdr:to>
      <xdr:col>10</xdr:col>
      <xdr:colOff>165100</xdr:colOff>
      <xdr:row>76</xdr:row>
      <xdr:rowOff>78867</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968500" y="130074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74</xdr:row>
      <xdr:rowOff>95394</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1784428" y="127826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75</xdr:row>
      <xdr:rowOff>156463</xdr:rowOff>
    </xdr:from>
    <xdr:to>
      <xdr:col>6</xdr:col>
      <xdr:colOff>38100</xdr:colOff>
      <xdr:row>76</xdr:row>
      <xdr:rowOff>86613</xdr:rowOff>
    </xdr:to>
    <xdr:sp macro="" textlink="">
      <xdr:nvSpPr>
        <xdr:cNvPr id="190" name="フローチャート: 判断 189">
          <a:extLst>
            <a:ext uri="{FF2B5EF4-FFF2-40B4-BE49-F238E27FC236}">
              <a16:creationId xmlns:a16="http://schemas.microsoft.com/office/drawing/2014/main" id="{00000000-0008-0000-0600-0000BE000000}"/>
            </a:ext>
          </a:extLst>
        </xdr:cNvPr>
        <xdr:cNvSpPr/>
      </xdr:nvSpPr>
      <xdr:spPr>
        <a:xfrm>
          <a:off x="1079500" y="13015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74</xdr:row>
      <xdr:rowOff>103141</xdr:rowOff>
    </xdr:from>
    <xdr:ext cx="469744"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895428" y="127904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600-0000C4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139319</xdr:rowOff>
    </xdr:from>
    <xdr:to>
      <xdr:col>24</xdr:col>
      <xdr:colOff>114300</xdr:colOff>
      <xdr:row>78</xdr:row>
      <xdr:rowOff>69469</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4584700" y="13340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54246</xdr:rowOff>
    </xdr:from>
    <xdr:ext cx="469744" cy="259045"/>
    <xdr:sp macro="" textlink="">
      <xdr:nvSpPr>
        <xdr:cNvPr id="198" name="維持補修費該当値テキスト">
          <a:extLst>
            <a:ext uri="{FF2B5EF4-FFF2-40B4-BE49-F238E27FC236}">
              <a16:creationId xmlns:a16="http://schemas.microsoft.com/office/drawing/2014/main" id="{00000000-0008-0000-0600-0000C6000000}"/>
            </a:ext>
          </a:extLst>
        </xdr:cNvPr>
        <xdr:cNvSpPr txBox="1"/>
      </xdr:nvSpPr>
      <xdr:spPr>
        <a:xfrm>
          <a:off x="4686300" y="1325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151764</xdr:rowOff>
    </xdr:from>
    <xdr:to>
      <xdr:col>20</xdr:col>
      <xdr:colOff>38100</xdr:colOff>
      <xdr:row>78</xdr:row>
      <xdr:rowOff>81914</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3746500" y="13353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78</xdr:row>
      <xdr:rowOff>73041</xdr:rowOff>
    </xdr:from>
    <xdr:ext cx="469744"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3562428" y="134461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138303</xdr:rowOff>
    </xdr:from>
    <xdr:to>
      <xdr:col>15</xdr:col>
      <xdr:colOff>101600</xdr:colOff>
      <xdr:row>78</xdr:row>
      <xdr:rowOff>68453</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2857500" y="133399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78</xdr:row>
      <xdr:rowOff>59580</xdr:rowOff>
    </xdr:from>
    <xdr:ext cx="469744"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2673428" y="134326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118999</xdr:rowOff>
    </xdr:from>
    <xdr:to>
      <xdr:col>10</xdr:col>
      <xdr:colOff>165100</xdr:colOff>
      <xdr:row>78</xdr:row>
      <xdr:rowOff>49149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968500" y="133206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78</xdr:row>
      <xdr:rowOff>40276</xdr:rowOff>
    </xdr:from>
    <xdr:ext cx="469744"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1784428" y="134133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132842</xdr:rowOff>
    </xdr:from>
    <xdr:to>
      <xdr:col>6</xdr:col>
      <xdr:colOff>38100</xdr:colOff>
      <xdr:row>78</xdr:row>
      <xdr:rowOff>62992</xdr:rowOff>
    </xdr:to>
    <xdr:sp macro="" textlink="">
      <xdr:nvSpPr>
        <xdr:cNvPr id="205" name="楕円 204">
          <a:extLst>
            <a:ext uri="{FF2B5EF4-FFF2-40B4-BE49-F238E27FC236}">
              <a16:creationId xmlns:a16="http://schemas.microsoft.com/office/drawing/2014/main" id="{00000000-0008-0000-0600-0000CD000000}"/>
            </a:ext>
          </a:extLst>
        </xdr:cNvPr>
        <xdr:cNvSpPr/>
      </xdr:nvSpPr>
      <xdr:spPr>
        <a:xfrm>
          <a:off x="1079500" y="133344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78</xdr:row>
      <xdr:rowOff>54119</xdr:rowOff>
    </xdr:from>
    <xdr:ext cx="469744" cy="259045"/>
    <xdr:sp macro="" textlink="">
      <xdr:nvSpPr>
        <xdr:cNvPr id="206" name="テキスト ボックス 205">
          <a:extLst>
            <a:ext uri="{FF2B5EF4-FFF2-40B4-BE49-F238E27FC236}">
              <a16:creationId xmlns:a16="http://schemas.microsoft.com/office/drawing/2014/main" id="{00000000-0008-0000-0600-0000CE000000}"/>
            </a:ext>
          </a:extLst>
        </xdr:cNvPr>
        <xdr:cNvSpPr txBox="1"/>
      </xdr:nvSpPr>
      <xdr:spPr>
        <a:xfrm>
          <a:off x="895428" y="134272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3" name="正方形/長方形 212">
          <a:extLst>
            <a:ext uri="{FF2B5EF4-FFF2-40B4-BE49-F238E27FC236}">
              <a16:creationId xmlns:a16="http://schemas.microsoft.com/office/drawing/2014/main" id="{00000000-0008-0000-0600-0000D5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110,399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4" name="正方形/長方形 213">
          <a:extLst>
            <a:ext uri="{FF2B5EF4-FFF2-40B4-BE49-F238E27FC236}">
              <a16:creationId xmlns:a16="http://schemas.microsoft.com/office/drawing/2014/main" id="{00000000-0008-0000-0600-0000D6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1" name="テキスト ボックス 230">
          <a:extLst>
            <a:ext uri="{FF2B5EF4-FFF2-40B4-BE49-F238E27FC236}">
              <a16:creationId xmlns:a16="http://schemas.microsoft.com/office/drawing/2014/main" id="{00000000-0008-0000-0600-0000E7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2" name="扶助費グラフ枠">
          <a:extLst>
            <a:ext uri="{FF2B5EF4-FFF2-40B4-BE49-F238E27FC236}">
              <a16:creationId xmlns:a16="http://schemas.microsoft.com/office/drawing/2014/main" id="{00000000-0008-0000-0600-0000E8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123403</xdr:rowOff>
    </xdr:from>
    <xdr:to>
      <xdr:col>24</xdr:col>
      <xdr:colOff>62865</xdr:colOff>
      <xdr:row>97</xdr:row>
      <xdr:rowOff>140615</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flipV="1">
          <a:off x="4633595" y="15382453"/>
          <a:ext cx="1270" cy="138881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97</xdr:row>
      <xdr:rowOff>144442</xdr:rowOff>
    </xdr:from>
    <xdr:ext cx="534377" cy="259045"/>
    <xdr:sp macro="" textlink="">
      <xdr:nvSpPr>
        <xdr:cNvPr id="234" name="扶助費最小値テキスト">
          <a:extLst>
            <a:ext uri="{FF2B5EF4-FFF2-40B4-BE49-F238E27FC236}">
              <a16:creationId xmlns:a16="http://schemas.microsoft.com/office/drawing/2014/main" id="{00000000-0008-0000-0600-0000EA000000}"/>
            </a:ext>
          </a:extLst>
        </xdr:cNvPr>
        <xdr:cNvSpPr txBox="1"/>
      </xdr:nvSpPr>
      <xdr:spPr>
        <a:xfrm>
          <a:off x="4686300" y="1677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89,222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97</xdr:row>
      <xdr:rowOff>140615</xdr:rowOff>
    </xdr:from>
    <xdr:to>
      <xdr:col>24</xdr:col>
      <xdr:colOff>152400</xdr:colOff>
      <xdr:row>97</xdr:row>
      <xdr:rowOff>140615</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6771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70080</xdr:rowOff>
    </xdr:from>
    <xdr:ext cx="599010" cy="259045"/>
    <xdr:sp macro="" textlink="">
      <xdr:nvSpPr>
        <xdr:cNvPr id="236" name="扶助費最大値テキスト">
          <a:extLst>
            <a:ext uri="{FF2B5EF4-FFF2-40B4-BE49-F238E27FC236}">
              <a16:creationId xmlns:a16="http://schemas.microsoft.com/office/drawing/2014/main" id="{00000000-0008-0000-0600-0000EC000000}"/>
            </a:ext>
          </a:extLst>
        </xdr:cNvPr>
        <xdr:cNvSpPr txBox="1"/>
      </xdr:nvSpPr>
      <xdr:spPr>
        <a:xfrm>
          <a:off x="4686300" y="1515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131,749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123403</xdr:rowOff>
    </xdr:from>
    <xdr:to>
      <xdr:col>24</xdr:col>
      <xdr:colOff>152400</xdr:colOff>
      <xdr:row>89</xdr:row>
      <xdr:rowOff>123403</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a:off x="4546600" y="1538245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93</xdr:row>
      <xdr:rowOff>77423</xdr:rowOff>
    </xdr:from>
    <xdr:to>
      <xdr:col>24</xdr:col>
      <xdr:colOff>63500</xdr:colOff>
      <xdr:row>95</xdr:row>
      <xdr:rowOff>128857</xdr:rowOff>
    </xdr:to>
    <xdr:cxnSp macro="">
      <xdr:nvCxnSpPr>
        <xdr:cNvPr id="238" name="直線コネクタ 237">
          <a:extLst>
            <a:ext uri="{FF2B5EF4-FFF2-40B4-BE49-F238E27FC236}">
              <a16:creationId xmlns:a16="http://schemas.microsoft.com/office/drawing/2014/main" id="{00000000-0008-0000-0600-0000EE000000}"/>
            </a:ext>
          </a:extLst>
        </xdr:cNvPr>
        <xdr:cNvCxnSpPr/>
      </xdr:nvCxnSpPr>
      <xdr:spPr>
        <a:xfrm flipV="1">
          <a:off x="3797300" y="16022273"/>
          <a:ext cx="838200" cy="394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93</xdr:row>
      <xdr:rowOff>112264</xdr:rowOff>
    </xdr:from>
    <xdr:ext cx="599010" cy="259045"/>
    <xdr:sp macro="" textlink="">
      <xdr:nvSpPr>
        <xdr:cNvPr id="239" name="扶助費平均値テキスト">
          <a:extLst>
            <a:ext uri="{FF2B5EF4-FFF2-40B4-BE49-F238E27FC236}">
              <a16:creationId xmlns:a16="http://schemas.microsoft.com/office/drawing/2014/main" id="{00000000-0008-0000-0600-0000EF000000}"/>
            </a:ext>
          </a:extLst>
        </xdr:cNvPr>
        <xdr:cNvSpPr txBox="1"/>
      </xdr:nvSpPr>
      <xdr:spPr>
        <a:xfrm>
          <a:off x="4686300" y="1605711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108,874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133837</xdr:rowOff>
    </xdr:from>
    <xdr:to>
      <xdr:col>24</xdr:col>
      <xdr:colOff>114300</xdr:colOff>
      <xdr:row>94</xdr:row>
      <xdr:rowOff>63987</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4584700" y="160786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92</xdr:row>
      <xdr:rowOff>141105</xdr:rowOff>
    </xdr:from>
    <xdr:to>
      <xdr:col>19</xdr:col>
      <xdr:colOff>177800</xdr:colOff>
      <xdr:row>95</xdr:row>
      <xdr:rowOff>128857</xdr:rowOff>
    </xdr:to>
    <xdr:cxnSp macro="">
      <xdr:nvCxnSpPr>
        <xdr:cNvPr id="241" name="直線コネクタ 240">
          <a:extLst>
            <a:ext uri="{FF2B5EF4-FFF2-40B4-BE49-F238E27FC236}">
              <a16:creationId xmlns:a16="http://schemas.microsoft.com/office/drawing/2014/main" id="{00000000-0008-0000-0600-0000F1000000}"/>
            </a:ext>
          </a:extLst>
        </xdr:cNvPr>
        <xdr:cNvCxnSpPr/>
      </xdr:nvCxnSpPr>
      <xdr:spPr>
        <a:xfrm>
          <a:off x="2908300" y="15914505"/>
          <a:ext cx="889000" cy="5021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66856</xdr:rowOff>
    </xdr:from>
    <xdr:to>
      <xdr:col>20</xdr:col>
      <xdr:colOff>38100</xdr:colOff>
      <xdr:row>95</xdr:row>
      <xdr:rowOff>168456</xdr:rowOff>
    </xdr:to>
    <xdr:sp macro="" textlink="">
      <xdr:nvSpPr>
        <xdr:cNvPr id="242" name="フローチャート: 判断 241">
          <a:extLst>
            <a:ext uri="{FF2B5EF4-FFF2-40B4-BE49-F238E27FC236}">
              <a16:creationId xmlns:a16="http://schemas.microsoft.com/office/drawing/2014/main" id="{00000000-0008-0000-0600-0000F2000000}"/>
            </a:ext>
          </a:extLst>
        </xdr:cNvPr>
        <xdr:cNvSpPr/>
      </xdr:nvSpPr>
      <xdr:spPr>
        <a:xfrm>
          <a:off x="3746500" y="16354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13533</xdr:rowOff>
    </xdr:from>
    <xdr:ext cx="599010" cy="259045"/>
    <xdr:sp macro="" textlink="">
      <xdr:nvSpPr>
        <xdr:cNvPr id="243" name="テキスト ボックス 242">
          <a:extLst>
            <a:ext uri="{FF2B5EF4-FFF2-40B4-BE49-F238E27FC236}">
              <a16:creationId xmlns:a16="http://schemas.microsoft.com/office/drawing/2014/main" id="{00000000-0008-0000-0600-0000F3000000}"/>
            </a:ext>
          </a:extLst>
        </xdr:cNvPr>
        <xdr:cNvSpPr txBox="1"/>
      </xdr:nvSpPr>
      <xdr:spPr>
        <a:xfrm>
          <a:off x="3497795" y="161298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100,425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92</xdr:row>
      <xdr:rowOff>141105</xdr:rowOff>
    </xdr:from>
    <xdr:to>
      <xdr:col>15</xdr:col>
      <xdr:colOff>50800</xdr:colOff>
      <xdr:row>97</xdr:row>
      <xdr:rowOff>45647</xdr:rowOff>
    </xdr:to>
    <xdr:cxnSp macro="">
      <xdr:nvCxnSpPr>
        <xdr:cNvPr id="244" name="直線コネクタ 243">
          <a:extLst>
            <a:ext uri="{FF2B5EF4-FFF2-40B4-BE49-F238E27FC236}">
              <a16:creationId xmlns:a16="http://schemas.microsoft.com/office/drawing/2014/main" id="{00000000-0008-0000-0600-0000F4000000}"/>
            </a:ext>
          </a:extLst>
        </xdr:cNvPr>
        <xdr:cNvCxnSpPr/>
      </xdr:nvCxnSpPr>
      <xdr:spPr>
        <a:xfrm flipV="1">
          <a:off x="2019300" y="15914505"/>
          <a:ext cx="889000" cy="7617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93</xdr:row>
      <xdr:rowOff>11633</xdr:rowOff>
    </xdr:from>
    <xdr:to>
      <xdr:col>15</xdr:col>
      <xdr:colOff>101600</xdr:colOff>
      <xdr:row>93</xdr:row>
      <xdr:rowOff>113233</xdr:rowOff>
    </xdr:to>
    <xdr:sp macro="" textlink="">
      <xdr:nvSpPr>
        <xdr:cNvPr id="245" name="フローチャート: 判断 244">
          <a:extLst>
            <a:ext uri="{FF2B5EF4-FFF2-40B4-BE49-F238E27FC236}">
              <a16:creationId xmlns:a16="http://schemas.microsoft.com/office/drawing/2014/main" id="{00000000-0008-0000-0600-0000F5000000}"/>
            </a:ext>
          </a:extLst>
        </xdr:cNvPr>
        <xdr:cNvSpPr/>
      </xdr:nvSpPr>
      <xdr:spPr>
        <a:xfrm>
          <a:off x="2857500" y="15956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104360</xdr:rowOff>
    </xdr:from>
    <xdr:ext cx="59901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2608795" y="160492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45647</xdr:rowOff>
    </xdr:from>
    <xdr:to>
      <xdr:col>10</xdr:col>
      <xdr:colOff>114300</xdr:colOff>
      <xdr:row>97</xdr:row>
      <xdr:rowOff>127584</xdr:rowOff>
    </xdr:to>
    <xdr:cxnSp macro="">
      <xdr:nvCxnSpPr>
        <xdr:cNvPr id="247" name="直線コネクタ 246">
          <a:extLst>
            <a:ext uri="{FF2B5EF4-FFF2-40B4-BE49-F238E27FC236}">
              <a16:creationId xmlns:a16="http://schemas.microsoft.com/office/drawing/2014/main" id="{00000000-0008-0000-0600-0000F7000000}"/>
            </a:ext>
          </a:extLst>
        </xdr:cNvPr>
        <xdr:cNvCxnSpPr/>
      </xdr:nvCxnSpPr>
      <xdr:spPr>
        <a:xfrm flipV="1">
          <a:off x="1130300" y="16676297"/>
          <a:ext cx="889000" cy="819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96084</xdr:rowOff>
    </xdr:from>
    <xdr:to>
      <xdr:col>10</xdr:col>
      <xdr:colOff>165100</xdr:colOff>
      <xdr:row>98</xdr:row>
      <xdr:rowOff>26234</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968500" y="167267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17361</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1752111" y="16819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49809</xdr:rowOff>
    </xdr:from>
    <xdr:to>
      <xdr:col>6</xdr:col>
      <xdr:colOff>38100</xdr:colOff>
      <xdr:row>98</xdr:row>
      <xdr:rowOff>151409</xdr:rowOff>
    </xdr:to>
    <xdr:sp macro="" textlink="">
      <xdr:nvSpPr>
        <xdr:cNvPr id="250" name="フローチャート: 判断 249">
          <a:extLst>
            <a:ext uri="{FF2B5EF4-FFF2-40B4-BE49-F238E27FC236}">
              <a16:creationId xmlns:a16="http://schemas.microsoft.com/office/drawing/2014/main" id="{00000000-0008-0000-0600-0000FA000000}"/>
            </a:ext>
          </a:extLst>
        </xdr:cNvPr>
        <xdr:cNvSpPr/>
      </xdr:nvSpPr>
      <xdr:spPr>
        <a:xfrm>
          <a:off x="1079500" y="1685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142536</xdr:rowOff>
    </xdr:from>
    <xdr:ext cx="534377"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863111" y="16944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6" name="テキスト ボックス 255">
          <a:extLst>
            <a:ext uri="{FF2B5EF4-FFF2-40B4-BE49-F238E27FC236}">
              <a16:creationId xmlns:a16="http://schemas.microsoft.com/office/drawing/2014/main" id="{00000000-0008-0000-0600-00000001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93</xdr:row>
      <xdr:rowOff>26623</xdr:rowOff>
    </xdr:from>
    <xdr:to>
      <xdr:col>24</xdr:col>
      <xdr:colOff>114300</xdr:colOff>
      <xdr:row>93</xdr:row>
      <xdr:rowOff>128223</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4584700" y="159714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92</xdr:row>
      <xdr:rowOff>49500</xdr:rowOff>
    </xdr:from>
    <xdr:ext cx="599010" cy="259045"/>
    <xdr:sp macro="" textlink="">
      <xdr:nvSpPr>
        <xdr:cNvPr id="258" name="扶助費該当値テキスト">
          <a:extLst>
            <a:ext uri="{FF2B5EF4-FFF2-40B4-BE49-F238E27FC236}">
              <a16:creationId xmlns:a16="http://schemas.microsoft.com/office/drawing/2014/main" id="{00000000-0008-0000-0600-000002010000}"/>
            </a:ext>
          </a:extLst>
        </xdr:cNvPr>
        <xdr:cNvSpPr txBox="1"/>
      </xdr:nvSpPr>
      <xdr:spPr>
        <a:xfrm>
          <a:off x="4686300" y="158229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78057</xdr:rowOff>
    </xdr:from>
    <xdr:to>
      <xdr:col>20</xdr:col>
      <xdr:colOff>38100</xdr:colOff>
      <xdr:row>96</xdr:row>
      <xdr:rowOff>8207</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3746500" y="163658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95</xdr:row>
      <xdr:rowOff>170784</xdr:rowOff>
    </xdr:from>
    <xdr:ext cx="599010"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3497795" y="164585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92</xdr:row>
      <xdr:rowOff>90305</xdr:rowOff>
    </xdr:from>
    <xdr:to>
      <xdr:col>15</xdr:col>
      <xdr:colOff>101600</xdr:colOff>
      <xdr:row>93</xdr:row>
      <xdr:rowOff>20455</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2857500" y="158637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91</xdr:row>
      <xdr:rowOff>36982</xdr:rowOff>
    </xdr:from>
    <xdr:ext cx="599010"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2608795" y="15638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96</xdr:row>
      <xdr:rowOff>166297</xdr:rowOff>
    </xdr:from>
    <xdr:to>
      <xdr:col>10</xdr:col>
      <xdr:colOff>165100</xdr:colOff>
      <xdr:row>97</xdr:row>
      <xdr:rowOff>96447</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968500" y="166254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112974</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1752111" y="164007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92,130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76784</xdr:rowOff>
    </xdr:from>
    <xdr:to>
      <xdr:col>6</xdr:col>
      <xdr:colOff>38100</xdr:colOff>
      <xdr:row>98</xdr:row>
      <xdr:rowOff>6934</xdr:rowOff>
    </xdr:to>
    <xdr:sp macro="" textlink="">
      <xdr:nvSpPr>
        <xdr:cNvPr id="265" name="楕円 264">
          <a:extLst>
            <a:ext uri="{FF2B5EF4-FFF2-40B4-BE49-F238E27FC236}">
              <a16:creationId xmlns:a16="http://schemas.microsoft.com/office/drawing/2014/main" id="{00000000-0008-0000-0600-000009010000}"/>
            </a:ext>
          </a:extLst>
        </xdr:cNvPr>
        <xdr:cNvSpPr/>
      </xdr:nvSpPr>
      <xdr:spPr>
        <a:xfrm>
          <a:off x="1079500" y="16707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23461</xdr:rowOff>
    </xdr:from>
    <xdr:ext cx="534377" cy="259045"/>
    <xdr:sp macro="" textlink="">
      <xdr:nvSpPr>
        <xdr:cNvPr id="266" name="テキスト ボックス 265">
          <a:extLst>
            <a:ext uri="{FF2B5EF4-FFF2-40B4-BE49-F238E27FC236}">
              <a16:creationId xmlns:a16="http://schemas.microsoft.com/office/drawing/2014/main" id="{00000000-0008-0000-0600-00000A010000}"/>
            </a:ext>
          </a:extLst>
        </xdr:cNvPr>
        <xdr:cNvSpPr txBox="1"/>
      </xdr:nvSpPr>
      <xdr:spPr>
        <a:xfrm>
          <a:off x="863111" y="164826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3" name="正方形/長方形 272">
          <a:extLst>
            <a:ext uri="{FF2B5EF4-FFF2-40B4-BE49-F238E27FC236}">
              <a16:creationId xmlns:a16="http://schemas.microsoft.com/office/drawing/2014/main" id="{00000000-0008-0000-0600-000011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4" name="正方形/長方形 273">
          <a:extLst>
            <a:ext uri="{FF2B5EF4-FFF2-40B4-BE49-F238E27FC236}">
              <a16:creationId xmlns:a16="http://schemas.microsoft.com/office/drawing/2014/main" id="{00000000-0008-0000-0600-000012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144434</xdr:rowOff>
    </xdr:from>
    <xdr:ext cx="53129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72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160763</xdr:rowOff>
    </xdr:from>
    <xdr:ext cx="53129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72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33</xdr:row>
      <xdr:rowOff>5641</xdr:rowOff>
    </xdr:from>
    <xdr:ext cx="53129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72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21970</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38299</xdr:rowOff>
    </xdr:from>
    <xdr:ext cx="595419" cy="259045"/>
    <xdr:sp macro="" textlink="">
      <xdr:nvSpPr>
        <xdr:cNvPr id="288" name="テキスト ボックス 287">
          <a:extLst>
            <a:ext uri="{FF2B5EF4-FFF2-40B4-BE49-F238E27FC236}">
              <a16:creationId xmlns:a16="http://schemas.microsoft.com/office/drawing/2014/main" id="{00000000-0008-0000-0600-000020010000}"/>
            </a:ext>
          </a:extLst>
        </xdr:cNvPr>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9" name="直線コネクタ 288">
          <a:extLst>
            <a:ext uri="{FF2B5EF4-FFF2-40B4-BE49-F238E27FC236}">
              <a16:creationId xmlns:a16="http://schemas.microsoft.com/office/drawing/2014/main" id="{00000000-0008-0000-0600-000021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90" name="テキスト ボックス 289">
          <a:extLst>
            <a:ext uri="{FF2B5EF4-FFF2-40B4-BE49-F238E27FC236}">
              <a16:creationId xmlns:a16="http://schemas.microsoft.com/office/drawing/2014/main" id="{00000000-0008-0000-0600-000022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91" name="補助費等グラフ枠">
          <a:extLst>
            <a:ext uri="{FF2B5EF4-FFF2-40B4-BE49-F238E27FC236}">
              <a16:creationId xmlns:a16="http://schemas.microsoft.com/office/drawing/2014/main" id="{00000000-0008-0000-0600-000023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32</xdr:row>
      <xdr:rowOff>143282</xdr:rowOff>
    </xdr:from>
    <xdr:to>
      <xdr:col>54</xdr:col>
      <xdr:colOff>189865</xdr:colOff>
      <xdr:row>38</xdr:row>
      <xdr:rowOff>53496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flipV="1">
          <a:off x="10475595" y="5629682"/>
          <a:ext cx="1270" cy="93891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57323</xdr:rowOff>
    </xdr:from>
    <xdr:ext cx="534377" cy="259045"/>
    <xdr:sp macro="" textlink="">
      <xdr:nvSpPr>
        <xdr:cNvPr id="293" name="補助費等最小値テキスト">
          <a:extLst>
            <a:ext uri="{FF2B5EF4-FFF2-40B4-BE49-F238E27FC236}">
              <a16:creationId xmlns:a16="http://schemas.microsoft.com/office/drawing/2014/main" id="{00000000-0008-0000-0600-000025010000}"/>
            </a:ext>
          </a:extLst>
        </xdr:cNvPr>
        <xdr:cNvSpPr txBox="1"/>
      </xdr:nvSpPr>
      <xdr:spPr>
        <a:xfrm>
          <a:off x="10528300" y="65724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53496</xdr:rowOff>
    </xdr:from>
    <xdr:to>
      <xdr:col>55</xdr:col>
      <xdr:colOff>88900</xdr:colOff>
      <xdr:row>38</xdr:row>
      <xdr:rowOff>53496</xdr:rowOff>
    </xdr:to>
    <xdr:cxnSp macro="">
      <xdr:nvCxnSpPr>
        <xdr:cNvPr id="294" name="直線コネクタ 293">
          <a:extLst>
            <a:ext uri="{FF2B5EF4-FFF2-40B4-BE49-F238E27FC236}">
              <a16:creationId xmlns:a16="http://schemas.microsoft.com/office/drawing/2014/main" id="{00000000-0008-0000-0600-000026010000}"/>
            </a:ext>
          </a:extLst>
        </xdr:cNvPr>
        <xdr:cNvCxnSpPr/>
      </xdr:nvCxnSpPr>
      <xdr:spPr>
        <a:xfrm>
          <a:off x="10388600" y="65685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31</xdr:row>
      <xdr:rowOff>89959</xdr:rowOff>
    </xdr:from>
    <xdr:ext cx="599010" cy="259045"/>
    <xdr:sp macro="" textlink="">
      <xdr:nvSpPr>
        <xdr:cNvPr id="295" name="補助費等最大値テキスト">
          <a:extLst>
            <a:ext uri="{FF2B5EF4-FFF2-40B4-BE49-F238E27FC236}">
              <a16:creationId xmlns:a16="http://schemas.microsoft.com/office/drawing/2014/main" id="{00000000-0008-0000-0600-000027010000}"/>
            </a:ext>
          </a:extLst>
        </xdr:cNvPr>
        <xdr:cNvSpPr txBox="1"/>
      </xdr:nvSpPr>
      <xdr:spPr>
        <a:xfrm>
          <a:off x="10528300" y="5404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106,171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32</xdr:row>
      <xdr:rowOff>143282</xdr:rowOff>
    </xdr:from>
    <xdr:to>
      <xdr:col>55</xdr:col>
      <xdr:colOff>88900</xdr:colOff>
      <xdr:row>32</xdr:row>
      <xdr:rowOff>143282</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a:off x="10388600" y="5629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90616</xdr:rowOff>
    </xdr:from>
    <xdr:to>
      <xdr:col>55</xdr:col>
      <xdr:colOff>0</xdr:colOff>
      <xdr:row>36</xdr:row>
      <xdr:rowOff>117308</xdr:rowOff>
    </xdr:to>
    <xdr:cxnSp macro="">
      <xdr:nvCxnSpPr>
        <xdr:cNvPr id="297" name="直線コネクタ 296">
          <a:extLst>
            <a:ext uri="{FF2B5EF4-FFF2-40B4-BE49-F238E27FC236}">
              <a16:creationId xmlns:a16="http://schemas.microsoft.com/office/drawing/2014/main" id="{00000000-0008-0000-0600-000029010000}"/>
            </a:ext>
          </a:extLst>
        </xdr:cNvPr>
        <xdr:cNvCxnSpPr/>
      </xdr:nvCxnSpPr>
      <xdr:spPr>
        <a:xfrm>
          <a:off x="9639300" y="6262816"/>
          <a:ext cx="838200" cy="266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15471</xdr:rowOff>
    </xdr:from>
    <xdr:ext cx="534377" cy="259045"/>
    <xdr:sp macro="" textlink="">
      <xdr:nvSpPr>
        <xdr:cNvPr id="298" name="補助費等平均値テキスト">
          <a:extLst>
            <a:ext uri="{FF2B5EF4-FFF2-40B4-BE49-F238E27FC236}">
              <a16:creationId xmlns:a16="http://schemas.microsoft.com/office/drawing/2014/main" id="{00000000-0008-0000-0600-00002A010000}"/>
            </a:ext>
          </a:extLst>
        </xdr:cNvPr>
        <xdr:cNvSpPr txBox="1"/>
      </xdr:nvSpPr>
      <xdr:spPr>
        <a:xfrm>
          <a:off x="10528300" y="601622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52,347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164044</xdr:rowOff>
    </xdr:from>
    <xdr:to>
      <xdr:col>55</xdr:col>
      <xdr:colOff>50800</xdr:colOff>
      <xdr:row>36</xdr:row>
      <xdr:rowOff>94194</xdr:rowOff>
    </xdr:to>
    <xdr:sp macro="" textlink="">
      <xdr:nvSpPr>
        <xdr:cNvPr id="299" name="フローチャート: 判断 298">
          <a:extLst>
            <a:ext uri="{FF2B5EF4-FFF2-40B4-BE49-F238E27FC236}">
              <a16:creationId xmlns:a16="http://schemas.microsoft.com/office/drawing/2014/main" id="{00000000-0008-0000-0600-00002B010000}"/>
            </a:ext>
          </a:extLst>
        </xdr:cNvPr>
        <xdr:cNvSpPr/>
      </xdr:nvSpPr>
      <xdr:spPr>
        <a:xfrm>
          <a:off x="10426700" y="6164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90616</xdr:rowOff>
    </xdr:from>
    <xdr:to>
      <xdr:col>50</xdr:col>
      <xdr:colOff>114300</xdr:colOff>
      <xdr:row>36</xdr:row>
      <xdr:rowOff>167175</xdr:rowOff>
    </xdr:to>
    <xdr:cxnSp macro="">
      <xdr:nvCxnSpPr>
        <xdr:cNvPr id="300" name="直線コネクタ 299">
          <a:extLst>
            <a:ext uri="{FF2B5EF4-FFF2-40B4-BE49-F238E27FC236}">
              <a16:creationId xmlns:a16="http://schemas.microsoft.com/office/drawing/2014/main" id="{00000000-0008-0000-0600-00002C010000}"/>
            </a:ext>
          </a:extLst>
        </xdr:cNvPr>
        <xdr:cNvCxnSpPr/>
      </xdr:nvCxnSpPr>
      <xdr:spPr>
        <a:xfrm flipV="1">
          <a:off x="8750300" y="6262816"/>
          <a:ext cx="889000" cy="76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151471</xdr:rowOff>
    </xdr:from>
    <xdr:to>
      <xdr:col>50</xdr:col>
      <xdr:colOff>165100</xdr:colOff>
      <xdr:row>36</xdr:row>
      <xdr:rowOff>81621</xdr:rowOff>
    </xdr:to>
    <xdr:sp macro="" textlink="">
      <xdr:nvSpPr>
        <xdr:cNvPr id="301" name="フローチャート: 判断 300">
          <a:extLst>
            <a:ext uri="{FF2B5EF4-FFF2-40B4-BE49-F238E27FC236}">
              <a16:creationId xmlns:a16="http://schemas.microsoft.com/office/drawing/2014/main" id="{00000000-0008-0000-0600-00002D010000}"/>
            </a:ext>
          </a:extLst>
        </xdr:cNvPr>
        <xdr:cNvSpPr/>
      </xdr:nvSpPr>
      <xdr:spPr>
        <a:xfrm>
          <a:off x="9588500" y="6152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34</xdr:row>
      <xdr:rowOff>98148</xdr:rowOff>
    </xdr:from>
    <xdr:ext cx="534377"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9372111" y="5927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30</xdr:row>
      <xdr:rowOff>4859</xdr:rowOff>
    </xdr:from>
    <xdr:to>
      <xdr:col>45</xdr:col>
      <xdr:colOff>177800</xdr:colOff>
      <xdr:row>36</xdr:row>
      <xdr:rowOff>167175</xdr:rowOff>
    </xdr:to>
    <xdr:cxnSp macro="">
      <xdr:nvCxnSpPr>
        <xdr:cNvPr id="303" name="直線コネクタ 302">
          <a:extLst>
            <a:ext uri="{FF2B5EF4-FFF2-40B4-BE49-F238E27FC236}">
              <a16:creationId xmlns:a16="http://schemas.microsoft.com/office/drawing/2014/main" id="{00000000-0008-0000-0600-00002F010000}"/>
            </a:ext>
          </a:extLst>
        </xdr:cNvPr>
        <xdr:cNvCxnSpPr/>
      </xdr:nvCxnSpPr>
      <xdr:spPr>
        <a:xfrm>
          <a:off x="7861300" y="5148359"/>
          <a:ext cx="889000" cy="11910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170478</xdr:rowOff>
    </xdr:from>
    <xdr:to>
      <xdr:col>46</xdr:col>
      <xdr:colOff>38100</xdr:colOff>
      <xdr:row>36</xdr:row>
      <xdr:rowOff>100628</xdr:rowOff>
    </xdr:to>
    <xdr:sp macro="" textlink="">
      <xdr:nvSpPr>
        <xdr:cNvPr id="304" name="フローチャート: 判断 303">
          <a:extLst>
            <a:ext uri="{FF2B5EF4-FFF2-40B4-BE49-F238E27FC236}">
              <a16:creationId xmlns:a16="http://schemas.microsoft.com/office/drawing/2014/main" id="{00000000-0008-0000-0600-000030010000}"/>
            </a:ext>
          </a:extLst>
        </xdr:cNvPr>
        <xdr:cNvSpPr/>
      </xdr:nvSpPr>
      <xdr:spPr>
        <a:xfrm>
          <a:off x="8699500" y="61712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34</xdr:row>
      <xdr:rowOff>117155</xdr:rowOff>
    </xdr:from>
    <xdr:ext cx="534377" cy="259045"/>
    <xdr:sp macro="" textlink="">
      <xdr:nvSpPr>
        <xdr:cNvPr id="305" name="テキスト ボックス 304">
          <a:extLst>
            <a:ext uri="{FF2B5EF4-FFF2-40B4-BE49-F238E27FC236}">
              <a16:creationId xmlns:a16="http://schemas.microsoft.com/office/drawing/2014/main" id="{00000000-0008-0000-0600-000031010000}"/>
            </a:ext>
          </a:extLst>
        </xdr:cNvPr>
        <xdr:cNvSpPr txBox="1"/>
      </xdr:nvSpPr>
      <xdr:spPr>
        <a:xfrm>
          <a:off x="8483111" y="59464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30</xdr:row>
      <xdr:rowOff>4859</xdr:rowOff>
    </xdr:from>
    <xdr:to>
      <xdr:col>41</xdr:col>
      <xdr:colOff>50800</xdr:colOff>
      <xdr:row>37</xdr:row>
      <xdr:rowOff>134671</xdr:rowOff>
    </xdr:to>
    <xdr:cxnSp macro="">
      <xdr:nvCxnSpPr>
        <xdr:cNvPr id="306" name="直線コネクタ 305">
          <a:extLst>
            <a:ext uri="{FF2B5EF4-FFF2-40B4-BE49-F238E27FC236}">
              <a16:creationId xmlns:a16="http://schemas.microsoft.com/office/drawing/2014/main" id="{00000000-0008-0000-0600-000032010000}"/>
            </a:ext>
          </a:extLst>
        </xdr:cNvPr>
        <xdr:cNvCxnSpPr/>
      </xdr:nvCxnSpPr>
      <xdr:spPr>
        <a:xfrm flipV="1">
          <a:off x="6972300" y="5148359"/>
          <a:ext cx="889000" cy="1329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29</xdr:row>
      <xdr:rowOff>123538</xdr:rowOff>
    </xdr:from>
    <xdr:to>
      <xdr:col>41</xdr:col>
      <xdr:colOff>101600</xdr:colOff>
      <xdr:row>30</xdr:row>
      <xdr:rowOff>53688</xdr:rowOff>
    </xdr:to>
    <xdr:sp macro="" textlink="">
      <xdr:nvSpPr>
        <xdr:cNvPr id="307" name="フローチャート: 判断 306">
          <a:extLst>
            <a:ext uri="{FF2B5EF4-FFF2-40B4-BE49-F238E27FC236}">
              <a16:creationId xmlns:a16="http://schemas.microsoft.com/office/drawing/2014/main" id="{00000000-0008-0000-0600-000033010000}"/>
            </a:ext>
          </a:extLst>
        </xdr:cNvPr>
        <xdr:cNvSpPr/>
      </xdr:nvSpPr>
      <xdr:spPr>
        <a:xfrm>
          <a:off x="7810500" y="5095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28</xdr:row>
      <xdr:rowOff>70215</xdr:rowOff>
    </xdr:from>
    <xdr:ext cx="59901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7561795" y="48708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120469</xdr:rowOff>
    </xdr:from>
    <xdr:to>
      <xdr:col>36</xdr:col>
      <xdr:colOff>165100</xdr:colOff>
      <xdr:row>37</xdr:row>
      <xdr:rowOff>50619</xdr:rowOff>
    </xdr:to>
    <xdr:sp macro="" textlink="">
      <xdr:nvSpPr>
        <xdr:cNvPr id="309" name="フローチャート: 判断 308">
          <a:extLst>
            <a:ext uri="{FF2B5EF4-FFF2-40B4-BE49-F238E27FC236}">
              <a16:creationId xmlns:a16="http://schemas.microsoft.com/office/drawing/2014/main" id="{00000000-0008-0000-0600-000035010000}"/>
            </a:ext>
          </a:extLst>
        </xdr:cNvPr>
        <xdr:cNvSpPr/>
      </xdr:nvSpPr>
      <xdr:spPr>
        <a:xfrm>
          <a:off x="6921500" y="629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67146</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6705111" y="6067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3" name="テキスト ボックス 312">
          <a:extLst>
            <a:ext uri="{FF2B5EF4-FFF2-40B4-BE49-F238E27FC236}">
              <a16:creationId xmlns:a16="http://schemas.microsoft.com/office/drawing/2014/main" id="{00000000-0008-0000-0600-000039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4" name="テキスト ボックス 313">
          <a:extLst>
            <a:ext uri="{FF2B5EF4-FFF2-40B4-BE49-F238E27FC236}">
              <a16:creationId xmlns:a16="http://schemas.microsoft.com/office/drawing/2014/main" id="{00000000-0008-0000-0600-00003A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66508</xdr:rowOff>
    </xdr:from>
    <xdr:to>
      <xdr:col>55</xdr:col>
      <xdr:colOff>50800</xdr:colOff>
      <xdr:row>36</xdr:row>
      <xdr:rowOff>168108</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10426700" y="6238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44935</xdr:rowOff>
    </xdr:from>
    <xdr:ext cx="534377" cy="259045"/>
    <xdr:sp macro="" textlink="">
      <xdr:nvSpPr>
        <xdr:cNvPr id="317" name="補助費等該当値テキスト">
          <a:extLst>
            <a:ext uri="{FF2B5EF4-FFF2-40B4-BE49-F238E27FC236}">
              <a16:creationId xmlns:a16="http://schemas.microsoft.com/office/drawing/2014/main" id="{00000000-0008-0000-0600-00003D010000}"/>
            </a:ext>
          </a:extLst>
        </xdr:cNvPr>
        <xdr:cNvSpPr txBox="1"/>
      </xdr:nvSpPr>
      <xdr:spPr>
        <a:xfrm>
          <a:off x="10528300" y="621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45,557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39816</xdr:rowOff>
    </xdr:from>
    <xdr:to>
      <xdr:col>50</xdr:col>
      <xdr:colOff>165100</xdr:colOff>
      <xdr:row>36</xdr:row>
      <xdr:rowOff>141416</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9588500" y="6212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36</xdr:row>
      <xdr:rowOff>132543</xdr:rowOff>
    </xdr:from>
    <xdr:ext cx="534377"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9372111" y="63047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48,009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116375</xdr:rowOff>
    </xdr:from>
    <xdr:to>
      <xdr:col>46</xdr:col>
      <xdr:colOff>38100</xdr:colOff>
      <xdr:row>37</xdr:row>
      <xdr:rowOff>46525</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8699500" y="628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37652</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8483111" y="6381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29</xdr:row>
      <xdr:rowOff>125509</xdr:rowOff>
    </xdr:from>
    <xdr:to>
      <xdr:col>41</xdr:col>
      <xdr:colOff>101600</xdr:colOff>
      <xdr:row>30</xdr:row>
      <xdr:rowOff>55659</xdr:rowOff>
    </xdr:to>
    <xdr:sp macro="" textlink="">
      <xdr:nvSpPr>
        <xdr:cNvPr id="322" name="楕円 321">
          <a:extLst>
            <a:ext uri="{FF2B5EF4-FFF2-40B4-BE49-F238E27FC236}">
              <a16:creationId xmlns:a16="http://schemas.microsoft.com/office/drawing/2014/main" id="{00000000-0008-0000-0600-000042010000}"/>
            </a:ext>
          </a:extLst>
        </xdr:cNvPr>
        <xdr:cNvSpPr/>
      </xdr:nvSpPr>
      <xdr:spPr>
        <a:xfrm>
          <a:off x="7810500" y="5097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46786</xdr:rowOff>
    </xdr:from>
    <xdr:ext cx="599010" cy="259045"/>
    <xdr:sp macro="" textlink="">
      <xdr:nvSpPr>
        <xdr:cNvPr id="323" name="テキスト ボックス 322">
          <a:extLst>
            <a:ext uri="{FF2B5EF4-FFF2-40B4-BE49-F238E27FC236}">
              <a16:creationId xmlns:a16="http://schemas.microsoft.com/office/drawing/2014/main" id="{00000000-0008-0000-0600-000043010000}"/>
            </a:ext>
          </a:extLst>
        </xdr:cNvPr>
        <xdr:cNvSpPr txBox="1"/>
      </xdr:nvSpPr>
      <xdr:spPr>
        <a:xfrm>
          <a:off x="7561795" y="51902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83871</xdr:rowOff>
    </xdr:from>
    <xdr:to>
      <xdr:col>36</xdr:col>
      <xdr:colOff>165100</xdr:colOff>
      <xdr:row>38</xdr:row>
      <xdr:rowOff>14021</xdr:rowOff>
    </xdr:to>
    <xdr:sp macro="" textlink="">
      <xdr:nvSpPr>
        <xdr:cNvPr id="324" name="楕円 323">
          <a:extLst>
            <a:ext uri="{FF2B5EF4-FFF2-40B4-BE49-F238E27FC236}">
              <a16:creationId xmlns:a16="http://schemas.microsoft.com/office/drawing/2014/main" id="{00000000-0008-0000-0600-000044010000}"/>
            </a:ext>
          </a:extLst>
        </xdr:cNvPr>
        <xdr:cNvSpPr/>
      </xdr:nvSpPr>
      <xdr:spPr>
        <a:xfrm>
          <a:off x="6921500" y="6427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38</xdr:row>
      <xdr:rowOff>5148</xdr:rowOff>
    </xdr:from>
    <xdr:ext cx="534377" cy="259045"/>
    <xdr:sp macro="" textlink="">
      <xdr:nvSpPr>
        <xdr:cNvPr id="325" name="テキスト ボックス 324">
          <a:extLst>
            <a:ext uri="{FF2B5EF4-FFF2-40B4-BE49-F238E27FC236}">
              <a16:creationId xmlns:a16="http://schemas.microsoft.com/office/drawing/2014/main" id="{00000000-0008-0000-0600-000045010000}"/>
            </a:ext>
          </a:extLst>
        </xdr:cNvPr>
        <xdr:cNvSpPr txBox="1"/>
      </xdr:nvSpPr>
      <xdr:spPr>
        <a:xfrm>
          <a:off x="6705111" y="65202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28,212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30" name="正方形/長方形 329">
          <a:extLst>
            <a:ext uri="{FF2B5EF4-FFF2-40B4-BE49-F238E27FC236}">
              <a16:creationId xmlns:a16="http://schemas.microsoft.com/office/drawing/2014/main" id="{00000000-0008-0000-0600-00004A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31" name="正方形/長方形 330">
          <a:extLst>
            <a:ext uri="{FF2B5EF4-FFF2-40B4-BE49-F238E27FC236}">
              <a16:creationId xmlns:a16="http://schemas.microsoft.com/office/drawing/2014/main" id="{00000000-0008-0000-0600-00004B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32" name="正方形/長方形 331">
          <a:extLst>
            <a:ext uri="{FF2B5EF4-FFF2-40B4-BE49-F238E27FC236}">
              <a16:creationId xmlns:a16="http://schemas.microsoft.com/office/drawing/2014/main" id="{00000000-0008-0000-0600-00004C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59,755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3" name="正方形/長方形 332">
          <a:extLst>
            <a:ext uri="{FF2B5EF4-FFF2-40B4-BE49-F238E27FC236}">
              <a16:creationId xmlns:a16="http://schemas.microsoft.com/office/drawing/2014/main" id="{00000000-0008-0000-0600-00004D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5" name="直線コネクタ 334">
          <a:extLst>
            <a:ext uri="{FF2B5EF4-FFF2-40B4-BE49-F238E27FC236}">
              <a16:creationId xmlns:a16="http://schemas.microsoft.com/office/drawing/2014/main" id="{00000000-0008-0000-0600-00004F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5" name="テキスト ボックス 344">
          <a:extLst>
            <a:ext uri="{FF2B5EF4-FFF2-40B4-BE49-F238E27FC236}">
              <a16:creationId xmlns:a16="http://schemas.microsoft.com/office/drawing/2014/main" id="{00000000-0008-0000-0600-000059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6" name="直線コネクタ 345">
          <a:extLst>
            <a:ext uri="{FF2B5EF4-FFF2-40B4-BE49-F238E27FC236}">
              <a16:creationId xmlns:a16="http://schemas.microsoft.com/office/drawing/2014/main" id="{00000000-0008-0000-0600-00005A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7" name="テキスト ボックス 346">
          <a:extLst>
            <a:ext uri="{FF2B5EF4-FFF2-40B4-BE49-F238E27FC236}">
              <a16:creationId xmlns:a16="http://schemas.microsoft.com/office/drawing/2014/main" id="{00000000-0008-0000-0600-00005B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8" name="普通建設事業費グラフ枠">
          <a:extLst>
            <a:ext uri="{FF2B5EF4-FFF2-40B4-BE49-F238E27FC236}">
              <a16:creationId xmlns:a16="http://schemas.microsoft.com/office/drawing/2014/main" id="{00000000-0008-0000-0600-00005C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102857</xdr:rowOff>
    </xdr:from>
    <xdr:to>
      <xdr:col>54</xdr:col>
      <xdr:colOff>189865</xdr:colOff>
      <xdr:row>58</xdr:row>
      <xdr:rowOff>34379</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flipV="1">
          <a:off x="10475595" y="8675357"/>
          <a:ext cx="1270" cy="13031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38206</xdr:rowOff>
    </xdr:from>
    <xdr:ext cx="534377" cy="259045"/>
    <xdr:sp macro="" textlink="">
      <xdr:nvSpPr>
        <xdr:cNvPr id="350" name="普通建設事業費最小値テキスト">
          <a:extLst>
            <a:ext uri="{FF2B5EF4-FFF2-40B4-BE49-F238E27FC236}">
              <a16:creationId xmlns:a16="http://schemas.microsoft.com/office/drawing/2014/main" id="{00000000-0008-0000-0600-00005E010000}"/>
            </a:ext>
          </a:extLst>
        </xdr:cNvPr>
        <xdr:cNvSpPr txBox="1"/>
      </xdr:nvSpPr>
      <xdr:spPr>
        <a:xfrm>
          <a:off x="10528300" y="9982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34379</xdr:rowOff>
    </xdr:from>
    <xdr:to>
      <xdr:col>55</xdr:col>
      <xdr:colOff>88900</xdr:colOff>
      <xdr:row>58</xdr:row>
      <xdr:rowOff>34379</xdr:rowOff>
    </xdr:to>
    <xdr:cxnSp macro="">
      <xdr:nvCxnSpPr>
        <xdr:cNvPr id="351" name="直線コネクタ 350">
          <a:extLst>
            <a:ext uri="{FF2B5EF4-FFF2-40B4-BE49-F238E27FC236}">
              <a16:creationId xmlns:a16="http://schemas.microsoft.com/office/drawing/2014/main" id="{00000000-0008-0000-0600-00005F010000}"/>
            </a:ext>
          </a:extLst>
        </xdr:cNvPr>
        <xdr:cNvCxnSpPr/>
      </xdr:nvCxnSpPr>
      <xdr:spPr>
        <a:xfrm>
          <a:off x="10388600" y="99784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49534</xdr:rowOff>
    </xdr:from>
    <xdr:ext cx="599010" cy="259045"/>
    <xdr:sp macro="" textlink="">
      <xdr:nvSpPr>
        <xdr:cNvPr id="352" name="普通建設事業費最大値テキスト">
          <a:extLst>
            <a:ext uri="{FF2B5EF4-FFF2-40B4-BE49-F238E27FC236}">
              <a16:creationId xmlns:a16="http://schemas.microsoft.com/office/drawing/2014/main" id="{00000000-0008-0000-0600-000060010000}"/>
            </a:ext>
          </a:extLst>
        </xdr:cNvPr>
        <xdr:cNvSpPr txBox="1"/>
      </xdr:nvSpPr>
      <xdr:spPr>
        <a:xfrm>
          <a:off x="10528300" y="84505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50</xdr:row>
      <xdr:rowOff>102857</xdr:rowOff>
    </xdr:from>
    <xdr:to>
      <xdr:col>55</xdr:col>
      <xdr:colOff>88900</xdr:colOff>
      <xdr:row>50</xdr:row>
      <xdr:rowOff>102857</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a:off x="10388600" y="86753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54</xdr:row>
      <xdr:rowOff>144945</xdr:rowOff>
    </xdr:from>
    <xdr:to>
      <xdr:col>55</xdr:col>
      <xdr:colOff>0</xdr:colOff>
      <xdr:row>56</xdr:row>
      <xdr:rowOff>22987</xdr:rowOff>
    </xdr:to>
    <xdr:cxnSp macro="">
      <xdr:nvCxnSpPr>
        <xdr:cNvPr id="354" name="直線コネクタ 353">
          <a:extLst>
            <a:ext uri="{FF2B5EF4-FFF2-40B4-BE49-F238E27FC236}">
              <a16:creationId xmlns:a16="http://schemas.microsoft.com/office/drawing/2014/main" id="{00000000-0008-0000-0600-000062010000}"/>
            </a:ext>
          </a:extLst>
        </xdr:cNvPr>
        <xdr:cNvCxnSpPr/>
      </xdr:nvCxnSpPr>
      <xdr:spPr>
        <a:xfrm>
          <a:off x="9639300" y="9403245"/>
          <a:ext cx="838200" cy="220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45255</xdr:rowOff>
    </xdr:from>
    <xdr:ext cx="534377" cy="259045"/>
    <xdr:sp macro="" textlink="">
      <xdr:nvSpPr>
        <xdr:cNvPr id="355" name="普通建設事業費平均値テキスト">
          <a:extLst>
            <a:ext uri="{FF2B5EF4-FFF2-40B4-BE49-F238E27FC236}">
              <a16:creationId xmlns:a16="http://schemas.microsoft.com/office/drawing/2014/main" id="{00000000-0008-0000-0600-000063010000}"/>
            </a:ext>
          </a:extLst>
        </xdr:cNvPr>
        <xdr:cNvSpPr txBox="1"/>
      </xdr:nvSpPr>
      <xdr:spPr>
        <a:xfrm>
          <a:off x="10528300" y="930355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22378</xdr:rowOff>
    </xdr:from>
    <xdr:to>
      <xdr:col>55</xdr:col>
      <xdr:colOff>50800</xdr:colOff>
      <xdr:row>55</xdr:row>
      <xdr:rowOff>123978</xdr:rowOff>
    </xdr:to>
    <xdr:sp macro="" textlink="">
      <xdr:nvSpPr>
        <xdr:cNvPr id="356" name="フローチャート: 判断 355">
          <a:extLst>
            <a:ext uri="{FF2B5EF4-FFF2-40B4-BE49-F238E27FC236}">
              <a16:creationId xmlns:a16="http://schemas.microsoft.com/office/drawing/2014/main" id="{00000000-0008-0000-0600-000064010000}"/>
            </a:ext>
          </a:extLst>
        </xdr:cNvPr>
        <xdr:cNvSpPr/>
      </xdr:nvSpPr>
      <xdr:spPr>
        <a:xfrm>
          <a:off x="10426700" y="9452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54</xdr:row>
      <xdr:rowOff>144945</xdr:rowOff>
    </xdr:from>
    <xdr:to>
      <xdr:col>50</xdr:col>
      <xdr:colOff>114300</xdr:colOff>
      <xdr:row>56</xdr:row>
      <xdr:rowOff>81649</xdr:rowOff>
    </xdr:to>
    <xdr:cxnSp macro="">
      <xdr:nvCxnSpPr>
        <xdr:cNvPr id="357" name="直線コネクタ 356">
          <a:extLst>
            <a:ext uri="{FF2B5EF4-FFF2-40B4-BE49-F238E27FC236}">
              <a16:creationId xmlns:a16="http://schemas.microsoft.com/office/drawing/2014/main" id="{00000000-0008-0000-0600-000065010000}"/>
            </a:ext>
          </a:extLst>
        </xdr:cNvPr>
        <xdr:cNvCxnSpPr/>
      </xdr:nvCxnSpPr>
      <xdr:spPr>
        <a:xfrm flipV="1">
          <a:off x="8750300" y="9403245"/>
          <a:ext cx="889000" cy="2796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54470</xdr:rowOff>
    </xdr:from>
    <xdr:to>
      <xdr:col>50</xdr:col>
      <xdr:colOff>165100</xdr:colOff>
      <xdr:row>55</xdr:row>
      <xdr:rowOff>156070</xdr:rowOff>
    </xdr:to>
    <xdr:sp macro="" textlink="">
      <xdr:nvSpPr>
        <xdr:cNvPr id="358" name="フローチャート: 判断 357">
          <a:extLst>
            <a:ext uri="{FF2B5EF4-FFF2-40B4-BE49-F238E27FC236}">
              <a16:creationId xmlns:a16="http://schemas.microsoft.com/office/drawing/2014/main" id="{00000000-0008-0000-0600-000066010000}"/>
            </a:ext>
          </a:extLst>
        </xdr:cNvPr>
        <xdr:cNvSpPr/>
      </xdr:nvSpPr>
      <xdr:spPr>
        <a:xfrm>
          <a:off x="9588500" y="94842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55</xdr:row>
      <xdr:rowOff>147197</xdr:rowOff>
    </xdr:from>
    <xdr:ext cx="534377"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9372111" y="9576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54</xdr:row>
      <xdr:rowOff>16561</xdr:rowOff>
    </xdr:from>
    <xdr:to>
      <xdr:col>45</xdr:col>
      <xdr:colOff>177800</xdr:colOff>
      <xdr:row>56</xdr:row>
      <xdr:rowOff>81649</xdr:rowOff>
    </xdr:to>
    <xdr:cxnSp macro="">
      <xdr:nvCxnSpPr>
        <xdr:cNvPr id="360" name="直線コネクタ 359">
          <a:extLst>
            <a:ext uri="{FF2B5EF4-FFF2-40B4-BE49-F238E27FC236}">
              <a16:creationId xmlns:a16="http://schemas.microsoft.com/office/drawing/2014/main" id="{00000000-0008-0000-0600-000068010000}"/>
            </a:ext>
          </a:extLst>
        </xdr:cNvPr>
        <xdr:cNvCxnSpPr/>
      </xdr:nvCxnSpPr>
      <xdr:spPr>
        <a:xfrm>
          <a:off x="7861300" y="9274861"/>
          <a:ext cx="889000" cy="4079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54394</xdr:rowOff>
    </xdr:from>
    <xdr:to>
      <xdr:col>46</xdr:col>
      <xdr:colOff>38100</xdr:colOff>
      <xdr:row>55</xdr:row>
      <xdr:rowOff>155994</xdr:rowOff>
    </xdr:to>
    <xdr:sp macro="" textlink="">
      <xdr:nvSpPr>
        <xdr:cNvPr id="361" name="フローチャート: 判断 360">
          <a:extLst>
            <a:ext uri="{FF2B5EF4-FFF2-40B4-BE49-F238E27FC236}">
              <a16:creationId xmlns:a16="http://schemas.microsoft.com/office/drawing/2014/main" id="{00000000-0008-0000-0600-000069010000}"/>
            </a:ext>
          </a:extLst>
        </xdr:cNvPr>
        <xdr:cNvSpPr/>
      </xdr:nvSpPr>
      <xdr:spPr>
        <a:xfrm>
          <a:off x="8699500" y="94841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1071</xdr:rowOff>
    </xdr:from>
    <xdr:ext cx="534377" cy="259045"/>
    <xdr:sp macro="" textlink="">
      <xdr:nvSpPr>
        <xdr:cNvPr id="362" name="テキスト ボックス 361">
          <a:extLst>
            <a:ext uri="{FF2B5EF4-FFF2-40B4-BE49-F238E27FC236}">
              <a16:creationId xmlns:a16="http://schemas.microsoft.com/office/drawing/2014/main" id="{00000000-0008-0000-0600-00006A010000}"/>
            </a:ext>
          </a:extLst>
        </xdr:cNvPr>
        <xdr:cNvSpPr txBox="1"/>
      </xdr:nvSpPr>
      <xdr:spPr>
        <a:xfrm>
          <a:off x="8483111" y="92593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49,217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54</xdr:row>
      <xdr:rowOff>16561</xdr:rowOff>
    </xdr:from>
    <xdr:to>
      <xdr:col>41</xdr:col>
      <xdr:colOff>50800</xdr:colOff>
      <xdr:row>55</xdr:row>
      <xdr:rowOff>102121</xdr:rowOff>
    </xdr:to>
    <xdr:cxnSp macro="">
      <xdr:nvCxnSpPr>
        <xdr:cNvPr id="363" name="直線コネクタ 362">
          <a:extLst>
            <a:ext uri="{FF2B5EF4-FFF2-40B4-BE49-F238E27FC236}">
              <a16:creationId xmlns:a16="http://schemas.microsoft.com/office/drawing/2014/main" id="{00000000-0008-0000-0600-00006B010000}"/>
            </a:ext>
          </a:extLst>
        </xdr:cNvPr>
        <xdr:cNvCxnSpPr/>
      </xdr:nvCxnSpPr>
      <xdr:spPr>
        <a:xfrm flipV="1">
          <a:off x="6972300" y="9274861"/>
          <a:ext cx="889000" cy="257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54</xdr:row>
      <xdr:rowOff>134417</xdr:rowOff>
    </xdr:from>
    <xdr:to>
      <xdr:col>41</xdr:col>
      <xdr:colOff>101600</xdr:colOff>
      <xdr:row>55</xdr:row>
      <xdr:rowOff>64567</xdr:rowOff>
    </xdr:to>
    <xdr:sp macro="" textlink="">
      <xdr:nvSpPr>
        <xdr:cNvPr id="364" name="フローチャート: 判断 363">
          <a:extLst>
            <a:ext uri="{FF2B5EF4-FFF2-40B4-BE49-F238E27FC236}">
              <a16:creationId xmlns:a16="http://schemas.microsoft.com/office/drawing/2014/main" id="{00000000-0008-0000-0600-00006C010000}"/>
            </a:ext>
          </a:extLst>
        </xdr:cNvPr>
        <xdr:cNvSpPr/>
      </xdr:nvSpPr>
      <xdr:spPr>
        <a:xfrm>
          <a:off x="7810500" y="93927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55</xdr:row>
      <xdr:rowOff>55694</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7594111" y="9485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8344</xdr:rowOff>
    </xdr:from>
    <xdr:to>
      <xdr:col>36</xdr:col>
      <xdr:colOff>165100</xdr:colOff>
      <xdr:row>54</xdr:row>
      <xdr:rowOff>109944</xdr:rowOff>
    </xdr:to>
    <xdr:sp macro="" textlink="">
      <xdr:nvSpPr>
        <xdr:cNvPr id="366" name="フローチャート: 判断 365">
          <a:extLst>
            <a:ext uri="{FF2B5EF4-FFF2-40B4-BE49-F238E27FC236}">
              <a16:creationId xmlns:a16="http://schemas.microsoft.com/office/drawing/2014/main" id="{00000000-0008-0000-0600-00006E010000}"/>
            </a:ext>
          </a:extLst>
        </xdr:cNvPr>
        <xdr:cNvSpPr/>
      </xdr:nvSpPr>
      <xdr:spPr>
        <a:xfrm>
          <a:off x="6921500" y="9266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52</xdr:row>
      <xdr:rowOff>126471</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6705111" y="90418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70" name="テキスト ボックス 369">
          <a:extLst>
            <a:ext uri="{FF2B5EF4-FFF2-40B4-BE49-F238E27FC236}">
              <a16:creationId xmlns:a16="http://schemas.microsoft.com/office/drawing/2014/main" id="{00000000-0008-0000-0600-000072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1" name="テキスト ボックス 370">
          <a:extLst>
            <a:ext uri="{FF2B5EF4-FFF2-40B4-BE49-F238E27FC236}">
              <a16:creationId xmlns:a16="http://schemas.microsoft.com/office/drawing/2014/main" id="{00000000-0008-0000-0600-000073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143637</xdr:rowOff>
    </xdr:from>
    <xdr:to>
      <xdr:col>55</xdr:col>
      <xdr:colOff>50800</xdr:colOff>
      <xdr:row>56</xdr:row>
      <xdr:rowOff>73787</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10426700" y="95733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122064</xdr:rowOff>
    </xdr:from>
    <xdr:ext cx="534377" cy="259045"/>
    <xdr:sp macro="" textlink="">
      <xdr:nvSpPr>
        <xdr:cNvPr id="374" name="普通建設事業費該当値テキスト">
          <a:extLst>
            <a:ext uri="{FF2B5EF4-FFF2-40B4-BE49-F238E27FC236}">
              <a16:creationId xmlns:a16="http://schemas.microsoft.com/office/drawing/2014/main" id="{00000000-0008-0000-0600-000076010000}"/>
            </a:ext>
          </a:extLst>
        </xdr:cNvPr>
        <xdr:cNvSpPr txBox="1"/>
      </xdr:nvSpPr>
      <xdr:spPr>
        <a:xfrm>
          <a:off x="10528300" y="95518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54</xdr:row>
      <xdr:rowOff>94145</xdr:rowOff>
    </xdr:from>
    <xdr:to>
      <xdr:col>50</xdr:col>
      <xdr:colOff>165100</xdr:colOff>
      <xdr:row>55</xdr:row>
      <xdr:rowOff>24295</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9588500" y="93524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53</xdr:row>
      <xdr:rowOff>40822</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9372111" y="9127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56</xdr:row>
      <xdr:rowOff>30849</xdr:rowOff>
    </xdr:from>
    <xdr:to>
      <xdr:col>46</xdr:col>
      <xdr:colOff>38100</xdr:colOff>
      <xdr:row>56</xdr:row>
      <xdr:rowOff>132449</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8699500" y="96320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123576</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8483111" y="9724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37,571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53</xdr:row>
      <xdr:rowOff>137211</xdr:rowOff>
    </xdr:from>
    <xdr:to>
      <xdr:col>41</xdr:col>
      <xdr:colOff>101600</xdr:colOff>
      <xdr:row>54</xdr:row>
      <xdr:rowOff>67361</xdr:rowOff>
    </xdr:to>
    <xdr:sp macro="" textlink="">
      <xdr:nvSpPr>
        <xdr:cNvPr id="379" name="楕円 378">
          <a:extLst>
            <a:ext uri="{FF2B5EF4-FFF2-40B4-BE49-F238E27FC236}">
              <a16:creationId xmlns:a16="http://schemas.microsoft.com/office/drawing/2014/main" id="{00000000-0008-0000-0600-00007B010000}"/>
            </a:ext>
          </a:extLst>
        </xdr:cNvPr>
        <xdr:cNvSpPr/>
      </xdr:nvSpPr>
      <xdr:spPr>
        <a:xfrm>
          <a:off x="7810500" y="9224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52</xdr:row>
      <xdr:rowOff>83888</xdr:rowOff>
    </xdr:from>
    <xdr:ext cx="534377" cy="259045"/>
    <xdr:sp macro="" textlink="">
      <xdr:nvSpPr>
        <xdr:cNvPr id="380" name="テキスト ボックス 379">
          <a:extLst>
            <a:ext uri="{FF2B5EF4-FFF2-40B4-BE49-F238E27FC236}">
              <a16:creationId xmlns:a16="http://schemas.microsoft.com/office/drawing/2014/main" id="{00000000-0008-0000-0600-00007C010000}"/>
            </a:ext>
          </a:extLst>
        </xdr:cNvPr>
        <xdr:cNvSpPr txBox="1"/>
      </xdr:nvSpPr>
      <xdr:spPr>
        <a:xfrm>
          <a:off x="7594111" y="89992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51321</xdr:rowOff>
    </xdr:from>
    <xdr:to>
      <xdr:col>36</xdr:col>
      <xdr:colOff>165100</xdr:colOff>
      <xdr:row>55</xdr:row>
      <xdr:rowOff>152921</xdr:rowOff>
    </xdr:to>
    <xdr:sp macro="" textlink="">
      <xdr:nvSpPr>
        <xdr:cNvPr id="381" name="楕円 380">
          <a:extLst>
            <a:ext uri="{FF2B5EF4-FFF2-40B4-BE49-F238E27FC236}">
              <a16:creationId xmlns:a16="http://schemas.microsoft.com/office/drawing/2014/main" id="{00000000-0008-0000-0600-00007D010000}"/>
            </a:ext>
          </a:extLst>
        </xdr:cNvPr>
        <xdr:cNvSpPr/>
      </xdr:nvSpPr>
      <xdr:spPr>
        <a:xfrm>
          <a:off x="6921500" y="9481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55</xdr:row>
      <xdr:rowOff>144048</xdr:rowOff>
    </xdr:from>
    <xdr:ext cx="534377" cy="259045"/>
    <xdr:sp macro="" textlink="">
      <xdr:nvSpPr>
        <xdr:cNvPr id="382" name="テキスト ボックス 381">
          <a:extLst>
            <a:ext uri="{FF2B5EF4-FFF2-40B4-BE49-F238E27FC236}">
              <a16:creationId xmlns:a16="http://schemas.microsoft.com/office/drawing/2014/main" id="{00000000-0008-0000-0600-00007E010000}"/>
            </a:ext>
          </a:extLst>
        </xdr:cNvPr>
        <xdr:cNvSpPr txBox="1"/>
      </xdr:nvSpPr>
      <xdr:spPr>
        <a:xfrm>
          <a:off x="6705111" y="9573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7" name="正方形/長方形 386">
          <a:extLst>
            <a:ext uri="{FF2B5EF4-FFF2-40B4-BE49-F238E27FC236}">
              <a16:creationId xmlns:a16="http://schemas.microsoft.com/office/drawing/2014/main" id="{00000000-0008-0000-0600-000083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8" name="正方形/長方形 387">
          <a:extLst>
            <a:ext uri="{FF2B5EF4-FFF2-40B4-BE49-F238E27FC236}">
              <a16:creationId xmlns:a16="http://schemas.microsoft.com/office/drawing/2014/main" id="{00000000-0008-0000-0600-000084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9" name="正方形/長方形 388">
          <a:extLst>
            <a:ext uri="{FF2B5EF4-FFF2-40B4-BE49-F238E27FC236}">
              <a16:creationId xmlns:a16="http://schemas.microsoft.com/office/drawing/2014/main" id="{00000000-0008-0000-0600-000085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90" name="正方形/長方形 389">
          <a:extLst>
            <a:ext uri="{FF2B5EF4-FFF2-40B4-BE49-F238E27FC236}">
              <a16:creationId xmlns:a16="http://schemas.microsoft.com/office/drawing/2014/main" id="{00000000-0008-0000-0600-000086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1" name="テキスト ボックス 390">
          <a:extLst>
            <a:ext uri="{FF2B5EF4-FFF2-40B4-BE49-F238E27FC236}">
              <a16:creationId xmlns:a16="http://schemas.microsoft.com/office/drawing/2014/main" id="{00000000-0008-0000-0600-000087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2" name="直線コネクタ 391">
          <a:extLst>
            <a:ext uri="{FF2B5EF4-FFF2-40B4-BE49-F238E27FC236}">
              <a16:creationId xmlns:a16="http://schemas.microsoft.com/office/drawing/2014/main" id="{00000000-0008-0000-0600-000088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78</xdr:row>
      <xdr:rowOff>139700</xdr:rowOff>
    </xdr:from>
    <xdr:to>
      <xdr:col>59</xdr:col>
      <xdr:colOff>50800</xdr:colOff>
      <xdr:row>78</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77</xdr:row>
      <xdr:rowOff>168927</xdr:rowOff>
    </xdr:from>
    <xdr:ext cx="248786"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76</xdr:row>
      <xdr:rowOff>25400</xdr:rowOff>
    </xdr:from>
    <xdr:to>
      <xdr:col>59</xdr:col>
      <xdr:colOff>50800</xdr:colOff>
      <xdr:row>76</xdr:row>
      <xdr:rowOff>25400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75</xdr:row>
      <xdr:rowOff>54627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82550</xdr:rowOff>
    </xdr:from>
    <xdr:to>
      <xdr:col>59</xdr:col>
      <xdr:colOff>50800</xdr:colOff>
      <xdr:row>73</xdr:row>
      <xdr:rowOff>82550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72</xdr:row>
      <xdr:rowOff>111777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139700</xdr:rowOff>
    </xdr:from>
    <xdr:to>
      <xdr:col>59</xdr:col>
      <xdr:colOff>50800</xdr:colOff>
      <xdr:row>70</xdr:row>
      <xdr:rowOff>139700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168927</xdr:rowOff>
    </xdr:from>
    <xdr:ext cx="53129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1" name="直線コネクタ 400">
          <a:extLst>
            <a:ext uri="{FF2B5EF4-FFF2-40B4-BE49-F238E27FC236}">
              <a16:creationId xmlns:a16="http://schemas.microsoft.com/office/drawing/2014/main" id="{00000000-0008-0000-0600-000091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3" name="普通建設事業費 （ うち新規整備　）グラフ枠">
          <a:extLst>
            <a:ext uri="{FF2B5EF4-FFF2-40B4-BE49-F238E27FC236}">
              <a16:creationId xmlns:a16="http://schemas.microsoft.com/office/drawing/2014/main" id="{00000000-0008-0000-0600-000093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157302</xdr:rowOff>
    </xdr:from>
    <xdr:to>
      <xdr:col>54</xdr:col>
      <xdr:colOff>189865</xdr:colOff>
      <xdr:row>78</xdr:row>
      <xdr:rowOff>136958</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flipV="1">
          <a:off x="10475595" y="12330252"/>
          <a:ext cx="1270" cy="117980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78</xdr:row>
      <xdr:rowOff>140785</xdr:rowOff>
    </xdr:from>
    <xdr:ext cx="378565" cy="259045"/>
    <xdr:sp macro="" textlink="">
      <xdr:nvSpPr>
        <xdr:cNvPr id="405" name="普通建設事業費 （ うち新規整備　）最小値テキスト">
          <a:extLst>
            <a:ext uri="{FF2B5EF4-FFF2-40B4-BE49-F238E27FC236}">
              <a16:creationId xmlns:a16="http://schemas.microsoft.com/office/drawing/2014/main" id="{00000000-0008-0000-0600-000095010000}"/>
            </a:ext>
          </a:extLst>
        </xdr:cNvPr>
        <xdr:cNvSpPr txBox="1"/>
      </xdr:nvSpPr>
      <xdr:spPr>
        <a:xfrm>
          <a:off x="10528300" y="135138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78</xdr:row>
      <xdr:rowOff>136958</xdr:rowOff>
    </xdr:from>
    <xdr:to>
      <xdr:col>55</xdr:col>
      <xdr:colOff>88900</xdr:colOff>
      <xdr:row>78</xdr:row>
      <xdr:rowOff>136958</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3510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103979</xdr:rowOff>
    </xdr:from>
    <xdr:ext cx="534377" cy="259045"/>
    <xdr:sp macro="" textlink="">
      <xdr:nvSpPr>
        <xdr:cNvPr id="407" name="普通建設事業費 （ うち新規整備　）最大値テキスト">
          <a:extLst>
            <a:ext uri="{FF2B5EF4-FFF2-40B4-BE49-F238E27FC236}">
              <a16:creationId xmlns:a16="http://schemas.microsoft.com/office/drawing/2014/main" id="{00000000-0008-0000-0600-000097010000}"/>
            </a:ext>
          </a:extLst>
        </xdr:cNvPr>
        <xdr:cNvSpPr txBox="1"/>
      </xdr:nvSpPr>
      <xdr:spPr>
        <a:xfrm>
          <a:off x="10528300" y="12105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51,730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157302</xdr:rowOff>
    </xdr:from>
    <xdr:to>
      <xdr:col>55</xdr:col>
      <xdr:colOff>88900</xdr:colOff>
      <xdr:row>71</xdr:row>
      <xdr:rowOff>157302</xdr:rowOff>
    </xdr:to>
    <xdr:cxnSp macro="">
      <xdr:nvCxnSpPr>
        <xdr:cNvPr id="408" name="直線コネクタ 407">
          <a:extLst>
            <a:ext uri="{FF2B5EF4-FFF2-40B4-BE49-F238E27FC236}">
              <a16:creationId xmlns:a16="http://schemas.microsoft.com/office/drawing/2014/main" id="{00000000-0008-0000-0600-000098010000}"/>
            </a:ext>
          </a:extLst>
        </xdr:cNvPr>
        <xdr:cNvCxnSpPr/>
      </xdr:nvCxnSpPr>
      <xdr:spPr>
        <a:xfrm>
          <a:off x="10388600" y="1233025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96152</xdr:rowOff>
    </xdr:from>
    <xdr:to>
      <xdr:col>55</xdr:col>
      <xdr:colOff>0</xdr:colOff>
      <xdr:row>78</xdr:row>
      <xdr:rowOff>128818</xdr:rowOff>
    </xdr:to>
    <xdr:cxnSp macro="">
      <xdr:nvCxnSpPr>
        <xdr:cNvPr id="409" name="直線コネクタ 408">
          <a:extLst>
            <a:ext uri="{FF2B5EF4-FFF2-40B4-BE49-F238E27FC236}">
              <a16:creationId xmlns:a16="http://schemas.microsoft.com/office/drawing/2014/main" id="{00000000-0008-0000-0600-000099010000}"/>
            </a:ext>
          </a:extLst>
        </xdr:cNvPr>
        <xdr:cNvCxnSpPr/>
      </xdr:nvCxnSpPr>
      <xdr:spPr>
        <a:xfrm flipV="1">
          <a:off x="9639300" y="13469252"/>
          <a:ext cx="838200" cy="326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16268</xdr:rowOff>
    </xdr:from>
    <xdr:ext cx="534377" cy="259045"/>
    <xdr:sp macro="" textlink="">
      <xdr:nvSpPr>
        <xdr:cNvPr id="410" name="普通建設事業費 （ うち新規整備　）平均値テキスト">
          <a:extLst>
            <a:ext uri="{FF2B5EF4-FFF2-40B4-BE49-F238E27FC236}">
              <a16:creationId xmlns:a16="http://schemas.microsoft.com/office/drawing/2014/main" id="{00000000-0008-0000-0600-00009A010000}"/>
            </a:ext>
          </a:extLst>
        </xdr:cNvPr>
        <xdr:cNvSpPr txBox="1"/>
      </xdr:nvSpPr>
      <xdr:spPr>
        <a:xfrm>
          <a:off x="10528300" y="130464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164841</xdr:rowOff>
    </xdr:from>
    <xdr:to>
      <xdr:col>55</xdr:col>
      <xdr:colOff>50800</xdr:colOff>
      <xdr:row>77</xdr:row>
      <xdr:rowOff>94991</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10426700" y="131950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122738</xdr:rowOff>
    </xdr:from>
    <xdr:to>
      <xdr:col>50</xdr:col>
      <xdr:colOff>114300</xdr:colOff>
      <xdr:row>78</xdr:row>
      <xdr:rowOff>128818</xdr:rowOff>
    </xdr:to>
    <xdr:cxnSp macro="">
      <xdr:nvCxnSpPr>
        <xdr:cNvPr id="412" name="直線コネクタ 411">
          <a:extLst>
            <a:ext uri="{FF2B5EF4-FFF2-40B4-BE49-F238E27FC236}">
              <a16:creationId xmlns:a16="http://schemas.microsoft.com/office/drawing/2014/main" id="{00000000-0008-0000-0600-00009C010000}"/>
            </a:ext>
          </a:extLst>
        </xdr:cNvPr>
        <xdr:cNvCxnSpPr/>
      </xdr:nvCxnSpPr>
      <xdr:spPr>
        <a:xfrm>
          <a:off x="8750300" y="13495838"/>
          <a:ext cx="889000" cy="6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24617</xdr:rowOff>
    </xdr:from>
    <xdr:to>
      <xdr:col>50</xdr:col>
      <xdr:colOff>165100</xdr:colOff>
      <xdr:row>77</xdr:row>
      <xdr:rowOff>126217</xdr:rowOff>
    </xdr:to>
    <xdr:sp macro="" textlink="">
      <xdr:nvSpPr>
        <xdr:cNvPr id="413" name="フローチャート: 判断 412">
          <a:extLst>
            <a:ext uri="{FF2B5EF4-FFF2-40B4-BE49-F238E27FC236}">
              <a16:creationId xmlns:a16="http://schemas.microsoft.com/office/drawing/2014/main" id="{00000000-0008-0000-0600-00009D010000}"/>
            </a:ext>
          </a:extLst>
        </xdr:cNvPr>
        <xdr:cNvSpPr/>
      </xdr:nvSpPr>
      <xdr:spPr>
        <a:xfrm>
          <a:off x="9588500" y="132262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75</xdr:row>
      <xdr:rowOff>142744</xdr:rowOff>
    </xdr:from>
    <xdr:ext cx="534377" cy="259045"/>
    <xdr:sp macro="" textlink="">
      <xdr:nvSpPr>
        <xdr:cNvPr id="414" name="テキスト ボックス 413">
          <a:extLst>
            <a:ext uri="{FF2B5EF4-FFF2-40B4-BE49-F238E27FC236}">
              <a16:creationId xmlns:a16="http://schemas.microsoft.com/office/drawing/2014/main" id="{00000000-0008-0000-0600-00009E010000}"/>
            </a:ext>
          </a:extLst>
        </xdr:cNvPr>
        <xdr:cNvSpPr txBox="1"/>
      </xdr:nvSpPr>
      <xdr:spPr>
        <a:xfrm>
          <a:off x="9372111" y="130014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22245</xdr:rowOff>
    </xdr:from>
    <xdr:to>
      <xdr:col>45</xdr:col>
      <xdr:colOff>177800</xdr:colOff>
      <xdr:row>78</xdr:row>
      <xdr:rowOff>122738</xdr:rowOff>
    </xdr:to>
    <xdr:cxnSp macro="">
      <xdr:nvCxnSpPr>
        <xdr:cNvPr id="415" name="直線コネクタ 414">
          <a:extLst>
            <a:ext uri="{FF2B5EF4-FFF2-40B4-BE49-F238E27FC236}">
              <a16:creationId xmlns:a16="http://schemas.microsoft.com/office/drawing/2014/main" id="{00000000-0008-0000-0600-00009F010000}"/>
            </a:ext>
          </a:extLst>
        </xdr:cNvPr>
        <xdr:cNvCxnSpPr/>
      </xdr:nvCxnSpPr>
      <xdr:spPr>
        <a:xfrm>
          <a:off x="7861300" y="13395345"/>
          <a:ext cx="889000" cy="1004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164429</xdr:rowOff>
    </xdr:from>
    <xdr:to>
      <xdr:col>46</xdr:col>
      <xdr:colOff>38100</xdr:colOff>
      <xdr:row>77</xdr:row>
      <xdr:rowOff>94579</xdr:rowOff>
    </xdr:to>
    <xdr:sp macro="" textlink="">
      <xdr:nvSpPr>
        <xdr:cNvPr id="416" name="フローチャート: 判断 415">
          <a:extLst>
            <a:ext uri="{FF2B5EF4-FFF2-40B4-BE49-F238E27FC236}">
              <a16:creationId xmlns:a16="http://schemas.microsoft.com/office/drawing/2014/main" id="{00000000-0008-0000-0600-0000A0010000}"/>
            </a:ext>
          </a:extLst>
        </xdr:cNvPr>
        <xdr:cNvSpPr/>
      </xdr:nvSpPr>
      <xdr:spPr>
        <a:xfrm>
          <a:off x="8699500" y="13194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111106</xdr:rowOff>
    </xdr:from>
    <xdr:ext cx="534377" cy="259045"/>
    <xdr:sp macro="" textlink="">
      <xdr:nvSpPr>
        <xdr:cNvPr id="417" name="テキスト ボックス 416">
          <a:extLst>
            <a:ext uri="{FF2B5EF4-FFF2-40B4-BE49-F238E27FC236}">
              <a16:creationId xmlns:a16="http://schemas.microsoft.com/office/drawing/2014/main" id="{00000000-0008-0000-0600-0000A1010000}"/>
            </a:ext>
          </a:extLst>
        </xdr:cNvPr>
        <xdr:cNvSpPr txBox="1"/>
      </xdr:nvSpPr>
      <xdr:spPr>
        <a:xfrm>
          <a:off x="8483111" y="129698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11,696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77</xdr:row>
      <xdr:rowOff>163612</xdr:rowOff>
    </xdr:from>
    <xdr:to>
      <xdr:col>41</xdr:col>
      <xdr:colOff>50800</xdr:colOff>
      <xdr:row>78</xdr:row>
      <xdr:rowOff>22245</xdr:rowOff>
    </xdr:to>
    <xdr:cxnSp macro="">
      <xdr:nvCxnSpPr>
        <xdr:cNvPr id="418" name="直線コネクタ 417">
          <a:extLst>
            <a:ext uri="{FF2B5EF4-FFF2-40B4-BE49-F238E27FC236}">
              <a16:creationId xmlns:a16="http://schemas.microsoft.com/office/drawing/2014/main" id="{00000000-0008-0000-0600-0000A2010000}"/>
            </a:ext>
          </a:extLst>
        </xdr:cNvPr>
        <xdr:cNvCxnSpPr/>
      </xdr:nvCxnSpPr>
      <xdr:spPr>
        <a:xfrm>
          <a:off x="6972300" y="13365262"/>
          <a:ext cx="889000" cy="300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71230</xdr:rowOff>
    </xdr:from>
    <xdr:to>
      <xdr:col>41</xdr:col>
      <xdr:colOff>101600</xdr:colOff>
      <xdr:row>77</xdr:row>
      <xdr:rowOff>1380</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7810500" y="131014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17906</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7594111" y="128766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75</xdr:row>
      <xdr:rowOff>49238</xdr:rowOff>
    </xdr:from>
    <xdr:to>
      <xdr:col>36</xdr:col>
      <xdr:colOff>165100</xdr:colOff>
      <xdr:row>75</xdr:row>
      <xdr:rowOff>150837</xdr:rowOff>
    </xdr:to>
    <xdr:sp macro="" textlink="">
      <xdr:nvSpPr>
        <xdr:cNvPr id="421" name="フローチャート: 判断 420">
          <a:extLst>
            <a:ext uri="{FF2B5EF4-FFF2-40B4-BE49-F238E27FC236}">
              <a16:creationId xmlns:a16="http://schemas.microsoft.com/office/drawing/2014/main" id="{00000000-0008-0000-0600-0000A5010000}"/>
            </a:ext>
          </a:extLst>
        </xdr:cNvPr>
        <xdr:cNvSpPr/>
      </xdr:nvSpPr>
      <xdr:spPr>
        <a:xfrm>
          <a:off x="6921500" y="1290798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73</xdr:row>
      <xdr:rowOff>167365</xdr:rowOff>
    </xdr:from>
    <xdr:ext cx="534377"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6705111" y="12683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600-0000AB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45352</xdr:rowOff>
    </xdr:from>
    <xdr:to>
      <xdr:col>55</xdr:col>
      <xdr:colOff>50800</xdr:colOff>
      <xdr:row>78</xdr:row>
      <xdr:rowOff>146952</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10426700" y="134184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77</xdr:row>
      <xdr:rowOff>131729</xdr:rowOff>
    </xdr:from>
    <xdr:ext cx="469744" cy="259045"/>
    <xdr:sp macro="" textlink="">
      <xdr:nvSpPr>
        <xdr:cNvPr id="429" name="普通建設事業費 （ うち新規整備　）該当値テキスト">
          <a:extLst>
            <a:ext uri="{FF2B5EF4-FFF2-40B4-BE49-F238E27FC236}">
              <a16:creationId xmlns:a16="http://schemas.microsoft.com/office/drawing/2014/main" id="{00000000-0008-0000-0600-0000AD010000}"/>
            </a:ext>
          </a:extLst>
        </xdr:cNvPr>
        <xdr:cNvSpPr txBox="1"/>
      </xdr:nvSpPr>
      <xdr:spPr>
        <a:xfrm>
          <a:off x="10528300" y="133333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78018</xdr:rowOff>
    </xdr:from>
    <xdr:to>
      <xdr:col>50</xdr:col>
      <xdr:colOff>165100</xdr:colOff>
      <xdr:row>79</xdr:row>
      <xdr:rowOff>8168</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9588500" y="13451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78</xdr:row>
      <xdr:rowOff>170745</xdr:rowOff>
    </xdr:from>
    <xdr:ext cx="378565"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9450017" y="135438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71938</xdr:rowOff>
    </xdr:from>
    <xdr:to>
      <xdr:col>46</xdr:col>
      <xdr:colOff>38100</xdr:colOff>
      <xdr:row>79</xdr:row>
      <xdr:rowOff>2088</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8699500" y="13445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78</xdr:row>
      <xdr:rowOff>164665</xdr:rowOff>
    </xdr:from>
    <xdr:ext cx="378565"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8561017" y="135377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77</xdr:row>
      <xdr:rowOff>142895</xdr:rowOff>
    </xdr:from>
    <xdr:to>
      <xdr:col>41</xdr:col>
      <xdr:colOff>101600</xdr:colOff>
      <xdr:row>78</xdr:row>
      <xdr:rowOff>73045</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7810500" y="133445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64172</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7626428" y="134372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112812</xdr:rowOff>
    </xdr:from>
    <xdr:to>
      <xdr:col>36</xdr:col>
      <xdr:colOff>165100</xdr:colOff>
      <xdr:row>78</xdr:row>
      <xdr:rowOff>42962</xdr:rowOff>
    </xdr:to>
    <xdr:sp macro="" textlink="">
      <xdr:nvSpPr>
        <xdr:cNvPr id="436" name="楕円 435">
          <a:extLst>
            <a:ext uri="{FF2B5EF4-FFF2-40B4-BE49-F238E27FC236}">
              <a16:creationId xmlns:a16="http://schemas.microsoft.com/office/drawing/2014/main" id="{00000000-0008-0000-0600-0000B4010000}"/>
            </a:ext>
          </a:extLst>
        </xdr:cNvPr>
        <xdr:cNvSpPr/>
      </xdr:nvSpPr>
      <xdr:spPr>
        <a:xfrm>
          <a:off x="6921500" y="13314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78</xdr:row>
      <xdr:rowOff>34089</xdr:rowOff>
    </xdr:from>
    <xdr:ext cx="469744" cy="259045"/>
    <xdr:sp macro="" textlink="">
      <xdr:nvSpPr>
        <xdr:cNvPr id="437" name="テキスト ボックス 436">
          <a:extLst>
            <a:ext uri="{FF2B5EF4-FFF2-40B4-BE49-F238E27FC236}">
              <a16:creationId xmlns:a16="http://schemas.microsoft.com/office/drawing/2014/main" id="{00000000-0008-0000-0600-0000B5010000}"/>
            </a:ext>
          </a:extLst>
        </xdr:cNvPr>
        <xdr:cNvSpPr txBox="1"/>
      </xdr:nvSpPr>
      <xdr:spPr>
        <a:xfrm>
          <a:off x="6737428" y="134071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4" name="正方形/長方形 443">
          <a:extLst>
            <a:ext uri="{FF2B5EF4-FFF2-40B4-BE49-F238E27FC236}">
              <a16:creationId xmlns:a16="http://schemas.microsoft.com/office/drawing/2014/main" id="{00000000-0008-0000-0600-0000BC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37,309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5" name="正方形/長方形 444">
          <a:extLst>
            <a:ext uri="{FF2B5EF4-FFF2-40B4-BE49-F238E27FC236}">
              <a16:creationId xmlns:a16="http://schemas.microsoft.com/office/drawing/2014/main" id="{00000000-0008-0000-0600-0000BD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7" name="直線コネクタ 446">
          <a:extLst>
            <a:ext uri="{FF2B5EF4-FFF2-40B4-BE49-F238E27FC236}">
              <a16:creationId xmlns:a16="http://schemas.microsoft.com/office/drawing/2014/main" id="{00000000-0008-0000-0600-0000BF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44450</xdr:rowOff>
    </xdr:from>
    <xdr:to>
      <xdr:col>59</xdr:col>
      <xdr:colOff>50800</xdr:colOff>
      <xdr:row>99</xdr:row>
      <xdr:rowOff>44450</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73677</xdr:rowOff>
    </xdr:from>
    <xdr:ext cx="248786"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355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92727</xdr:rowOff>
    </xdr:from>
    <xdr:ext cx="53129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72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131738</xdr:rowOff>
    </xdr:from>
    <xdr:to>
      <xdr:col>54</xdr:col>
      <xdr:colOff>189865</xdr:colOff>
      <xdr:row>98</xdr:row>
      <xdr:rowOff>96799</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562238"/>
          <a:ext cx="1270" cy="13366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100626</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69027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96799</xdr:rowOff>
    </xdr:from>
    <xdr:to>
      <xdr:col>55</xdr:col>
      <xdr:colOff>88900</xdr:colOff>
      <xdr:row>98</xdr:row>
      <xdr:rowOff>96799</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68988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78415</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3374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76,418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131738</xdr:rowOff>
    </xdr:from>
    <xdr:to>
      <xdr:col>55</xdr:col>
      <xdr:colOff>88900</xdr:colOff>
      <xdr:row>90</xdr:row>
      <xdr:rowOff>131738</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5622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93</xdr:row>
      <xdr:rowOff>47461</xdr:rowOff>
    </xdr:from>
    <xdr:to>
      <xdr:col>55</xdr:col>
      <xdr:colOff>0</xdr:colOff>
      <xdr:row>95</xdr:row>
      <xdr:rowOff>111010</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a:off x="9639300" y="15992311"/>
          <a:ext cx="838200" cy="406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70527</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35827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30,832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92100</xdr:rowOff>
    </xdr:from>
    <xdr:to>
      <xdr:col>55</xdr:col>
      <xdr:colOff>50800</xdr:colOff>
      <xdr:row>96</xdr:row>
      <xdr:rowOff>22250</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37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93</xdr:row>
      <xdr:rowOff>47461</xdr:rowOff>
    </xdr:from>
    <xdr:to>
      <xdr:col>50</xdr:col>
      <xdr:colOff>114300</xdr:colOff>
      <xdr:row>95</xdr:row>
      <xdr:rowOff>159074</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flipV="1">
          <a:off x="8750300" y="15992311"/>
          <a:ext cx="889000" cy="4545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114064</xdr:rowOff>
    </xdr:from>
    <xdr:to>
      <xdr:col>50</xdr:col>
      <xdr:colOff>165100</xdr:colOff>
      <xdr:row>96</xdr:row>
      <xdr:rowOff>44214</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401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35341</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4945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29,679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93</xdr:row>
      <xdr:rowOff>37954</xdr:rowOff>
    </xdr:from>
    <xdr:to>
      <xdr:col>45</xdr:col>
      <xdr:colOff>177800</xdr:colOff>
      <xdr:row>95</xdr:row>
      <xdr:rowOff>159074</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7861300" y="15982804"/>
          <a:ext cx="889000" cy="4640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168948</xdr:rowOff>
    </xdr:from>
    <xdr:to>
      <xdr:col>46</xdr:col>
      <xdr:colOff>38100</xdr:colOff>
      <xdr:row>96</xdr:row>
      <xdr:rowOff>99098</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456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90225</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5494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26,798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93</xdr:row>
      <xdr:rowOff>37954</xdr:rowOff>
    </xdr:from>
    <xdr:to>
      <xdr:col>41</xdr:col>
      <xdr:colOff>50800</xdr:colOff>
      <xdr:row>95</xdr:row>
      <xdr:rowOff>163627</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flipV="1">
          <a:off x="6972300" y="15982804"/>
          <a:ext cx="889000" cy="4685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77451</xdr:rowOff>
    </xdr:from>
    <xdr:to>
      <xdr:col>41</xdr:col>
      <xdr:colOff>101600</xdr:colOff>
      <xdr:row>96</xdr:row>
      <xdr:rowOff>7601</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3652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170178</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4579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31,601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156851</xdr:rowOff>
    </xdr:from>
    <xdr:to>
      <xdr:col>36</xdr:col>
      <xdr:colOff>165100</xdr:colOff>
      <xdr:row>96</xdr:row>
      <xdr:rowOff>87001</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4446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78128</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537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27,433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60210</xdr:rowOff>
    </xdr:from>
    <xdr:to>
      <xdr:col>55</xdr:col>
      <xdr:colOff>50800</xdr:colOff>
      <xdr:row>95</xdr:row>
      <xdr:rowOff>161810</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347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94</xdr:row>
      <xdr:rowOff>83087</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1993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32,506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92</xdr:row>
      <xdr:rowOff>168111</xdr:rowOff>
    </xdr:from>
    <xdr:to>
      <xdr:col>50</xdr:col>
      <xdr:colOff>165100</xdr:colOff>
      <xdr:row>93</xdr:row>
      <xdr:rowOff>98261</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5941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91</xdr:row>
      <xdr:rowOff>114788</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5716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53,842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95</xdr:row>
      <xdr:rowOff>108274</xdr:rowOff>
    </xdr:from>
    <xdr:to>
      <xdr:col>46</xdr:col>
      <xdr:colOff>38100</xdr:colOff>
      <xdr:row>96</xdr:row>
      <xdr:rowOff>38424</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3960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54951</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1712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92</xdr:row>
      <xdr:rowOff>158604</xdr:rowOff>
    </xdr:from>
    <xdr:to>
      <xdr:col>41</xdr:col>
      <xdr:colOff>101600</xdr:colOff>
      <xdr:row>93</xdr:row>
      <xdr:rowOff>88754</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59320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91</xdr:row>
      <xdr:rowOff>105281</xdr:rowOff>
    </xdr:from>
    <xdr:ext cx="534377"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594111" y="157072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54,341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112827</xdr:rowOff>
    </xdr:from>
    <xdr:to>
      <xdr:col>36</xdr:col>
      <xdr:colOff>165100</xdr:colOff>
      <xdr:row>96</xdr:row>
      <xdr:rowOff>42977</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4005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59504</xdr:rowOff>
    </xdr:from>
    <xdr:ext cx="534377"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05111" y="161758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39</xdr:row>
      <xdr:rowOff>44450</xdr:rowOff>
    </xdr:from>
    <xdr:to>
      <xdr:col>89</xdr:col>
      <xdr:colOff>177800</xdr:colOff>
      <xdr:row>39</xdr:row>
      <xdr:rowOff>44450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38</xdr:row>
      <xdr:rowOff>73677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36</xdr:row>
      <xdr:rowOff>35577</xdr:rowOff>
    </xdr:from>
    <xdr:ext cx="46717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78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33</xdr:row>
      <xdr:rowOff>168927</xdr:rowOff>
    </xdr:from>
    <xdr:ext cx="46717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78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31</xdr:row>
      <xdr:rowOff>130827</xdr:rowOff>
    </xdr:from>
    <xdr:ext cx="46717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78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29</xdr:row>
      <xdr:rowOff>92727</xdr:rowOff>
    </xdr:from>
    <xdr:ext cx="46717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78821" y="506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5" name="直線コネクタ 514">
          <a:extLst>
            <a:ext uri="{FF2B5EF4-FFF2-40B4-BE49-F238E27FC236}">
              <a16:creationId xmlns:a16="http://schemas.microsoft.com/office/drawing/2014/main" id="{00000000-0008-0000-0600-000003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6" name="テキスト ボックス 515">
          <a:extLst>
            <a:ext uri="{FF2B5EF4-FFF2-40B4-BE49-F238E27FC236}">
              <a16:creationId xmlns:a16="http://schemas.microsoft.com/office/drawing/2014/main" id="{00000000-0008-0000-0600-000004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7" name="災害復旧事業費グラフ枠">
          <a:extLst>
            <a:ext uri="{FF2B5EF4-FFF2-40B4-BE49-F238E27FC236}">
              <a16:creationId xmlns:a16="http://schemas.microsoft.com/office/drawing/2014/main" id="{00000000-0008-0000-0600-000005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31</xdr:row>
      <xdr:rowOff>29020</xdr:rowOff>
    </xdr:from>
    <xdr:to>
      <xdr:col>85</xdr:col>
      <xdr:colOff>126364</xdr:colOff>
      <xdr:row>39</xdr:row>
      <xdr:rowOff>44450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flipV="1">
          <a:off x="16317595" y="5343970"/>
          <a:ext cx="1269" cy="13870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48277</xdr:rowOff>
    </xdr:from>
    <xdr:ext cx="249299" cy="259045"/>
    <xdr:sp macro="" textlink="">
      <xdr:nvSpPr>
        <xdr:cNvPr id="519" name="災害復旧事業費最小値テキスト">
          <a:extLst>
            <a:ext uri="{FF2B5EF4-FFF2-40B4-BE49-F238E27FC236}">
              <a16:creationId xmlns:a16="http://schemas.microsoft.com/office/drawing/2014/main" id="{00000000-0008-0000-0600-00000702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44450</xdr:rowOff>
    </xdr:from>
    <xdr:to>
      <xdr:col>86</xdr:col>
      <xdr:colOff>25400</xdr:colOff>
      <xdr:row>39</xdr:row>
      <xdr:rowOff>44450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147147</xdr:rowOff>
    </xdr:from>
    <xdr:ext cx="469744" cy="259045"/>
    <xdr:sp macro="" textlink="">
      <xdr:nvSpPr>
        <xdr:cNvPr id="521" name="災害復旧事業費最大値テキスト">
          <a:extLst>
            <a:ext uri="{FF2B5EF4-FFF2-40B4-BE49-F238E27FC236}">
              <a16:creationId xmlns:a16="http://schemas.microsoft.com/office/drawing/2014/main" id="{00000000-0008-0000-0600-000009020000}"/>
            </a:ext>
          </a:extLst>
        </xdr:cNvPr>
        <xdr:cNvSpPr txBox="1"/>
      </xdr:nvSpPr>
      <xdr:spPr>
        <a:xfrm>
          <a:off x="16370300" y="51191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7,281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31</xdr:row>
      <xdr:rowOff>29020</xdr:rowOff>
    </xdr:from>
    <xdr:to>
      <xdr:col>86</xdr:col>
      <xdr:colOff>25400</xdr:colOff>
      <xdr:row>31</xdr:row>
      <xdr:rowOff>29020</xdr:rowOff>
    </xdr:to>
    <xdr:cxnSp macro="">
      <xdr:nvCxnSpPr>
        <xdr:cNvPr id="522" name="直線コネクタ 521">
          <a:extLst>
            <a:ext uri="{FF2B5EF4-FFF2-40B4-BE49-F238E27FC236}">
              <a16:creationId xmlns:a16="http://schemas.microsoft.com/office/drawing/2014/main" id="{00000000-0008-0000-0600-00000A020000}"/>
            </a:ext>
          </a:extLst>
        </xdr:cNvPr>
        <xdr:cNvCxnSpPr/>
      </xdr:nvCxnSpPr>
      <xdr:spPr>
        <a:xfrm>
          <a:off x="16230600" y="53439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39</xdr:row>
      <xdr:rowOff>44069</xdr:rowOff>
    </xdr:from>
    <xdr:to>
      <xdr:col>85</xdr:col>
      <xdr:colOff>127000</xdr:colOff>
      <xdr:row>39</xdr:row>
      <xdr:rowOff>44450</xdr:rowOff>
    </xdr:to>
    <xdr:cxnSp macro="">
      <xdr:nvCxnSpPr>
        <xdr:cNvPr id="523" name="直線コネクタ 522">
          <a:extLst>
            <a:ext uri="{FF2B5EF4-FFF2-40B4-BE49-F238E27FC236}">
              <a16:creationId xmlns:a16="http://schemas.microsoft.com/office/drawing/2014/main" id="{00000000-0008-0000-0600-00000B020000}"/>
            </a:ext>
          </a:extLst>
        </xdr:cNvPr>
        <xdr:cNvCxnSpPr/>
      </xdr:nvCxnSpPr>
      <xdr:spPr>
        <a:xfrm flipV="1">
          <a:off x="15481300" y="6730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50626</xdr:rowOff>
    </xdr:from>
    <xdr:ext cx="469744" cy="259045"/>
    <xdr:sp macro="" textlink="">
      <xdr:nvSpPr>
        <xdr:cNvPr id="524" name="災害復旧事業費平均値テキスト">
          <a:extLst>
            <a:ext uri="{FF2B5EF4-FFF2-40B4-BE49-F238E27FC236}">
              <a16:creationId xmlns:a16="http://schemas.microsoft.com/office/drawing/2014/main" id="{00000000-0008-0000-0600-00000C020000}"/>
            </a:ext>
          </a:extLst>
        </xdr:cNvPr>
        <xdr:cNvSpPr txBox="1"/>
      </xdr:nvSpPr>
      <xdr:spPr>
        <a:xfrm>
          <a:off x="16370300" y="622282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27749</xdr:rowOff>
    </xdr:from>
    <xdr:to>
      <xdr:col>85</xdr:col>
      <xdr:colOff>177800</xdr:colOff>
      <xdr:row>37</xdr:row>
      <xdr:rowOff>129349</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6268700" y="63713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39</xdr:row>
      <xdr:rowOff>43497</xdr:rowOff>
    </xdr:from>
    <xdr:to>
      <xdr:col>81</xdr:col>
      <xdr:colOff>50800</xdr:colOff>
      <xdr:row>39</xdr:row>
      <xdr:rowOff>44450</xdr:rowOff>
    </xdr:to>
    <xdr:cxnSp macro="">
      <xdr:nvCxnSpPr>
        <xdr:cNvPr id="526" name="直線コネクタ 525">
          <a:extLst>
            <a:ext uri="{FF2B5EF4-FFF2-40B4-BE49-F238E27FC236}">
              <a16:creationId xmlns:a16="http://schemas.microsoft.com/office/drawing/2014/main" id="{00000000-0008-0000-0600-00000E020000}"/>
            </a:ext>
          </a:extLst>
        </xdr:cNvPr>
        <xdr:cNvCxnSpPr/>
      </xdr:nvCxnSpPr>
      <xdr:spPr>
        <a:xfrm>
          <a:off x="14592300" y="6730047"/>
          <a:ext cx="889000" cy="9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14796</xdr:rowOff>
    </xdr:from>
    <xdr:to>
      <xdr:col>81</xdr:col>
      <xdr:colOff>101600</xdr:colOff>
      <xdr:row>37</xdr:row>
      <xdr:rowOff>116396</xdr:rowOff>
    </xdr:to>
    <xdr:sp macro="" textlink="">
      <xdr:nvSpPr>
        <xdr:cNvPr id="527" name="フローチャート: 判断 526">
          <a:extLst>
            <a:ext uri="{FF2B5EF4-FFF2-40B4-BE49-F238E27FC236}">
              <a16:creationId xmlns:a16="http://schemas.microsoft.com/office/drawing/2014/main" id="{00000000-0008-0000-0600-00000F020000}"/>
            </a:ext>
          </a:extLst>
        </xdr:cNvPr>
        <xdr:cNvSpPr/>
      </xdr:nvSpPr>
      <xdr:spPr>
        <a:xfrm>
          <a:off x="15430500" y="6358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35</xdr:row>
      <xdr:rowOff>132923</xdr:rowOff>
    </xdr:from>
    <xdr:ext cx="469744"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5246428" y="6133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52642</xdr:rowOff>
    </xdr:from>
    <xdr:to>
      <xdr:col>76</xdr:col>
      <xdr:colOff>114300</xdr:colOff>
      <xdr:row>39</xdr:row>
      <xdr:rowOff>43497</xdr:rowOff>
    </xdr:to>
    <xdr:cxnSp macro="">
      <xdr:nvCxnSpPr>
        <xdr:cNvPr id="529" name="直線コネクタ 528">
          <a:extLst>
            <a:ext uri="{FF2B5EF4-FFF2-40B4-BE49-F238E27FC236}">
              <a16:creationId xmlns:a16="http://schemas.microsoft.com/office/drawing/2014/main" id="{00000000-0008-0000-0600-000011020000}"/>
            </a:ext>
          </a:extLst>
        </xdr:cNvPr>
        <xdr:cNvCxnSpPr/>
      </xdr:nvCxnSpPr>
      <xdr:spPr>
        <a:xfrm>
          <a:off x="13703300" y="6567742"/>
          <a:ext cx="889000" cy="1623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28893</xdr:rowOff>
    </xdr:from>
    <xdr:to>
      <xdr:col>76</xdr:col>
      <xdr:colOff>165100</xdr:colOff>
      <xdr:row>38</xdr:row>
      <xdr:rowOff>130493</xdr:rowOff>
    </xdr:to>
    <xdr:sp macro="" textlink="">
      <xdr:nvSpPr>
        <xdr:cNvPr id="530" name="フローチャート: 判断 529">
          <a:extLst>
            <a:ext uri="{FF2B5EF4-FFF2-40B4-BE49-F238E27FC236}">
              <a16:creationId xmlns:a16="http://schemas.microsoft.com/office/drawing/2014/main" id="{00000000-0008-0000-0600-000012020000}"/>
            </a:ext>
          </a:extLst>
        </xdr:cNvPr>
        <xdr:cNvSpPr/>
      </xdr:nvSpPr>
      <xdr:spPr>
        <a:xfrm>
          <a:off x="14541500" y="6543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36</xdr:row>
      <xdr:rowOff>147019</xdr:rowOff>
    </xdr:from>
    <xdr:ext cx="378565" cy="259045"/>
    <xdr:sp macro="" textlink="">
      <xdr:nvSpPr>
        <xdr:cNvPr id="531" name="テキスト ボックス 530">
          <a:extLst>
            <a:ext uri="{FF2B5EF4-FFF2-40B4-BE49-F238E27FC236}">
              <a16:creationId xmlns:a16="http://schemas.microsoft.com/office/drawing/2014/main" id="{00000000-0008-0000-0600-000013020000}"/>
            </a:ext>
          </a:extLst>
        </xdr:cNvPr>
        <xdr:cNvSpPr txBox="1"/>
      </xdr:nvSpPr>
      <xdr:spPr>
        <a:xfrm>
          <a:off x="14403017" y="631921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52070</xdr:rowOff>
    </xdr:from>
    <xdr:to>
      <xdr:col>71</xdr:col>
      <xdr:colOff>177800</xdr:colOff>
      <xdr:row>38</xdr:row>
      <xdr:rowOff>52642</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2814300" y="656717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317</xdr:rowOff>
    </xdr:from>
    <xdr:to>
      <xdr:col>72</xdr:col>
      <xdr:colOff>38100</xdr:colOff>
      <xdr:row>37</xdr:row>
      <xdr:rowOff>101917</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3652500" y="6343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35</xdr:row>
      <xdr:rowOff>118444</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3468428" y="6119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31</xdr:row>
      <xdr:rowOff>100140</xdr:rowOff>
    </xdr:from>
    <xdr:to>
      <xdr:col>67</xdr:col>
      <xdr:colOff>101600</xdr:colOff>
      <xdr:row>32</xdr:row>
      <xdr:rowOff>30290</xdr:rowOff>
    </xdr:to>
    <xdr:sp macro="" textlink="">
      <xdr:nvSpPr>
        <xdr:cNvPr id="535" name="フローチャート: 判断 534">
          <a:extLst>
            <a:ext uri="{FF2B5EF4-FFF2-40B4-BE49-F238E27FC236}">
              <a16:creationId xmlns:a16="http://schemas.microsoft.com/office/drawing/2014/main" id="{00000000-0008-0000-0600-000017020000}"/>
            </a:ext>
          </a:extLst>
        </xdr:cNvPr>
        <xdr:cNvSpPr/>
      </xdr:nvSpPr>
      <xdr:spPr>
        <a:xfrm>
          <a:off x="12763500" y="5415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30</xdr:row>
      <xdr:rowOff>46817</xdr:rowOff>
    </xdr:from>
    <xdr:ext cx="469744"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2579428" y="5190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600-00001D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164719</xdr:rowOff>
    </xdr:from>
    <xdr:to>
      <xdr:col>85</xdr:col>
      <xdr:colOff>177800</xdr:colOff>
      <xdr:row>39</xdr:row>
      <xdr:rowOff>94869</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6268700" y="6679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79646</xdr:rowOff>
    </xdr:from>
    <xdr:ext cx="249299" cy="259045"/>
    <xdr:sp macro="" textlink="">
      <xdr:nvSpPr>
        <xdr:cNvPr id="543" name="災害復旧事業費該当値テキスト">
          <a:extLst>
            <a:ext uri="{FF2B5EF4-FFF2-40B4-BE49-F238E27FC236}">
              <a16:creationId xmlns:a16="http://schemas.microsoft.com/office/drawing/2014/main" id="{00000000-0008-0000-0600-00001F020000}"/>
            </a:ext>
          </a:extLst>
        </xdr:cNvPr>
        <xdr:cNvSpPr txBox="1"/>
      </xdr:nvSpPr>
      <xdr:spPr>
        <a:xfrm>
          <a:off x="16370300" y="6594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165100</xdr:rowOff>
    </xdr:from>
    <xdr:to>
      <xdr:col>81</xdr:col>
      <xdr:colOff>101600</xdr:colOff>
      <xdr:row>39</xdr:row>
      <xdr:rowOff>95250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543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86377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5356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164147</xdr:rowOff>
    </xdr:from>
    <xdr:to>
      <xdr:col>76</xdr:col>
      <xdr:colOff>165100</xdr:colOff>
      <xdr:row>39</xdr:row>
      <xdr:rowOff>94297</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4541500" y="66792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85424</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4467650" y="6771974"/>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1842</xdr:rowOff>
    </xdr:from>
    <xdr:to>
      <xdr:col>72</xdr:col>
      <xdr:colOff>38100</xdr:colOff>
      <xdr:row>38</xdr:row>
      <xdr:rowOff>103442</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3652500" y="6516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38</xdr:row>
      <xdr:rowOff>94569</xdr:rowOff>
    </xdr:from>
    <xdr:ext cx="378565"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3514017" y="6609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1270</xdr:rowOff>
    </xdr:from>
    <xdr:to>
      <xdr:col>67</xdr:col>
      <xdr:colOff>101600</xdr:colOff>
      <xdr:row>38</xdr:row>
      <xdr:rowOff>102870</xdr:rowOff>
    </xdr:to>
    <xdr:sp macro="" textlink="">
      <xdr:nvSpPr>
        <xdr:cNvPr id="550" name="楕円 549">
          <a:extLst>
            <a:ext uri="{FF2B5EF4-FFF2-40B4-BE49-F238E27FC236}">
              <a16:creationId xmlns:a16="http://schemas.microsoft.com/office/drawing/2014/main" id="{00000000-0008-0000-0600-000026020000}"/>
            </a:ext>
          </a:extLst>
        </xdr:cNvPr>
        <xdr:cNvSpPr/>
      </xdr:nvSpPr>
      <xdr:spPr>
        <a:xfrm>
          <a:off x="12763500" y="651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38</xdr:row>
      <xdr:rowOff>93997</xdr:rowOff>
    </xdr:from>
    <xdr:ext cx="378565"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2625017" y="6609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8" name="正方形/長方形 557">
          <a:extLst>
            <a:ext uri="{FF2B5EF4-FFF2-40B4-BE49-F238E27FC236}">
              <a16:creationId xmlns:a16="http://schemas.microsoft.com/office/drawing/2014/main" id="{00000000-0008-0000-0600-00002E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9" name="正方形/長方形 558">
          <a:extLst>
            <a:ext uri="{FF2B5EF4-FFF2-40B4-BE49-F238E27FC236}">
              <a16:creationId xmlns:a16="http://schemas.microsoft.com/office/drawing/2014/main" id="{00000000-0008-0000-0600-00002F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0" name="テキスト ボックス 559">
          <a:extLst>
            <a:ext uri="{FF2B5EF4-FFF2-40B4-BE49-F238E27FC236}">
              <a16:creationId xmlns:a16="http://schemas.microsoft.com/office/drawing/2014/main" id="{00000000-0008-0000-0600-000030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1" name="直線コネクタ 560">
          <a:extLst>
            <a:ext uri="{FF2B5EF4-FFF2-40B4-BE49-F238E27FC236}">
              <a16:creationId xmlns:a16="http://schemas.microsoft.com/office/drawing/2014/main" id="{00000000-0008-0000-0600-000031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4" name="直線コネクタ 563">
          <a:extLst>
            <a:ext uri="{FF2B5EF4-FFF2-40B4-BE49-F238E27FC236}">
              <a16:creationId xmlns:a16="http://schemas.microsoft.com/office/drawing/2014/main" id="{00000000-0008-0000-0600-000034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5" name="テキスト ボックス 564">
          <a:extLst>
            <a:ext uri="{FF2B5EF4-FFF2-40B4-BE49-F238E27FC236}">
              <a16:creationId xmlns:a16="http://schemas.microsoft.com/office/drawing/2014/main" id="{00000000-0008-0000-0600-000035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6" name="失業対策事業費グラフ枠">
          <a:extLst>
            <a:ext uri="{FF2B5EF4-FFF2-40B4-BE49-F238E27FC236}">
              <a16:creationId xmlns:a16="http://schemas.microsoft.com/office/drawing/2014/main" id="{00000000-0008-0000-0600-000036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8" name="失業対策事業費最小値テキスト">
          <a:extLst>
            <a:ext uri="{FF2B5EF4-FFF2-40B4-BE49-F238E27FC236}">
              <a16:creationId xmlns:a16="http://schemas.microsoft.com/office/drawing/2014/main" id="{00000000-0008-0000-0600-000038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70" name="失業対策事業費最大値テキスト">
          <a:extLst>
            <a:ext uri="{FF2B5EF4-FFF2-40B4-BE49-F238E27FC236}">
              <a16:creationId xmlns:a16="http://schemas.microsoft.com/office/drawing/2014/main" id="{00000000-0008-0000-0600-00003A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71" name="直線コネクタ 570">
          <a:extLst>
            <a:ext uri="{FF2B5EF4-FFF2-40B4-BE49-F238E27FC236}">
              <a16:creationId xmlns:a16="http://schemas.microsoft.com/office/drawing/2014/main" id="{00000000-0008-0000-0600-00003B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2" name="直線コネクタ 571">
          <a:extLst>
            <a:ext uri="{FF2B5EF4-FFF2-40B4-BE49-F238E27FC236}">
              <a16:creationId xmlns:a16="http://schemas.microsoft.com/office/drawing/2014/main" id="{00000000-0008-0000-0600-00003C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3" name="失業対策事業費平均値テキスト">
          <a:extLst>
            <a:ext uri="{FF2B5EF4-FFF2-40B4-BE49-F238E27FC236}">
              <a16:creationId xmlns:a16="http://schemas.microsoft.com/office/drawing/2014/main" id="{00000000-0008-0000-0600-00003D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5" name="直線コネクタ 574">
          <a:extLst>
            <a:ext uri="{FF2B5EF4-FFF2-40B4-BE49-F238E27FC236}">
              <a16:creationId xmlns:a16="http://schemas.microsoft.com/office/drawing/2014/main" id="{00000000-0008-0000-0600-00003F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6" name="フローチャート: 判断 575">
          <a:extLst>
            <a:ext uri="{FF2B5EF4-FFF2-40B4-BE49-F238E27FC236}">
              <a16:creationId xmlns:a16="http://schemas.microsoft.com/office/drawing/2014/main" id="{00000000-0008-0000-0600-000040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9" name="フローチャート: 判断 578">
          <a:extLst>
            <a:ext uri="{FF2B5EF4-FFF2-40B4-BE49-F238E27FC236}">
              <a16:creationId xmlns:a16="http://schemas.microsoft.com/office/drawing/2014/main" id="{00000000-0008-0000-0600-000043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80" name="テキスト ボックス 579">
          <a:extLst>
            <a:ext uri="{FF2B5EF4-FFF2-40B4-BE49-F238E27FC236}">
              <a16:creationId xmlns:a16="http://schemas.microsoft.com/office/drawing/2014/main" id="{00000000-0008-0000-0600-000044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81" name="直線コネクタ 580">
          <a:extLst>
            <a:ext uri="{FF2B5EF4-FFF2-40B4-BE49-F238E27FC236}">
              <a16:creationId xmlns:a16="http://schemas.microsoft.com/office/drawing/2014/main" id="{00000000-0008-0000-0600-000045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4" name="フローチャート: 判断 583">
          <a:extLst>
            <a:ext uri="{FF2B5EF4-FFF2-40B4-BE49-F238E27FC236}">
              <a16:creationId xmlns:a16="http://schemas.microsoft.com/office/drawing/2014/main" id="{00000000-0008-0000-0600-000048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9" name="テキスト ボックス 588">
          <a:extLst>
            <a:ext uri="{FF2B5EF4-FFF2-40B4-BE49-F238E27FC236}">
              <a16:creationId xmlns:a16="http://schemas.microsoft.com/office/drawing/2014/main" id="{00000000-0008-0000-0600-00004D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600-00004E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2" name="失業対策事業費該当値テキスト">
          <a:extLst>
            <a:ext uri="{FF2B5EF4-FFF2-40B4-BE49-F238E27FC236}">
              <a16:creationId xmlns:a16="http://schemas.microsoft.com/office/drawing/2014/main" id="{00000000-0008-0000-0600-000050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9" name="楕円 598">
          <a:extLst>
            <a:ext uri="{FF2B5EF4-FFF2-40B4-BE49-F238E27FC236}">
              <a16:creationId xmlns:a16="http://schemas.microsoft.com/office/drawing/2014/main" id="{00000000-0008-0000-0600-000057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7" name="正方形/長方形 606">
          <a:extLst>
            <a:ext uri="{FF2B5EF4-FFF2-40B4-BE49-F238E27FC236}">
              <a16:creationId xmlns:a16="http://schemas.microsoft.com/office/drawing/2014/main" id="{00000000-0008-0000-0600-00005F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8" name="正方形/長方形 607">
          <a:extLst>
            <a:ext uri="{FF2B5EF4-FFF2-40B4-BE49-F238E27FC236}">
              <a16:creationId xmlns:a16="http://schemas.microsoft.com/office/drawing/2014/main" id="{00000000-0008-0000-0600-000060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0" name="直線コネクタ 609">
          <a:extLst>
            <a:ext uri="{FF2B5EF4-FFF2-40B4-BE49-F238E27FC236}">
              <a16:creationId xmlns:a16="http://schemas.microsoft.com/office/drawing/2014/main" id="{00000000-0008-0000-0600-000062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92727</xdr:rowOff>
    </xdr:from>
    <xdr:ext cx="53129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a:extLst>
            <a:ext uri="{FF2B5EF4-FFF2-40B4-BE49-F238E27FC236}">
              <a16:creationId xmlns:a16="http://schemas.microsoft.com/office/drawing/2014/main" id="{00000000-0008-0000-0600-00006D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a:extLst>
            <a:ext uri="{FF2B5EF4-FFF2-40B4-BE49-F238E27FC236}">
              <a16:creationId xmlns:a16="http://schemas.microsoft.com/office/drawing/2014/main" id="{00000000-0008-0000-0600-00006E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公債費グラフ枠">
          <a:extLst>
            <a:ext uri="{FF2B5EF4-FFF2-40B4-BE49-F238E27FC236}">
              <a16:creationId xmlns:a16="http://schemas.microsoft.com/office/drawing/2014/main" id="{00000000-0008-0000-0600-00006F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131775</xdr:rowOff>
    </xdr:from>
    <xdr:to>
      <xdr:col>85</xdr:col>
      <xdr:colOff>126364</xdr:colOff>
      <xdr:row>78</xdr:row>
      <xdr:rowOff>71958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flipV="1">
          <a:off x="16317595" y="12304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75785</xdr:rowOff>
    </xdr:from>
    <xdr:ext cx="469744" cy="259045"/>
    <xdr:sp macro="" textlink="">
      <xdr:nvSpPr>
        <xdr:cNvPr id="625" name="公債費最小値テキスト">
          <a:extLst>
            <a:ext uri="{FF2B5EF4-FFF2-40B4-BE49-F238E27FC236}">
              <a16:creationId xmlns:a16="http://schemas.microsoft.com/office/drawing/2014/main" id="{00000000-0008-0000-0600-000071020000}"/>
            </a:ext>
          </a:extLst>
        </xdr:cNvPr>
        <xdr:cNvSpPr txBox="1"/>
      </xdr:nvSpPr>
      <xdr:spPr>
        <a:xfrm>
          <a:off x="16370300" y="13448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71958</xdr:rowOff>
    </xdr:from>
    <xdr:to>
      <xdr:col>86</xdr:col>
      <xdr:colOff>25400</xdr:colOff>
      <xdr:row>78</xdr:row>
      <xdr:rowOff>71958</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3445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78452</xdr:rowOff>
    </xdr:from>
    <xdr:ext cx="534377" cy="259045"/>
    <xdr:sp macro="" textlink="">
      <xdr:nvSpPr>
        <xdr:cNvPr id="627" name="公債費最大値テキスト">
          <a:extLst>
            <a:ext uri="{FF2B5EF4-FFF2-40B4-BE49-F238E27FC236}">
              <a16:creationId xmlns:a16="http://schemas.microsoft.com/office/drawing/2014/main" id="{00000000-0008-0000-0600-000073020000}"/>
            </a:ext>
          </a:extLst>
        </xdr:cNvPr>
        <xdr:cNvSpPr txBox="1"/>
      </xdr:nvSpPr>
      <xdr:spPr>
        <a:xfrm>
          <a:off x="16370300" y="12079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67,416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71</xdr:row>
      <xdr:rowOff>131775</xdr:rowOff>
    </xdr:from>
    <xdr:to>
      <xdr:col>86</xdr:col>
      <xdr:colOff>25400</xdr:colOff>
      <xdr:row>71</xdr:row>
      <xdr:rowOff>131775</xdr:rowOff>
    </xdr:to>
    <xdr:cxnSp macro="">
      <xdr:nvCxnSpPr>
        <xdr:cNvPr id="628" name="直線コネクタ 627">
          <a:extLst>
            <a:ext uri="{FF2B5EF4-FFF2-40B4-BE49-F238E27FC236}">
              <a16:creationId xmlns:a16="http://schemas.microsoft.com/office/drawing/2014/main" id="{00000000-0008-0000-0600-000074020000}"/>
            </a:ext>
          </a:extLst>
        </xdr:cNvPr>
        <xdr:cNvCxnSpPr/>
      </xdr:nvCxnSpPr>
      <xdr:spPr>
        <a:xfrm>
          <a:off x="16230600" y="12304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75</xdr:row>
      <xdr:rowOff>3073</xdr:rowOff>
    </xdr:from>
    <xdr:to>
      <xdr:col>85</xdr:col>
      <xdr:colOff>127000</xdr:colOff>
      <xdr:row>75</xdr:row>
      <xdr:rowOff>25553</xdr:rowOff>
    </xdr:to>
    <xdr:cxnSp macro="">
      <xdr:nvCxnSpPr>
        <xdr:cNvPr id="629" name="直線コネクタ 628">
          <a:extLst>
            <a:ext uri="{FF2B5EF4-FFF2-40B4-BE49-F238E27FC236}">
              <a16:creationId xmlns:a16="http://schemas.microsoft.com/office/drawing/2014/main" id="{00000000-0008-0000-0600-000075020000}"/>
            </a:ext>
          </a:extLst>
        </xdr:cNvPr>
        <xdr:cNvCxnSpPr/>
      </xdr:nvCxnSpPr>
      <xdr:spPr>
        <a:xfrm>
          <a:off x="15481300" y="12861823"/>
          <a:ext cx="838200" cy="2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73</xdr:row>
      <xdr:rowOff>136256</xdr:rowOff>
    </xdr:from>
    <xdr:ext cx="534377" cy="259045"/>
    <xdr:sp macro="" textlink="">
      <xdr:nvSpPr>
        <xdr:cNvPr id="630" name="公債費平均値テキスト">
          <a:extLst>
            <a:ext uri="{FF2B5EF4-FFF2-40B4-BE49-F238E27FC236}">
              <a16:creationId xmlns:a16="http://schemas.microsoft.com/office/drawing/2014/main" id="{00000000-0008-0000-0600-000076020000}"/>
            </a:ext>
          </a:extLst>
        </xdr:cNvPr>
        <xdr:cNvSpPr txBox="1"/>
      </xdr:nvSpPr>
      <xdr:spPr>
        <a:xfrm>
          <a:off x="16370300" y="12652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113379</xdr:rowOff>
    </xdr:from>
    <xdr:to>
      <xdr:col>85</xdr:col>
      <xdr:colOff>177800</xdr:colOff>
      <xdr:row>75</xdr:row>
      <xdr:rowOff>43529</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6268700" y="12800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74</xdr:row>
      <xdr:rowOff>169342</xdr:rowOff>
    </xdr:from>
    <xdr:to>
      <xdr:col>81</xdr:col>
      <xdr:colOff>50800</xdr:colOff>
      <xdr:row>75</xdr:row>
      <xdr:rowOff>3073</xdr:rowOff>
    </xdr:to>
    <xdr:cxnSp macro="">
      <xdr:nvCxnSpPr>
        <xdr:cNvPr id="632" name="直線コネクタ 631">
          <a:extLst>
            <a:ext uri="{FF2B5EF4-FFF2-40B4-BE49-F238E27FC236}">
              <a16:creationId xmlns:a16="http://schemas.microsoft.com/office/drawing/2014/main" id="{00000000-0008-0000-0600-000078020000}"/>
            </a:ext>
          </a:extLst>
        </xdr:cNvPr>
        <xdr:cNvCxnSpPr/>
      </xdr:nvCxnSpPr>
      <xdr:spPr>
        <a:xfrm>
          <a:off x="14592300" y="128566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74</xdr:row>
      <xdr:rowOff>112522</xdr:rowOff>
    </xdr:from>
    <xdr:to>
      <xdr:col>81</xdr:col>
      <xdr:colOff>101600</xdr:colOff>
      <xdr:row>75</xdr:row>
      <xdr:rowOff>42672</xdr:rowOff>
    </xdr:to>
    <xdr:sp macro="" textlink="">
      <xdr:nvSpPr>
        <xdr:cNvPr id="633" name="フローチャート: 判断 632">
          <a:extLst>
            <a:ext uri="{FF2B5EF4-FFF2-40B4-BE49-F238E27FC236}">
              <a16:creationId xmlns:a16="http://schemas.microsoft.com/office/drawing/2014/main" id="{00000000-0008-0000-0600-000079020000}"/>
            </a:ext>
          </a:extLst>
        </xdr:cNvPr>
        <xdr:cNvSpPr/>
      </xdr:nvSpPr>
      <xdr:spPr>
        <a:xfrm>
          <a:off x="15430500" y="1279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73</xdr:row>
      <xdr:rowOff>59199</xdr:rowOff>
    </xdr:from>
    <xdr:ext cx="534377"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5214111" y="1257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74</xdr:row>
      <xdr:rowOff>169342</xdr:rowOff>
    </xdr:from>
    <xdr:to>
      <xdr:col>76</xdr:col>
      <xdr:colOff>114300</xdr:colOff>
      <xdr:row>75</xdr:row>
      <xdr:rowOff>29115</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flipV="1">
          <a:off x="13703300" y="12856642"/>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74</xdr:row>
      <xdr:rowOff>113455</xdr:rowOff>
    </xdr:from>
    <xdr:to>
      <xdr:col>76</xdr:col>
      <xdr:colOff>165100</xdr:colOff>
      <xdr:row>75</xdr:row>
      <xdr:rowOff>43605</xdr:rowOff>
    </xdr:to>
    <xdr:sp macro="" textlink="">
      <xdr:nvSpPr>
        <xdr:cNvPr id="636" name="フローチャート: 判断 635">
          <a:extLst>
            <a:ext uri="{FF2B5EF4-FFF2-40B4-BE49-F238E27FC236}">
              <a16:creationId xmlns:a16="http://schemas.microsoft.com/office/drawing/2014/main" id="{00000000-0008-0000-0600-00007C020000}"/>
            </a:ext>
          </a:extLst>
        </xdr:cNvPr>
        <xdr:cNvSpPr/>
      </xdr:nvSpPr>
      <xdr:spPr>
        <a:xfrm>
          <a:off x="14541500" y="128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73</xdr:row>
      <xdr:rowOff>60132</xdr:rowOff>
    </xdr:from>
    <xdr:ext cx="534377" cy="259045"/>
    <xdr:sp macro="" textlink="">
      <xdr:nvSpPr>
        <xdr:cNvPr id="637" name="テキスト ボックス 636">
          <a:extLst>
            <a:ext uri="{FF2B5EF4-FFF2-40B4-BE49-F238E27FC236}">
              <a16:creationId xmlns:a16="http://schemas.microsoft.com/office/drawing/2014/main" id="{00000000-0008-0000-0600-00007D020000}"/>
            </a:ext>
          </a:extLst>
        </xdr:cNvPr>
        <xdr:cNvSpPr txBox="1"/>
      </xdr:nvSpPr>
      <xdr:spPr>
        <a:xfrm>
          <a:off x="14325111" y="125759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75</xdr:row>
      <xdr:rowOff>29115</xdr:rowOff>
    </xdr:from>
    <xdr:to>
      <xdr:col>71</xdr:col>
      <xdr:colOff>177800</xdr:colOff>
      <xdr:row>75</xdr:row>
      <xdr:rowOff>60147</xdr:rowOff>
    </xdr:to>
    <xdr:cxnSp macro="">
      <xdr:nvCxnSpPr>
        <xdr:cNvPr id="638" name="直線コネクタ 637">
          <a:extLst>
            <a:ext uri="{FF2B5EF4-FFF2-40B4-BE49-F238E27FC236}">
              <a16:creationId xmlns:a16="http://schemas.microsoft.com/office/drawing/2014/main" id="{00000000-0008-0000-0600-00007E020000}"/>
            </a:ext>
          </a:extLst>
        </xdr:cNvPr>
        <xdr:cNvCxnSpPr/>
      </xdr:nvCxnSpPr>
      <xdr:spPr>
        <a:xfrm flipV="1">
          <a:off x="12814300" y="12887865"/>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74</xdr:row>
      <xdr:rowOff>157328</xdr:rowOff>
    </xdr:from>
    <xdr:to>
      <xdr:col>72</xdr:col>
      <xdr:colOff>38100</xdr:colOff>
      <xdr:row>75</xdr:row>
      <xdr:rowOff>87478</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3652500" y="128446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75</xdr:row>
      <xdr:rowOff>78605</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3436111" y="12937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74</xdr:row>
      <xdr:rowOff>168510</xdr:rowOff>
    </xdr:from>
    <xdr:to>
      <xdr:col>67</xdr:col>
      <xdr:colOff>101600</xdr:colOff>
      <xdr:row>75</xdr:row>
      <xdr:rowOff>98660</xdr:rowOff>
    </xdr:to>
    <xdr:sp macro="" textlink="">
      <xdr:nvSpPr>
        <xdr:cNvPr id="641" name="フローチャート: 判断 640">
          <a:extLst>
            <a:ext uri="{FF2B5EF4-FFF2-40B4-BE49-F238E27FC236}">
              <a16:creationId xmlns:a16="http://schemas.microsoft.com/office/drawing/2014/main" id="{00000000-0008-0000-0600-000081020000}"/>
            </a:ext>
          </a:extLst>
        </xdr:cNvPr>
        <xdr:cNvSpPr/>
      </xdr:nvSpPr>
      <xdr:spPr>
        <a:xfrm>
          <a:off x="12763500" y="12855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73</xdr:row>
      <xdr:rowOff>115187</xdr:rowOff>
    </xdr:from>
    <xdr:ext cx="534377"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2547111" y="126310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a:extLst>
            <a:ext uri="{FF2B5EF4-FFF2-40B4-BE49-F238E27FC236}">
              <a16:creationId xmlns:a16="http://schemas.microsoft.com/office/drawing/2014/main" id="{00000000-0008-0000-0600-000086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600-000087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74</xdr:row>
      <xdr:rowOff>146203</xdr:rowOff>
    </xdr:from>
    <xdr:to>
      <xdr:col>85</xdr:col>
      <xdr:colOff>177800</xdr:colOff>
      <xdr:row>75</xdr:row>
      <xdr:rowOff>76353</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6268700" y="128335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74</xdr:row>
      <xdr:rowOff>124630</xdr:rowOff>
    </xdr:from>
    <xdr:ext cx="534377" cy="259045"/>
    <xdr:sp macro="" textlink="">
      <xdr:nvSpPr>
        <xdr:cNvPr id="649" name="公債費該当値テキスト">
          <a:extLst>
            <a:ext uri="{FF2B5EF4-FFF2-40B4-BE49-F238E27FC236}">
              <a16:creationId xmlns:a16="http://schemas.microsoft.com/office/drawing/2014/main" id="{00000000-0008-0000-0600-000089020000}"/>
            </a:ext>
          </a:extLst>
        </xdr:cNvPr>
        <xdr:cNvSpPr txBox="1"/>
      </xdr:nvSpPr>
      <xdr:spPr>
        <a:xfrm>
          <a:off x="16370300" y="128119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74</xdr:row>
      <xdr:rowOff>123723</xdr:rowOff>
    </xdr:from>
    <xdr:to>
      <xdr:col>81</xdr:col>
      <xdr:colOff>101600</xdr:colOff>
      <xdr:row>75</xdr:row>
      <xdr:rowOff>53873</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5430500" y="12811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75</xdr:row>
      <xdr:rowOff>45000</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5214111" y="12903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74</xdr:row>
      <xdr:rowOff>118542</xdr:rowOff>
    </xdr:from>
    <xdr:to>
      <xdr:col>76</xdr:col>
      <xdr:colOff>165100</xdr:colOff>
      <xdr:row>75</xdr:row>
      <xdr:rowOff>48692</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4541500" y="12805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75</xdr:row>
      <xdr:rowOff>39819</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4325111" y="12898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74</xdr:row>
      <xdr:rowOff>149765</xdr:rowOff>
    </xdr:from>
    <xdr:to>
      <xdr:col>72</xdr:col>
      <xdr:colOff>38100</xdr:colOff>
      <xdr:row>75</xdr:row>
      <xdr:rowOff>79915</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3652500" y="12837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73</xdr:row>
      <xdr:rowOff>96442</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3436111" y="12612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9347</xdr:rowOff>
    </xdr:from>
    <xdr:to>
      <xdr:col>67</xdr:col>
      <xdr:colOff>101600</xdr:colOff>
      <xdr:row>75</xdr:row>
      <xdr:rowOff>110947</xdr:rowOff>
    </xdr:to>
    <xdr:sp macro="" textlink="">
      <xdr:nvSpPr>
        <xdr:cNvPr id="656" name="楕円 655">
          <a:extLst>
            <a:ext uri="{FF2B5EF4-FFF2-40B4-BE49-F238E27FC236}">
              <a16:creationId xmlns:a16="http://schemas.microsoft.com/office/drawing/2014/main" id="{00000000-0008-0000-0600-000090020000}"/>
            </a:ext>
          </a:extLst>
        </xdr:cNvPr>
        <xdr:cNvSpPr/>
      </xdr:nvSpPr>
      <xdr:spPr>
        <a:xfrm>
          <a:off x="12763500" y="12868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102074</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2547111" y="12960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a:extLst>
            <a:ext uri="{FF2B5EF4-FFF2-40B4-BE49-F238E27FC236}">
              <a16:creationId xmlns:a16="http://schemas.microsoft.com/office/drawing/2014/main" id="{00000000-0008-0000-0600-000098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a:extLst>
            <a:ext uri="{FF2B5EF4-FFF2-40B4-BE49-F238E27FC236}">
              <a16:creationId xmlns:a16="http://schemas.microsoft.com/office/drawing/2014/main" id="{00000000-0008-0000-0600-000099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a:extLst>
            <a:ext uri="{FF2B5EF4-FFF2-40B4-BE49-F238E27FC236}">
              <a16:creationId xmlns:a16="http://schemas.microsoft.com/office/drawing/2014/main" id="{00000000-0008-0000-0600-00009B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76" name="直線コネクタ 675">
          <a:extLst>
            <a:ext uri="{FF2B5EF4-FFF2-40B4-BE49-F238E27FC236}">
              <a16:creationId xmlns:a16="http://schemas.microsoft.com/office/drawing/2014/main" id="{00000000-0008-0000-0600-0000A4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8" name="直線コネクタ 677">
          <a:extLst>
            <a:ext uri="{FF2B5EF4-FFF2-40B4-BE49-F238E27FC236}">
              <a16:creationId xmlns:a16="http://schemas.microsoft.com/office/drawing/2014/main" id="{00000000-0008-0000-0600-0000A6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9" name="テキスト ボックス 678">
          <a:extLst>
            <a:ext uri="{FF2B5EF4-FFF2-40B4-BE49-F238E27FC236}">
              <a16:creationId xmlns:a16="http://schemas.microsoft.com/office/drawing/2014/main" id="{00000000-0008-0000-0600-0000A7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0" name="積立金グラフ枠">
          <a:extLst>
            <a:ext uri="{FF2B5EF4-FFF2-40B4-BE49-F238E27FC236}">
              <a16:creationId xmlns:a16="http://schemas.microsoft.com/office/drawing/2014/main" id="{00000000-0008-0000-0600-0000A8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89</xdr:row>
      <xdr:rowOff>138215</xdr:rowOff>
    </xdr:from>
    <xdr:to>
      <xdr:col>85</xdr:col>
      <xdr:colOff>126364</xdr:colOff>
      <xdr:row>98</xdr:row>
      <xdr:rowOff>140900</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flipV="1">
          <a:off x="16317595" y="15397265"/>
          <a:ext cx="1269" cy="1545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144727</xdr:rowOff>
    </xdr:from>
    <xdr:ext cx="469744" cy="259045"/>
    <xdr:sp macro="" textlink="">
      <xdr:nvSpPr>
        <xdr:cNvPr id="682" name="積立金最小値テキスト">
          <a:extLst>
            <a:ext uri="{FF2B5EF4-FFF2-40B4-BE49-F238E27FC236}">
              <a16:creationId xmlns:a16="http://schemas.microsoft.com/office/drawing/2014/main" id="{00000000-0008-0000-0600-0000AA020000}"/>
            </a:ext>
          </a:extLst>
        </xdr:cNvPr>
        <xdr:cNvSpPr txBox="1"/>
      </xdr:nvSpPr>
      <xdr:spPr>
        <a:xfrm>
          <a:off x="16370300" y="16946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140900</xdr:rowOff>
    </xdr:from>
    <xdr:to>
      <xdr:col>86</xdr:col>
      <xdr:colOff>25400</xdr:colOff>
      <xdr:row>98</xdr:row>
      <xdr:rowOff>140900</xdr:rowOff>
    </xdr:to>
    <xdr:cxnSp macro="">
      <xdr:nvCxnSpPr>
        <xdr:cNvPr id="683" name="直線コネクタ 682">
          <a:extLst>
            <a:ext uri="{FF2B5EF4-FFF2-40B4-BE49-F238E27FC236}">
              <a16:creationId xmlns:a16="http://schemas.microsoft.com/office/drawing/2014/main" id="{00000000-0008-0000-0600-0000AB020000}"/>
            </a:ext>
          </a:extLst>
        </xdr:cNvPr>
        <xdr:cNvCxnSpPr/>
      </xdr:nvCxnSpPr>
      <xdr:spPr>
        <a:xfrm>
          <a:off x="16230600" y="16943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84892</xdr:rowOff>
    </xdr:from>
    <xdr:ext cx="534377" cy="259045"/>
    <xdr:sp macro="" textlink="">
      <xdr:nvSpPr>
        <xdr:cNvPr id="684" name="積立金最大値テキスト">
          <a:extLst>
            <a:ext uri="{FF2B5EF4-FFF2-40B4-BE49-F238E27FC236}">
              <a16:creationId xmlns:a16="http://schemas.microsoft.com/office/drawing/2014/main" id="{00000000-0008-0000-0600-0000AC020000}"/>
            </a:ext>
          </a:extLst>
        </xdr:cNvPr>
        <xdr:cNvSpPr txBox="1"/>
      </xdr:nvSpPr>
      <xdr:spPr>
        <a:xfrm>
          <a:off x="16370300" y="15172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89</xdr:row>
      <xdr:rowOff>138215</xdr:rowOff>
    </xdr:from>
    <xdr:to>
      <xdr:col>86</xdr:col>
      <xdr:colOff>25400</xdr:colOff>
      <xdr:row>89</xdr:row>
      <xdr:rowOff>138215</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6230600" y="153972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150997</xdr:rowOff>
    </xdr:from>
    <xdr:to>
      <xdr:col>85</xdr:col>
      <xdr:colOff>127000</xdr:colOff>
      <xdr:row>98</xdr:row>
      <xdr:rowOff>93771</xdr:rowOff>
    </xdr:to>
    <xdr:cxnSp macro="">
      <xdr:nvCxnSpPr>
        <xdr:cNvPr id="686" name="直線コネクタ 685">
          <a:extLst>
            <a:ext uri="{FF2B5EF4-FFF2-40B4-BE49-F238E27FC236}">
              <a16:creationId xmlns:a16="http://schemas.microsoft.com/office/drawing/2014/main" id="{00000000-0008-0000-0600-0000AE020000}"/>
            </a:ext>
          </a:extLst>
        </xdr:cNvPr>
        <xdr:cNvCxnSpPr/>
      </xdr:nvCxnSpPr>
      <xdr:spPr>
        <a:xfrm>
          <a:off x="15481300" y="16781647"/>
          <a:ext cx="838200" cy="1142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116215</xdr:rowOff>
    </xdr:from>
    <xdr:ext cx="534377" cy="259045"/>
    <xdr:sp macro="" textlink="">
      <xdr:nvSpPr>
        <xdr:cNvPr id="687" name="積立金平均値テキスト">
          <a:extLst>
            <a:ext uri="{FF2B5EF4-FFF2-40B4-BE49-F238E27FC236}">
              <a16:creationId xmlns:a16="http://schemas.microsoft.com/office/drawing/2014/main" id="{00000000-0008-0000-0600-0000AF020000}"/>
            </a:ext>
          </a:extLst>
        </xdr:cNvPr>
        <xdr:cNvSpPr txBox="1"/>
      </xdr:nvSpPr>
      <xdr:spPr>
        <a:xfrm>
          <a:off x="16370300" y="164039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21,767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93338</xdr:rowOff>
    </xdr:from>
    <xdr:to>
      <xdr:col>85</xdr:col>
      <xdr:colOff>177800</xdr:colOff>
      <xdr:row>97</xdr:row>
      <xdr:rowOff>23488</xdr:rowOff>
    </xdr:to>
    <xdr:sp macro="" textlink="">
      <xdr:nvSpPr>
        <xdr:cNvPr id="688" name="フローチャート: 判断 687">
          <a:extLst>
            <a:ext uri="{FF2B5EF4-FFF2-40B4-BE49-F238E27FC236}">
              <a16:creationId xmlns:a16="http://schemas.microsoft.com/office/drawing/2014/main" id="{00000000-0008-0000-0600-0000B0020000}"/>
            </a:ext>
          </a:extLst>
        </xdr:cNvPr>
        <xdr:cNvSpPr/>
      </xdr:nvSpPr>
      <xdr:spPr>
        <a:xfrm>
          <a:off x="16268700" y="165525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150997</xdr:rowOff>
    </xdr:from>
    <xdr:to>
      <xdr:col>81</xdr:col>
      <xdr:colOff>50800</xdr:colOff>
      <xdr:row>98</xdr:row>
      <xdr:rowOff>34106</xdr:rowOff>
    </xdr:to>
    <xdr:cxnSp macro="">
      <xdr:nvCxnSpPr>
        <xdr:cNvPr id="689" name="直線コネクタ 688">
          <a:extLst>
            <a:ext uri="{FF2B5EF4-FFF2-40B4-BE49-F238E27FC236}">
              <a16:creationId xmlns:a16="http://schemas.microsoft.com/office/drawing/2014/main" id="{00000000-0008-0000-0600-0000B1020000}"/>
            </a:ext>
          </a:extLst>
        </xdr:cNvPr>
        <xdr:cNvCxnSpPr/>
      </xdr:nvCxnSpPr>
      <xdr:spPr>
        <a:xfrm flipV="1">
          <a:off x="14592300" y="16781647"/>
          <a:ext cx="889000" cy="545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79451</xdr:rowOff>
    </xdr:from>
    <xdr:to>
      <xdr:col>81</xdr:col>
      <xdr:colOff>101600</xdr:colOff>
      <xdr:row>97</xdr:row>
      <xdr:rowOff>9601</xdr:rowOff>
    </xdr:to>
    <xdr:sp macro="" textlink="">
      <xdr:nvSpPr>
        <xdr:cNvPr id="690" name="フローチャート: 判断 689">
          <a:extLst>
            <a:ext uri="{FF2B5EF4-FFF2-40B4-BE49-F238E27FC236}">
              <a16:creationId xmlns:a16="http://schemas.microsoft.com/office/drawing/2014/main" id="{00000000-0008-0000-0600-0000B2020000}"/>
            </a:ext>
          </a:extLst>
        </xdr:cNvPr>
        <xdr:cNvSpPr/>
      </xdr:nvSpPr>
      <xdr:spPr>
        <a:xfrm>
          <a:off x="15430500" y="165386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26128</xdr:rowOff>
    </xdr:from>
    <xdr:ext cx="534377"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5214111" y="16313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22,496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34106</xdr:rowOff>
    </xdr:from>
    <xdr:to>
      <xdr:col>76</xdr:col>
      <xdr:colOff>114300</xdr:colOff>
      <xdr:row>98</xdr:row>
      <xdr:rowOff>80626</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flipV="1">
          <a:off x="13703300" y="16836206"/>
          <a:ext cx="889000" cy="4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63545</xdr:rowOff>
    </xdr:from>
    <xdr:to>
      <xdr:col>76</xdr:col>
      <xdr:colOff>165100</xdr:colOff>
      <xdr:row>96</xdr:row>
      <xdr:rowOff>165145</xdr:rowOff>
    </xdr:to>
    <xdr:sp macro="" textlink="">
      <xdr:nvSpPr>
        <xdr:cNvPr id="693" name="フローチャート: 判断 692">
          <a:extLst>
            <a:ext uri="{FF2B5EF4-FFF2-40B4-BE49-F238E27FC236}">
              <a16:creationId xmlns:a16="http://schemas.microsoft.com/office/drawing/2014/main" id="{00000000-0008-0000-0600-0000B5020000}"/>
            </a:ext>
          </a:extLst>
        </xdr:cNvPr>
        <xdr:cNvSpPr/>
      </xdr:nvSpPr>
      <xdr:spPr>
        <a:xfrm>
          <a:off x="14541500" y="16522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10222</xdr:rowOff>
    </xdr:from>
    <xdr:ext cx="534377" cy="259045"/>
    <xdr:sp macro="" textlink="">
      <xdr:nvSpPr>
        <xdr:cNvPr id="694" name="テキスト ボックス 693">
          <a:extLst>
            <a:ext uri="{FF2B5EF4-FFF2-40B4-BE49-F238E27FC236}">
              <a16:creationId xmlns:a16="http://schemas.microsoft.com/office/drawing/2014/main" id="{00000000-0008-0000-0600-0000B6020000}"/>
            </a:ext>
          </a:extLst>
        </xdr:cNvPr>
        <xdr:cNvSpPr txBox="1"/>
      </xdr:nvSpPr>
      <xdr:spPr>
        <a:xfrm>
          <a:off x="14325111" y="162979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23,331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80626</xdr:rowOff>
    </xdr:from>
    <xdr:to>
      <xdr:col>71</xdr:col>
      <xdr:colOff>177800</xdr:colOff>
      <xdr:row>98</xdr:row>
      <xdr:rowOff>160141</xdr:rowOff>
    </xdr:to>
    <xdr:cxnSp macro="">
      <xdr:nvCxnSpPr>
        <xdr:cNvPr id="695" name="直線コネクタ 694">
          <a:extLst>
            <a:ext uri="{FF2B5EF4-FFF2-40B4-BE49-F238E27FC236}">
              <a16:creationId xmlns:a16="http://schemas.microsoft.com/office/drawing/2014/main" id="{00000000-0008-0000-0600-0000B7020000}"/>
            </a:ext>
          </a:extLst>
        </xdr:cNvPr>
        <xdr:cNvCxnSpPr/>
      </xdr:nvCxnSpPr>
      <xdr:spPr>
        <a:xfrm flipV="1">
          <a:off x="12814300" y="16882726"/>
          <a:ext cx="889000" cy="795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88348</xdr:rowOff>
    </xdr:from>
    <xdr:to>
      <xdr:col>72</xdr:col>
      <xdr:colOff>38100</xdr:colOff>
      <xdr:row>98</xdr:row>
      <xdr:rowOff>18498</xdr:rowOff>
    </xdr:to>
    <xdr:sp macro="" textlink="">
      <xdr:nvSpPr>
        <xdr:cNvPr id="696" name="フローチャート: 判断 695">
          <a:extLst>
            <a:ext uri="{FF2B5EF4-FFF2-40B4-BE49-F238E27FC236}">
              <a16:creationId xmlns:a16="http://schemas.microsoft.com/office/drawing/2014/main" id="{00000000-0008-0000-0600-0000B8020000}"/>
            </a:ext>
          </a:extLst>
        </xdr:cNvPr>
        <xdr:cNvSpPr/>
      </xdr:nvSpPr>
      <xdr:spPr>
        <a:xfrm>
          <a:off x="13652500" y="167189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35025</xdr:rowOff>
    </xdr:from>
    <xdr:ext cx="534377"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3436111" y="164942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72689</xdr:rowOff>
    </xdr:from>
    <xdr:to>
      <xdr:col>67</xdr:col>
      <xdr:colOff>101600</xdr:colOff>
      <xdr:row>97</xdr:row>
      <xdr:rowOff>2839</xdr:rowOff>
    </xdr:to>
    <xdr:sp macro="" textlink="">
      <xdr:nvSpPr>
        <xdr:cNvPr id="698" name="フローチャート: 判断 697">
          <a:extLst>
            <a:ext uri="{FF2B5EF4-FFF2-40B4-BE49-F238E27FC236}">
              <a16:creationId xmlns:a16="http://schemas.microsoft.com/office/drawing/2014/main" id="{00000000-0008-0000-0600-0000BA020000}"/>
            </a:ext>
          </a:extLst>
        </xdr:cNvPr>
        <xdr:cNvSpPr/>
      </xdr:nvSpPr>
      <xdr:spPr>
        <a:xfrm>
          <a:off x="12763500" y="16531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19366</xdr:rowOff>
    </xdr:from>
    <xdr:ext cx="534377"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2547111" y="163071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1" name="テキスト ボックス 700">
          <a:extLst>
            <a:ext uri="{FF2B5EF4-FFF2-40B4-BE49-F238E27FC236}">
              <a16:creationId xmlns:a16="http://schemas.microsoft.com/office/drawing/2014/main" id="{00000000-0008-0000-0600-0000BD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2" name="テキスト ボックス 701">
          <a:extLst>
            <a:ext uri="{FF2B5EF4-FFF2-40B4-BE49-F238E27FC236}">
              <a16:creationId xmlns:a16="http://schemas.microsoft.com/office/drawing/2014/main" id="{00000000-0008-0000-0600-0000BE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3" name="テキスト ボックス 702">
          <a:extLst>
            <a:ext uri="{FF2B5EF4-FFF2-40B4-BE49-F238E27FC236}">
              <a16:creationId xmlns:a16="http://schemas.microsoft.com/office/drawing/2014/main" id="{00000000-0008-0000-0600-0000BF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42971</xdr:rowOff>
    </xdr:from>
    <xdr:to>
      <xdr:col>85</xdr:col>
      <xdr:colOff>177800</xdr:colOff>
      <xdr:row>98</xdr:row>
      <xdr:rowOff>144571</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6268700" y="16845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129348</xdr:rowOff>
    </xdr:from>
    <xdr:ext cx="469744" cy="259045"/>
    <xdr:sp macro="" textlink="">
      <xdr:nvSpPr>
        <xdr:cNvPr id="706" name="積立金該当値テキスト">
          <a:extLst>
            <a:ext uri="{FF2B5EF4-FFF2-40B4-BE49-F238E27FC236}">
              <a16:creationId xmlns:a16="http://schemas.microsoft.com/office/drawing/2014/main" id="{00000000-0008-0000-0600-0000C2020000}"/>
            </a:ext>
          </a:extLst>
        </xdr:cNvPr>
        <xdr:cNvSpPr txBox="1"/>
      </xdr:nvSpPr>
      <xdr:spPr>
        <a:xfrm>
          <a:off x="16370300" y="16759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97</xdr:row>
      <xdr:rowOff>100197</xdr:rowOff>
    </xdr:from>
    <xdr:to>
      <xdr:col>81</xdr:col>
      <xdr:colOff>101600</xdr:colOff>
      <xdr:row>98</xdr:row>
      <xdr:rowOff>30347</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5430500" y="16730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21474</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5214111" y="168235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97</xdr:row>
      <xdr:rowOff>154756</xdr:rowOff>
    </xdr:from>
    <xdr:to>
      <xdr:col>76</xdr:col>
      <xdr:colOff>165100</xdr:colOff>
      <xdr:row>98</xdr:row>
      <xdr:rowOff>84906</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4541500" y="16785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98</xdr:row>
      <xdr:rowOff>76033</xdr:rowOff>
    </xdr:from>
    <xdr:ext cx="469744"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4357428" y="168781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29826</xdr:rowOff>
    </xdr:from>
    <xdr:to>
      <xdr:col>72</xdr:col>
      <xdr:colOff>38100</xdr:colOff>
      <xdr:row>98</xdr:row>
      <xdr:rowOff>131426</xdr:rowOff>
    </xdr:to>
    <xdr:sp macro="" textlink="">
      <xdr:nvSpPr>
        <xdr:cNvPr id="711" name="楕円 710">
          <a:extLst>
            <a:ext uri="{FF2B5EF4-FFF2-40B4-BE49-F238E27FC236}">
              <a16:creationId xmlns:a16="http://schemas.microsoft.com/office/drawing/2014/main" id="{00000000-0008-0000-0600-0000C7020000}"/>
            </a:ext>
          </a:extLst>
        </xdr:cNvPr>
        <xdr:cNvSpPr/>
      </xdr:nvSpPr>
      <xdr:spPr>
        <a:xfrm>
          <a:off x="13652500" y="168319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98</xdr:row>
      <xdr:rowOff>122553</xdr:rowOff>
    </xdr:from>
    <xdr:ext cx="469744" cy="259045"/>
    <xdr:sp macro="" textlink="">
      <xdr:nvSpPr>
        <xdr:cNvPr id="712" name="テキスト ボックス 711">
          <a:extLst>
            <a:ext uri="{FF2B5EF4-FFF2-40B4-BE49-F238E27FC236}">
              <a16:creationId xmlns:a16="http://schemas.microsoft.com/office/drawing/2014/main" id="{00000000-0008-0000-0600-0000C8020000}"/>
            </a:ext>
          </a:extLst>
        </xdr:cNvPr>
        <xdr:cNvSpPr txBox="1"/>
      </xdr:nvSpPr>
      <xdr:spPr>
        <a:xfrm>
          <a:off x="13468428" y="169246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98</xdr:row>
      <xdr:rowOff>109341</xdr:rowOff>
    </xdr:from>
    <xdr:to>
      <xdr:col>67</xdr:col>
      <xdr:colOff>101600</xdr:colOff>
      <xdr:row>99</xdr:row>
      <xdr:rowOff>39491</xdr:rowOff>
    </xdr:to>
    <xdr:sp macro="" textlink="">
      <xdr:nvSpPr>
        <xdr:cNvPr id="713" name="楕円 712">
          <a:extLst>
            <a:ext uri="{FF2B5EF4-FFF2-40B4-BE49-F238E27FC236}">
              <a16:creationId xmlns:a16="http://schemas.microsoft.com/office/drawing/2014/main" id="{00000000-0008-0000-0600-0000C9020000}"/>
            </a:ext>
          </a:extLst>
        </xdr:cNvPr>
        <xdr:cNvSpPr/>
      </xdr:nvSpPr>
      <xdr:spPr>
        <a:xfrm>
          <a:off x="12763500" y="16911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99</xdr:row>
      <xdr:rowOff>30618</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12579428" y="170041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9" name="正方形/長方形 718">
          <a:extLst>
            <a:ext uri="{FF2B5EF4-FFF2-40B4-BE49-F238E27FC236}">
              <a16:creationId xmlns:a16="http://schemas.microsoft.com/office/drawing/2014/main" id="{00000000-0008-0000-0600-0000CF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0" name="正方形/長方形 719">
          <a:extLst>
            <a:ext uri="{FF2B5EF4-FFF2-40B4-BE49-F238E27FC236}">
              <a16:creationId xmlns:a16="http://schemas.microsoft.com/office/drawing/2014/main" id="{00000000-0008-0000-0600-0000D0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1" name="正方形/長方形 720">
          <a:extLst>
            <a:ext uri="{FF2B5EF4-FFF2-40B4-BE49-F238E27FC236}">
              <a16:creationId xmlns:a16="http://schemas.microsoft.com/office/drawing/2014/main" id="{00000000-0008-0000-0600-0000D1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2" name="正方形/長方形 721">
          <a:extLst>
            <a:ext uri="{FF2B5EF4-FFF2-40B4-BE49-F238E27FC236}">
              <a16:creationId xmlns:a16="http://schemas.microsoft.com/office/drawing/2014/main" id="{00000000-0008-0000-0600-0000D2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4" name="直線コネクタ 723">
          <a:extLst>
            <a:ext uri="{FF2B5EF4-FFF2-40B4-BE49-F238E27FC236}">
              <a16:creationId xmlns:a16="http://schemas.microsoft.com/office/drawing/2014/main" id="{00000000-0008-0000-0600-0000D4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3" name="直線コネクタ 732">
          <a:extLst>
            <a:ext uri="{FF2B5EF4-FFF2-40B4-BE49-F238E27FC236}">
              <a16:creationId xmlns:a16="http://schemas.microsoft.com/office/drawing/2014/main" id="{00000000-0008-0000-0600-0000DD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5" name="直線コネクタ 734">
          <a:extLst>
            <a:ext uri="{FF2B5EF4-FFF2-40B4-BE49-F238E27FC236}">
              <a16:creationId xmlns:a16="http://schemas.microsoft.com/office/drawing/2014/main" id="{00000000-0008-0000-0600-0000DF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38299</xdr:rowOff>
    </xdr:from>
    <xdr:ext cx="531299" cy="259045"/>
    <xdr:sp macro="" textlink="">
      <xdr:nvSpPr>
        <xdr:cNvPr id="736" name="テキスト ボックス 735">
          <a:extLst>
            <a:ext uri="{FF2B5EF4-FFF2-40B4-BE49-F238E27FC236}">
              <a16:creationId xmlns:a16="http://schemas.microsoft.com/office/drawing/2014/main" id="{00000000-0008-0000-0600-0000E0020000}"/>
            </a:ext>
          </a:extLst>
        </xdr:cNvPr>
        <xdr:cNvSpPr txBox="1"/>
      </xdr:nvSpPr>
      <xdr:spPr>
        <a:xfrm>
          <a:off x="17756701" y="5010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6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8" name="テキスト ボックス 737">
          <a:extLst>
            <a:ext uri="{FF2B5EF4-FFF2-40B4-BE49-F238E27FC236}">
              <a16:creationId xmlns:a16="http://schemas.microsoft.com/office/drawing/2014/main" id="{00000000-0008-0000-0600-0000E2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投資及び出資金グラフ枠">
          <a:extLst>
            <a:ext uri="{FF2B5EF4-FFF2-40B4-BE49-F238E27FC236}">
              <a16:creationId xmlns:a16="http://schemas.microsoft.com/office/drawing/2014/main" id="{00000000-0008-0000-06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60833</xdr:rowOff>
    </xdr:from>
    <xdr:to>
      <xdr:col>116</xdr:col>
      <xdr:colOff>62864</xdr:colOff>
      <xdr:row>39</xdr:row>
      <xdr:rowOff>98878</xdr:rowOff>
    </xdr:to>
    <xdr:cxnSp macro="">
      <xdr:nvCxnSpPr>
        <xdr:cNvPr id="740" name="直線コネクタ 739">
          <a:extLst>
            <a:ext uri="{FF2B5EF4-FFF2-40B4-BE49-F238E27FC236}">
              <a16:creationId xmlns:a16="http://schemas.microsoft.com/office/drawing/2014/main" id="{00000000-0008-0000-0600-0000E4020000}"/>
            </a:ext>
          </a:extLst>
        </xdr:cNvPr>
        <xdr:cNvCxnSpPr/>
      </xdr:nvCxnSpPr>
      <xdr:spPr>
        <a:xfrm flipV="1">
          <a:off x="22159595" y="5375783"/>
          <a:ext cx="1269" cy="14096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102705</xdr:rowOff>
    </xdr:from>
    <xdr:ext cx="249299" cy="259045"/>
    <xdr:sp macro="" textlink="">
      <xdr:nvSpPr>
        <xdr:cNvPr id="741" name="投資及び出資金最小値テキスト">
          <a:extLst>
            <a:ext uri="{FF2B5EF4-FFF2-40B4-BE49-F238E27FC236}">
              <a16:creationId xmlns:a16="http://schemas.microsoft.com/office/drawing/2014/main" id="{00000000-0008-0000-0600-0000E5020000}"/>
            </a:ext>
          </a:extLst>
        </xdr:cNvPr>
        <xdr:cNvSpPr txBox="1"/>
      </xdr:nvSpPr>
      <xdr:spPr>
        <a:xfrm>
          <a:off x="22212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7510</xdr:rowOff>
    </xdr:from>
    <xdr:ext cx="469744" cy="259045"/>
    <xdr:sp macro="" textlink="">
      <xdr:nvSpPr>
        <xdr:cNvPr id="743" name="投資及び出資金最大値テキスト">
          <a:extLst>
            <a:ext uri="{FF2B5EF4-FFF2-40B4-BE49-F238E27FC236}">
              <a16:creationId xmlns:a16="http://schemas.microsoft.com/office/drawing/2014/main" id="{00000000-0008-0000-0600-0000E7020000}"/>
            </a:ext>
          </a:extLst>
        </xdr:cNvPr>
        <xdr:cNvSpPr txBox="1"/>
      </xdr:nvSpPr>
      <xdr:spPr>
        <a:xfrm>
          <a:off x="22212300" y="51510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8,633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31</xdr:row>
      <xdr:rowOff>60833</xdr:rowOff>
    </xdr:from>
    <xdr:to>
      <xdr:col>116</xdr:col>
      <xdr:colOff>152400</xdr:colOff>
      <xdr:row>31</xdr:row>
      <xdr:rowOff>60833</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22072600" y="53757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37</xdr:row>
      <xdr:rowOff>1070</xdr:rowOff>
    </xdr:from>
    <xdr:to>
      <xdr:col>116</xdr:col>
      <xdr:colOff>63500</xdr:colOff>
      <xdr:row>37</xdr:row>
      <xdr:rowOff>19359</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21323300" y="6344720"/>
          <a:ext cx="838200" cy="18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35</xdr:row>
      <xdr:rowOff>77650</xdr:rowOff>
    </xdr:from>
    <xdr:ext cx="469744" cy="259045"/>
    <xdr:sp macro="" textlink="">
      <xdr:nvSpPr>
        <xdr:cNvPr id="746" name="投資及び出資金平均値テキスト">
          <a:extLst>
            <a:ext uri="{FF2B5EF4-FFF2-40B4-BE49-F238E27FC236}">
              <a16:creationId xmlns:a16="http://schemas.microsoft.com/office/drawing/2014/main" id="{00000000-0008-0000-0600-0000EA020000}"/>
            </a:ext>
          </a:extLst>
        </xdr:cNvPr>
        <xdr:cNvSpPr txBox="1"/>
      </xdr:nvSpPr>
      <xdr:spPr>
        <a:xfrm>
          <a:off x="22212300" y="607840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3,109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54773</xdr:rowOff>
    </xdr:from>
    <xdr:to>
      <xdr:col>116</xdr:col>
      <xdr:colOff>114300</xdr:colOff>
      <xdr:row>36</xdr:row>
      <xdr:rowOff>156373</xdr:rowOff>
    </xdr:to>
    <xdr:sp macro="" textlink="">
      <xdr:nvSpPr>
        <xdr:cNvPr id="747" name="フローチャート: 判断 746">
          <a:extLst>
            <a:ext uri="{FF2B5EF4-FFF2-40B4-BE49-F238E27FC236}">
              <a16:creationId xmlns:a16="http://schemas.microsoft.com/office/drawing/2014/main" id="{00000000-0008-0000-0600-0000EB020000}"/>
            </a:ext>
          </a:extLst>
        </xdr:cNvPr>
        <xdr:cNvSpPr/>
      </xdr:nvSpPr>
      <xdr:spPr>
        <a:xfrm>
          <a:off x="22110700" y="6226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37</xdr:row>
      <xdr:rowOff>1070</xdr:rowOff>
    </xdr:from>
    <xdr:to>
      <xdr:col>111</xdr:col>
      <xdr:colOff>177800</xdr:colOff>
      <xdr:row>39</xdr:row>
      <xdr:rowOff>58220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flipV="1">
          <a:off x="20434300" y="6344720"/>
          <a:ext cx="889000" cy="400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36</xdr:row>
      <xdr:rowOff>57712</xdr:rowOff>
    </xdr:from>
    <xdr:to>
      <xdr:col>112</xdr:col>
      <xdr:colOff>38100</xdr:colOff>
      <xdr:row>36</xdr:row>
      <xdr:rowOff>159312</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21272500" y="62299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35</xdr:row>
      <xdr:rowOff>4389</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21088428" y="60051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3,091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58220</xdr:rowOff>
    </xdr:from>
    <xdr:to>
      <xdr:col>107</xdr:col>
      <xdr:colOff>50800</xdr:colOff>
      <xdr:row>39</xdr:row>
      <xdr:rowOff>62792</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flipV="1">
          <a:off x="19545300" y="674477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36</xdr:row>
      <xdr:rowOff>115352</xdr:rowOff>
    </xdr:from>
    <xdr:to>
      <xdr:col>107</xdr:col>
      <xdr:colOff>101600</xdr:colOff>
      <xdr:row>37</xdr:row>
      <xdr:rowOff>45502</xdr:rowOff>
    </xdr:to>
    <xdr:sp macro="" textlink="">
      <xdr:nvSpPr>
        <xdr:cNvPr id="752" name="フローチャート: 判断 751">
          <a:extLst>
            <a:ext uri="{FF2B5EF4-FFF2-40B4-BE49-F238E27FC236}">
              <a16:creationId xmlns:a16="http://schemas.microsoft.com/office/drawing/2014/main" id="{00000000-0008-0000-0600-0000F0020000}"/>
            </a:ext>
          </a:extLst>
        </xdr:cNvPr>
        <xdr:cNvSpPr/>
      </xdr:nvSpPr>
      <xdr:spPr>
        <a:xfrm>
          <a:off x="20383500" y="6287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35</xdr:row>
      <xdr:rowOff>62029</xdr:rowOff>
    </xdr:from>
    <xdr:ext cx="469744"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0199428" y="60627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62792</xdr:rowOff>
    </xdr:from>
    <xdr:to>
      <xdr:col>102</xdr:col>
      <xdr:colOff>114300</xdr:colOff>
      <xdr:row>39</xdr:row>
      <xdr:rowOff>65732</xdr:rowOff>
    </xdr:to>
    <xdr:cxnSp macro="">
      <xdr:nvCxnSpPr>
        <xdr:cNvPr id="754" name="直線コネクタ 753">
          <a:extLst>
            <a:ext uri="{FF2B5EF4-FFF2-40B4-BE49-F238E27FC236}">
              <a16:creationId xmlns:a16="http://schemas.microsoft.com/office/drawing/2014/main" id="{00000000-0008-0000-0600-0000F2020000}"/>
            </a:ext>
          </a:extLst>
        </xdr:cNvPr>
        <xdr:cNvCxnSpPr/>
      </xdr:nvCxnSpPr>
      <xdr:spPr>
        <a:xfrm flipV="1">
          <a:off x="18656300" y="6749342"/>
          <a:ext cx="889000" cy="29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36</xdr:row>
      <xdr:rowOff>137233</xdr:rowOff>
    </xdr:from>
    <xdr:to>
      <xdr:col>102</xdr:col>
      <xdr:colOff>165100</xdr:colOff>
      <xdr:row>37</xdr:row>
      <xdr:rowOff>67383</xdr:rowOff>
    </xdr:to>
    <xdr:sp macro="" textlink="">
      <xdr:nvSpPr>
        <xdr:cNvPr id="755" name="フローチャート: 判断 754">
          <a:extLst>
            <a:ext uri="{FF2B5EF4-FFF2-40B4-BE49-F238E27FC236}">
              <a16:creationId xmlns:a16="http://schemas.microsoft.com/office/drawing/2014/main" id="{00000000-0008-0000-0600-0000F3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35</xdr:row>
      <xdr:rowOff>83910</xdr:rowOff>
    </xdr:from>
    <xdr:ext cx="469744"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10428"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4481</xdr:rowOff>
    </xdr:from>
    <xdr:to>
      <xdr:col>98</xdr:col>
      <xdr:colOff>38100</xdr:colOff>
      <xdr:row>37</xdr:row>
      <xdr:rowOff>106081</xdr:rowOff>
    </xdr:to>
    <xdr:sp macro="" textlink="">
      <xdr:nvSpPr>
        <xdr:cNvPr id="757" name="フローチャート: 判断 756">
          <a:extLst>
            <a:ext uri="{FF2B5EF4-FFF2-40B4-BE49-F238E27FC236}">
              <a16:creationId xmlns:a16="http://schemas.microsoft.com/office/drawing/2014/main" id="{00000000-0008-0000-0600-0000F5020000}"/>
            </a:ext>
          </a:extLst>
        </xdr:cNvPr>
        <xdr:cNvSpPr/>
      </xdr:nvSpPr>
      <xdr:spPr>
        <a:xfrm>
          <a:off x="18605500" y="63481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35</xdr:row>
      <xdr:rowOff>122608</xdr:rowOff>
    </xdr:from>
    <xdr:ext cx="469744"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8421428" y="612335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6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6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6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36</xdr:row>
      <xdr:rowOff>140009</xdr:rowOff>
    </xdr:from>
    <xdr:to>
      <xdr:col>116</xdr:col>
      <xdr:colOff>114300</xdr:colOff>
      <xdr:row>37</xdr:row>
      <xdr:rowOff>70159</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22110700" y="6312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36</xdr:row>
      <xdr:rowOff>118436</xdr:rowOff>
    </xdr:from>
    <xdr:ext cx="469744" cy="259045"/>
    <xdr:sp macro="" textlink="">
      <xdr:nvSpPr>
        <xdr:cNvPr id="765" name="投資及び出資金該当値テキスト">
          <a:extLst>
            <a:ext uri="{FF2B5EF4-FFF2-40B4-BE49-F238E27FC236}">
              <a16:creationId xmlns:a16="http://schemas.microsoft.com/office/drawing/2014/main" id="{00000000-0008-0000-0600-0000FD020000}"/>
            </a:ext>
          </a:extLst>
        </xdr:cNvPr>
        <xdr:cNvSpPr txBox="1"/>
      </xdr:nvSpPr>
      <xdr:spPr>
        <a:xfrm>
          <a:off x="22212300" y="6290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36</xdr:row>
      <xdr:rowOff>121720</xdr:rowOff>
    </xdr:from>
    <xdr:to>
      <xdr:col>112</xdr:col>
      <xdr:colOff>38100</xdr:colOff>
      <xdr:row>37</xdr:row>
      <xdr:rowOff>51870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21272500" y="6293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37</xdr:row>
      <xdr:rowOff>42997</xdr:rowOff>
    </xdr:from>
    <xdr:ext cx="469744"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21088428" y="6386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7420</xdr:rowOff>
    </xdr:from>
    <xdr:to>
      <xdr:col>107</xdr:col>
      <xdr:colOff>101600</xdr:colOff>
      <xdr:row>39</xdr:row>
      <xdr:rowOff>109020</xdr:rowOff>
    </xdr:to>
    <xdr:sp macro="" textlink="">
      <xdr:nvSpPr>
        <xdr:cNvPr id="768" name="楕円 767">
          <a:extLst>
            <a:ext uri="{FF2B5EF4-FFF2-40B4-BE49-F238E27FC236}">
              <a16:creationId xmlns:a16="http://schemas.microsoft.com/office/drawing/2014/main" id="{00000000-0008-0000-0600-000000030000}"/>
            </a:ext>
          </a:extLst>
        </xdr:cNvPr>
        <xdr:cNvSpPr/>
      </xdr:nvSpPr>
      <xdr:spPr>
        <a:xfrm>
          <a:off x="20383500" y="66939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39</xdr:row>
      <xdr:rowOff>100147</xdr:rowOff>
    </xdr:from>
    <xdr:ext cx="378565" cy="259045"/>
    <xdr:sp macro="" textlink="">
      <xdr:nvSpPr>
        <xdr:cNvPr id="769" name="テキスト ボックス 768">
          <a:extLst>
            <a:ext uri="{FF2B5EF4-FFF2-40B4-BE49-F238E27FC236}">
              <a16:creationId xmlns:a16="http://schemas.microsoft.com/office/drawing/2014/main" id="{00000000-0008-0000-0600-000001030000}"/>
            </a:ext>
          </a:extLst>
        </xdr:cNvPr>
        <xdr:cNvSpPr txBox="1"/>
      </xdr:nvSpPr>
      <xdr:spPr>
        <a:xfrm>
          <a:off x="20245017" y="67866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11992</xdr:rowOff>
    </xdr:from>
    <xdr:to>
      <xdr:col>102</xdr:col>
      <xdr:colOff>165100</xdr:colOff>
      <xdr:row>39</xdr:row>
      <xdr:rowOff>113592</xdr:rowOff>
    </xdr:to>
    <xdr:sp macro="" textlink="">
      <xdr:nvSpPr>
        <xdr:cNvPr id="770" name="楕円 769">
          <a:extLst>
            <a:ext uri="{FF2B5EF4-FFF2-40B4-BE49-F238E27FC236}">
              <a16:creationId xmlns:a16="http://schemas.microsoft.com/office/drawing/2014/main" id="{00000000-0008-0000-0600-000002030000}"/>
            </a:ext>
          </a:extLst>
        </xdr:cNvPr>
        <xdr:cNvSpPr/>
      </xdr:nvSpPr>
      <xdr:spPr>
        <a:xfrm>
          <a:off x="19494500" y="6698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39</xdr:row>
      <xdr:rowOff>104719</xdr:rowOff>
    </xdr:from>
    <xdr:ext cx="378565" cy="259045"/>
    <xdr:sp macro="" textlink="">
      <xdr:nvSpPr>
        <xdr:cNvPr id="771" name="テキスト ボックス 770">
          <a:extLst>
            <a:ext uri="{FF2B5EF4-FFF2-40B4-BE49-F238E27FC236}">
              <a16:creationId xmlns:a16="http://schemas.microsoft.com/office/drawing/2014/main" id="{00000000-0008-0000-0600-000003030000}"/>
            </a:ext>
          </a:extLst>
        </xdr:cNvPr>
        <xdr:cNvSpPr txBox="1"/>
      </xdr:nvSpPr>
      <xdr:spPr>
        <a:xfrm>
          <a:off x="19356017" y="67912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14932</xdr:rowOff>
    </xdr:from>
    <xdr:to>
      <xdr:col>98</xdr:col>
      <xdr:colOff>38100</xdr:colOff>
      <xdr:row>39</xdr:row>
      <xdr:rowOff>116532</xdr:rowOff>
    </xdr:to>
    <xdr:sp macro="" textlink="">
      <xdr:nvSpPr>
        <xdr:cNvPr id="772" name="楕円 771">
          <a:extLst>
            <a:ext uri="{FF2B5EF4-FFF2-40B4-BE49-F238E27FC236}">
              <a16:creationId xmlns:a16="http://schemas.microsoft.com/office/drawing/2014/main" id="{00000000-0008-0000-0600-000004030000}"/>
            </a:ext>
          </a:extLst>
        </xdr:cNvPr>
        <xdr:cNvSpPr/>
      </xdr:nvSpPr>
      <xdr:spPr>
        <a:xfrm>
          <a:off x="18605500" y="6701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39</xdr:row>
      <xdr:rowOff>107659</xdr:rowOff>
    </xdr:from>
    <xdr:ext cx="378565"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18467017" y="679420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6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6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6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6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6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6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6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58</xdr:row>
      <xdr:rowOff>25400</xdr:rowOff>
    </xdr:from>
    <xdr:to>
      <xdr:col>120</xdr:col>
      <xdr:colOff>114300</xdr:colOff>
      <xdr:row>58</xdr:row>
      <xdr:rowOff>25400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57</xdr:row>
      <xdr:rowOff>54627</xdr:rowOff>
    </xdr:from>
    <xdr:ext cx="248786"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8039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51</xdr:row>
      <xdr:rowOff>82550</xdr:rowOff>
    </xdr:from>
    <xdr:to>
      <xdr:col>120</xdr:col>
      <xdr:colOff>114300</xdr:colOff>
      <xdr:row>51</xdr:row>
      <xdr:rowOff>82550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50</xdr:row>
      <xdr:rowOff>111777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0" name="直線コネクタ 789">
          <a:extLst>
            <a:ext uri="{FF2B5EF4-FFF2-40B4-BE49-F238E27FC236}">
              <a16:creationId xmlns:a16="http://schemas.microsoft.com/office/drawing/2014/main" id="{00000000-0008-0000-0600-000016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2" name="貸付金グラフ枠">
          <a:extLst>
            <a:ext uri="{FF2B5EF4-FFF2-40B4-BE49-F238E27FC236}">
              <a16:creationId xmlns:a16="http://schemas.microsoft.com/office/drawing/2014/main" id="{00000000-0008-0000-0600-000018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51</xdr:row>
      <xdr:rowOff>38659</xdr:rowOff>
    </xdr:from>
    <xdr:to>
      <xdr:col>116</xdr:col>
      <xdr:colOff>62864</xdr:colOff>
      <xdr:row>58</xdr:row>
      <xdr:rowOff>25000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flipV="1">
          <a:off x="22159595" y="8782609"/>
          <a:ext cx="1269" cy="11864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58</xdr:row>
      <xdr:rowOff>28827</xdr:rowOff>
    </xdr:from>
    <xdr:ext cx="249299" cy="259045"/>
    <xdr:sp macro="" textlink="">
      <xdr:nvSpPr>
        <xdr:cNvPr id="794" name="貸付金最小値テキスト">
          <a:extLst>
            <a:ext uri="{FF2B5EF4-FFF2-40B4-BE49-F238E27FC236}">
              <a16:creationId xmlns:a16="http://schemas.microsoft.com/office/drawing/2014/main" id="{00000000-0008-0000-0600-00001A030000}"/>
            </a:ext>
          </a:extLst>
        </xdr:cNvPr>
        <xdr:cNvSpPr txBox="1"/>
      </xdr:nvSpPr>
      <xdr:spPr>
        <a:xfrm>
          <a:off x="22212300" y="99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58</xdr:row>
      <xdr:rowOff>25000</xdr:rowOff>
    </xdr:from>
    <xdr:to>
      <xdr:col>116</xdr:col>
      <xdr:colOff>152400</xdr:colOff>
      <xdr:row>58</xdr:row>
      <xdr:rowOff>25000</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9969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49</xdr:row>
      <xdr:rowOff>156786</xdr:rowOff>
    </xdr:from>
    <xdr:ext cx="534377" cy="259045"/>
    <xdr:sp macro="" textlink="">
      <xdr:nvSpPr>
        <xdr:cNvPr id="796" name="貸付金最大値テキスト">
          <a:extLst>
            <a:ext uri="{FF2B5EF4-FFF2-40B4-BE49-F238E27FC236}">
              <a16:creationId xmlns:a16="http://schemas.microsoft.com/office/drawing/2014/main" id="{00000000-0008-0000-0600-00001C030000}"/>
            </a:ext>
          </a:extLst>
        </xdr:cNvPr>
        <xdr:cNvSpPr txBox="1"/>
      </xdr:nvSpPr>
      <xdr:spPr>
        <a:xfrm>
          <a:off x="22212300" y="85578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20,768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51</xdr:row>
      <xdr:rowOff>38659</xdr:rowOff>
    </xdr:from>
    <xdr:to>
      <xdr:col>116</xdr:col>
      <xdr:colOff>152400</xdr:colOff>
      <xdr:row>51</xdr:row>
      <xdr:rowOff>38659</xdr:rowOff>
    </xdr:to>
    <xdr:cxnSp macro="">
      <xdr:nvCxnSpPr>
        <xdr:cNvPr id="797" name="直線コネクタ 796">
          <a:extLst>
            <a:ext uri="{FF2B5EF4-FFF2-40B4-BE49-F238E27FC236}">
              <a16:creationId xmlns:a16="http://schemas.microsoft.com/office/drawing/2014/main" id="{00000000-0008-0000-0600-00001D030000}"/>
            </a:ext>
          </a:extLst>
        </xdr:cNvPr>
        <xdr:cNvCxnSpPr/>
      </xdr:nvCxnSpPr>
      <xdr:spPr>
        <a:xfrm>
          <a:off x="22072600" y="8782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56</xdr:row>
      <xdr:rowOff>16713</xdr:rowOff>
    </xdr:from>
    <xdr:to>
      <xdr:col>116</xdr:col>
      <xdr:colOff>63500</xdr:colOff>
      <xdr:row>56</xdr:row>
      <xdr:rowOff>35516</xdr:rowOff>
    </xdr:to>
    <xdr:cxnSp macro="">
      <xdr:nvCxnSpPr>
        <xdr:cNvPr id="798" name="直線コネクタ 797">
          <a:extLst>
            <a:ext uri="{FF2B5EF4-FFF2-40B4-BE49-F238E27FC236}">
              <a16:creationId xmlns:a16="http://schemas.microsoft.com/office/drawing/2014/main" id="{00000000-0008-0000-0600-00001E030000}"/>
            </a:ext>
          </a:extLst>
        </xdr:cNvPr>
        <xdr:cNvCxnSpPr/>
      </xdr:nvCxnSpPr>
      <xdr:spPr>
        <a:xfrm>
          <a:off x="21323300" y="9617913"/>
          <a:ext cx="838200" cy="18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56</xdr:row>
      <xdr:rowOff>17149</xdr:rowOff>
    </xdr:from>
    <xdr:ext cx="469744" cy="259045"/>
    <xdr:sp macro="" textlink="">
      <xdr:nvSpPr>
        <xdr:cNvPr id="799" name="貸付金平均値テキスト">
          <a:extLst>
            <a:ext uri="{FF2B5EF4-FFF2-40B4-BE49-F238E27FC236}">
              <a16:creationId xmlns:a16="http://schemas.microsoft.com/office/drawing/2014/main" id="{00000000-0008-0000-0600-00001F030000}"/>
            </a:ext>
          </a:extLst>
        </xdr:cNvPr>
        <xdr:cNvSpPr txBox="1"/>
      </xdr:nvSpPr>
      <xdr:spPr>
        <a:xfrm>
          <a:off x="22212300" y="961834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56</xdr:row>
      <xdr:rowOff>38722</xdr:rowOff>
    </xdr:from>
    <xdr:to>
      <xdr:col>116</xdr:col>
      <xdr:colOff>114300</xdr:colOff>
      <xdr:row>56</xdr:row>
      <xdr:rowOff>140322</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2110700" y="9639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55</xdr:row>
      <xdr:rowOff>141872</xdr:rowOff>
    </xdr:from>
    <xdr:to>
      <xdr:col>111</xdr:col>
      <xdr:colOff>177800</xdr:colOff>
      <xdr:row>56</xdr:row>
      <xdr:rowOff>16713</xdr:rowOff>
    </xdr:to>
    <xdr:cxnSp macro="">
      <xdr:nvCxnSpPr>
        <xdr:cNvPr id="801" name="直線コネクタ 800">
          <a:extLst>
            <a:ext uri="{FF2B5EF4-FFF2-40B4-BE49-F238E27FC236}">
              <a16:creationId xmlns:a16="http://schemas.microsoft.com/office/drawing/2014/main" id="{00000000-0008-0000-0600-000021030000}"/>
            </a:ext>
          </a:extLst>
        </xdr:cNvPr>
        <xdr:cNvCxnSpPr/>
      </xdr:nvCxnSpPr>
      <xdr:spPr>
        <a:xfrm>
          <a:off x="20434300" y="9571622"/>
          <a:ext cx="889000" cy="46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56</xdr:row>
      <xdr:rowOff>30721</xdr:rowOff>
    </xdr:from>
    <xdr:to>
      <xdr:col>112</xdr:col>
      <xdr:colOff>38100</xdr:colOff>
      <xdr:row>56</xdr:row>
      <xdr:rowOff>132321</xdr:rowOff>
    </xdr:to>
    <xdr:sp macro="" textlink="">
      <xdr:nvSpPr>
        <xdr:cNvPr id="802" name="フローチャート: 判断 801">
          <a:extLst>
            <a:ext uri="{FF2B5EF4-FFF2-40B4-BE49-F238E27FC236}">
              <a16:creationId xmlns:a16="http://schemas.microsoft.com/office/drawing/2014/main" id="{00000000-0008-0000-0600-000022030000}"/>
            </a:ext>
          </a:extLst>
        </xdr:cNvPr>
        <xdr:cNvSpPr/>
      </xdr:nvSpPr>
      <xdr:spPr>
        <a:xfrm>
          <a:off x="21272500" y="9631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123448</xdr:rowOff>
    </xdr:from>
    <xdr:ext cx="469744" cy="259045"/>
    <xdr:sp macro="" textlink="">
      <xdr:nvSpPr>
        <xdr:cNvPr id="803" name="テキスト ボックス 802">
          <a:extLst>
            <a:ext uri="{FF2B5EF4-FFF2-40B4-BE49-F238E27FC236}">
              <a16:creationId xmlns:a16="http://schemas.microsoft.com/office/drawing/2014/main" id="{00000000-0008-0000-0600-000023030000}"/>
            </a:ext>
          </a:extLst>
        </xdr:cNvPr>
        <xdr:cNvSpPr txBox="1"/>
      </xdr:nvSpPr>
      <xdr:spPr>
        <a:xfrm>
          <a:off x="21088428" y="97246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55</xdr:row>
      <xdr:rowOff>122612</xdr:rowOff>
    </xdr:from>
    <xdr:to>
      <xdr:col>107</xdr:col>
      <xdr:colOff>50800</xdr:colOff>
      <xdr:row>55</xdr:row>
      <xdr:rowOff>141872</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9545300" y="9552362"/>
          <a:ext cx="889000" cy="19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56</xdr:row>
      <xdr:rowOff>29064</xdr:rowOff>
    </xdr:from>
    <xdr:to>
      <xdr:col>107</xdr:col>
      <xdr:colOff>101600</xdr:colOff>
      <xdr:row>56</xdr:row>
      <xdr:rowOff>130664</xdr:rowOff>
    </xdr:to>
    <xdr:sp macro="" textlink="">
      <xdr:nvSpPr>
        <xdr:cNvPr id="805" name="フローチャート: 判断 804">
          <a:extLst>
            <a:ext uri="{FF2B5EF4-FFF2-40B4-BE49-F238E27FC236}">
              <a16:creationId xmlns:a16="http://schemas.microsoft.com/office/drawing/2014/main" id="{00000000-0008-0000-0600-000025030000}"/>
            </a:ext>
          </a:extLst>
        </xdr:cNvPr>
        <xdr:cNvSpPr/>
      </xdr:nvSpPr>
      <xdr:spPr>
        <a:xfrm>
          <a:off x="20383500" y="963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121791</xdr:rowOff>
    </xdr:from>
    <xdr:ext cx="469744" cy="259045"/>
    <xdr:sp macro="" textlink="">
      <xdr:nvSpPr>
        <xdr:cNvPr id="806" name="テキスト ボックス 805">
          <a:extLst>
            <a:ext uri="{FF2B5EF4-FFF2-40B4-BE49-F238E27FC236}">
              <a16:creationId xmlns:a16="http://schemas.microsoft.com/office/drawing/2014/main" id="{00000000-0008-0000-0600-000026030000}"/>
            </a:ext>
          </a:extLst>
        </xdr:cNvPr>
        <xdr:cNvSpPr txBox="1"/>
      </xdr:nvSpPr>
      <xdr:spPr>
        <a:xfrm>
          <a:off x="20199428" y="97229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55</xdr:row>
      <xdr:rowOff>79235</xdr:rowOff>
    </xdr:from>
    <xdr:to>
      <xdr:col>102</xdr:col>
      <xdr:colOff>114300</xdr:colOff>
      <xdr:row>55</xdr:row>
      <xdr:rowOff>122612</xdr:rowOff>
    </xdr:to>
    <xdr:cxnSp macro="">
      <xdr:nvCxnSpPr>
        <xdr:cNvPr id="807" name="直線コネクタ 806">
          <a:extLst>
            <a:ext uri="{FF2B5EF4-FFF2-40B4-BE49-F238E27FC236}">
              <a16:creationId xmlns:a16="http://schemas.microsoft.com/office/drawing/2014/main" id="{00000000-0008-0000-0600-000027030000}"/>
            </a:ext>
          </a:extLst>
        </xdr:cNvPr>
        <xdr:cNvCxnSpPr/>
      </xdr:nvCxnSpPr>
      <xdr:spPr>
        <a:xfrm>
          <a:off x="18656300" y="9508985"/>
          <a:ext cx="889000" cy="43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56</xdr:row>
      <xdr:rowOff>31521</xdr:rowOff>
    </xdr:from>
    <xdr:to>
      <xdr:col>102</xdr:col>
      <xdr:colOff>165100</xdr:colOff>
      <xdr:row>56</xdr:row>
      <xdr:rowOff>133121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9494500" y="96327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124248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9310428" y="97254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56</xdr:row>
      <xdr:rowOff>47752</xdr:rowOff>
    </xdr:from>
    <xdr:to>
      <xdr:col>98</xdr:col>
      <xdr:colOff>38100</xdr:colOff>
      <xdr:row>56</xdr:row>
      <xdr:rowOff>149352</xdr:rowOff>
    </xdr:to>
    <xdr:sp macro="" textlink="">
      <xdr:nvSpPr>
        <xdr:cNvPr id="810" name="フローチャート: 判断 809">
          <a:extLst>
            <a:ext uri="{FF2B5EF4-FFF2-40B4-BE49-F238E27FC236}">
              <a16:creationId xmlns:a16="http://schemas.microsoft.com/office/drawing/2014/main" id="{00000000-0008-0000-0600-00002A030000}"/>
            </a:ext>
          </a:extLst>
        </xdr:cNvPr>
        <xdr:cNvSpPr/>
      </xdr:nvSpPr>
      <xdr:spPr>
        <a:xfrm>
          <a:off x="18605500" y="9648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140479</xdr:rowOff>
    </xdr:from>
    <xdr:ext cx="469744"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8421428" y="97416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600-000030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55</xdr:row>
      <xdr:rowOff>156166</xdr:rowOff>
    </xdr:from>
    <xdr:to>
      <xdr:col>116</xdr:col>
      <xdr:colOff>114300</xdr:colOff>
      <xdr:row>56</xdr:row>
      <xdr:rowOff>86316</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2110700" y="9585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55</xdr:row>
      <xdr:rowOff>7593</xdr:rowOff>
    </xdr:from>
    <xdr:ext cx="469744" cy="259045"/>
    <xdr:sp macro="" textlink="">
      <xdr:nvSpPr>
        <xdr:cNvPr id="818" name="貸付金該当値テキスト">
          <a:extLst>
            <a:ext uri="{FF2B5EF4-FFF2-40B4-BE49-F238E27FC236}">
              <a16:creationId xmlns:a16="http://schemas.microsoft.com/office/drawing/2014/main" id="{00000000-0008-0000-0600-000032030000}"/>
            </a:ext>
          </a:extLst>
        </xdr:cNvPr>
        <xdr:cNvSpPr txBox="1"/>
      </xdr:nvSpPr>
      <xdr:spPr>
        <a:xfrm>
          <a:off x="22212300" y="94373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55</xdr:row>
      <xdr:rowOff>137363</xdr:rowOff>
    </xdr:from>
    <xdr:to>
      <xdr:col>112</xdr:col>
      <xdr:colOff>38100</xdr:colOff>
      <xdr:row>56</xdr:row>
      <xdr:rowOff>67513</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1272500" y="9567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54</xdr:row>
      <xdr:rowOff>84040</xdr:rowOff>
    </xdr:from>
    <xdr:ext cx="469744"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1088428" y="934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55</xdr:row>
      <xdr:rowOff>91072</xdr:rowOff>
    </xdr:from>
    <xdr:to>
      <xdr:col>107</xdr:col>
      <xdr:colOff>101600</xdr:colOff>
      <xdr:row>56</xdr:row>
      <xdr:rowOff>21222</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20383500" y="9520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54</xdr:row>
      <xdr:rowOff>37749</xdr:rowOff>
    </xdr:from>
    <xdr:ext cx="469744"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20199428" y="92960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55</xdr:row>
      <xdr:rowOff>71812</xdr:rowOff>
    </xdr:from>
    <xdr:to>
      <xdr:col>102</xdr:col>
      <xdr:colOff>165100</xdr:colOff>
      <xdr:row>56</xdr:row>
      <xdr:rowOff>1962</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9494500" y="95015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54</xdr:row>
      <xdr:rowOff>18489</xdr:rowOff>
    </xdr:from>
    <xdr:ext cx="469744"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9310428" y="92767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55</xdr:row>
      <xdr:rowOff>28435</xdr:rowOff>
    </xdr:from>
    <xdr:to>
      <xdr:col>98</xdr:col>
      <xdr:colOff>38100</xdr:colOff>
      <xdr:row>55</xdr:row>
      <xdr:rowOff>130035</xdr:rowOff>
    </xdr:to>
    <xdr:sp macro="" textlink="">
      <xdr:nvSpPr>
        <xdr:cNvPr id="825" name="楕円 824">
          <a:extLst>
            <a:ext uri="{FF2B5EF4-FFF2-40B4-BE49-F238E27FC236}">
              <a16:creationId xmlns:a16="http://schemas.microsoft.com/office/drawing/2014/main" id="{00000000-0008-0000-0600-000039030000}"/>
            </a:ext>
          </a:extLst>
        </xdr:cNvPr>
        <xdr:cNvSpPr/>
      </xdr:nvSpPr>
      <xdr:spPr>
        <a:xfrm>
          <a:off x="18605500" y="94581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53</xdr:row>
      <xdr:rowOff>146562</xdr:rowOff>
    </xdr:from>
    <xdr:ext cx="469744" cy="259045"/>
    <xdr:sp macro="" textlink="">
      <xdr:nvSpPr>
        <xdr:cNvPr id="826" name="テキスト ボックス 825">
          <a:extLst>
            <a:ext uri="{FF2B5EF4-FFF2-40B4-BE49-F238E27FC236}">
              <a16:creationId xmlns:a16="http://schemas.microsoft.com/office/drawing/2014/main" id="{00000000-0008-0000-0600-00003A030000}"/>
            </a:ext>
          </a:extLst>
        </xdr:cNvPr>
        <xdr:cNvSpPr txBox="1"/>
      </xdr:nvSpPr>
      <xdr:spPr>
        <a:xfrm>
          <a:off x="18421428" y="92334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3" name="正方形/長方形 832">
          <a:extLst>
            <a:ext uri="{FF2B5EF4-FFF2-40B4-BE49-F238E27FC236}">
              <a16:creationId xmlns:a16="http://schemas.microsoft.com/office/drawing/2014/main" id="{00000000-0008-0000-0600-000041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39,962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4" name="正方形/長方形 833">
          <a:extLst>
            <a:ext uri="{FF2B5EF4-FFF2-40B4-BE49-F238E27FC236}">
              <a16:creationId xmlns:a16="http://schemas.microsoft.com/office/drawing/2014/main" id="{00000000-0008-0000-0600-000042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44450</xdr:rowOff>
    </xdr:from>
    <xdr:to>
      <xdr:col>120</xdr:col>
      <xdr:colOff>114300</xdr:colOff>
      <xdr:row>79</xdr:row>
      <xdr:rowOff>44450</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73677</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44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6350</xdr:rowOff>
    </xdr:from>
    <xdr:to>
      <xdr:col>120</xdr:col>
      <xdr:colOff>114300</xdr:colOff>
      <xdr:row>77</xdr:row>
      <xdr:rowOff>6350</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35577</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74</xdr:row>
      <xdr:rowOff>139700</xdr:rowOff>
    </xdr:from>
    <xdr:to>
      <xdr:col>120</xdr:col>
      <xdr:colOff>114300</xdr:colOff>
      <xdr:row>74</xdr:row>
      <xdr:rowOff>139700</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168927</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72</xdr:row>
      <xdr:rowOff>101600</xdr:rowOff>
    </xdr:from>
    <xdr:to>
      <xdr:col>120</xdr:col>
      <xdr:colOff>114300</xdr:colOff>
      <xdr:row>72</xdr:row>
      <xdr:rowOff>101600</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130827</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63500</xdr:rowOff>
    </xdr:from>
    <xdr:to>
      <xdr:col>120</xdr:col>
      <xdr:colOff>114300</xdr:colOff>
      <xdr:row>70</xdr:row>
      <xdr:rowOff>63500</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92727</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72</xdr:row>
      <xdr:rowOff>1054</xdr:rowOff>
    </xdr:from>
    <xdr:to>
      <xdr:col>116</xdr:col>
      <xdr:colOff>62864</xdr:colOff>
      <xdr:row>78</xdr:row>
      <xdr:rowOff>10694</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345454"/>
          <a:ext cx="1269" cy="1038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14521</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387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25,386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10694</xdr:rowOff>
    </xdr:from>
    <xdr:to>
      <xdr:col>116</xdr:col>
      <xdr:colOff>152400</xdr:colOff>
      <xdr:row>78</xdr:row>
      <xdr:rowOff>10694</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38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70</xdr:row>
      <xdr:rowOff>119181</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2120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52,639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72</xdr:row>
      <xdr:rowOff>1054</xdr:rowOff>
    </xdr:from>
    <xdr:to>
      <xdr:col>116</xdr:col>
      <xdr:colOff>152400</xdr:colOff>
      <xdr:row>72</xdr:row>
      <xdr:rowOff>1054</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3454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72</xdr:row>
      <xdr:rowOff>1054</xdr:rowOff>
    </xdr:from>
    <xdr:to>
      <xdr:col>116</xdr:col>
      <xdr:colOff>63500</xdr:colOff>
      <xdr:row>72</xdr:row>
      <xdr:rowOff>65862</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2345454"/>
          <a:ext cx="838200" cy="64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154729</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420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37,706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4852</xdr:rowOff>
    </xdr:from>
    <xdr:to>
      <xdr:col>116</xdr:col>
      <xdr:colOff>114300</xdr:colOff>
      <xdr:row>75</xdr:row>
      <xdr:rowOff>106452</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863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72</xdr:row>
      <xdr:rowOff>65862</xdr:rowOff>
    </xdr:from>
    <xdr:to>
      <xdr:col>111</xdr:col>
      <xdr:colOff>177800</xdr:colOff>
      <xdr:row>72</xdr:row>
      <xdr:rowOff>119240</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2410262"/>
          <a:ext cx="889000" cy="5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75</xdr:row>
      <xdr:rowOff>60782</xdr:rowOff>
    </xdr:from>
    <xdr:to>
      <xdr:col>112</xdr:col>
      <xdr:colOff>38100</xdr:colOff>
      <xdr:row>75</xdr:row>
      <xdr:rowOff>162382</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29195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153509</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3012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36,238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72</xdr:row>
      <xdr:rowOff>119240</xdr:rowOff>
    </xdr:from>
    <xdr:to>
      <xdr:col>107</xdr:col>
      <xdr:colOff>50800</xdr:colOff>
      <xdr:row>73</xdr:row>
      <xdr:rowOff>1359</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2463640"/>
          <a:ext cx="889000" cy="535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75</xdr:row>
      <xdr:rowOff>86690</xdr:rowOff>
    </xdr:from>
    <xdr:to>
      <xdr:col>107</xdr:col>
      <xdr:colOff>101600</xdr:colOff>
      <xdr:row>76</xdr:row>
      <xdr:rowOff>16839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294544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76</xdr:row>
      <xdr:rowOff>7968</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30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35,558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70</xdr:row>
      <xdr:rowOff>135471</xdr:rowOff>
    </xdr:from>
    <xdr:to>
      <xdr:col>102</xdr:col>
      <xdr:colOff>114300</xdr:colOff>
      <xdr:row>73</xdr:row>
      <xdr:rowOff>1359</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656300" y="12136971"/>
          <a:ext cx="889000" cy="380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75</xdr:row>
      <xdr:rowOff>136068</xdr:rowOff>
    </xdr:from>
    <xdr:to>
      <xdr:col>102</xdr:col>
      <xdr:colOff>165100</xdr:colOff>
      <xdr:row>76</xdr:row>
      <xdr:rowOff>66218</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2994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76</xdr:row>
      <xdr:rowOff>57345</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30875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34,262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73</xdr:row>
      <xdr:rowOff>1956</xdr:rowOff>
    </xdr:from>
    <xdr:to>
      <xdr:col>98</xdr:col>
      <xdr:colOff>38100</xdr:colOff>
      <xdr:row>73</xdr:row>
      <xdr:rowOff>103556</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25178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73</xdr:row>
      <xdr:rowOff>94683</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6105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46,782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71</xdr:row>
      <xdr:rowOff>121704</xdr:rowOff>
    </xdr:from>
    <xdr:to>
      <xdr:col>116</xdr:col>
      <xdr:colOff>114300</xdr:colOff>
      <xdr:row>72</xdr:row>
      <xdr:rowOff>51854</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22946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71</xdr:row>
      <xdr:rowOff>74731</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22476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52,639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72</xdr:row>
      <xdr:rowOff>15062</xdr:rowOff>
    </xdr:from>
    <xdr:to>
      <xdr:col>112</xdr:col>
      <xdr:colOff>38100</xdr:colOff>
      <xdr:row>72</xdr:row>
      <xdr:rowOff>116662</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23594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70</xdr:row>
      <xdr:rowOff>133189</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2134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50,938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72</xdr:row>
      <xdr:rowOff>68440</xdr:rowOff>
    </xdr:from>
    <xdr:to>
      <xdr:col>107</xdr:col>
      <xdr:colOff>101600</xdr:colOff>
      <xdr:row>72</xdr:row>
      <xdr:rowOff>170040</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24128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71</xdr:row>
      <xdr:rowOff>15117</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21880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49,537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72</xdr:row>
      <xdr:rowOff>122009</xdr:rowOff>
    </xdr:from>
    <xdr:to>
      <xdr:col>102</xdr:col>
      <xdr:colOff>165100</xdr:colOff>
      <xdr:row>73</xdr:row>
      <xdr:rowOff>52159</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24664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71</xdr:row>
      <xdr:rowOff>68686</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2241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70</xdr:row>
      <xdr:rowOff>84671</xdr:rowOff>
    </xdr:from>
    <xdr:to>
      <xdr:col>98</xdr:col>
      <xdr:colOff>38100</xdr:colOff>
      <xdr:row>71</xdr:row>
      <xdr:rowOff>14821</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2086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69</xdr:row>
      <xdr:rowOff>31348</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1861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歳出決算総額は、住民一人当たり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456,607</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円となっている。主な構成項目である人件費は、住民一人当たり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84,292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円となっている。令和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年度においては、類似団体内でも住民一人当たりの人件費が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番目と高い水準となっている。これは、広域圏組合解散後の消防事業やごみ処理業務を桐生市が継承したことから、この業務に従事する職員が他団体と比較して、多くなっていることが要因である。人件費については、これまでも職員数の削減により、人件費の抑制に努めてきたところであるが、今後も引き続き、人件費の抑制に努めていく。</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今後は、歳入では人口減少などにより市税収入の大幅な増加を見込むことは</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難しい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のに対し、歳出では社会保障関係経費や市有施設の維持管理費などがますます増加していくことが予想されることから、引き続き財政の健全化を図りながら、身の丈に合った行政運営に努めていく。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群馬県桐生市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102,988
100,644
274.45
50,749,184
47,025,035
2,455,309
26,122,196
34,616,296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4.4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Ⅲ</a:t>
          </a:r>
          <a:r>
            <a:rPr kumimoji="1" lang="ja-JP" altLang="en-US" sz="1100" b="1">
              <a:solidFill>
                <a:srgbClr val="000000"/>
              </a:solidFill>
              <a:latin typeface="ＭＳ ゴシック" panose="020B0609070205080204" pitchFamily="49" charset="-128"/>
              <a:ea typeface="ＭＳ ゴシック" panose="020B0609070205080204" pitchFamily="49" charset="-128"/>
            </a:rPr>
            <a:t>－２</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98878</xdr:rowOff>
    </xdr:from>
    <xdr:to>
      <xdr:col>28</xdr:col>
      <xdr:colOff>114300</xdr:colOff>
      <xdr:row>39</xdr:row>
      <xdr:rowOff>98878</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128105</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643205"/>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115207</xdr:rowOff>
    </xdr:from>
    <xdr:to>
      <xdr:col>28</xdr:col>
      <xdr:colOff>114300</xdr:colOff>
      <xdr:row>37</xdr:row>
      <xdr:rowOff>115207</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144434</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131536</xdr:rowOff>
    </xdr:from>
    <xdr:to>
      <xdr:col>28</xdr:col>
      <xdr:colOff>114300</xdr:colOff>
      <xdr:row>35</xdr:row>
      <xdr:rowOff>131536</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34</xdr:row>
      <xdr:rowOff>160763</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147864</xdr:rowOff>
    </xdr:from>
    <xdr:to>
      <xdr:col>28</xdr:col>
      <xdr:colOff>114300</xdr:colOff>
      <xdr:row>33</xdr:row>
      <xdr:rowOff>147864</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33</xdr:row>
      <xdr:rowOff>5641</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164193</xdr:rowOff>
    </xdr:from>
    <xdr:to>
      <xdr:col>28</xdr:col>
      <xdr:colOff>114300</xdr:colOff>
      <xdr:row>31</xdr:row>
      <xdr:rowOff>164193</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31</xdr:row>
      <xdr:rowOff>21970</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9072</xdr:rowOff>
    </xdr:from>
    <xdr:to>
      <xdr:col>28</xdr:col>
      <xdr:colOff>114300</xdr:colOff>
      <xdr:row>30</xdr:row>
      <xdr:rowOff>9072</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38299</xdr:rowOff>
    </xdr:from>
    <xdr:ext cx="46717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94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5" name="直線コネクタ 54">
          <a:extLst>
            <a:ext uri="{FF2B5EF4-FFF2-40B4-BE49-F238E27FC236}">
              <a16:creationId xmlns:a16="http://schemas.microsoft.com/office/drawing/2014/main" id="{00000000-0008-0000-0700-000037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6" name="テキスト ボックス 55">
          <a:extLst>
            <a:ext uri="{FF2B5EF4-FFF2-40B4-BE49-F238E27FC236}">
              <a16:creationId xmlns:a16="http://schemas.microsoft.com/office/drawing/2014/main" id="{00000000-0008-0000-0700-000038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7" name="議会費グラフ枠">
          <a:extLst>
            <a:ext uri="{FF2B5EF4-FFF2-40B4-BE49-F238E27FC236}">
              <a16:creationId xmlns:a16="http://schemas.microsoft.com/office/drawing/2014/main" id="{00000000-0008-0000-0700-000039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100511</xdr:rowOff>
    </xdr:from>
    <xdr:to>
      <xdr:col>24</xdr:col>
      <xdr:colOff>62865</xdr:colOff>
      <xdr:row>39</xdr:row>
      <xdr:rowOff>16147</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flipV="1">
          <a:off x="4633595" y="5244011"/>
          <a:ext cx="1270" cy="14586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19974</xdr:rowOff>
    </xdr:from>
    <xdr:ext cx="469744" cy="259045"/>
    <xdr:sp macro="" textlink="">
      <xdr:nvSpPr>
        <xdr:cNvPr id="59" name="議会費最小値テキスト">
          <a:extLst>
            <a:ext uri="{FF2B5EF4-FFF2-40B4-BE49-F238E27FC236}">
              <a16:creationId xmlns:a16="http://schemas.microsoft.com/office/drawing/2014/main" id="{00000000-0008-0000-0700-00003B000000}"/>
            </a:ext>
          </a:extLst>
        </xdr:cNvPr>
        <xdr:cNvSpPr txBox="1"/>
      </xdr:nvSpPr>
      <xdr:spPr>
        <a:xfrm>
          <a:off x="4686300" y="67065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16147</xdr:rowOff>
    </xdr:from>
    <xdr:to>
      <xdr:col>24</xdr:col>
      <xdr:colOff>152400</xdr:colOff>
      <xdr:row>39</xdr:row>
      <xdr:rowOff>16147</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67026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47188</xdr:rowOff>
    </xdr:from>
    <xdr:ext cx="469744" cy="259045"/>
    <xdr:sp macro="" textlink="">
      <xdr:nvSpPr>
        <xdr:cNvPr id="61" name="議会費最大値テキスト">
          <a:extLst>
            <a:ext uri="{FF2B5EF4-FFF2-40B4-BE49-F238E27FC236}">
              <a16:creationId xmlns:a16="http://schemas.microsoft.com/office/drawing/2014/main" id="{00000000-0008-0000-0700-00003D000000}"/>
            </a:ext>
          </a:extLst>
        </xdr:cNvPr>
        <xdr:cNvSpPr txBox="1"/>
      </xdr:nvSpPr>
      <xdr:spPr>
        <a:xfrm>
          <a:off x="4686300" y="501923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3,216</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100511</xdr:rowOff>
    </xdr:from>
    <xdr:to>
      <xdr:col>24</xdr:col>
      <xdr:colOff>152400</xdr:colOff>
      <xdr:row>30</xdr:row>
      <xdr:rowOff>100511</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a:off x="4546600" y="52440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31</xdr:row>
      <xdr:rowOff>108676</xdr:rowOff>
    </xdr:from>
    <xdr:to>
      <xdr:col>24</xdr:col>
      <xdr:colOff>63500</xdr:colOff>
      <xdr:row>32</xdr:row>
      <xdr:rowOff>95069</xdr:rowOff>
    </xdr:to>
    <xdr:cxnSp macro="">
      <xdr:nvCxnSpPr>
        <xdr:cNvPr id="63" name="直線コネクタ 62">
          <a:extLst>
            <a:ext uri="{FF2B5EF4-FFF2-40B4-BE49-F238E27FC236}">
              <a16:creationId xmlns:a16="http://schemas.microsoft.com/office/drawing/2014/main" id="{00000000-0008-0000-0700-00003F000000}"/>
            </a:ext>
          </a:extLst>
        </xdr:cNvPr>
        <xdr:cNvCxnSpPr/>
      </xdr:nvCxnSpPr>
      <xdr:spPr>
        <a:xfrm flipV="1">
          <a:off x="3797300" y="5423626"/>
          <a:ext cx="838200" cy="1578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110870</xdr:rowOff>
    </xdr:from>
    <xdr:ext cx="469744" cy="259045"/>
    <xdr:sp macro="" textlink="">
      <xdr:nvSpPr>
        <xdr:cNvPr id="64" name="議会費平均値テキスト">
          <a:extLst>
            <a:ext uri="{FF2B5EF4-FFF2-40B4-BE49-F238E27FC236}">
              <a16:creationId xmlns:a16="http://schemas.microsoft.com/office/drawing/2014/main" id="{00000000-0008-0000-0700-000040000000}"/>
            </a:ext>
          </a:extLst>
        </xdr:cNvPr>
        <xdr:cNvSpPr txBox="1"/>
      </xdr:nvSpPr>
      <xdr:spPr>
        <a:xfrm>
          <a:off x="4686300" y="594017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34</xdr:row>
      <xdr:rowOff>132443</xdr:rowOff>
    </xdr:from>
    <xdr:to>
      <xdr:col>24</xdr:col>
      <xdr:colOff>114300</xdr:colOff>
      <xdr:row>35</xdr:row>
      <xdr:rowOff>62593</xdr:rowOff>
    </xdr:to>
    <xdr:sp macro="" textlink="">
      <xdr:nvSpPr>
        <xdr:cNvPr id="65" name="フローチャート: 判断 64">
          <a:extLst>
            <a:ext uri="{FF2B5EF4-FFF2-40B4-BE49-F238E27FC236}">
              <a16:creationId xmlns:a16="http://schemas.microsoft.com/office/drawing/2014/main" id="{00000000-0008-0000-0700-000041000000}"/>
            </a:ext>
          </a:extLst>
        </xdr:cNvPr>
        <xdr:cNvSpPr/>
      </xdr:nvSpPr>
      <xdr:spPr>
        <a:xfrm>
          <a:off x="4584700" y="59617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32</xdr:row>
      <xdr:rowOff>82006</xdr:rowOff>
    </xdr:from>
    <xdr:to>
      <xdr:col>19</xdr:col>
      <xdr:colOff>177800</xdr:colOff>
      <xdr:row>32</xdr:row>
      <xdr:rowOff>95069</xdr:rowOff>
    </xdr:to>
    <xdr:cxnSp macro="">
      <xdr:nvCxnSpPr>
        <xdr:cNvPr id="66" name="直線コネクタ 65">
          <a:extLst>
            <a:ext uri="{FF2B5EF4-FFF2-40B4-BE49-F238E27FC236}">
              <a16:creationId xmlns:a16="http://schemas.microsoft.com/office/drawing/2014/main" id="{00000000-0008-0000-0700-000042000000}"/>
            </a:ext>
          </a:extLst>
        </xdr:cNvPr>
        <xdr:cNvCxnSpPr/>
      </xdr:nvCxnSpPr>
      <xdr:spPr>
        <a:xfrm>
          <a:off x="2908300" y="5568406"/>
          <a:ext cx="889000" cy="130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34</xdr:row>
      <xdr:rowOff>168366</xdr:rowOff>
    </xdr:from>
    <xdr:to>
      <xdr:col>20</xdr:col>
      <xdr:colOff>38100</xdr:colOff>
      <xdr:row>35</xdr:row>
      <xdr:rowOff>98516</xdr:rowOff>
    </xdr:to>
    <xdr:sp macro="" textlink="">
      <xdr:nvSpPr>
        <xdr:cNvPr id="67" name="フローチャート: 判断 66">
          <a:extLst>
            <a:ext uri="{FF2B5EF4-FFF2-40B4-BE49-F238E27FC236}">
              <a16:creationId xmlns:a16="http://schemas.microsoft.com/office/drawing/2014/main" id="{00000000-0008-0000-0700-000043000000}"/>
            </a:ext>
          </a:extLst>
        </xdr:cNvPr>
        <xdr:cNvSpPr/>
      </xdr:nvSpPr>
      <xdr:spPr>
        <a:xfrm>
          <a:off x="3746500" y="59976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89643</xdr:rowOff>
    </xdr:from>
    <xdr:ext cx="469744" cy="259045"/>
    <xdr:sp macro="" textlink="">
      <xdr:nvSpPr>
        <xdr:cNvPr id="68" name="テキスト ボックス 67">
          <a:extLst>
            <a:ext uri="{FF2B5EF4-FFF2-40B4-BE49-F238E27FC236}">
              <a16:creationId xmlns:a16="http://schemas.microsoft.com/office/drawing/2014/main" id="{00000000-0008-0000-0700-000044000000}"/>
            </a:ext>
          </a:extLst>
        </xdr:cNvPr>
        <xdr:cNvSpPr txBox="1"/>
      </xdr:nvSpPr>
      <xdr:spPr>
        <a:xfrm>
          <a:off x="3562428" y="60903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32</xdr:row>
      <xdr:rowOff>42817</xdr:rowOff>
    </xdr:from>
    <xdr:to>
      <xdr:col>15</xdr:col>
      <xdr:colOff>50800</xdr:colOff>
      <xdr:row>32</xdr:row>
      <xdr:rowOff>82006</xdr:rowOff>
    </xdr:to>
    <xdr:cxnSp macro="">
      <xdr:nvCxnSpPr>
        <xdr:cNvPr id="69" name="直線コネクタ 68">
          <a:extLst>
            <a:ext uri="{FF2B5EF4-FFF2-40B4-BE49-F238E27FC236}">
              <a16:creationId xmlns:a16="http://schemas.microsoft.com/office/drawing/2014/main" id="{00000000-0008-0000-0700-000045000000}"/>
            </a:ext>
          </a:extLst>
        </xdr:cNvPr>
        <xdr:cNvCxnSpPr/>
      </xdr:nvCxnSpPr>
      <xdr:spPr>
        <a:xfrm>
          <a:off x="2019300" y="5529217"/>
          <a:ext cx="889000" cy="39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29573</xdr:rowOff>
    </xdr:from>
    <xdr:to>
      <xdr:col>15</xdr:col>
      <xdr:colOff>101600</xdr:colOff>
      <xdr:row>35</xdr:row>
      <xdr:rowOff>131173</xdr:rowOff>
    </xdr:to>
    <xdr:sp macro="" textlink="">
      <xdr:nvSpPr>
        <xdr:cNvPr id="70" name="フローチャート: 判断 69">
          <a:extLst>
            <a:ext uri="{FF2B5EF4-FFF2-40B4-BE49-F238E27FC236}">
              <a16:creationId xmlns:a16="http://schemas.microsoft.com/office/drawing/2014/main" id="{00000000-0008-0000-0700-000046000000}"/>
            </a:ext>
          </a:extLst>
        </xdr:cNvPr>
        <xdr:cNvSpPr/>
      </xdr:nvSpPr>
      <xdr:spPr>
        <a:xfrm>
          <a:off x="2857500" y="6030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122300</xdr:rowOff>
    </xdr:from>
    <xdr:ext cx="469744" cy="259045"/>
    <xdr:sp macro="" textlink="">
      <xdr:nvSpPr>
        <xdr:cNvPr id="71" name="テキスト ボックス 70">
          <a:extLst>
            <a:ext uri="{FF2B5EF4-FFF2-40B4-BE49-F238E27FC236}">
              <a16:creationId xmlns:a16="http://schemas.microsoft.com/office/drawing/2014/main" id="{00000000-0008-0000-0700-000047000000}"/>
            </a:ext>
          </a:extLst>
        </xdr:cNvPr>
        <xdr:cNvSpPr txBox="1"/>
      </xdr:nvSpPr>
      <xdr:spPr>
        <a:xfrm>
          <a:off x="2673428" y="61230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32</xdr:row>
      <xdr:rowOff>5806</xdr:rowOff>
    </xdr:from>
    <xdr:to>
      <xdr:col>10</xdr:col>
      <xdr:colOff>114300</xdr:colOff>
      <xdr:row>32</xdr:row>
      <xdr:rowOff>42817</xdr:rowOff>
    </xdr:to>
    <xdr:cxnSp macro="">
      <xdr:nvCxnSpPr>
        <xdr:cNvPr id="72" name="直線コネクタ 71">
          <a:extLst>
            <a:ext uri="{FF2B5EF4-FFF2-40B4-BE49-F238E27FC236}">
              <a16:creationId xmlns:a16="http://schemas.microsoft.com/office/drawing/2014/main" id="{00000000-0008-0000-0700-000048000000}"/>
            </a:ext>
          </a:extLst>
        </xdr:cNvPr>
        <xdr:cNvCxnSpPr/>
      </xdr:nvCxnSpPr>
      <xdr:spPr>
        <a:xfrm>
          <a:off x="1130300" y="5492206"/>
          <a:ext cx="889000" cy="3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81824</xdr:rowOff>
    </xdr:from>
    <xdr:to>
      <xdr:col>10</xdr:col>
      <xdr:colOff>165100</xdr:colOff>
      <xdr:row>36</xdr:row>
      <xdr:rowOff>11974</xdr:rowOff>
    </xdr:to>
    <xdr:sp macro="" textlink="">
      <xdr:nvSpPr>
        <xdr:cNvPr id="73" name="フローチャート: 判断 72">
          <a:extLst>
            <a:ext uri="{FF2B5EF4-FFF2-40B4-BE49-F238E27FC236}">
              <a16:creationId xmlns:a16="http://schemas.microsoft.com/office/drawing/2014/main" id="{00000000-0008-0000-0700-000049000000}"/>
            </a:ext>
          </a:extLst>
        </xdr:cNvPr>
        <xdr:cNvSpPr/>
      </xdr:nvSpPr>
      <xdr:spPr>
        <a:xfrm>
          <a:off x="1968500" y="60825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36</xdr:row>
      <xdr:rowOff>3101</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1784428" y="61753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157480</xdr:rowOff>
    </xdr:from>
    <xdr:to>
      <xdr:col>6</xdr:col>
      <xdr:colOff>38100</xdr:colOff>
      <xdr:row>35</xdr:row>
      <xdr:rowOff>87630</xdr:rowOff>
    </xdr:to>
    <xdr:sp macro="" textlink="">
      <xdr:nvSpPr>
        <xdr:cNvPr id="75" name="フローチャート: 判断 74">
          <a:extLst>
            <a:ext uri="{FF2B5EF4-FFF2-40B4-BE49-F238E27FC236}">
              <a16:creationId xmlns:a16="http://schemas.microsoft.com/office/drawing/2014/main" id="{00000000-0008-0000-0700-00004B000000}"/>
            </a:ext>
          </a:extLst>
        </xdr:cNvPr>
        <xdr:cNvSpPr/>
      </xdr:nvSpPr>
      <xdr:spPr>
        <a:xfrm>
          <a:off x="1079500" y="59867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78757</xdr:rowOff>
    </xdr:from>
    <xdr:ext cx="469744"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895428" y="60795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80" name="テキスト ボックス 79">
          <a:extLst>
            <a:ext uri="{FF2B5EF4-FFF2-40B4-BE49-F238E27FC236}">
              <a16:creationId xmlns:a16="http://schemas.microsoft.com/office/drawing/2014/main" id="{00000000-0008-0000-0700-000050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31</xdr:row>
      <xdr:rowOff>57876</xdr:rowOff>
    </xdr:from>
    <xdr:to>
      <xdr:col>24</xdr:col>
      <xdr:colOff>114300</xdr:colOff>
      <xdr:row>31</xdr:row>
      <xdr:rowOff>159476</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4584700" y="53728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30</xdr:row>
      <xdr:rowOff>80753</xdr:rowOff>
    </xdr:from>
    <xdr:ext cx="469744" cy="259045"/>
    <xdr:sp macro="" textlink="">
      <xdr:nvSpPr>
        <xdr:cNvPr id="83" name="議会費該当値テキスト">
          <a:extLst>
            <a:ext uri="{FF2B5EF4-FFF2-40B4-BE49-F238E27FC236}">
              <a16:creationId xmlns:a16="http://schemas.microsoft.com/office/drawing/2014/main" id="{00000000-0008-0000-0700-000053000000}"/>
            </a:ext>
          </a:extLst>
        </xdr:cNvPr>
        <xdr:cNvSpPr txBox="1"/>
      </xdr:nvSpPr>
      <xdr:spPr>
        <a:xfrm>
          <a:off x="4686300" y="52242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32</xdr:row>
      <xdr:rowOff>44269</xdr:rowOff>
    </xdr:from>
    <xdr:to>
      <xdr:col>20</xdr:col>
      <xdr:colOff>38100</xdr:colOff>
      <xdr:row>32</xdr:row>
      <xdr:rowOff>145869</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3746500" y="5530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30</xdr:row>
      <xdr:rowOff>162396</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3562428" y="53058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32</xdr:row>
      <xdr:rowOff>31206</xdr:rowOff>
    </xdr:from>
    <xdr:to>
      <xdr:col>15</xdr:col>
      <xdr:colOff>101600</xdr:colOff>
      <xdr:row>32</xdr:row>
      <xdr:rowOff>132806</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2857500" y="5517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30</xdr:row>
      <xdr:rowOff>149333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2673428" y="52928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31</xdr:row>
      <xdr:rowOff>163467</xdr:rowOff>
    </xdr:from>
    <xdr:to>
      <xdr:col>10</xdr:col>
      <xdr:colOff>165100</xdr:colOff>
      <xdr:row>32</xdr:row>
      <xdr:rowOff>93617</xdr:rowOff>
    </xdr:to>
    <xdr:sp macro="" textlink="">
      <xdr:nvSpPr>
        <xdr:cNvPr id="88" name="楕円 87">
          <a:extLst>
            <a:ext uri="{FF2B5EF4-FFF2-40B4-BE49-F238E27FC236}">
              <a16:creationId xmlns:a16="http://schemas.microsoft.com/office/drawing/2014/main" id="{00000000-0008-0000-0700-000058000000}"/>
            </a:ext>
          </a:extLst>
        </xdr:cNvPr>
        <xdr:cNvSpPr/>
      </xdr:nvSpPr>
      <xdr:spPr>
        <a:xfrm>
          <a:off x="1968500" y="54784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30</xdr:row>
      <xdr:rowOff>110144</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1784428" y="52536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31</xdr:row>
      <xdr:rowOff>126456</xdr:rowOff>
    </xdr:from>
    <xdr:to>
      <xdr:col>6</xdr:col>
      <xdr:colOff>38100</xdr:colOff>
      <xdr:row>32</xdr:row>
      <xdr:rowOff>56606</xdr:rowOff>
    </xdr:to>
    <xdr:sp macro="" textlink="">
      <xdr:nvSpPr>
        <xdr:cNvPr id="90" name="楕円 89">
          <a:extLst>
            <a:ext uri="{FF2B5EF4-FFF2-40B4-BE49-F238E27FC236}">
              <a16:creationId xmlns:a16="http://schemas.microsoft.com/office/drawing/2014/main" id="{00000000-0008-0000-0700-00005A000000}"/>
            </a:ext>
          </a:extLst>
        </xdr:cNvPr>
        <xdr:cNvSpPr/>
      </xdr:nvSpPr>
      <xdr:spPr>
        <a:xfrm>
          <a:off x="1079500" y="5441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30</xdr:row>
      <xdr:rowOff>73133</xdr:rowOff>
    </xdr:from>
    <xdr:ext cx="469744" cy="259045"/>
    <xdr:sp macro="" textlink="">
      <xdr:nvSpPr>
        <xdr:cNvPr id="91" name="テキスト ボックス 90">
          <a:extLst>
            <a:ext uri="{FF2B5EF4-FFF2-40B4-BE49-F238E27FC236}">
              <a16:creationId xmlns:a16="http://schemas.microsoft.com/office/drawing/2014/main" id="{00000000-0008-0000-0700-00005B000000}"/>
            </a:ext>
          </a:extLst>
        </xdr:cNvPr>
        <xdr:cNvSpPr txBox="1"/>
      </xdr:nvSpPr>
      <xdr:spPr>
        <a:xfrm>
          <a:off x="895428" y="5216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8" name="正方形/長方形 97">
          <a:extLst>
            <a:ext uri="{FF2B5EF4-FFF2-40B4-BE49-F238E27FC236}">
              <a16:creationId xmlns:a16="http://schemas.microsoft.com/office/drawing/2014/main" id="{00000000-0008-0000-0700-000062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56,843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9" name="正方形/長方形 98">
          <a:extLst>
            <a:ext uri="{FF2B5EF4-FFF2-40B4-BE49-F238E27FC236}">
              <a16:creationId xmlns:a16="http://schemas.microsoft.com/office/drawing/2014/main" id="{00000000-0008-0000-0700-000063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100" name="テキスト ボックス 99">
          <a:extLst>
            <a:ext uri="{FF2B5EF4-FFF2-40B4-BE49-F238E27FC236}">
              <a16:creationId xmlns:a16="http://schemas.microsoft.com/office/drawing/2014/main" id="{00000000-0008-0000-0700-000064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101" name="直線コネクタ 100">
          <a:extLst>
            <a:ext uri="{FF2B5EF4-FFF2-40B4-BE49-F238E27FC236}">
              <a16:creationId xmlns:a16="http://schemas.microsoft.com/office/drawing/2014/main" id="{00000000-0008-0000-0700-000065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2" name="テキスト ボックス 101">
          <a:extLst>
            <a:ext uri="{FF2B5EF4-FFF2-40B4-BE49-F238E27FC236}">
              <a16:creationId xmlns:a16="http://schemas.microsoft.com/office/drawing/2014/main" id="{00000000-0008-0000-0700-000066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3" name="直線コネクタ 102">
          <a:extLst>
            <a:ext uri="{FF2B5EF4-FFF2-40B4-BE49-F238E27FC236}">
              <a16:creationId xmlns:a16="http://schemas.microsoft.com/office/drawing/2014/main" id="{00000000-0008-0000-0700-000067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4" name="テキスト ボックス 103">
          <a:extLst>
            <a:ext uri="{FF2B5EF4-FFF2-40B4-BE49-F238E27FC236}">
              <a16:creationId xmlns:a16="http://schemas.microsoft.com/office/drawing/2014/main" id="{00000000-0008-0000-0700-000068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5" name="直線コネクタ 104">
          <a:extLst>
            <a:ext uri="{FF2B5EF4-FFF2-40B4-BE49-F238E27FC236}">
              <a16:creationId xmlns:a16="http://schemas.microsoft.com/office/drawing/2014/main" id="{00000000-0008-0000-0700-000069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6" name="テキスト ボックス 105">
          <a:extLst>
            <a:ext uri="{FF2B5EF4-FFF2-40B4-BE49-F238E27FC236}">
              <a16:creationId xmlns:a16="http://schemas.microsoft.com/office/drawing/2014/main" id="{00000000-0008-0000-0700-00006A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7" name="直線コネクタ 106">
          <a:extLst>
            <a:ext uri="{FF2B5EF4-FFF2-40B4-BE49-F238E27FC236}">
              <a16:creationId xmlns:a16="http://schemas.microsoft.com/office/drawing/2014/main" id="{00000000-0008-0000-0700-00006B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8" name="テキスト ボックス 107">
          <a:extLst>
            <a:ext uri="{FF2B5EF4-FFF2-40B4-BE49-F238E27FC236}">
              <a16:creationId xmlns:a16="http://schemas.microsoft.com/office/drawing/2014/main" id="{00000000-0008-0000-0700-00006C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9" name="直線コネクタ 108">
          <a:extLst>
            <a:ext uri="{FF2B5EF4-FFF2-40B4-BE49-F238E27FC236}">
              <a16:creationId xmlns:a16="http://schemas.microsoft.com/office/drawing/2014/main" id="{00000000-0008-0000-0700-00006D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10" name="テキスト ボックス 109">
          <a:extLst>
            <a:ext uri="{FF2B5EF4-FFF2-40B4-BE49-F238E27FC236}">
              <a16:creationId xmlns:a16="http://schemas.microsoft.com/office/drawing/2014/main" id="{00000000-0008-0000-0700-00006E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2" name="テキスト ボックス 111">
          <a:extLst>
            <a:ext uri="{FF2B5EF4-FFF2-40B4-BE49-F238E27FC236}">
              <a16:creationId xmlns:a16="http://schemas.microsoft.com/office/drawing/2014/main" id="{00000000-0008-0000-0700-000070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4" name="テキスト ボックス 113">
          <a:extLst>
            <a:ext uri="{FF2B5EF4-FFF2-40B4-BE49-F238E27FC236}">
              <a16:creationId xmlns:a16="http://schemas.microsoft.com/office/drawing/2014/main" id="{00000000-0008-0000-0700-000072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5" name="総務費グラフ枠">
          <a:extLst>
            <a:ext uri="{FF2B5EF4-FFF2-40B4-BE49-F238E27FC236}">
              <a16:creationId xmlns:a16="http://schemas.microsoft.com/office/drawing/2014/main" id="{00000000-0008-0000-0700-000073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53</xdr:row>
      <xdr:rowOff>166713</xdr:rowOff>
    </xdr:from>
    <xdr:to>
      <xdr:col>24</xdr:col>
      <xdr:colOff>62865</xdr:colOff>
      <xdr:row>59</xdr:row>
      <xdr:rowOff>28169</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4633595" y="9253563"/>
          <a:ext cx="1270" cy="89015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59</xdr:row>
      <xdr:rowOff>31996</xdr:rowOff>
    </xdr:from>
    <xdr:ext cx="534377" cy="259045"/>
    <xdr:sp macro="" textlink="">
      <xdr:nvSpPr>
        <xdr:cNvPr id="117" name="総務費最小値テキスト">
          <a:extLst>
            <a:ext uri="{FF2B5EF4-FFF2-40B4-BE49-F238E27FC236}">
              <a16:creationId xmlns:a16="http://schemas.microsoft.com/office/drawing/2014/main" id="{00000000-0008-0000-0700-000075000000}"/>
            </a:ext>
          </a:extLst>
        </xdr:cNvPr>
        <xdr:cNvSpPr txBox="1"/>
      </xdr:nvSpPr>
      <xdr:spPr>
        <a:xfrm>
          <a:off x="4686300" y="10147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31,282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59</xdr:row>
      <xdr:rowOff>28169</xdr:rowOff>
    </xdr:from>
    <xdr:to>
      <xdr:col>24</xdr:col>
      <xdr:colOff>152400</xdr:colOff>
      <xdr:row>59</xdr:row>
      <xdr:rowOff>28169</xdr:rowOff>
    </xdr:to>
    <xdr:cxnSp macro="">
      <xdr:nvCxnSpPr>
        <xdr:cNvPr id="118" name="直線コネクタ 117">
          <a:extLst>
            <a:ext uri="{FF2B5EF4-FFF2-40B4-BE49-F238E27FC236}">
              <a16:creationId xmlns:a16="http://schemas.microsoft.com/office/drawing/2014/main" id="{00000000-0008-0000-0700-000076000000}"/>
            </a:ext>
          </a:extLst>
        </xdr:cNvPr>
        <xdr:cNvCxnSpPr/>
      </xdr:nvCxnSpPr>
      <xdr:spPr>
        <a:xfrm>
          <a:off x="4546600" y="10143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113390</xdr:rowOff>
    </xdr:from>
    <xdr:ext cx="599010" cy="259045"/>
    <xdr:sp macro="" textlink="">
      <xdr:nvSpPr>
        <xdr:cNvPr id="119" name="総務費最大値テキスト">
          <a:extLst>
            <a:ext uri="{FF2B5EF4-FFF2-40B4-BE49-F238E27FC236}">
              <a16:creationId xmlns:a16="http://schemas.microsoft.com/office/drawing/2014/main" id="{00000000-0008-0000-0700-000077000000}"/>
            </a:ext>
          </a:extLst>
        </xdr:cNvPr>
        <xdr:cNvSpPr txBox="1"/>
      </xdr:nvSpPr>
      <xdr:spPr>
        <a:xfrm>
          <a:off x="4686300" y="90287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101,373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53</xdr:row>
      <xdr:rowOff>166713</xdr:rowOff>
    </xdr:from>
    <xdr:to>
      <xdr:col>24</xdr:col>
      <xdr:colOff>152400</xdr:colOff>
      <xdr:row>53</xdr:row>
      <xdr:rowOff>166713</xdr:rowOff>
    </xdr:to>
    <xdr:cxnSp macro="">
      <xdr:nvCxnSpPr>
        <xdr:cNvPr id="120" name="直線コネクタ 119">
          <a:extLst>
            <a:ext uri="{FF2B5EF4-FFF2-40B4-BE49-F238E27FC236}">
              <a16:creationId xmlns:a16="http://schemas.microsoft.com/office/drawing/2014/main" id="{00000000-0008-0000-0700-000078000000}"/>
            </a:ext>
          </a:extLst>
        </xdr:cNvPr>
        <xdr:cNvCxnSpPr/>
      </xdr:nvCxnSpPr>
      <xdr:spPr>
        <a:xfrm>
          <a:off x="4546600" y="92535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55</xdr:row>
      <xdr:rowOff>97790</xdr:rowOff>
    </xdr:from>
    <xdr:to>
      <xdr:col>24</xdr:col>
      <xdr:colOff>63500</xdr:colOff>
      <xdr:row>57</xdr:row>
      <xdr:rowOff>101778</xdr:rowOff>
    </xdr:to>
    <xdr:cxnSp macro="">
      <xdr:nvCxnSpPr>
        <xdr:cNvPr id="121" name="直線コネクタ 120">
          <a:extLst>
            <a:ext uri="{FF2B5EF4-FFF2-40B4-BE49-F238E27FC236}">
              <a16:creationId xmlns:a16="http://schemas.microsoft.com/office/drawing/2014/main" id="{00000000-0008-0000-0700-000079000000}"/>
            </a:ext>
          </a:extLst>
        </xdr:cNvPr>
        <xdr:cNvCxnSpPr/>
      </xdr:nvCxnSpPr>
      <xdr:spPr>
        <a:xfrm>
          <a:off x="3797300" y="9527540"/>
          <a:ext cx="838200" cy="3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148048</xdr:rowOff>
    </xdr:from>
    <xdr:ext cx="534377" cy="259045"/>
    <xdr:sp macro="" textlink="">
      <xdr:nvSpPr>
        <xdr:cNvPr id="122" name="総務費平均値テキスト">
          <a:extLst>
            <a:ext uri="{FF2B5EF4-FFF2-40B4-BE49-F238E27FC236}">
              <a16:creationId xmlns:a16="http://schemas.microsoft.com/office/drawing/2014/main" id="{00000000-0008-0000-0700-00007A000000}"/>
            </a:ext>
          </a:extLst>
        </xdr:cNvPr>
        <xdr:cNvSpPr txBox="1"/>
      </xdr:nvSpPr>
      <xdr:spPr>
        <a:xfrm>
          <a:off x="4686300" y="957779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60,144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125171</xdr:rowOff>
    </xdr:from>
    <xdr:to>
      <xdr:col>24</xdr:col>
      <xdr:colOff>114300</xdr:colOff>
      <xdr:row>57</xdr:row>
      <xdr:rowOff>55321</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4584700" y="97263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55</xdr:row>
      <xdr:rowOff>97790</xdr:rowOff>
    </xdr:from>
    <xdr:to>
      <xdr:col>19</xdr:col>
      <xdr:colOff>177800</xdr:colOff>
      <xdr:row>58</xdr:row>
      <xdr:rowOff>55791</xdr:rowOff>
    </xdr:to>
    <xdr:cxnSp macro="">
      <xdr:nvCxnSpPr>
        <xdr:cNvPr id="124" name="直線コネクタ 123">
          <a:extLst>
            <a:ext uri="{FF2B5EF4-FFF2-40B4-BE49-F238E27FC236}">
              <a16:creationId xmlns:a16="http://schemas.microsoft.com/office/drawing/2014/main" id="{00000000-0008-0000-0700-00007C000000}"/>
            </a:ext>
          </a:extLst>
        </xdr:cNvPr>
        <xdr:cNvCxnSpPr/>
      </xdr:nvCxnSpPr>
      <xdr:spPr>
        <a:xfrm flipV="1">
          <a:off x="2908300" y="9527540"/>
          <a:ext cx="889000" cy="4723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121539</xdr:rowOff>
    </xdr:from>
    <xdr:to>
      <xdr:col>20</xdr:col>
      <xdr:colOff>38100</xdr:colOff>
      <xdr:row>57</xdr:row>
      <xdr:rowOff>51689</xdr:rowOff>
    </xdr:to>
    <xdr:sp macro="" textlink="">
      <xdr:nvSpPr>
        <xdr:cNvPr id="125" name="フローチャート: 判断 124">
          <a:extLst>
            <a:ext uri="{FF2B5EF4-FFF2-40B4-BE49-F238E27FC236}">
              <a16:creationId xmlns:a16="http://schemas.microsoft.com/office/drawing/2014/main" id="{00000000-0008-0000-0700-00007D000000}"/>
            </a:ext>
          </a:extLst>
        </xdr:cNvPr>
        <xdr:cNvSpPr/>
      </xdr:nvSpPr>
      <xdr:spPr>
        <a:xfrm>
          <a:off x="3746500" y="9722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42816</xdr:rowOff>
    </xdr:from>
    <xdr:ext cx="534377" cy="259045"/>
    <xdr:sp macro="" textlink="">
      <xdr:nvSpPr>
        <xdr:cNvPr id="126" name="テキスト ボックス 125">
          <a:extLst>
            <a:ext uri="{FF2B5EF4-FFF2-40B4-BE49-F238E27FC236}">
              <a16:creationId xmlns:a16="http://schemas.microsoft.com/office/drawing/2014/main" id="{00000000-0008-0000-0700-00007E000000}"/>
            </a:ext>
          </a:extLst>
        </xdr:cNvPr>
        <xdr:cNvSpPr txBox="1"/>
      </xdr:nvSpPr>
      <xdr:spPr>
        <a:xfrm>
          <a:off x="3530111" y="98154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51</xdr:row>
      <xdr:rowOff>117526</xdr:rowOff>
    </xdr:from>
    <xdr:to>
      <xdr:col>15</xdr:col>
      <xdr:colOff>50800</xdr:colOff>
      <xdr:row>58</xdr:row>
      <xdr:rowOff>55791</xdr:rowOff>
    </xdr:to>
    <xdr:cxnSp macro="">
      <xdr:nvCxnSpPr>
        <xdr:cNvPr id="127" name="直線コネクタ 126">
          <a:extLst>
            <a:ext uri="{FF2B5EF4-FFF2-40B4-BE49-F238E27FC236}">
              <a16:creationId xmlns:a16="http://schemas.microsoft.com/office/drawing/2014/main" id="{00000000-0008-0000-0700-00007F000000}"/>
            </a:ext>
          </a:extLst>
        </xdr:cNvPr>
        <xdr:cNvCxnSpPr/>
      </xdr:nvCxnSpPr>
      <xdr:spPr>
        <a:xfrm>
          <a:off x="2019300" y="8861476"/>
          <a:ext cx="889000" cy="11384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99454</xdr:rowOff>
    </xdr:from>
    <xdr:to>
      <xdr:col>15</xdr:col>
      <xdr:colOff>101600</xdr:colOff>
      <xdr:row>57</xdr:row>
      <xdr:rowOff>29604</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2857500" y="97006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55</xdr:row>
      <xdr:rowOff>46131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2641111" y="94758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51</xdr:row>
      <xdr:rowOff>117526</xdr:rowOff>
    </xdr:from>
    <xdr:to>
      <xdr:col>10</xdr:col>
      <xdr:colOff>114300</xdr:colOff>
      <xdr:row>58</xdr:row>
      <xdr:rowOff>171323</xdr:rowOff>
    </xdr:to>
    <xdr:cxnSp macro="">
      <xdr:nvCxnSpPr>
        <xdr:cNvPr id="130" name="直線コネクタ 129">
          <a:extLst>
            <a:ext uri="{FF2B5EF4-FFF2-40B4-BE49-F238E27FC236}">
              <a16:creationId xmlns:a16="http://schemas.microsoft.com/office/drawing/2014/main" id="{00000000-0008-0000-0700-000082000000}"/>
            </a:ext>
          </a:extLst>
        </xdr:cNvPr>
        <xdr:cNvCxnSpPr/>
      </xdr:nvCxnSpPr>
      <xdr:spPr>
        <a:xfrm flipV="1">
          <a:off x="1130300" y="8861476"/>
          <a:ext cx="889000" cy="1253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49</xdr:row>
      <xdr:rowOff>139052</xdr:rowOff>
    </xdr:from>
    <xdr:to>
      <xdr:col>10</xdr:col>
      <xdr:colOff>165100</xdr:colOff>
      <xdr:row>50</xdr:row>
      <xdr:rowOff>69202</xdr:rowOff>
    </xdr:to>
    <xdr:sp macro="" textlink="">
      <xdr:nvSpPr>
        <xdr:cNvPr id="131" name="フローチャート: 判断 130">
          <a:extLst>
            <a:ext uri="{FF2B5EF4-FFF2-40B4-BE49-F238E27FC236}">
              <a16:creationId xmlns:a16="http://schemas.microsoft.com/office/drawing/2014/main" id="{00000000-0008-0000-0700-000083000000}"/>
            </a:ext>
          </a:extLst>
        </xdr:cNvPr>
        <xdr:cNvSpPr/>
      </xdr:nvSpPr>
      <xdr:spPr>
        <a:xfrm>
          <a:off x="1968500" y="8540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48</xdr:row>
      <xdr:rowOff>85729</xdr:rowOff>
    </xdr:from>
    <xdr:ext cx="59901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1719795" y="83153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137655</xdr:rowOff>
    </xdr:from>
    <xdr:to>
      <xdr:col>6</xdr:col>
      <xdr:colOff>38100</xdr:colOff>
      <xdr:row>57</xdr:row>
      <xdr:rowOff>67805</xdr:rowOff>
    </xdr:to>
    <xdr:sp macro="" textlink="">
      <xdr:nvSpPr>
        <xdr:cNvPr id="133" name="フローチャート: 判断 132">
          <a:extLst>
            <a:ext uri="{FF2B5EF4-FFF2-40B4-BE49-F238E27FC236}">
              <a16:creationId xmlns:a16="http://schemas.microsoft.com/office/drawing/2014/main" id="{00000000-0008-0000-0700-000085000000}"/>
            </a:ext>
          </a:extLst>
        </xdr:cNvPr>
        <xdr:cNvSpPr/>
      </xdr:nvSpPr>
      <xdr:spPr>
        <a:xfrm>
          <a:off x="1079500" y="97388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84332</xdr:rowOff>
    </xdr:from>
    <xdr:ext cx="534377"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863111" y="95140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700-000087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700-000088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700-000089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9" name="テキスト ボックス 138">
          <a:extLst>
            <a:ext uri="{FF2B5EF4-FFF2-40B4-BE49-F238E27FC236}">
              <a16:creationId xmlns:a16="http://schemas.microsoft.com/office/drawing/2014/main" id="{00000000-0008-0000-0700-00008B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57</xdr:row>
      <xdr:rowOff>50978</xdr:rowOff>
    </xdr:from>
    <xdr:to>
      <xdr:col>24</xdr:col>
      <xdr:colOff>114300</xdr:colOff>
      <xdr:row>57</xdr:row>
      <xdr:rowOff>152578</xdr:rowOff>
    </xdr:to>
    <xdr:sp macro="" textlink="">
      <xdr:nvSpPr>
        <xdr:cNvPr id="140" name="楕円 139">
          <a:extLst>
            <a:ext uri="{FF2B5EF4-FFF2-40B4-BE49-F238E27FC236}">
              <a16:creationId xmlns:a16="http://schemas.microsoft.com/office/drawing/2014/main" id="{00000000-0008-0000-0700-00008C000000}"/>
            </a:ext>
          </a:extLst>
        </xdr:cNvPr>
        <xdr:cNvSpPr/>
      </xdr:nvSpPr>
      <xdr:spPr>
        <a:xfrm>
          <a:off x="4584700" y="9823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57</xdr:row>
      <xdr:rowOff>29405</xdr:rowOff>
    </xdr:from>
    <xdr:ext cx="534377" cy="259045"/>
    <xdr:sp macro="" textlink="">
      <xdr:nvSpPr>
        <xdr:cNvPr id="141" name="総務費該当値テキスト">
          <a:extLst>
            <a:ext uri="{FF2B5EF4-FFF2-40B4-BE49-F238E27FC236}">
              <a16:creationId xmlns:a16="http://schemas.microsoft.com/office/drawing/2014/main" id="{00000000-0008-0000-0700-00008D000000}"/>
            </a:ext>
          </a:extLst>
        </xdr:cNvPr>
        <xdr:cNvSpPr txBox="1"/>
      </xdr:nvSpPr>
      <xdr:spPr>
        <a:xfrm>
          <a:off x="4686300" y="98020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52,486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55</xdr:row>
      <xdr:rowOff>46990</xdr:rowOff>
    </xdr:from>
    <xdr:to>
      <xdr:col>20</xdr:col>
      <xdr:colOff>38100</xdr:colOff>
      <xdr:row>55</xdr:row>
      <xdr:rowOff>148590</xdr:rowOff>
    </xdr:to>
    <xdr:sp macro="" textlink="">
      <xdr:nvSpPr>
        <xdr:cNvPr id="142" name="楕円 141">
          <a:extLst>
            <a:ext uri="{FF2B5EF4-FFF2-40B4-BE49-F238E27FC236}">
              <a16:creationId xmlns:a16="http://schemas.microsoft.com/office/drawing/2014/main" id="{00000000-0008-0000-0700-00008E000000}"/>
            </a:ext>
          </a:extLst>
        </xdr:cNvPr>
        <xdr:cNvSpPr/>
      </xdr:nvSpPr>
      <xdr:spPr>
        <a:xfrm>
          <a:off x="3746500" y="94767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53</xdr:row>
      <xdr:rowOff>165117</xdr:rowOff>
    </xdr:from>
    <xdr:ext cx="534377" cy="259045"/>
    <xdr:sp macro="" textlink="">
      <xdr:nvSpPr>
        <xdr:cNvPr id="143" name="テキスト ボックス 142">
          <a:extLst>
            <a:ext uri="{FF2B5EF4-FFF2-40B4-BE49-F238E27FC236}">
              <a16:creationId xmlns:a16="http://schemas.microsoft.com/office/drawing/2014/main" id="{00000000-0008-0000-0700-00008F000000}"/>
            </a:ext>
          </a:extLst>
        </xdr:cNvPr>
        <xdr:cNvSpPr txBox="1"/>
      </xdr:nvSpPr>
      <xdr:spPr>
        <a:xfrm>
          <a:off x="3530111" y="92519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79,800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58</xdr:row>
      <xdr:rowOff>4991</xdr:rowOff>
    </xdr:from>
    <xdr:to>
      <xdr:col>15</xdr:col>
      <xdr:colOff>101600</xdr:colOff>
      <xdr:row>58</xdr:row>
      <xdr:rowOff>106591</xdr:rowOff>
    </xdr:to>
    <xdr:sp macro="" textlink="">
      <xdr:nvSpPr>
        <xdr:cNvPr id="144" name="楕円 143">
          <a:extLst>
            <a:ext uri="{FF2B5EF4-FFF2-40B4-BE49-F238E27FC236}">
              <a16:creationId xmlns:a16="http://schemas.microsoft.com/office/drawing/2014/main" id="{00000000-0008-0000-0700-000090000000}"/>
            </a:ext>
          </a:extLst>
        </xdr:cNvPr>
        <xdr:cNvSpPr/>
      </xdr:nvSpPr>
      <xdr:spPr>
        <a:xfrm>
          <a:off x="2857500" y="994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58</xdr:row>
      <xdr:rowOff>97718</xdr:rowOff>
    </xdr:from>
    <xdr:ext cx="534377" cy="259045"/>
    <xdr:sp macro="" textlink="">
      <xdr:nvSpPr>
        <xdr:cNvPr id="145" name="テキスト ボックス 144">
          <a:extLst>
            <a:ext uri="{FF2B5EF4-FFF2-40B4-BE49-F238E27FC236}">
              <a16:creationId xmlns:a16="http://schemas.microsoft.com/office/drawing/2014/main" id="{00000000-0008-0000-0700-000091000000}"/>
            </a:ext>
          </a:extLst>
        </xdr:cNvPr>
        <xdr:cNvSpPr txBox="1"/>
      </xdr:nvSpPr>
      <xdr:spPr>
        <a:xfrm>
          <a:off x="2641111" y="1004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51</xdr:row>
      <xdr:rowOff>66726</xdr:rowOff>
    </xdr:from>
    <xdr:to>
      <xdr:col>10</xdr:col>
      <xdr:colOff>165100</xdr:colOff>
      <xdr:row>51</xdr:row>
      <xdr:rowOff>168326</xdr:rowOff>
    </xdr:to>
    <xdr:sp macro="" textlink="">
      <xdr:nvSpPr>
        <xdr:cNvPr id="146" name="楕円 145">
          <a:extLst>
            <a:ext uri="{FF2B5EF4-FFF2-40B4-BE49-F238E27FC236}">
              <a16:creationId xmlns:a16="http://schemas.microsoft.com/office/drawing/2014/main" id="{00000000-0008-0000-0700-000092000000}"/>
            </a:ext>
          </a:extLst>
        </xdr:cNvPr>
        <xdr:cNvSpPr/>
      </xdr:nvSpPr>
      <xdr:spPr>
        <a:xfrm>
          <a:off x="1968500" y="881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51</xdr:row>
      <xdr:rowOff>159453</xdr:rowOff>
    </xdr:from>
    <xdr:ext cx="599010" cy="259045"/>
    <xdr:sp macro="" textlink="">
      <xdr:nvSpPr>
        <xdr:cNvPr id="147" name="テキスト ボックス 146">
          <a:extLst>
            <a:ext uri="{FF2B5EF4-FFF2-40B4-BE49-F238E27FC236}">
              <a16:creationId xmlns:a16="http://schemas.microsoft.com/office/drawing/2014/main" id="{00000000-0008-0000-0700-000093000000}"/>
            </a:ext>
          </a:extLst>
        </xdr:cNvPr>
        <xdr:cNvSpPr txBox="1"/>
      </xdr:nvSpPr>
      <xdr:spPr>
        <a:xfrm>
          <a:off x="1719795" y="89034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132,246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58</xdr:row>
      <xdr:rowOff>120523</xdr:rowOff>
    </xdr:from>
    <xdr:to>
      <xdr:col>6</xdr:col>
      <xdr:colOff>38100</xdr:colOff>
      <xdr:row>59</xdr:row>
      <xdr:rowOff>50673</xdr:rowOff>
    </xdr:to>
    <xdr:sp macro="" textlink="">
      <xdr:nvSpPr>
        <xdr:cNvPr id="148" name="楕円 147">
          <a:extLst>
            <a:ext uri="{FF2B5EF4-FFF2-40B4-BE49-F238E27FC236}">
              <a16:creationId xmlns:a16="http://schemas.microsoft.com/office/drawing/2014/main" id="{00000000-0008-0000-0700-000094000000}"/>
            </a:ext>
          </a:extLst>
        </xdr:cNvPr>
        <xdr:cNvSpPr/>
      </xdr:nvSpPr>
      <xdr:spPr>
        <a:xfrm>
          <a:off x="1079500" y="1006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59</xdr:row>
      <xdr:rowOff>41800</xdr:rowOff>
    </xdr:from>
    <xdr:ext cx="534377" cy="259045"/>
    <xdr:sp macro="" textlink="">
      <xdr:nvSpPr>
        <xdr:cNvPr id="149" name="テキスト ボックス 148">
          <a:extLst>
            <a:ext uri="{FF2B5EF4-FFF2-40B4-BE49-F238E27FC236}">
              <a16:creationId xmlns:a16="http://schemas.microsoft.com/office/drawing/2014/main" id="{00000000-0008-0000-0700-000095000000}"/>
            </a:ext>
          </a:extLst>
        </xdr:cNvPr>
        <xdr:cNvSpPr txBox="1"/>
      </xdr:nvSpPr>
      <xdr:spPr>
        <a:xfrm>
          <a:off x="863111" y="10157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700-000099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4" name="正方形/長方形 153">
          <a:extLst>
            <a:ext uri="{FF2B5EF4-FFF2-40B4-BE49-F238E27FC236}">
              <a16:creationId xmlns:a16="http://schemas.microsoft.com/office/drawing/2014/main" id="{00000000-0008-0000-0700-00009A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5" name="正方形/長方形 154">
          <a:extLst>
            <a:ext uri="{FF2B5EF4-FFF2-40B4-BE49-F238E27FC236}">
              <a16:creationId xmlns:a16="http://schemas.microsoft.com/office/drawing/2014/main" id="{00000000-0008-0000-0700-00009B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6" name="正方形/長方形 155">
          <a:extLst>
            <a:ext uri="{FF2B5EF4-FFF2-40B4-BE49-F238E27FC236}">
              <a16:creationId xmlns:a16="http://schemas.microsoft.com/office/drawing/2014/main" id="{00000000-0008-0000-0700-00009C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173,882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7" name="正方形/長方形 156">
          <a:extLst>
            <a:ext uri="{FF2B5EF4-FFF2-40B4-BE49-F238E27FC236}">
              <a16:creationId xmlns:a16="http://schemas.microsoft.com/office/drawing/2014/main" id="{00000000-0008-0000-0700-00009D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8" name="テキスト ボックス 157">
          <a:extLst>
            <a:ext uri="{FF2B5EF4-FFF2-40B4-BE49-F238E27FC236}">
              <a16:creationId xmlns:a16="http://schemas.microsoft.com/office/drawing/2014/main" id="{00000000-0008-0000-0700-00009E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9" name="直線コネクタ 158">
          <a:extLst>
            <a:ext uri="{FF2B5EF4-FFF2-40B4-BE49-F238E27FC236}">
              <a16:creationId xmlns:a16="http://schemas.microsoft.com/office/drawing/2014/main" id="{00000000-0008-0000-0700-00009F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80</xdr:row>
      <xdr:rowOff>111777</xdr:rowOff>
    </xdr:from>
    <xdr:ext cx="595419" cy="259045"/>
    <xdr:sp macro="" textlink="">
      <xdr:nvSpPr>
        <xdr:cNvPr id="160" name="テキスト ボックス 159">
          <a:extLst>
            <a:ext uri="{FF2B5EF4-FFF2-40B4-BE49-F238E27FC236}">
              <a16:creationId xmlns:a16="http://schemas.microsoft.com/office/drawing/2014/main" id="{00000000-0008-0000-0700-0000A0000000}"/>
            </a:ext>
          </a:extLst>
        </xdr:cNvPr>
        <xdr:cNvSpPr txBox="1"/>
      </xdr:nvSpPr>
      <xdr:spPr>
        <a:xfrm>
          <a:off x="166581" y="1382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61" name="直線コネクタ 160">
          <a:extLst>
            <a:ext uri="{FF2B5EF4-FFF2-40B4-BE49-F238E27FC236}">
              <a16:creationId xmlns:a16="http://schemas.microsoft.com/office/drawing/2014/main" id="{00000000-0008-0000-0700-0000A1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62" name="テキスト ボックス 161">
          <a:extLst>
            <a:ext uri="{FF2B5EF4-FFF2-40B4-BE49-F238E27FC236}">
              <a16:creationId xmlns:a16="http://schemas.microsoft.com/office/drawing/2014/main" id="{00000000-0008-0000-0700-0000A2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3" name="直線コネクタ 162">
          <a:extLst>
            <a:ext uri="{FF2B5EF4-FFF2-40B4-BE49-F238E27FC236}">
              <a16:creationId xmlns:a16="http://schemas.microsoft.com/office/drawing/2014/main" id="{00000000-0008-0000-0700-0000A3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64" name="テキスト ボックス 163">
          <a:extLst>
            <a:ext uri="{FF2B5EF4-FFF2-40B4-BE49-F238E27FC236}">
              <a16:creationId xmlns:a16="http://schemas.microsoft.com/office/drawing/2014/main" id="{00000000-0008-0000-0700-0000A4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5" name="直線コネクタ 164">
          <a:extLst>
            <a:ext uri="{FF2B5EF4-FFF2-40B4-BE49-F238E27FC236}">
              <a16:creationId xmlns:a16="http://schemas.microsoft.com/office/drawing/2014/main" id="{00000000-0008-0000-0700-0000A5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6" name="テキスト ボックス 165">
          <a:extLst>
            <a:ext uri="{FF2B5EF4-FFF2-40B4-BE49-F238E27FC236}">
              <a16:creationId xmlns:a16="http://schemas.microsoft.com/office/drawing/2014/main" id="{00000000-0008-0000-0700-0000A6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8" name="テキスト ボックス 167">
          <a:extLst>
            <a:ext uri="{FF2B5EF4-FFF2-40B4-BE49-F238E27FC236}">
              <a16:creationId xmlns:a16="http://schemas.microsoft.com/office/drawing/2014/main" id="{00000000-0008-0000-0700-0000A8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70" name="テキスト ボックス 169">
          <a:extLst>
            <a:ext uri="{FF2B5EF4-FFF2-40B4-BE49-F238E27FC236}">
              <a16:creationId xmlns:a16="http://schemas.microsoft.com/office/drawing/2014/main" id="{00000000-0008-0000-0700-0000AA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72" name="テキスト ボックス 171">
          <a:extLst>
            <a:ext uri="{FF2B5EF4-FFF2-40B4-BE49-F238E27FC236}">
              <a16:creationId xmlns:a16="http://schemas.microsoft.com/office/drawing/2014/main" id="{00000000-0008-0000-0700-0000AC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3" name="民生費グラフ枠">
          <a:extLst>
            <a:ext uri="{FF2B5EF4-FFF2-40B4-BE49-F238E27FC236}">
              <a16:creationId xmlns:a16="http://schemas.microsoft.com/office/drawing/2014/main" id="{00000000-0008-0000-0700-0000AD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106476</xdr:rowOff>
    </xdr:from>
    <xdr:to>
      <xdr:col>24</xdr:col>
      <xdr:colOff>62865</xdr:colOff>
      <xdr:row>79</xdr:row>
      <xdr:rowOff>45346</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4633595" y="12279426"/>
          <a:ext cx="1270" cy="13104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49173</xdr:rowOff>
    </xdr:from>
    <xdr:ext cx="599010" cy="259045"/>
    <xdr:sp macro="" textlink="">
      <xdr:nvSpPr>
        <xdr:cNvPr id="175" name="民生費最小値テキスト">
          <a:extLst>
            <a:ext uri="{FF2B5EF4-FFF2-40B4-BE49-F238E27FC236}">
              <a16:creationId xmlns:a16="http://schemas.microsoft.com/office/drawing/2014/main" id="{00000000-0008-0000-0700-0000AF000000}"/>
            </a:ext>
          </a:extLst>
        </xdr:cNvPr>
        <xdr:cNvSpPr txBox="1"/>
      </xdr:nvSpPr>
      <xdr:spPr>
        <a:xfrm>
          <a:off x="4686300" y="1359372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139,953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45346</xdr:rowOff>
    </xdr:from>
    <xdr:to>
      <xdr:col>24</xdr:col>
      <xdr:colOff>152400</xdr:colOff>
      <xdr:row>79</xdr:row>
      <xdr:rowOff>45346</xdr:rowOff>
    </xdr:to>
    <xdr:cxnSp macro="">
      <xdr:nvCxnSpPr>
        <xdr:cNvPr id="176" name="直線コネクタ 175">
          <a:extLst>
            <a:ext uri="{FF2B5EF4-FFF2-40B4-BE49-F238E27FC236}">
              <a16:creationId xmlns:a16="http://schemas.microsoft.com/office/drawing/2014/main" id="{00000000-0008-0000-0700-0000B0000000}"/>
            </a:ext>
          </a:extLst>
        </xdr:cNvPr>
        <xdr:cNvCxnSpPr/>
      </xdr:nvCxnSpPr>
      <xdr:spPr>
        <a:xfrm>
          <a:off x="4546600" y="135898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70</xdr:row>
      <xdr:rowOff>53153</xdr:rowOff>
    </xdr:from>
    <xdr:ext cx="599010" cy="259045"/>
    <xdr:sp macro="" textlink="">
      <xdr:nvSpPr>
        <xdr:cNvPr id="177" name="民生費最大値テキスト">
          <a:extLst>
            <a:ext uri="{FF2B5EF4-FFF2-40B4-BE49-F238E27FC236}">
              <a16:creationId xmlns:a16="http://schemas.microsoft.com/office/drawing/2014/main" id="{00000000-0008-0000-0700-0000B1000000}"/>
            </a:ext>
          </a:extLst>
        </xdr:cNvPr>
        <xdr:cNvSpPr txBox="1"/>
      </xdr:nvSpPr>
      <xdr:spPr>
        <a:xfrm>
          <a:off x="4686300" y="120546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208,744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106476</xdr:rowOff>
    </xdr:from>
    <xdr:to>
      <xdr:col>24</xdr:col>
      <xdr:colOff>152400</xdr:colOff>
      <xdr:row>71</xdr:row>
      <xdr:rowOff>106476</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a:off x="4546600" y="122794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129451</xdr:rowOff>
    </xdr:from>
    <xdr:to>
      <xdr:col>24</xdr:col>
      <xdr:colOff>63500</xdr:colOff>
      <xdr:row>76</xdr:row>
      <xdr:rowOff>54260</xdr:rowOff>
    </xdr:to>
    <xdr:cxnSp macro="">
      <xdr:nvCxnSpPr>
        <xdr:cNvPr id="179" name="直線コネクタ 178">
          <a:extLst>
            <a:ext uri="{FF2B5EF4-FFF2-40B4-BE49-F238E27FC236}">
              <a16:creationId xmlns:a16="http://schemas.microsoft.com/office/drawing/2014/main" id="{00000000-0008-0000-0700-0000B3000000}"/>
            </a:ext>
          </a:extLst>
        </xdr:cNvPr>
        <xdr:cNvCxnSpPr/>
      </xdr:nvCxnSpPr>
      <xdr:spPr>
        <a:xfrm flipV="1">
          <a:off x="3797300" y="12816751"/>
          <a:ext cx="838200" cy="2677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85406</xdr:rowOff>
    </xdr:from>
    <xdr:ext cx="599010" cy="259045"/>
    <xdr:sp macro="" textlink="">
      <xdr:nvSpPr>
        <xdr:cNvPr id="180" name="民生費平均値テキスト">
          <a:extLst>
            <a:ext uri="{FF2B5EF4-FFF2-40B4-BE49-F238E27FC236}">
              <a16:creationId xmlns:a16="http://schemas.microsoft.com/office/drawing/2014/main" id="{00000000-0008-0000-0700-0000B4000000}"/>
            </a:ext>
          </a:extLst>
        </xdr:cNvPr>
        <xdr:cNvSpPr txBox="1"/>
      </xdr:nvSpPr>
      <xdr:spPr>
        <a:xfrm>
          <a:off x="4686300" y="12944156"/>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170,051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75</xdr:row>
      <xdr:rowOff>106979</xdr:rowOff>
    </xdr:from>
    <xdr:to>
      <xdr:col>24</xdr:col>
      <xdr:colOff>114300</xdr:colOff>
      <xdr:row>76</xdr:row>
      <xdr:rowOff>37130</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4584700" y="1296572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151225</xdr:rowOff>
    </xdr:from>
    <xdr:to>
      <xdr:col>19</xdr:col>
      <xdr:colOff>177800</xdr:colOff>
      <xdr:row>76</xdr:row>
      <xdr:rowOff>54260</xdr:rowOff>
    </xdr:to>
    <xdr:cxnSp macro="">
      <xdr:nvCxnSpPr>
        <xdr:cNvPr id="182" name="直線コネクタ 181">
          <a:extLst>
            <a:ext uri="{FF2B5EF4-FFF2-40B4-BE49-F238E27FC236}">
              <a16:creationId xmlns:a16="http://schemas.microsoft.com/office/drawing/2014/main" id="{00000000-0008-0000-0700-0000B6000000}"/>
            </a:ext>
          </a:extLst>
        </xdr:cNvPr>
        <xdr:cNvCxnSpPr/>
      </xdr:nvCxnSpPr>
      <xdr:spPr>
        <a:xfrm>
          <a:off x="2908300" y="12838525"/>
          <a:ext cx="889000" cy="2459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107017</xdr:rowOff>
    </xdr:from>
    <xdr:to>
      <xdr:col>20</xdr:col>
      <xdr:colOff>38100</xdr:colOff>
      <xdr:row>77</xdr:row>
      <xdr:rowOff>37167</xdr:rowOff>
    </xdr:to>
    <xdr:sp macro="" textlink="">
      <xdr:nvSpPr>
        <xdr:cNvPr id="183" name="フローチャート: 判断 182">
          <a:extLst>
            <a:ext uri="{FF2B5EF4-FFF2-40B4-BE49-F238E27FC236}">
              <a16:creationId xmlns:a16="http://schemas.microsoft.com/office/drawing/2014/main" id="{00000000-0008-0000-0700-0000B7000000}"/>
            </a:ext>
          </a:extLst>
        </xdr:cNvPr>
        <xdr:cNvSpPr/>
      </xdr:nvSpPr>
      <xdr:spPr>
        <a:xfrm>
          <a:off x="3746500" y="131372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28294</xdr:rowOff>
    </xdr:from>
    <xdr:ext cx="599010" cy="259045"/>
    <xdr:sp macro="" textlink="">
      <xdr:nvSpPr>
        <xdr:cNvPr id="184" name="テキスト ボックス 183">
          <a:extLst>
            <a:ext uri="{FF2B5EF4-FFF2-40B4-BE49-F238E27FC236}">
              <a16:creationId xmlns:a16="http://schemas.microsoft.com/office/drawing/2014/main" id="{00000000-0008-0000-0700-0000B8000000}"/>
            </a:ext>
          </a:extLst>
        </xdr:cNvPr>
        <xdr:cNvSpPr txBox="1"/>
      </xdr:nvSpPr>
      <xdr:spPr>
        <a:xfrm>
          <a:off x="3497795" y="1322994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161,049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74</xdr:row>
      <xdr:rowOff>151225</xdr:rowOff>
    </xdr:from>
    <xdr:to>
      <xdr:col>15</xdr:col>
      <xdr:colOff>50800</xdr:colOff>
      <xdr:row>77</xdr:row>
      <xdr:rowOff>50222</xdr:rowOff>
    </xdr:to>
    <xdr:cxnSp macro="">
      <xdr:nvCxnSpPr>
        <xdr:cNvPr id="185" name="直線コネクタ 184">
          <a:extLst>
            <a:ext uri="{FF2B5EF4-FFF2-40B4-BE49-F238E27FC236}">
              <a16:creationId xmlns:a16="http://schemas.microsoft.com/office/drawing/2014/main" id="{00000000-0008-0000-0700-0000B9000000}"/>
            </a:ext>
          </a:extLst>
        </xdr:cNvPr>
        <xdr:cNvCxnSpPr/>
      </xdr:nvCxnSpPr>
      <xdr:spPr>
        <a:xfrm flipV="1">
          <a:off x="2019300" y="12838525"/>
          <a:ext cx="889000" cy="4133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110274</xdr:rowOff>
    </xdr:from>
    <xdr:to>
      <xdr:col>15</xdr:col>
      <xdr:colOff>101600</xdr:colOff>
      <xdr:row>76</xdr:row>
      <xdr:rowOff>40424</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2857500" y="129690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76</xdr:row>
      <xdr:rowOff>31551</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2608795" y="13061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169,878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50222</xdr:rowOff>
    </xdr:from>
    <xdr:to>
      <xdr:col>10</xdr:col>
      <xdr:colOff>114300</xdr:colOff>
      <xdr:row>78</xdr:row>
      <xdr:rowOff>17380</xdr:rowOff>
    </xdr:to>
    <xdr:cxnSp macro="">
      <xdr:nvCxnSpPr>
        <xdr:cNvPr id="188" name="直線コネクタ 187">
          <a:extLst>
            <a:ext uri="{FF2B5EF4-FFF2-40B4-BE49-F238E27FC236}">
              <a16:creationId xmlns:a16="http://schemas.microsoft.com/office/drawing/2014/main" id="{00000000-0008-0000-0700-0000BC000000}"/>
            </a:ext>
          </a:extLst>
        </xdr:cNvPr>
        <xdr:cNvCxnSpPr/>
      </xdr:nvCxnSpPr>
      <xdr:spPr>
        <a:xfrm flipV="1">
          <a:off x="1130300" y="13251872"/>
          <a:ext cx="889000" cy="1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78</xdr:row>
      <xdr:rowOff>57925</xdr:rowOff>
    </xdr:from>
    <xdr:to>
      <xdr:col>10</xdr:col>
      <xdr:colOff>165100</xdr:colOff>
      <xdr:row>78</xdr:row>
      <xdr:rowOff>159525</xdr:rowOff>
    </xdr:to>
    <xdr:sp macro="" textlink="">
      <xdr:nvSpPr>
        <xdr:cNvPr id="189" name="フローチャート: 判断 188">
          <a:extLst>
            <a:ext uri="{FF2B5EF4-FFF2-40B4-BE49-F238E27FC236}">
              <a16:creationId xmlns:a16="http://schemas.microsoft.com/office/drawing/2014/main" id="{00000000-0008-0000-0700-0000BD000000}"/>
            </a:ext>
          </a:extLst>
        </xdr:cNvPr>
        <xdr:cNvSpPr/>
      </xdr:nvSpPr>
      <xdr:spPr>
        <a:xfrm>
          <a:off x="1968500" y="134310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150652</xdr:rowOff>
    </xdr:from>
    <xdr:ext cx="59901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1719795" y="13523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145,626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153860</xdr:rowOff>
    </xdr:from>
    <xdr:to>
      <xdr:col>6</xdr:col>
      <xdr:colOff>38100</xdr:colOff>
      <xdr:row>79</xdr:row>
      <xdr:rowOff>84010</xdr:rowOff>
    </xdr:to>
    <xdr:sp macro="" textlink="">
      <xdr:nvSpPr>
        <xdr:cNvPr id="191" name="フローチャート: 判断 190">
          <a:extLst>
            <a:ext uri="{FF2B5EF4-FFF2-40B4-BE49-F238E27FC236}">
              <a16:creationId xmlns:a16="http://schemas.microsoft.com/office/drawing/2014/main" id="{00000000-0008-0000-0700-0000BF000000}"/>
            </a:ext>
          </a:extLst>
        </xdr:cNvPr>
        <xdr:cNvSpPr/>
      </xdr:nvSpPr>
      <xdr:spPr>
        <a:xfrm>
          <a:off x="1079500" y="13526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79</xdr:row>
      <xdr:rowOff>75137</xdr:rowOff>
    </xdr:from>
    <xdr:ext cx="59901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830795" y="136196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700-0000C1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5" name="テキスト ボックス 194">
          <a:extLst>
            <a:ext uri="{FF2B5EF4-FFF2-40B4-BE49-F238E27FC236}">
              <a16:creationId xmlns:a16="http://schemas.microsoft.com/office/drawing/2014/main" id="{00000000-0008-0000-0700-0000C3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7" name="テキスト ボックス 196">
          <a:extLst>
            <a:ext uri="{FF2B5EF4-FFF2-40B4-BE49-F238E27FC236}">
              <a16:creationId xmlns:a16="http://schemas.microsoft.com/office/drawing/2014/main" id="{00000000-0008-0000-0700-0000C5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78651</xdr:rowOff>
    </xdr:from>
    <xdr:to>
      <xdr:col>24</xdr:col>
      <xdr:colOff>114300</xdr:colOff>
      <xdr:row>75</xdr:row>
      <xdr:rowOff>8801</xdr:rowOff>
    </xdr:to>
    <xdr:sp macro="" textlink="">
      <xdr:nvSpPr>
        <xdr:cNvPr id="198" name="楕円 197">
          <a:extLst>
            <a:ext uri="{FF2B5EF4-FFF2-40B4-BE49-F238E27FC236}">
              <a16:creationId xmlns:a16="http://schemas.microsoft.com/office/drawing/2014/main" id="{00000000-0008-0000-0700-0000C6000000}"/>
            </a:ext>
          </a:extLst>
        </xdr:cNvPr>
        <xdr:cNvSpPr/>
      </xdr:nvSpPr>
      <xdr:spPr>
        <a:xfrm>
          <a:off x="4584700" y="127659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101528</xdr:rowOff>
    </xdr:from>
    <xdr:ext cx="599010" cy="259045"/>
    <xdr:sp macro="" textlink="">
      <xdr:nvSpPr>
        <xdr:cNvPr id="199" name="民生費該当値テキスト">
          <a:extLst>
            <a:ext uri="{FF2B5EF4-FFF2-40B4-BE49-F238E27FC236}">
              <a16:creationId xmlns:a16="http://schemas.microsoft.com/office/drawing/2014/main" id="{00000000-0008-0000-0700-0000C7000000}"/>
            </a:ext>
          </a:extLst>
        </xdr:cNvPr>
        <xdr:cNvSpPr txBox="1"/>
      </xdr:nvSpPr>
      <xdr:spPr>
        <a:xfrm>
          <a:off x="4686300" y="126173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180,538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3460</xdr:rowOff>
    </xdr:from>
    <xdr:to>
      <xdr:col>20</xdr:col>
      <xdr:colOff>38100</xdr:colOff>
      <xdr:row>76</xdr:row>
      <xdr:rowOff>105060</xdr:rowOff>
    </xdr:to>
    <xdr:sp macro="" textlink="">
      <xdr:nvSpPr>
        <xdr:cNvPr id="200" name="楕円 199">
          <a:extLst>
            <a:ext uri="{FF2B5EF4-FFF2-40B4-BE49-F238E27FC236}">
              <a16:creationId xmlns:a16="http://schemas.microsoft.com/office/drawing/2014/main" id="{00000000-0008-0000-0700-0000C8000000}"/>
            </a:ext>
          </a:extLst>
        </xdr:cNvPr>
        <xdr:cNvSpPr/>
      </xdr:nvSpPr>
      <xdr:spPr>
        <a:xfrm>
          <a:off x="3746500" y="130336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121588</xdr:rowOff>
    </xdr:from>
    <xdr:ext cx="599010" cy="259045"/>
    <xdr:sp macro="" textlink="">
      <xdr:nvSpPr>
        <xdr:cNvPr id="201" name="テキスト ボックス 200">
          <a:extLst>
            <a:ext uri="{FF2B5EF4-FFF2-40B4-BE49-F238E27FC236}">
              <a16:creationId xmlns:a16="http://schemas.microsoft.com/office/drawing/2014/main" id="{00000000-0008-0000-0700-0000C9000000}"/>
            </a:ext>
          </a:extLst>
        </xdr:cNvPr>
        <xdr:cNvSpPr txBox="1"/>
      </xdr:nvSpPr>
      <xdr:spPr>
        <a:xfrm>
          <a:off x="3497795" y="128088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166,485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74</xdr:row>
      <xdr:rowOff>100425</xdr:rowOff>
    </xdr:from>
    <xdr:to>
      <xdr:col>15</xdr:col>
      <xdr:colOff>101600</xdr:colOff>
      <xdr:row>75</xdr:row>
      <xdr:rowOff>30575</xdr:rowOff>
    </xdr:to>
    <xdr:sp macro="" textlink="">
      <xdr:nvSpPr>
        <xdr:cNvPr id="202" name="楕円 201">
          <a:extLst>
            <a:ext uri="{FF2B5EF4-FFF2-40B4-BE49-F238E27FC236}">
              <a16:creationId xmlns:a16="http://schemas.microsoft.com/office/drawing/2014/main" id="{00000000-0008-0000-0700-0000CA000000}"/>
            </a:ext>
          </a:extLst>
        </xdr:cNvPr>
        <xdr:cNvSpPr/>
      </xdr:nvSpPr>
      <xdr:spPr>
        <a:xfrm>
          <a:off x="2857500" y="127877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47102</xdr:rowOff>
    </xdr:from>
    <xdr:ext cx="599010" cy="259045"/>
    <xdr:sp macro="" textlink="">
      <xdr:nvSpPr>
        <xdr:cNvPr id="203" name="テキスト ボックス 202">
          <a:extLst>
            <a:ext uri="{FF2B5EF4-FFF2-40B4-BE49-F238E27FC236}">
              <a16:creationId xmlns:a16="http://schemas.microsoft.com/office/drawing/2014/main" id="{00000000-0008-0000-0700-0000CB000000}"/>
            </a:ext>
          </a:extLst>
        </xdr:cNvPr>
        <xdr:cNvSpPr txBox="1"/>
      </xdr:nvSpPr>
      <xdr:spPr>
        <a:xfrm>
          <a:off x="2608795" y="125629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179,395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76</xdr:row>
      <xdr:rowOff>170872</xdr:rowOff>
    </xdr:from>
    <xdr:to>
      <xdr:col>10</xdr:col>
      <xdr:colOff>165100</xdr:colOff>
      <xdr:row>77</xdr:row>
      <xdr:rowOff>101022</xdr:rowOff>
    </xdr:to>
    <xdr:sp macro="" textlink="">
      <xdr:nvSpPr>
        <xdr:cNvPr id="204" name="楕円 203">
          <a:extLst>
            <a:ext uri="{FF2B5EF4-FFF2-40B4-BE49-F238E27FC236}">
              <a16:creationId xmlns:a16="http://schemas.microsoft.com/office/drawing/2014/main" id="{00000000-0008-0000-0700-0000CC000000}"/>
            </a:ext>
          </a:extLst>
        </xdr:cNvPr>
        <xdr:cNvSpPr/>
      </xdr:nvSpPr>
      <xdr:spPr>
        <a:xfrm>
          <a:off x="1968500" y="132010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117549</xdr:rowOff>
    </xdr:from>
    <xdr:ext cx="599010" cy="259045"/>
    <xdr:sp macro="" textlink="">
      <xdr:nvSpPr>
        <xdr:cNvPr id="205" name="テキスト ボックス 204">
          <a:extLst>
            <a:ext uri="{FF2B5EF4-FFF2-40B4-BE49-F238E27FC236}">
              <a16:creationId xmlns:a16="http://schemas.microsoft.com/office/drawing/2014/main" id="{00000000-0008-0000-0700-0000CD000000}"/>
            </a:ext>
          </a:extLst>
        </xdr:cNvPr>
        <xdr:cNvSpPr txBox="1"/>
      </xdr:nvSpPr>
      <xdr:spPr>
        <a:xfrm>
          <a:off x="1719795" y="1297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157,697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138030</xdr:rowOff>
    </xdr:from>
    <xdr:to>
      <xdr:col>6</xdr:col>
      <xdr:colOff>38100</xdr:colOff>
      <xdr:row>78</xdr:row>
      <xdr:rowOff>68180</xdr:rowOff>
    </xdr:to>
    <xdr:sp macro="" textlink="">
      <xdr:nvSpPr>
        <xdr:cNvPr id="206" name="楕円 205">
          <a:extLst>
            <a:ext uri="{FF2B5EF4-FFF2-40B4-BE49-F238E27FC236}">
              <a16:creationId xmlns:a16="http://schemas.microsoft.com/office/drawing/2014/main" id="{00000000-0008-0000-0700-0000CE000000}"/>
            </a:ext>
          </a:extLst>
        </xdr:cNvPr>
        <xdr:cNvSpPr/>
      </xdr:nvSpPr>
      <xdr:spPr>
        <a:xfrm>
          <a:off x="1079500" y="13339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76</xdr:row>
      <xdr:rowOff>84707</xdr:rowOff>
    </xdr:from>
    <xdr:ext cx="599010" cy="259045"/>
    <xdr:sp macro="" textlink="">
      <xdr:nvSpPr>
        <xdr:cNvPr id="207" name="テキスト ボックス 206">
          <a:extLst>
            <a:ext uri="{FF2B5EF4-FFF2-40B4-BE49-F238E27FC236}">
              <a16:creationId xmlns:a16="http://schemas.microsoft.com/office/drawing/2014/main" id="{00000000-0008-0000-0700-0000CF000000}"/>
            </a:ext>
          </a:extLst>
        </xdr:cNvPr>
        <xdr:cNvSpPr txBox="1"/>
      </xdr:nvSpPr>
      <xdr:spPr>
        <a:xfrm>
          <a:off x="830795" y="131149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11" name="正方形/長方形 210">
          <a:extLst>
            <a:ext uri="{FF2B5EF4-FFF2-40B4-BE49-F238E27FC236}">
              <a16:creationId xmlns:a16="http://schemas.microsoft.com/office/drawing/2014/main" id="{00000000-0008-0000-0700-0000D3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2" name="正方形/長方形 211">
          <a:extLst>
            <a:ext uri="{FF2B5EF4-FFF2-40B4-BE49-F238E27FC236}">
              <a16:creationId xmlns:a16="http://schemas.microsoft.com/office/drawing/2014/main" id="{00000000-0008-0000-0700-0000D4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3" name="正方形/長方形 212">
          <a:extLst>
            <a:ext uri="{FF2B5EF4-FFF2-40B4-BE49-F238E27FC236}">
              <a16:creationId xmlns:a16="http://schemas.microsoft.com/office/drawing/2014/main" id="{00000000-0008-0000-0700-0000D5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4" name="正方形/長方形 213">
          <a:extLst>
            <a:ext uri="{FF2B5EF4-FFF2-40B4-BE49-F238E27FC236}">
              <a16:creationId xmlns:a16="http://schemas.microsoft.com/office/drawing/2014/main" id="{00000000-0008-0000-0700-0000D6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46,533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5" name="正方形/長方形 214">
          <a:extLst>
            <a:ext uri="{FF2B5EF4-FFF2-40B4-BE49-F238E27FC236}">
              <a16:creationId xmlns:a16="http://schemas.microsoft.com/office/drawing/2014/main" id="{00000000-0008-0000-0700-0000D7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44450</xdr:rowOff>
    </xdr:from>
    <xdr:to>
      <xdr:col>28</xdr:col>
      <xdr:colOff>114300</xdr:colOff>
      <xdr:row>99</xdr:row>
      <xdr:rowOff>44450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73677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35577</xdr:rowOff>
    </xdr:from>
    <xdr:ext cx="53129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230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91</xdr:row>
      <xdr:rowOff>130827</xdr:rowOff>
    </xdr:from>
    <xdr:ext cx="53129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230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89</xdr:row>
      <xdr:rowOff>92727</xdr:rowOff>
    </xdr:from>
    <xdr:ext cx="53129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230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a:extLst>
            <a:ext uri="{FF2B5EF4-FFF2-40B4-BE49-F238E27FC236}">
              <a16:creationId xmlns:a16="http://schemas.microsoft.com/office/drawing/2014/main" id="{00000000-0008-0000-0700-0000E5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87</xdr:row>
      <xdr:rowOff>54627</xdr:rowOff>
    </xdr:from>
    <xdr:ext cx="531299" cy="259045"/>
    <xdr:sp macro="" textlink="">
      <xdr:nvSpPr>
        <xdr:cNvPr id="230" name="テキスト ボックス 229">
          <a:extLst>
            <a:ext uri="{FF2B5EF4-FFF2-40B4-BE49-F238E27FC236}">
              <a16:creationId xmlns:a16="http://schemas.microsoft.com/office/drawing/2014/main" id="{00000000-0008-0000-0700-0000E6000000}"/>
            </a:ext>
          </a:extLst>
        </xdr:cNvPr>
        <xdr:cNvSpPr txBox="1"/>
      </xdr:nvSpPr>
      <xdr:spPr>
        <a:xfrm>
          <a:off x="230701" y="14970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衛生費グラフ枠">
          <a:extLst>
            <a:ext uri="{FF2B5EF4-FFF2-40B4-BE49-F238E27FC236}">
              <a16:creationId xmlns:a16="http://schemas.microsoft.com/office/drawing/2014/main" id="{00000000-0008-0000-0700-0000E7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157302</xdr:rowOff>
    </xdr:from>
    <xdr:to>
      <xdr:col>24</xdr:col>
      <xdr:colOff>62865</xdr:colOff>
      <xdr:row>99</xdr:row>
      <xdr:rowOff>79084</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flipV="1">
          <a:off x="4633595" y="15587802"/>
          <a:ext cx="1270" cy="14648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82911</xdr:rowOff>
    </xdr:from>
    <xdr:ext cx="534377" cy="259045"/>
    <xdr:sp macro="" textlink="">
      <xdr:nvSpPr>
        <xdr:cNvPr id="233" name="衛生費最小値テキスト">
          <a:extLst>
            <a:ext uri="{FF2B5EF4-FFF2-40B4-BE49-F238E27FC236}">
              <a16:creationId xmlns:a16="http://schemas.microsoft.com/office/drawing/2014/main" id="{00000000-0008-0000-0700-0000E9000000}"/>
            </a:ext>
          </a:extLst>
        </xdr:cNvPr>
        <xdr:cNvSpPr txBox="1"/>
      </xdr:nvSpPr>
      <xdr:spPr>
        <a:xfrm>
          <a:off x="4686300" y="170564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29,091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79084</xdr:rowOff>
    </xdr:from>
    <xdr:to>
      <xdr:col>24</xdr:col>
      <xdr:colOff>152400</xdr:colOff>
      <xdr:row>99</xdr:row>
      <xdr:rowOff>79084</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70526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103979</xdr:rowOff>
    </xdr:from>
    <xdr:ext cx="534377" cy="259045"/>
    <xdr:sp macro="" textlink="">
      <xdr:nvSpPr>
        <xdr:cNvPr id="235" name="衛生費最大値テキスト">
          <a:extLst>
            <a:ext uri="{FF2B5EF4-FFF2-40B4-BE49-F238E27FC236}">
              <a16:creationId xmlns:a16="http://schemas.microsoft.com/office/drawing/2014/main" id="{00000000-0008-0000-0700-0000EB000000}"/>
            </a:ext>
          </a:extLst>
        </xdr:cNvPr>
        <xdr:cNvSpPr txBox="1"/>
      </xdr:nvSpPr>
      <xdr:spPr>
        <a:xfrm>
          <a:off x="4686300" y="15363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67,538</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157302</xdr:rowOff>
    </xdr:from>
    <xdr:to>
      <xdr:col>24</xdr:col>
      <xdr:colOff>152400</xdr:colOff>
      <xdr:row>90</xdr:row>
      <xdr:rowOff>157302</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4546600" y="155878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95</xdr:row>
      <xdr:rowOff>70168</xdr:rowOff>
    </xdr:from>
    <xdr:to>
      <xdr:col>24</xdr:col>
      <xdr:colOff>63500</xdr:colOff>
      <xdr:row>96</xdr:row>
      <xdr:rowOff>95619</xdr:rowOff>
    </xdr:to>
    <xdr:cxnSp macro="">
      <xdr:nvCxnSpPr>
        <xdr:cNvPr id="237" name="直線コネクタ 236">
          <a:extLst>
            <a:ext uri="{FF2B5EF4-FFF2-40B4-BE49-F238E27FC236}">
              <a16:creationId xmlns:a16="http://schemas.microsoft.com/office/drawing/2014/main" id="{00000000-0008-0000-0700-0000ED000000}"/>
            </a:ext>
          </a:extLst>
        </xdr:cNvPr>
        <xdr:cNvCxnSpPr/>
      </xdr:nvCxnSpPr>
      <xdr:spPr>
        <a:xfrm>
          <a:off x="3797300" y="16357918"/>
          <a:ext cx="838200" cy="1969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162792</xdr:rowOff>
    </xdr:from>
    <xdr:ext cx="534377" cy="259045"/>
    <xdr:sp macro="" textlink="">
      <xdr:nvSpPr>
        <xdr:cNvPr id="238" name="衛生費平均値テキスト">
          <a:extLst>
            <a:ext uri="{FF2B5EF4-FFF2-40B4-BE49-F238E27FC236}">
              <a16:creationId xmlns:a16="http://schemas.microsoft.com/office/drawing/2014/main" id="{00000000-0008-0000-0700-0000EE000000}"/>
            </a:ext>
          </a:extLst>
        </xdr:cNvPr>
        <xdr:cNvSpPr txBox="1"/>
      </xdr:nvSpPr>
      <xdr:spPr>
        <a:xfrm>
          <a:off x="4686300" y="162790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44,161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139915</xdr:rowOff>
    </xdr:from>
    <xdr:to>
      <xdr:col>24</xdr:col>
      <xdr:colOff>114300</xdr:colOff>
      <xdr:row>96</xdr:row>
      <xdr:rowOff>70065</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4584700" y="164276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95</xdr:row>
      <xdr:rowOff>70168</xdr:rowOff>
    </xdr:from>
    <xdr:to>
      <xdr:col>19</xdr:col>
      <xdr:colOff>177800</xdr:colOff>
      <xdr:row>96</xdr:row>
      <xdr:rowOff>49022</xdr:rowOff>
    </xdr:to>
    <xdr:cxnSp macro="">
      <xdr:nvCxnSpPr>
        <xdr:cNvPr id="240" name="直線コネクタ 239">
          <a:extLst>
            <a:ext uri="{FF2B5EF4-FFF2-40B4-BE49-F238E27FC236}">
              <a16:creationId xmlns:a16="http://schemas.microsoft.com/office/drawing/2014/main" id="{00000000-0008-0000-0700-0000F0000000}"/>
            </a:ext>
          </a:extLst>
        </xdr:cNvPr>
        <xdr:cNvCxnSpPr/>
      </xdr:nvCxnSpPr>
      <xdr:spPr>
        <a:xfrm flipV="1">
          <a:off x="2908300" y="16357918"/>
          <a:ext cx="889000" cy="150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118618</xdr:rowOff>
    </xdr:from>
    <xdr:to>
      <xdr:col>20</xdr:col>
      <xdr:colOff>38100</xdr:colOff>
      <xdr:row>96</xdr:row>
      <xdr:rowOff>48768</xdr:rowOff>
    </xdr:to>
    <xdr:sp macro="" textlink="">
      <xdr:nvSpPr>
        <xdr:cNvPr id="241" name="フローチャート: 判断 240">
          <a:extLst>
            <a:ext uri="{FF2B5EF4-FFF2-40B4-BE49-F238E27FC236}">
              <a16:creationId xmlns:a16="http://schemas.microsoft.com/office/drawing/2014/main" id="{00000000-0008-0000-0700-0000F1000000}"/>
            </a:ext>
          </a:extLst>
        </xdr:cNvPr>
        <xdr:cNvSpPr/>
      </xdr:nvSpPr>
      <xdr:spPr>
        <a:xfrm>
          <a:off x="3746500" y="16406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96</xdr:row>
      <xdr:rowOff>39895</xdr:rowOff>
    </xdr:from>
    <xdr:ext cx="534377"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530111" y="164990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44,720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96</xdr:row>
      <xdr:rowOff>49022</xdr:rowOff>
    </xdr:from>
    <xdr:to>
      <xdr:col>15</xdr:col>
      <xdr:colOff>50800</xdr:colOff>
      <xdr:row>97</xdr:row>
      <xdr:rowOff>85750</xdr:rowOff>
    </xdr:to>
    <xdr:cxnSp macro="">
      <xdr:nvCxnSpPr>
        <xdr:cNvPr id="243" name="直線コネクタ 242">
          <a:extLst>
            <a:ext uri="{FF2B5EF4-FFF2-40B4-BE49-F238E27FC236}">
              <a16:creationId xmlns:a16="http://schemas.microsoft.com/office/drawing/2014/main" id="{00000000-0008-0000-0700-0000F3000000}"/>
            </a:ext>
          </a:extLst>
        </xdr:cNvPr>
        <xdr:cNvCxnSpPr/>
      </xdr:nvCxnSpPr>
      <xdr:spPr>
        <a:xfrm flipV="1">
          <a:off x="2019300" y="16508222"/>
          <a:ext cx="889000" cy="208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108789</xdr:rowOff>
    </xdr:from>
    <xdr:to>
      <xdr:col>15</xdr:col>
      <xdr:colOff>101600</xdr:colOff>
      <xdr:row>96</xdr:row>
      <xdr:rowOff>38939</xdr:rowOff>
    </xdr:to>
    <xdr:sp macro="" textlink="">
      <xdr:nvSpPr>
        <xdr:cNvPr id="244" name="フローチャート: 判断 243">
          <a:extLst>
            <a:ext uri="{FF2B5EF4-FFF2-40B4-BE49-F238E27FC236}">
              <a16:creationId xmlns:a16="http://schemas.microsoft.com/office/drawing/2014/main" id="{00000000-0008-0000-0700-0000F4000000}"/>
            </a:ext>
          </a:extLst>
        </xdr:cNvPr>
        <xdr:cNvSpPr/>
      </xdr:nvSpPr>
      <xdr:spPr>
        <a:xfrm>
          <a:off x="2857500" y="163965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94</xdr:row>
      <xdr:rowOff>55466</xdr:rowOff>
    </xdr:from>
    <xdr:ext cx="534377"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2641111" y="161717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44,978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67463</xdr:rowOff>
    </xdr:from>
    <xdr:to>
      <xdr:col>10</xdr:col>
      <xdr:colOff>114300</xdr:colOff>
      <xdr:row>97</xdr:row>
      <xdr:rowOff>85750</xdr:rowOff>
    </xdr:to>
    <xdr:cxnSp macro="">
      <xdr:nvCxnSpPr>
        <xdr:cNvPr id="246" name="直線コネクタ 245">
          <a:extLst>
            <a:ext uri="{FF2B5EF4-FFF2-40B4-BE49-F238E27FC236}">
              <a16:creationId xmlns:a16="http://schemas.microsoft.com/office/drawing/2014/main" id="{00000000-0008-0000-0700-0000F6000000}"/>
            </a:ext>
          </a:extLst>
        </xdr:cNvPr>
        <xdr:cNvCxnSpPr/>
      </xdr:nvCxnSpPr>
      <xdr:spPr>
        <a:xfrm>
          <a:off x="1130300" y="16698113"/>
          <a:ext cx="889000" cy="182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87300</xdr:rowOff>
    </xdr:from>
    <xdr:to>
      <xdr:col>10</xdr:col>
      <xdr:colOff>165100</xdr:colOff>
      <xdr:row>98</xdr:row>
      <xdr:rowOff>17450</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968500" y="16717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8577</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1752111" y="1681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36,542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143726</xdr:rowOff>
    </xdr:from>
    <xdr:to>
      <xdr:col>6</xdr:col>
      <xdr:colOff>38100</xdr:colOff>
      <xdr:row>98</xdr:row>
      <xdr:rowOff>73876</xdr:rowOff>
    </xdr:to>
    <xdr:sp macro="" textlink="">
      <xdr:nvSpPr>
        <xdr:cNvPr id="249" name="フローチャート: 判断 248">
          <a:extLst>
            <a:ext uri="{FF2B5EF4-FFF2-40B4-BE49-F238E27FC236}">
              <a16:creationId xmlns:a16="http://schemas.microsoft.com/office/drawing/2014/main" id="{00000000-0008-0000-0700-0000F9000000}"/>
            </a:ext>
          </a:extLst>
        </xdr:cNvPr>
        <xdr:cNvSpPr/>
      </xdr:nvSpPr>
      <xdr:spPr>
        <a:xfrm>
          <a:off x="1079500" y="167743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65003</xdr:rowOff>
    </xdr:from>
    <xdr:ext cx="534377"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863111" y="16867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700-0000FE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44819</xdr:rowOff>
    </xdr:from>
    <xdr:to>
      <xdr:col>24</xdr:col>
      <xdr:colOff>114300</xdr:colOff>
      <xdr:row>96</xdr:row>
      <xdr:rowOff>146419</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4584700" y="16504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23246</xdr:rowOff>
    </xdr:from>
    <xdr:ext cx="534377" cy="259045"/>
    <xdr:sp macro="" textlink="">
      <xdr:nvSpPr>
        <xdr:cNvPr id="257" name="衛生費該当値テキスト">
          <a:extLst>
            <a:ext uri="{FF2B5EF4-FFF2-40B4-BE49-F238E27FC236}">
              <a16:creationId xmlns:a16="http://schemas.microsoft.com/office/drawing/2014/main" id="{00000000-0008-0000-0700-000001010000}"/>
            </a:ext>
          </a:extLst>
        </xdr:cNvPr>
        <xdr:cNvSpPr txBox="1"/>
      </xdr:nvSpPr>
      <xdr:spPr>
        <a:xfrm>
          <a:off x="4686300" y="164824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42,157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95</xdr:row>
      <xdr:rowOff>19368</xdr:rowOff>
    </xdr:from>
    <xdr:to>
      <xdr:col>20</xdr:col>
      <xdr:colOff>38100</xdr:colOff>
      <xdr:row>95</xdr:row>
      <xdr:rowOff>120968</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3746500" y="163071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93</xdr:row>
      <xdr:rowOff>137495</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3530111" y="160823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47,325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95</xdr:row>
      <xdr:rowOff>169672</xdr:rowOff>
    </xdr:from>
    <xdr:to>
      <xdr:col>15</xdr:col>
      <xdr:colOff>101600</xdr:colOff>
      <xdr:row>96</xdr:row>
      <xdr:rowOff>99822</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2857500" y="16457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96</xdr:row>
      <xdr:rowOff>90949</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2641111" y="16550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43,380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34950</xdr:rowOff>
    </xdr:from>
    <xdr:to>
      <xdr:col>10</xdr:col>
      <xdr:colOff>165100</xdr:colOff>
      <xdr:row>97</xdr:row>
      <xdr:rowOff>136550</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968500" y="1666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153077</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1752111" y="164408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16663</xdr:rowOff>
    </xdr:from>
    <xdr:to>
      <xdr:col>6</xdr:col>
      <xdr:colOff>38100</xdr:colOff>
      <xdr:row>97</xdr:row>
      <xdr:rowOff>118263</xdr:rowOff>
    </xdr:to>
    <xdr:sp macro="" textlink="">
      <xdr:nvSpPr>
        <xdr:cNvPr id="264" name="楕円 263">
          <a:extLst>
            <a:ext uri="{FF2B5EF4-FFF2-40B4-BE49-F238E27FC236}">
              <a16:creationId xmlns:a16="http://schemas.microsoft.com/office/drawing/2014/main" id="{00000000-0008-0000-0700-000008010000}"/>
            </a:ext>
          </a:extLst>
        </xdr:cNvPr>
        <xdr:cNvSpPr/>
      </xdr:nvSpPr>
      <xdr:spPr>
        <a:xfrm>
          <a:off x="1079500" y="16647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134790</xdr:rowOff>
    </xdr:from>
    <xdr:ext cx="534377" cy="259045"/>
    <xdr:sp macro="" textlink="">
      <xdr:nvSpPr>
        <xdr:cNvPr id="265" name="テキスト ボックス 264">
          <a:extLst>
            <a:ext uri="{FF2B5EF4-FFF2-40B4-BE49-F238E27FC236}">
              <a16:creationId xmlns:a16="http://schemas.microsoft.com/office/drawing/2014/main" id="{00000000-0008-0000-0700-000009010000}"/>
            </a:ext>
          </a:extLst>
        </xdr:cNvPr>
        <xdr:cNvSpPr txBox="1"/>
      </xdr:nvSpPr>
      <xdr:spPr>
        <a:xfrm>
          <a:off x="863111" y="164225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a:extLst>
            <a:ext uri="{FF2B5EF4-FFF2-40B4-BE49-F238E27FC236}">
              <a16:creationId xmlns:a16="http://schemas.microsoft.com/office/drawing/2014/main" id="{00000000-0008-0000-0700-000010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a:extLst>
            <a:ext uri="{FF2B5EF4-FFF2-40B4-BE49-F238E27FC236}">
              <a16:creationId xmlns:a16="http://schemas.microsoft.com/office/drawing/2014/main" id="{00000000-0008-0000-0700-000011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a:extLst>
            <a:ext uri="{FF2B5EF4-FFF2-40B4-BE49-F238E27FC236}">
              <a16:creationId xmlns:a16="http://schemas.microsoft.com/office/drawing/2014/main" id="{00000000-0008-0000-0700-000012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a:extLst>
            <a:ext uri="{FF2B5EF4-FFF2-40B4-BE49-F238E27FC236}">
              <a16:creationId xmlns:a16="http://schemas.microsoft.com/office/drawing/2014/main" id="{00000000-0008-0000-0700-000013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38</xdr:row>
      <xdr:rowOff>139700</xdr:rowOff>
    </xdr:from>
    <xdr:to>
      <xdr:col>59</xdr:col>
      <xdr:colOff>50800</xdr:colOff>
      <xdr:row>38</xdr:row>
      <xdr:rowOff>139700</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37</xdr:row>
      <xdr:rowOff>168927</xdr:rowOff>
    </xdr:from>
    <xdr:ext cx="248786"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355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36</xdr:row>
      <xdr:rowOff>25400</xdr:rowOff>
    </xdr:from>
    <xdr:to>
      <xdr:col>59</xdr:col>
      <xdr:colOff>50800</xdr:colOff>
      <xdr:row>36</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35</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82550</xdr:rowOff>
    </xdr:from>
    <xdr:to>
      <xdr:col>59</xdr:col>
      <xdr:colOff>50800</xdr:colOff>
      <xdr:row>33</xdr:row>
      <xdr:rowOff>82550</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111777</xdr:rowOff>
    </xdr:from>
    <xdr:ext cx="53129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072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139700</xdr:rowOff>
    </xdr:from>
    <xdr:to>
      <xdr:col>59</xdr:col>
      <xdr:colOff>50800</xdr:colOff>
      <xdr:row>30</xdr:row>
      <xdr:rowOff>139700</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168927</xdr:rowOff>
    </xdr:from>
    <xdr:ext cx="53129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072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6" name="労働費グラフ枠">
          <a:extLst>
            <a:ext uri="{FF2B5EF4-FFF2-40B4-BE49-F238E27FC236}">
              <a16:creationId xmlns:a16="http://schemas.microsoft.com/office/drawing/2014/main" id="{00000000-0008-0000-0700-00001E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69931</xdr:rowOff>
    </xdr:from>
    <xdr:to>
      <xdr:col>54</xdr:col>
      <xdr:colOff>189865</xdr:colOff>
      <xdr:row>38</xdr:row>
      <xdr:rowOff>131196</xdr:rowOff>
    </xdr:to>
    <xdr:cxnSp macro="">
      <xdr:nvCxnSpPr>
        <xdr:cNvPr id="287" name="直線コネクタ 286">
          <a:extLst>
            <a:ext uri="{FF2B5EF4-FFF2-40B4-BE49-F238E27FC236}">
              <a16:creationId xmlns:a16="http://schemas.microsoft.com/office/drawing/2014/main" id="{00000000-0008-0000-0700-00001F010000}"/>
            </a:ext>
          </a:extLst>
        </xdr:cNvPr>
        <xdr:cNvCxnSpPr/>
      </xdr:nvCxnSpPr>
      <xdr:spPr>
        <a:xfrm flipV="1">
          <a:off x="10475595" y="5213431"/>
          <a:ext cx="1270" cy="14328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135023</xdr:rowOff>
    </xdr:from>
    <xdr:ext cx="313932" cy="259045"/>
    <xdr:sp macro="" textlink="">
      <xdr:nvSpPr>
        <xdr:cNvPr id="288" name="労働費最小値テキスト">
          <a:extLst>
            <a:ext uri="{FF2B5EF4-FFF2-40B4-BE49-F238E27FC236}">
              <a16:creationId xmlns:a16="http://schemas.microsoft.com/office/drawing/2014/main" id="{00000000-0008-0000-0700-000020010000}"/>
            </a:ext>
          </a:extLst>
        </xdr:cNvPr>
        <xdr:cNvSpPr txBox="1"/>
      </xdr:nvSpPr>
      <xdr:spPr>
        <a:xfrm>
          <a:off x="10528300" y="66501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131196</xdr:rowOff>
    </xdr:from>
    <xdr:to>
      <xdr:col>55</xdr:col>
      <xdr:colOff>88900</xdr:colOff>
      <xdr:row>38</xdr:row>
      <xdr:rowOff>131196</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10388600" y="664629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16608</xdr:rowOff>
    </xdr:from>
    <xdr:ext cx="534377" cy="259045"/>
    <xdr:sp macro="" textlink="">
      <xdr:nvSpPr>
        <xdr:cNvPr id="290" name="労働費最大値テキスト">
          <a:extLst>
            <a:ext uri="{FF2B5EF4-FFF2-40B4-BE49-F238E27FC236}">
              <a16:creationId xmlns:a16="http://schemas.microsoft.com/office/drawing/2014/main" id="{00000000-0008-0000-0700-000022010000}"/>
            </a:ext>
          </a:extLst>
        </xdr:cNvPr>
        <xdr:cNvSpPr txBox="1"/>
      </xdr:nvSpPr>
      <xdr:spPr>
        <a:xfrm>
          <a:off x="10528300" y="4988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15,763</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69931</xdr:rowOff>
    </xdr:from>
    <xdr:to>
      <xdr:col>55</xdr:col>
      <xdr:colOff>88900</xdr:colOff>
      <xdr:row>30</xdr:row>
      <xdr:rowOff>69931</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52134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38</xdr:row>
      <xdr:rowOff>86756</xdr:rowOff>
    </xdr:from>
    <xdr:to>
      <xdr:col>55</xdr:col>
      <xdr:colOff>0</xdr:colOff>
      <xdr:row>38</xdr:row>
      <xdr:rowOff>88768</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9639300" y="6601856"/>
          <a:ext cx="838200" cy="20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36</xdr:row>
      <xdr:rowOff>90654</xdr:rowOff>
    </xdr:from>
    <xdr:ext cx="469744" cy="259045"/>
    <xdr:sp macro="" textlink="">
      <xdr:nvSpPr>
        <xdr:cNvPr id="293" name="労働費平均値テキスト">
          <a:extLst>
            <a:ext uri="{FF2B5EF4-FFF2-40B4-BE49-F238E27FC236}">
              <a16:creationId xmlns:a16="http://schemas.microsoft.com/office/drawing/2014/main" id="{00000000-0008-0000-0700-000025010000}"/>
            </a:ext>
          </a:extLst>
        </xdr:cNvPr>
        <xdr:cNvSpPr txBox="1"/>
      </xdr:nvSpPr>
      <xdr:spPr>
        <a:xfrm>
          <a:off x="10528300" y="626285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37</xdr:row>
      <xdr:rowOff>67777</xdr:rowOff>
    </xdr:from>
    <xdr:to>
      <xdr:col>55</xdr:col>
      <xdr:colOff>50800</xdr:colOff>
      <xdr:row>37</xdr:row>
      <xdr:rowOff>169377</xdr:rowOff>
    </xdr:to>
    <xdr:sp macro="" textlink="">
      <xdr:nvSpPr>
        <xdr:cNvPr id="294" name="フローチャート: 判断 293">
          <a:extLst>
            <a:ext uri="{FF2B5EF4-FFF2-40B4-BE49-F238E27FC236}">
              <a16:creationId xmlns:a16="http://schemas.microsoft.com/office/drawing/2014/main" id="{00000000-0008-0000-0700-000026010000}"/>
            </a:ext>
          </a:extLst>
        </xdr:cNvPr>
        <xdr:cNvSpPr/>
      </xdr:nvSpPr>
      <xdr:spPr>
        <a:xfrm>
          <a:off x="10426700" y="641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38</xdr:row>
      <xdr:rowOff>78527</xdr:rowOff>
    </xdr:from>
    <xdr:to>
      <xdr:col>50</xdr:col>
      <xdr:colOff>114300</xdr:colOff>
      <xdr:row>38</xdr:row>
      <xdr:rowOff>88768</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8750300" y="6593627"/>
          <a:ext cx="889000" cy="102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37</xdr:row>
      <xdr:rowOff>69332</xdr:rowOff>
    </xdr:from>
    <xdr:to>
      <xdr:col>50</xdr:col>
      <xdr:colOff>165100</xdr:colOff>
      <xdr:row>37</xdr:row>
      <xdr:rowOff>170932</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9588500" y="64129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36</xdr:row>
      <xdr:rowOff>16009</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9404428" y="61882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38</xdr:row>
      <xdr:rowOff>78527</xdr:rowOff>
    </xdr:from>
    <xdr:to>
      <xdr:col>45</xdr:col>
      <xdr:colOff>177800</xdr:colOff>
      <xdr:row>38</xdr:row>
      <xdr:rowOff>85293</xdr:rowOff>
    </xdr:to>
    <xdr:cxnSp macro="">
      <xdr:nvCxnSpPr>
        <xdr:cNvPr id="298" name="直線コネクタ 297">
          <a:extLst>
            <a:ext uri="{FF2B5EF4-FFF2-40B4-BE49-F238E27FC236}">
              <a16:creationId xmlns:a16="http://schemas.microsoft.com/office/drawing/2014/main" id="{00000000-0008-0000-0700-00002A010000}"/>
            </a:ext>
          </a:extLst>
        </xdr:cNvPr>
        <xdr:cNvCxnSpPr/>
      </xdr:nvCxnSpPr>
      <xdr:spPr>
        <a:xfrm flipV="1">
          <a:off x="7861300" y="6593627"/>
          <a:ext cx="889000" cy="6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37</xdr:row>
      <xdr:rowOff>65034</xdr:rowOff>
    </xdr:from>
    <xdr:to>
      <xdr:col>46</xdr:col>
      <xdr:colOff>38100</xdr:colOff>
      <xdr:row>37</xdr:row>
      <xdr:rowOff>166634</xdr:rowOff>
    </xdr:to>
    <xdr:sp macro="" textlink="">
      <xdr:nvSpPr>
        <xdr:cNvPr id="299" name="フローチャート: 判断 298">
          <a:extLst>
            <a:ext uri="{FF2B5EF4-FFF2-40B4-BE49-F238E27FC236}">
              <a16:creationId xmlns:a16="http://schemas.microsoft.com/office/drawing/2014/main" id="{00000000-0008-0000-0700-00002B010000}"/>
            </a:ext>
          </a:extLst>
        </xdr:cNvPr>
        <xdr:cNvSpPr/>
      </xdr:nvSpPr>
      <xdr:spPr>
        <a:xfrm>
          <a:off x="8699500" y="6408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36</xdr:row>
      <xdr:rowOff>11711</xdr:rowOff>
    </xdr:from>
    <xdr:ext cx="469744"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8515428" y="61839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38</xdr:row>
      <xdr:rowOff>74869</xdr:rowOff>
    </xdr:from>
    <xdr:to>
      <xdr:col>41</xdr:col>
      <xdr:colOff>50800</xdr:colOff>
      <xdr:row>38</xdr:row>
      <xdr:rowOff>85293</xdr:rowOff>
    </xdr:to>
    <xdr:cxnSp macro="">
      <xdr:nvCxnSpPr>
        <xdr:cNvPr id="301" name="直線コネクタ 300">
          <a:extLst>
            <a:ext uri="{FF2B5EF4-FFF2-40B4-BE49-F238E27FC236}">
              <a16:creationId xmlns:a16="http://schemas.microsoft.com/office/drawing/2014/main" id="{00000000-0008-0000-0700-00002D010000}"/>
            </a:ext>
          </a:extLst>
        </xdr:cNvPr>
        <xdr:cNvCxnSpPr/>
      </xdr:nvCxnSpPr>
      <xdr:spPr>
        <a:xfrm>
          <a:off x="6972300" y="6589969"/>
          <a:ext cx="889000" cy="104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37</xdr:row>
      <xdr:rowOff>61651</xdr:rowOff>
    </xdr:from>
    <xdr:to>
      <xdr:col>41</xdr:col>
      <xdr:colOff>101600</xdr:colOff>
      <xdr:row>37</xdr:row>
      <xdr:rowOff>163251</xdr:rowOff>
    </xdr:to>
    <xdr:sp macro="" textlink="">
      <xdr:nvSpPr>
        <xdr:cNvPr id="302" name="フローチャート: 判断 301">
          <a:extLst>
            <a:ext uri="{FF2B5EF4-FFF2-40B4-BE49-F238E27FC236}">
              <a16:creationId xmlns:a16="http://schemas.microsoft.com/office/drawing/2014/main" id="{00000000-0008-0000-0700-00002E010000}"/>
            </a:ext>
          </a:extLst>
        </xdr:cNvPr>
        <xdr:cNvSpPr/>
      </xdr:nvSpPr>
      <xdr:spPr>
        <a:xfrm>
          <a:off x="7810500" y="64053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36</xdr:row>
      <xdr:rowOff>8328</xdr:rowOff>
    </xdr:from>
    <xdr:ext cx="469744"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26428" y="61805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43271</xdr:rowOff>
    </xdr:from>
    <xdr:to>
      <xdr:col>36</xdr:col>
      <xdr:colOff>165100</xdr:colOff>
      <xdr:row>37</xdr:row>
      <xdr:rowOff>144871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6921500" y="63869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35</xdr:row>
      <xdr:rowOff>161398</xdr:rowOff>
    </xdr:from>
    <xdr:ext cx="469744"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6737428" y="61621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6" name="テキスト ボックス 305">
          <a:extLst>
            <a:ext uri="{FF2B5EF4-FFF2-40B4-BE49-F238E27FC236}">
              <a16:creationId xmlns:a16="http://schemas.microsoft.com/office/drawing/2014/main" id="{00000000-0008-0000-0700-000032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35956</xdr:rowOff>
    </xdr:from>
    <xdr:to>
      <xdr:col>55</xdr:col>
      <xdr:colOff>50800</xdr:colOff>
      <xdr:row>38</xdr:row>
      <xdr:rowOff>137556</xdr:rowOff>
    </xdr:to>
    <xdr:sp macro="" textlink="">
      <xdr:nvSpPr>
        <xdr:cNvPr id="311" name="楕円 310">
          <a:extLst>
            <a:ext uri="{FF2B5EF4-FFF2-40B4-BE49-F238E27FC236}">
              <a16:creationId xmlns:a16="http://schemas.microsoft.com/office/drawing/2014/main" id="{00000000-0008-0000-0700-000037010000}"/>
            </a:ext>
          </a:extLst>
        </xdr:cNvPr>
        <xdr:cNvSpPr/>
      </xdr:nvSpPr>
      <xdr:spPr>
        <a:xfrm>
          <a:off x="10426700" y="65510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37</xdr:row>
      <xdr:rowOff>122333</xdr:rowOff>
    </xdr:from>
    <xdr:ext cx="378565" cy="259045"/>
    <xdr:sp macro="" textlink="">
      <xdr:nvSpPr>
        <xdr:cNvPr id="312" name="労働費該当値テキスト">
          <a:extLst>
            <a:ext uri="{FF2B5EF4-FFF2-40B4-BE49-F238E27FC236}">
              <a16:creationId xmlns:a16="http://schemas.microsoft.com/office/drawing/2014/main" id="{00000000-0008-0000-0700-000038010000}"/>
            </a:ext>
          </a:extLst>
        </xdr:cNvPr>
        <xdr:cNvSpPr txBox="1"/>
      </xdr:nvSpPr>
      <xdr:spPr>
        <a:xfrm>
          <a:off x="10528300" y="646598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37968</xdr:rowOff>
    </xdr:from>
    <xdr:to>
      <xdr:col>50</xdr:col>
      <xdr:colOff>165100</xdr:colOff>
      <xdr:row>38</xdr:row>
      <xdr:rowOff>139568</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9588500" y="6553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38</xdr:row>
      <xdr:rowOff>130695</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9450017" y="664579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27727</xdr:rowOff>
    </xdr:from>
    <xdr:to>
      <xdr:col>46</xdr:col>
      <xdr:colOff>38100</xdr:colOff>
      <xdr:row>38</xdr:row>
      <xdr:rowOff>129327</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8699500" y="65428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38</xdr:row>
      <xdr:rowOff>120454</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8561017" y="66355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34493</xdr:rowOff>
    </xdr:from>
    <xdr:to>
      <xdr:col>41</xdr:col>
      <xdr:colOff>101600</xdr:colOff>
      <xdr:row>38</xdr:row>
      <xdr:rowOff>136093</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7810500" y="65495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38</xdr:row>
      <xdr:rowOff>127220</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7672017" y="66423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24069</xdr:rowOff>
    </xdr:from>
    <xdr:to>
      <xdr:col>36</xdr:col>
      <xdr:colOff>165100</xdr:colOff>
      <xdr:row>38</xdr:row>
      <xdr:rowOff>125669</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6921500" y="65391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38</xdr:row>
      <xdr:rowOff>116796</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6783017" y="663189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9" name="テキスト ボックス 328">
          <a:extLst>
            <a:ext uri="{FF2B5EF4-FFF2-40B4-BE49-F238E27FC236}">
              <a16:creationId xmlns:a16="http://schemas.microsoft.com/office/drawing/2014/main" id="{00000000-0008-0000-0700-000049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0" name="直線コネクタ 329">
          <a:extLst>
            <a:ext uri="{FF2B5EF4-FFF2-40B4-BE49-F238E27FC236}">
              <a16:creationId xmlns:a16="http://schemas.microsoft.com/office/drawing/2014/main" id="{00000000-0008-0000-0700-00004A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58</xdr:row>
      <xdr:rowOff>25400</xdr:rowOff>
    </xdr:from>
    <xdr:to>
      <xdr:col>59</xdr:col>
      <xdr:colOff>50800</xdr:colOff>
      <xdr:row>58</xdr:row>
      <xdr:rowOff>25400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57</xdr:row>
      <xdr:rowOff>54627</xdr:rowOff>
    </xdr:from>
    <xdr:ext cx="248786"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82550</xdr:rowOff>
    </xdr:from>
    <xdr:to>
      <xdr:col>59</xdr:col>
      <xdr:colOff>50800</xdr:colOff>
      <xdr:row>51</xdr:row>
      <xdr:rowOff>82550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50</xdr:row>
      <xdr:rowOff>111777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8684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9" name="農林水産業費グラフ枠">
          <a:extLst>
            <a:ext uri="{FF2B5EF4-FFF2-40B4-BE49-F238E27FC236}">
              <a16:creationId xmlns:a16="http://schemas.microsoft.com/office/drawing/2014/main" id="{00000000-0008-0000-0700-000053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104381</xdr:rowOff>
    </xdr:from>
    <xdr:to>
      <xdr:col>54</xdr:col>
      <xdr:colOff>189865</xdr:colOff>
      <xdr:row>57</xdr:row>
      <xdr:rowOff>109810</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flipV="1">
          <a:off x="10475595" y="8676881"/>
          <a:ext cx="1270" cy="120557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113637</xdr:rowOff>
    </xdr:from>
    <xdr:ext cx="469744" cy="259045"/>
    <xdr:sp macro="" textlink="">
      <xdr:nvSpPr>
        <xdr:cNvPr id="341" name="農林水産業費最小値テキスト">
          <a:extLst>
            <a:ext uri="{FF2B5EF4-FFF2-40B4-BE49-F238E27FC236}">
              <a16:creationId xmlns:a16="http://schemas.microsoft.com/office/drawing/2014/main" id="{00000000-0008-0000-0700-000055010000}"/>
            </a:ext>
          </a:extLst>
        </xdr:cNvPr>
        <xdr:cNvSpPr txBox="1"/>
      </xdr:nvSpPr>
      <xdr:spPr>
        <a:xfrm>
          <a:off x="10528300" y="98862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57</xdr:row>
      <xdr:rowOff>109810</xdr:rowOff>
    </xdr:from>
    <xdr:to>
      <xdr:col>55</xdr:col>
      <xdr:colOff>88900</xdr:colOff>
      <xdr:row>57</xdr:row>
      <xdr:rowOff>109810</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9882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51058</xdr:rowOff>
    </xdr:from>
    <xdr:ext cx="534377" cy="259045"/>
    <xdr:sp macro="" textlink="">
      <xdr:nvSpPr>
        <xdr:cNvPr id="343" name="農林水産業費最大値テキスト">
          <a:extLst>
            <a:ext uri="{FF2B5EF4-FFF2-40B4-BE49-F238E27FC236}">
              <a16:creationId xmlns:a16="http://schemas.microsoft.com/office/drawing/2014/main" id="{00000000-0008-0000-0700-000057010000}"/>
            </a:ext>
          </a:extLst>
        </xdr:cNvPr>
        <xdr:cNvSpPr txBox="1"/>
      </xdr:nvSpPr>
      <xdr:spPr>
        <a:xfrm>
          <a:off x="10528300" y="84521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22,618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104381</xdr:rowOff>
    </xdr:from>
    <xdr:to>
      <xdr:col>55</xdr:col>
      <xdr:colOff>88900</xdr:colOff>
      <xdr:row>50</xdr:row>
      <xdr:rowOff>104381</xdr:rowOff>
    </xdr:to>
    <xdr:cxnSp macro="">
      <xdr:nvCxnSpPr>
        <xdr:cNvPr id="344" name="直線コネクタ 343">
          <a:extLst>
            <a:ext uri="{FF2B5EF4-FFF2-40B4-BE49-F238E27FC236}">
              <a16:creationId xmlns:a16="http://schemas.microsoft.com/office/drawing/2014/main" id="{00000000-0008-0000-0700-000058010000}"/>
            </a:ext>
          </a:extLst>
        </xdr:cNvPr>
        <xdr:cNvCxnSpPr/>
      </xdr:nvCxnSpPr>
      <xdr:spPr>
        <a:xfrm>
          <a:off x="10388600" y="86768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55</xdr:row>
      <xdr:rowOff>161131</xdr:rowOff>
    </xdr:from>
    <xdr:to>
      <xdr:col>55</xdr:col>
      <xdr:colOff>0</xdr:colOff>
      <xdr:row>56</xdr:row>
      <xdr:rowOff>35973</xdr:rowOff>
    </xdr:to>
    <xdr:cxnSp macro="">
      <xdr:nvCxnSpPr>
        <xdr:cNvPr id="345" name="直線コネクタ 344">
          <a:extLst>
            <a:ext uri="{FF2B5EF4-FFF2-40B4-BE49-F238E27FC236}">
              <a16:creationId xmlns:a16="http://schemas.microsoft.com/office/drawing/2014/main" id="{00000000-0008-0000-0700-000059010000}"/>
            </a:ext>
          </a:extLst>
        </xdr:cNvPr>
        <xdr:cNvCxnSpPr/>
      </xdr:nvCxnSpPr>
      <xdr:spPr>
        <a:xfrm flipV="1">
          <a:off x="9639300" y="9590881"/>
          <a:ext cx="838200" cy="46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53</xdr:row>
      <xdr:rowOff>166698</xdr:rowOff>
    </xdr:from>
    <xdr:ext cx="469744" cy="259045"/>
    <xdr:sp macro="" textlink="">
      <xdr:nvSpPr>
        <xdr:cNvPr id="346" name="農林水産業費平均値テキスト">
          <a:extLst>
            <a:ext uri="{FF2B5EF4-FFF2-40B4-BE49-F238E27FC236}">
              <a16:creationId xmlns:a16="http://schemas.microsoft.com/office/drawing/2014/main" id="{00000000-0008-0000-0700-00005A010000}"/>
            </a:ext>
          </a:extLst>
        </xdr:cNvPr>
        <xdr:cNvSpPr txBox="1"/>
      </xdr:nvSpPr>
      <xdr:spPr>
        <a:xfrm>
          <a:off x="10528300" y="92535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54</xdr:row>
      <xdr:rowOff>143821</xdr:rowOff>
    </xdr:from>
    <xdr:to>
      <xdr:col>55</xdr:col>
      <xdr:colOff>50800</xdr:colOff>
      <xdr:row>55</xdr:row>
      <xdr:rowOff>73971</xdr:rowOff>
    </xdr:to>
    <xdr:sp macro="" textlink="">
      <xdr:nvSpPr>
        <xdr:cNvPr id="347" name="フローチャート: 判断 346">
          <a:extLst>
            <a:ext uri="{FF2B5EF4-FFF2-40B4-BE49-F238E27FC236}">
              <a16:creationId xmlns:a16="http://schemas.microsoft.com/office/drawing/2014/main" id="{00000000-0008-0000-0700-00005B010000}"/>
            </a:ext>
          </a:extLst>
        </xdr:cNvPr>
        <xdr:cNvSpPr/>
      </xdr:nvSpPr>
      <xdr:spPr>
        <a:xfrm>
          <a:off x="10426700" y="940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56</xdr:row>
      <xdr:rowOff>28372</xdr:rowOff>
    </xdr:from>
    <xdr:to>
      <xdr:col>50</xdr:col>
      <xdr:colOff>114300</xdr:colOff>
      <xdr:row>56</xdr:row>
      <xdr:rowOff>35973</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8750300" y="9629572"/>
          <a:ext cx="889000" cy="76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54</xdr:row>
      <xdr:rowOff>137592</xdr:rowOff>
    </xdr:from>
    <xdr:to>
      <xdr:col>50</xdr:col>
      <xdr:colOff>165100</xdr:colOff>
      <xdr:row>55</xdr:row>
      <xdr:rowOff>67742</xdr:rowOff>
    </xdr:to>
    <xdr:sp macro="" textlink="">
      <xdr:nvSpPr>
        <xdr:cNvPr id="349" name="フローチャート: 判断 348">
          <a:extLst>
            <a:ext uri="{FF2B5EF4-FFF2-40B4-BE49-F238E27FC236}">
              <a16:creationId xmlns:a16="http://schemas.microsoft.com/office/drawing/2014/main" id="{00000000-0008-0000-0700-00005D010000}"/>
            </a:ext>
          </a:extLst>
        </xdr:cNvPr>
        <xdr:cNvSpPr/>
      </xdr:nvSpPr>
      <xdr:spPr>
        <a:xfrm>
          <a:off x="9588500" y="93958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53</xdr:row>
      <xdr:rowOff>84269</xdr:rowOff>
    </xdr:from>
    <xdr:ext cx="469744" cy="259045"/>
    <xdr:sp macro="" textlink="">
      <xdr:nvSpPr>
        <xdr:cNvPr id="350" name="テキスト ボックス 349">
          <a:extLst>
            <a:ext uri="{FF2B5EF4-FFF2-40B4-BE49-F238E27FC236}">
              <a16:creationId xmlns:a16="http://schemas.microsoft.com/office/drawing/2014/main" id="{00000000-0008-0000-0700-00005E010000}"/>
            </a:ext>
          </a:extLst>
        </xdr:cNvPr>
        <xdr:cNvSpPr txBox="1"/>
      </xdr:nvSpPr>
      <xdr:spPr>
        <a:xfrm>
          <a:off x="9404428" y="91711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56</xdr:row>
      <xdr:rowOff>28372</xdr:rowOff>
    </xdr:from>
    <xdr:to>
      <xdr:col>45</xdr:col>
      <xdr:colOff>177800</xdr:colOff>
      <xdr:row>56</xdr:row>
      <xdr:rowOff>29458</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flipV="1">
          <a:off x="7861300" y="9629572"/>
          <a:ext cx="889000" cy="1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54</xdr:row>
      <xdr:rowOff>152622</xdr:rowOff>
    </xdr:from>
    <xdr:to>
      <xdr:col>46</xdr:col>
      <xdr:colOff>38100</xdr:colOff>
      <xdr:row>55</xdr:row>
      <xdr:rowOff>82772</xdr:rowOff>
    </xdr:to>
    <xdr:sp macro="" textlink="">
      <xdr:nvSpPr>
        <xdr:cNvPr id="352" name="フローチャート: 判断 351">
          <a:extLst>
            <a:ext uri="{FF2B5EF4-FFF2-40B4-BE49-F238E27FC236}">
              <a16:creationId xmlns:a16="http://schemas.microsoft.com/office/drawing/2014/main" id="{00000000-0008-0000-0700-000060010000}"/>
            </a:ext>
          </a:extLst>
        </xdr:cNvPr>
        <xdr:cNvSpPr/>
      </xdr:nvSpPr>
      <xdr:spPr>
        <a:xfrm>
          <a:off x="8699500" y="94109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53</xdr:row>
      <xdr:rowOff>99299</xdr:rowOff>
    </xdr:from>
    <xdr:ext cx="469744" cy="259045"/>
    <xdr:sp macro="" textlink="">
      <xdr:nvSpPr>
        <xdr:cNvPr id="353" name="テキスト ボックス 352">
          <a:extLst>
            <a:ext uri="{FF2B5EF4-FFF2-40B4-BE49-F238E27FC236}">
              <a16:creationId xmlns:a16="http://schemas.microsoft.com/office/drawing/2014/main" id="{00000000-0008-0000-0700-000061010000}"/>
            </a:ext>
          </a:extLst>
        </xdr:cNvPr>
        <xdr:cNvSpPr txBox="1"/>
      </xdr:nvSpPr>
      <xdr:spPr>
        <a:xfrm>
          <a:off x="8515428" y="91861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56</xdr:row>
      <xdr:rowOff>26371</xdr:rowOff>
    </xdr:from>
    <xdr:to>
      <xdr:col>41</xdr:col>
      <xdr:colOff>50800</xdr:colOff>
      <xdr:row>56</xdr:row>
      <xdr:rowOff>29458</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a:off x="6972300" y="9627571"/>
          <a:ext cx="889000" cy="3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40951</xdr:rowOff>
    </xdr:from>
    <xdr:to>
      <xdr:col>41</xdr:col>
      <xdr:colOff>101600</xdr:colOff>
      <xdr:row>55</xdr:row>
      <xdr:rowOff>142551</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7810500" y="94707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53</xdr:row>
      <xdr:rowOff>159078</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7626428" y="92459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54</xdr:row>
      <xdr:rowOff>77241</xdr:rowOff>
    </xdr:from>
    <xdr:to>
      <xdr:col>36</xdr:col>
      <xdr:colOff>165100</xdr:colOff>
      <xdr:row>55</xdr:row>
      <xdr:rowOff>7391</xdr:rowOff>
    </xdr:to>
    <xdr:sp macro="" textlink="">
      <xdr:nvSpPr>
        <xdr:cNvPr id="357" name="フローチャート: 判断 356">
          <a:extLst>
            <a:ext uri="{FF2B5EF4-FFF2-40B4-BE49-F238E27FC236}">
              <a16:creationId xmlns:a16="http://schemas.microsoft.com/office/drawing/2014/main" id="{00000000-0008-0000-0700-000065010000}"/>
            </a:ext>
          </a:extLst>
        </xdr:cNvPr>
        <xdr:cNvSpPr/>
      </xdr:nvSpPr>
      <xdr:spPr>
        <a:xfrm>
          <a:off x="6921500" y="93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53</xdr:row>
      <xdr:rowOff>23918</xdr:rowOff>
    </xdr:from>
    <xdr:ext cx="534377"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6705111" y="91107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3" name="テキスト ボックス 362">
          <a:extLst>
            <a:ext uri="{FF2B5EF4-FFF2-40B4-BE49-F238E27FC236}">
              <a16:creationId xmlns:a16="http://schemas.microsoft.com/office/drawing/2014/main" id="{00000000-0008-0000-0700-00006B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110331</xdr:rowOff>
    </xdr:from>
    <xdr:to>
      <xdr:col>55</xdr:col>
      <xdr:colOff>50800</xdr:colOff>
      <xdr:row>56</xdr:row>
      <xdr:rowOff>40481</xdr:rowOff>
    </xdr:to>
    <xdr:sp macro="" textlink="">
      <xdr:nvSpPr>
        <xdr:cNvPr id="364" name="楕円 363">
          <a:extLst>
            <a:ext uri="{FF2B5EF4-FFF2-40B4-BE49-F238E27FC236}">
              <a16:creationId xmlns:a16="http://schemas.microsoft.com/office/drawing/2014/main" id="{00000000-0008-0000-0700-00006C010000}"/>
            </a:ext>
          </a:extLst>
        </xdr:cNvPr>
        <xdr:cNvSpPr/>
      </xdr:nvSpPr>
      <xdr:spPr>
        <a:xfrm>
          <a:off x="10426700" y="9540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55</xdr:row>
      <xdr:rowOff>88758</xdr:rowOff>
    </xdr:from>
    <xdr:ext cx="469744" cy="259045"/>
    <xdr:sp macro="" textlink="">
      <xdr:nvSpPr>
        <xdr:cNvPr id="365" name="農林水産業費該当値テキスト">
          <a:extLst>
            <a:ext uri="{FF2B5EF4-FFF2-40B4-BE49-F238E27FC236}">
              <a16:creationId xmlns:a16="http://schemas.microsoft.com/office/drawing/2014/main" id="{00000000-0008-0000-0700-00006D010000}"/>
            </a:ext>
          </a:extLst>
        </xdr:cNvPr>
        <xdr:cNvSpPr txBox="1"/>
      </xdr:nvSpPr>
      <xdr:spPr>
        <a:xfrm>
          <a:off x="10528300" y="95185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55</xdr:row>
      <xdr:rowOff>156623</xdr:rowOff>
    </xdr:from>
    <xdr:to>
      <xdr:col>50</xdr:col>
      <xdr:colOff>165100</xdr:colOff>
      <xdr:row>56</xdr:row>
      <xdr:rowOff>86773</xdr:rowOff>
    </xdr:to>
    <xdr:sp macro="" textlink="">
      <xdr:nvSpPr>
        <xdr:cNvPr id="366" name="楕円 365">
          <a:extLst>
            <a:ext uri="{FF2B5EF4-FFF2-40B4-BE49-F238E27FC236}">
              <a16:creationId xmlns:a16="http://schemas.microsoft.com/office/drawing/2014/main" id="{00000000-0008-0000-0700-00006E010000}"/>
            </a:ext>
          </a:extLst>
        </xdr:cNvPr>
        <xdr:cNvSpPr/>
      </xdr:nvSpPr>
      <xdr:spPr>
        <a:xfrm>
          <a:off x="9588500" y="9586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77900</xdr:rowOff>
    </xdr:from>
    <xdr:ext cx="469744"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9404428" y="96791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55</xdr:row>
      <xdr:rowOff>149022</xdr:rowOff>
    </xdr:from>
    <xdr:to>
      <xdr:col>46</xdr:col>
      <xdr:colOff>38100</xdr:colOff>
      <xdr:row>56</xdr:row>
      <xdr:rowOff>79172</xdr:rowOff>
    </xdr:to>
    <xdr:sp macro="" textlink="">
      <xdr:nvSpPr>
        <xdr:cNvPr id="368" name="楕円 367">
          <a:extLst>
            <a:ext uri="{FF2B5EF4-FFF2-40B4-BE49-F238E27FC236}">
              <a16:creationId xmlns:a16="http://schemas.microsoft.com/office/drawing/2014/main" id="{00000000-0008-0000-0700-000070010000}"/>
            </a:ext>
          </a:extLst>
        </xdr:cNvPr>
        <xdr:cNvSpPr/>
      </xdr:nvSpPr>
      <xdr:spPr>
        <a:xfrm>
          <a:off x="8699500" y="95787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70299</xdr:rowOff>
    </xdr:from>
    <xdr:ext cx="469744"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8515428" y="96714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55</xdr:row>
      <xdr:rowOff>150108</xdr:rowOff>
    </xdr:from>
    <xdr:to>
      <xdr:col>41</xdr:col>
      <xdr:colOff>101600</xdr:colOff>
      <xdr:row>56</xdr:row>
      <xdr:rowOff>80258</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7810500" y="95798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71385</xdr:rowOff>
    </xdr:from>
    <xdr:ext cx="469744"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7626428" y="96725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147021</xdr:rowOff>
    </xdr:from>
    <xdr:to>
      <xdr:col>36</xdr:col>
      <xdr:colOff>165100</xdr:colOff>
      <xdr:row>56</xdr:row>
      <xdr:rowOff>77171</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6921500" y="95767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68298</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6737428" y="96694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2" name="テキスト ボックス 381">
          <a:extLst>
            <a:ext uri="{FF2B5EF4-FFF2-40B4-BE49-F238E27FC236}">
              <a16:creationId xmlns:a16="http://schemas.microsoft.com/office/drawing/2014/main" id="{00000000-0008-0000-0700-00007E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3" name="直線コネクタ 382">
          <a:extLst>
            <a:ext uri="{FF2B5EF4-FFF2-40B4-BE49-F238E27FC236}">
              <a16:creationId xmlns:a16="http://schemas.microsoft.com/office/drawing/2014/main" id="{00000000-0008-0000-0700-00007F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8" name="商工費グラフ枠">
          <a:extLst>
            <a:ext uri="{FF2B5EF4-FFF2-40B4-BE49-F238E27FC236}">
              <a16:creationId xmlns:a16="http://schemas.microsoft.com/office/drawing/2014/main" id="{00000000-0008-0000-0700-00008E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137382</xdr:rowOff>
    </xdr:from>
    <xdr:to>
      <xdr:col>54</xdr:col>
      <xdr:colOff>189865</xdr:colOff>
      <xdr:row>79</xdr:row>
      <xdr:rowOff>30527</xdr:rowOff>
    </xdr:to>
    <xdr:cxnSp macro="">
      <xdr:nvCxnSpPr>
        <xdr:cNvPr id="399" name="直線コネクタ 398">
          <a:extLst>
            <a:ext uri="{FF2B5EF4-FFF2-40B4-BE49-F238E27FC236}">
              <a16:creationId xmlns:a16="http://schemas.microsoft.com/office/drawing/2014/main" id="{00000000-0008-0000-0700-00008F010000}"/>
            </a:ext>
          </a:extLst>
        </xdr:cNvPr>
        <xdr:cNvCxnSpPr/>
      </xdr:nvCxnSpPr>
      <xdr:spPr>
        <a:xfrm flipV="1">
          <a:off x="10475595" y="12138882"/>
          <a:ext cx="1270" cy="14361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34354</xdr:rowOff>
    </xdr:from>
    <xdr:ext cx="469744" cy="259045"/>
    <xdr:sp macro="" textlink="">
      <xdr:nvSpPr>
        <xdr:cNvPr id="400" name="商工費最小値テキスト">
          <a:extLst>
            <a:ext uri="{FF2B5EF4-FFF2-40B4-BE49-F238E27FC236}">
              <a16:creationId xmlns:a16="http://schemas.microsoft.com/office/drawing/2014/main" id="{00000000-0008-0000-0700-000090010000}"/>
            </a:ext>
          </a:extLst>
        </xdr:cNvPr>
        <xdr:cNvSpPr txBox="1"/>
      </xdr:nvSpPr>
      <xdr:spPr>
        <a:xfrm>
          <a:off x="10528300" y="1357890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30527</xdr:rowOff>
    </xdr:from>
    <xdr:to>
      <xdr:col>55</xdr:col>
      <xdr:colOff>88900</xdr:colOff>
      <xdr:row>79</xdr:row>
      <xdr:rowOff>30527</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a:off x="10388600" y="135750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84059</xdr:rowOff>
    </xdr:from>
    <xdr:ext cx="534377" cy="259045"/>
    <xdr:sp macro="" textlink="">
      <xdr:nvSpPr>
        <xdr:cNvPr id="402" name="商工費最大値テキスト">
          <a:extLst>
            <a:ext uri="{FF2B5EF4-FFF2-40B4-BE49-F238E27FC236}">
              <a16:creationId xmlns:a16="http://schemas.microsoft.com/office/drawing/2014/main" id="{00000000-0008-0000-0700-000092010000}"/>
            </a:ext>
          </a:extLst>
        </xdr:cNvPr>
        <xdr:cNvSpPr txBox="1"/>
      </xdr:nvSpPr>
      <xdr:spPr>
        <a:xfrm>
          <a:off x="10528300" y="1191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46,071</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137382</xdr:rowOff>
    </xdr:from>
    <xdr:to>
      <xdr:col>55</xdr:col>
      <xdr:colOff>88900</xdr:colOff>
      <xdr:row>70</xdr:row>
      <xdr:rowOff>137382</xdr:rowOff>
    </xdr:to>
    <xdr:cxnSp macro="">
      <xdr:nvCxnSpPr>
        <xdr:cNvPr id="403" name="直線コネクタ 402">
          <a:extLst>
            <a:ext uri="{FF2B5EF4-FFF2-40B4-BE49-F238E27FC236}">
              <a16:creationId xmlns:a16="http://schemas.microsoft.com/office/drawing/2014/main" id="{00000000-0008-0000-0700-000093010000}"/>
            </a:ext>
          </a:extLst>
        </xdr:cNvPr>
        <xdr:cNvCxnSpPr/>
      </xdr:nvCxnSpPr>
      <xdr:spPr>
        <a:xfrm>
          <a:off x="10388600" y="121388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75</xdr:row>
      <xdr:rowOff>171017</xdr:rowOff>
    </xdr:from>
    <xdr:to>
      <xdr:col>55</xdr:col>
      <xdr:colOff>0</xdr:colOff>
      <xdr:row>77</xdr:row>
      <xdr:rowOff>27262</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9639300" y="13029767"/>
          <a:ext cx="838200" cy="199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75</xdr:row>
      <xdr:rowOff>154035</xdr:rowOff>
    </xdr:from>
    <xdr:ext cx="534377" cy="259045"/>
    <xdr:sp macro="" textlink="">
      <xdr:nvSpPr>
        <xdr:cNvPr id="405" name="商工費平均値テキスト">
          <a:extLst>
            <a:ext uri="{FF2B5EF4-FFF2-40B4-BE49-F238E27FC236}">
              <a16:creationId xmlns:a16="http://schemas.microsoft.com/office/drawing/2014/main" id="{00000000-0008-0000-0700-000095010000}"/>
            </a:ext>
          </a:extLst>
        </xdr:cNvPr>
        <xdr:cNvSpPr txBox="1"/>
      </xdr:nvSpPr>
      <xdr:spPr>
        <a:xfrm>
          <a:off x="10528300" y="130127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131158</xdr:rowOff>
    </xdr:from>
    <xdr:to>
      <xdr:col>55</xdr:col>
      <xdr:colOff>50800</xdr:colOff>
      <xdr:row>77</xdr:row>
      <xdr:rowOff>61308</xdr:rowOff>
    </xdr:to>
    <xdr:sp macro="" textlink="">
      <xdr:nvSpPr>
        <xdr:cNvPr id="406" name="フローチャート: 判断 405">
          <a:extLst>
            <a:ext uri="{FF2B5EF4-FFF2-40B4-BE49-F238E27FC236}">
              <a16:creationId xmlns:a16="http://schemas.microsoft.com/office/drawing/2014/main" id="{00000000-0008-0000-0700-000096010000}"/>
            </a:ext>
          </a:extLst>
        </xdr:cNvPr>
        <xdr:cNvSpPr/>
      </xdr:nvSpPr>
      <xdr:spPr>
        <a:xfrm>
          <a:off x="10426700" y="131613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75</xdr:row>
      <xdr:rowOff>94829</xdr:rowOff>
    </xdr:from>
    <xdr:to>
      <xdr:col>50</xdr:col>
      <xdr:colOff>114300</xdr:colOff>
      <xdr:row>75</xdr:row>
      <xdr:rowOff>171017</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8750300" y="12953579"/>
          <a:ext cx="889000" cy="76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80834</xdr:rowOff>
    </xdr:from>
    <xdr:to>
      <xdr:col>50</xdr:col>
      <xdr:colOff>165100</xdr:colOff>
      <xdr:row>77</xdr:row>
      <xdr:rowOff>10984</xdr:rowOff>
    </xdr:to>
    <xdr:sp macro="" textlink="">
      <xdr:nvSpPr>
        <xdr:cNvPr id="408" name="フローチャート: 判断 407">
          <a:extLst>
            <a:ext uri="{FF2B5EF4-FFF2-40B4-BE49-F238E27FC236}">
              <a16:creationId xmlns:a16="http://schemas.microsoft.com/office/drawing/2014/main" id="{00000000-0008-0000-0700-000098010000}"/>
            </a:ext>
          </a:extLst>
        </xdr:cNvPr>
        <xdr:cNvSpPr/>
      </xdr:nvSpPr>
      <xdr:spPr>
        <a:xfrm>
          <a:off x="9588500" y="13111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2111</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9372111" y="13203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74</xdr:row>
      <xdr:rowOff>581</xdr:rowOff>
    </xdr:from>
    <xdr:to>
      <xdr:col>45</xdr:col>
      <xdr:colOff>177800</xdr:colOff>
      <xdr:row>75</xdr:row>
      <xdr:rowOff>94829</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7861300" y="12687881"/>
          <a:ext cx="889000" cy="2656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10914</xdr:rowOff>
    </xdr:from>
    <xdr:to>
      <xdr:col>46</xdr:col>
      <xdr:colOff>38100</xdr:colOff>
      <xdr:row>76</xdr:row>
      <xdr:rowOff>112514</xdr:rowOff>
    </xdr:to>
    <xdr:sp macro="" textlink="">
      <xdr:nvSpPr>
        <xdr:cNvPr id="411" name="フローチャート: 判断 410">
          <a:extLst>
            <a:ext uri="{FF2B5EF4-FFF2-40B4-BE49-F238E27FC236}">
              <a16:creationId xmlns:a16="http://schemas.microsoft.com/office/drawing/2014/main" id="{00000000-0008-0000-0700-00009B010000}"/>
            </a:ext>
          </a:extLst>
        </xdr:cNvPr>
        <xdr:cNvSpPr/>
      </xdr:nvSpPr>
      <xdr:spPr>
        <a:xfrm>
          <a:off x="8699500" y="1304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103641</xdr:rowOff>
    </xdr:from>
    <xdr:ext cx="534377"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8483111" y="131338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74</xdr:row>
      <xdr:rowOff>581</xdr:rowOff>
    </xdr:from>
    <xdr:to>
      <xdr:col>41</xdr:col>
      <xdr:colOff>50800</xdr:colOff>
      <xdr:row>76</xdr:row>
      <xdr:rowOff>82093</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flipV="1">
          <a:off x="6972300" y="12687881"/>
          <a:ext cx="889000" cy="424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89650</xdr:rowOff>
    </xdr:from>
    <xdr:to>
      <xdr:col>41</xdr:col>
      <xdr:colOff>101600</xdr:colOff>
      <xdr:row>77</xdr:row>
      <xdr:rowOff>19800</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7810500" y="13119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10927</xdr:rowOff>
    </xdr:from>
    <xdr:ext cx="534377"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594111" y="132125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39326</xdr:rowOff>
    </xdr:from>
    <xdr:to>
      <xdr:col>36</xdr:col>
      <xdr:colOff>165100</xdr:colOff>
      <xdr:row>77</xdr:row>
      <xdr:rowOff>140926</xdr:rowOff>
    </xdr:to>
    <xdr:sp macro="" textlink="">
      <xdr:nvSpPr>
        <xdr:cNvPr id="416" name="フローチャート: 判断 415">
          <a:extLst>
            <a:ext uri="{FF2B5EF4-FFF2-40B4-BE49-F238E27FC236}">
              <a16:creationId xmlns:a16="http://schemas.microsoft.com/office/drawing/2014/main" id="{00000000-0008-0000-0700-0000A0010000}"/>
            </a:ext>
          </a:extLst>
        </xdr:cNvPr>
        <xdr:cNvSpPr/>
      </xdr:nvSpPr>
      <xdr:spPr>
        <a:xfrm>
          <a:off x="6921500" y="13240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132053</xdr:rowOff>
    </xdr:from>
    <xdr:ext cx="534377" cy="259045"/>
    <xdr:sp macro="" textlink="">
      <xdr:nvSpPr>
        <xdr:cNvPr id="417" name="テキスト ボックス 416">
          <a:extLst>
            <a:ext uri="{FF2B5EF4-FFF2-40B4-BE49-F238E27FC236}">
              <a16:creationId xmlns:a16="http://schemas.microsoft.com/office/drawing/2014/main" id="{00000000-0008-0000-0700-0000A1010000}"/>
            </a:ext>
          </a:extLst>
        </xdr:cNvPr>
        <xdr:cNvSpPr txBox="1"/>
      </xdr:nvSpPr>
      <xdr:spPr>
        <a:xfrm>
          <a:off x="6705111" y="133337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9" name="テキスト ボックス 418">
          <a:extLst>
            <a:ext uri="{FF2B5EF4-FFF2-40B4-BE49-F238E27FC236}">
              <a16:creationId xmlns:a16="http://schemas.microsoft.com/office/drawing/2014/main" id="{00000000-0008-0000-0700-0000A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147912</xdr:rowOff>
    </xdr:from>
    <xdr:to>
      <xdr:col>55</xdr:col>
      <xdr:colOff>50800</xdr:colOff>
      <xdr:row>77</xdr:row>
      <xdr:rowOff>78062</xdr:rowOff>
    </xdr:to>
    <xdr:sp macro="" textlink="">
      <xdr:nvSpPr>
        <xdr:cNvPr id="423" name="楕円 422">
          <a:extLst>
            <a:ext uri="{FF2B5EF4-FFF2-40B4-BE49-F238E27FC236}">
              <a16:creationId xmlns:a16="http://schemas.microsoft.com/office/drawing/2014/main" id="{00000000-0008-0000-0700-0000A7010000}"/>
            </a:ext>
          </a:extLst>
        </xdr:cNvPr>
        <xdr:cNvSpPr/>
      </xdr:nvSpPr>
      <xdr:spPr>
        <a:xfrm>
          <a:off x="10426700" y="13178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76</xdr:row>
      <xdr:rowOff>126339</xdr:rowOff>
    </xdr:from>
    <xdr:ext cx="534377" cy="259045"/>
    <xdr:sp macro="" textlink="">
      <xdr:nvSpPr>
        <xdr:cNvPr id="424" name="商工費該当値テキスト">
          <a:extLst>
            <a:ext uri="{FF2B5EF4-FFF2-40B4-BE49-F238E27FC236}">
              <a16:creationId xmlns:a16="http://schemas.microsoft.com/office/drawing/2014/main" id="{00000000-0008-0000-0700-0000A8010000}"/>
            </a:ext>
          </a:extLst>
        </xdr:cNvPr>
        <xdr:cNvSpPr txBox="1"/>
      </xdr:nvSpPr>
      <xdr:spPr>
        <a:xfrm>
          <a:off x="10528300" y="131565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12,693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75</xdr:row>
      <xdr:rowOff>120218</xdr:rowOff>
    </xdr:from>
    <xdr:to>
      <xdr:col>50</xdr:col>
      <xdr:colOff>165100</xdr:colOff>
      <xdr:row>76</xdr:row>
      <xdr:rowOff>50369</xdr:rowOff>
    </xdr:to>
    <xdr:sp macro="" textlink="">
      <xdr:nvSpPr>
        <xdr:cNvPr id="425" name="楕円 424">
          <a:extLst>
            <a:ext uri="{FF2B5EF4-FFF2-40B4-BE49-F238E27FC236}">
              <a16:creationId xmlns:a16="http://schemas.microsoft.com/office/drawing/2014/main" id="{00000000-0008-0000-0700-0000A9010000}"/>
            </a:ext>
          </a:extLst>
        </xdr:cNvPr>
        <xdr:cNvSpPr/>
      </xdr:nvSpPr>
      <xdr:spPr>
        <a:xfrm>
          <a:off x="9588500" y="12978968"/>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66895</xdr:rowOff>
    </xdr:from>
    <xdr:ext cx="534377"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9372111" y="127541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75</xdr:row>
      <xdr:rowOff>44029</xdr:rowOff>
    </xdr:from>
    <xdr:to>
      <xdr:col>46</xdr:col>
      <xdr:colOff>38100</xdr:colOff>
      <xdr:row>75</xdr:row>
      <xdr:rowOff>145629</xdr:rowOff>
    </xdr:to>
    <xdr:sp macro="" textlink="">
      <xdr:nvSpPr>
        <xdr:cNvPr id="427" name="楕円 426">
          <a:extLst>
            <a:ext uri="{FF2B5EF4-FFF2-40B4-BE49-F238E27FC236}">
              <a16:creationId xmlns:a16="http://schemas.microsoft.com/office/drawing/2014/main" id="{00000000-0008-0000-0700-0000AB010000}"/>
            </a:ext>
          </a:extLst>
        </xdr:cNvPr>
        <xdr:cNvSpPr/>
      </xdr:nvSpPr>
      <xdr:spPr>
        <a:xfrm>
          <a:off x="8699500" y="12902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73</xdr:row>
      <xdr:rowOff>162156</xdr:rowOff>
    </xdr:from>
    <xdr:ext cx="534377"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8483111" y="12678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73</xdr:row>
      <xdr:rowOff>121231</xdr:rowOff>
    </xdr:from>
    <xdr:to>
      <xdr:col>41</xdr:col>
      <xdr:colOff>101600</xdr:colOff>
      <xdr:row>74</xdr:row>
      <xdr:rowOff>51381</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7810500" y="126370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72</xdr:row>
      <xdr:rowOff>67908</xdr:rowOff>
    </xdr:from>
    <xdr:ext cx="534377" cy="259045"/>
    <xdr:sp macro="" textlink="">
      <xdr:nvSpPr>
        <xdr:cNvPr id="430" name="テキスト ボックス 429">
          <a:extLst>
            <a:ext uri="{FF2B5EF4-FFF2-40B4-BE49-F238E27FC236}">
              <a16:creationId xmlns:a16="http://schemas.microsoft.com/office/drawing/2014/main" id="{00000000-0008-0000-0700-0000AE010000}"/>
            </a:ext>
          </a:extLst>
        </xdr:cNvPr>
        <xdr:cNvSpPr txBox="1"/>
      </xdr:nvSpPr>
      <xdr:spPr>
        <a:xfrm>
          <a:off x="7594111" y="124123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76</xdr:row>
      <xdr:rowOff>31293</xdr:rowOff>
    </xdr:from>
    <xdr:to>
      <xdr:col>36</xdr:col>
      <xdr:colOff>165100</xdr:colOff>
      <xdr:row>76</xdr:row>
      <xdr:rowOff>132893</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6921500" y="130614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74</xdr:row>
      <xdr:rowOff>149420</xdr:rowOff>
    </xdr:from>
    <xdr:ext cx="534377"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6705111" y="128367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5" name="正方形/長方形 434">
          <a:extLst>
            <a:ext uri="{FF2B5EF4-FFF2-40B4-BE49-F238E27FC236}">
              <a16:creationId xmlns:a16="http://schemas.microsoft.com/office/drawing/2014/main" id="{00000000-0008-0000-0700-0000B3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6" name="正方形/長方形 435">
          <a:extLst>
            <a:ext uri="{FF2B5EF4-FFF2-40B4-BE49-F238E27FC236}">
              <a16:creationId xmlns:a16="http://schemas.microsoft.com/office/drawing/2014/main" id="{00000000-0008-0000-0700-0000B4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7" name="正方形/長方形 436">
          <a:extLst>
            <a:ext uri="{FF2B5EF4-FFF2-40B4-BE49-F238E27FC236}">
              <a16:creationId xmlns:a16="http://schemas.microsoft.com/office/drawing/2014/main" id="{00000000-0008-0000-0700-0000B5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8" name="正方形/長方形 437">
          <a:extLst>
            <a:ext uri="{FF2B5EF4-FFF2-40B4-BE49-F238E27FC236}">
              <a16:creationId xmlns:a16="http://schemas.microsoft.com/office/drawing/2014/main" id="{00000000-0008-0000-0700-0000B6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42,568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1" name="テキスト ボックス 440">
          <a:extLst>
            <a:ext uri="{FF2B5EF4-FFF2-40B4-BE49-F238E27FC236}">
              <a16:creationId xmlns:a16="http://schemas.microsoft.com/office/drawing/2014/main" id="{00000000-0008-0000-0700-0000B9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2" name="直線コネクタ 441">
          <a:extLst>
            <a:ext uri="{FF2B5EF4-FFF2-40B4-BE49-F238E27FC236}">
              <a16:creationId xmlns:a16="http://schemas.microsoft.com/office/drawing/2014/main" id="{00000000-0008-0000-0700-0000BA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3" name="テキスト ボックス 442">
          <a:extLst>
            <a:ext uri="{FF2B5EF4-FFF2-40B4-BE49-F238E27FC236}">
              <a16:creationId xmlns:a16="http://schemas.microsoft.com/office/drawing/2014/main" id="{00000000-0008-0000-0700-0000BB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99</xdr:row>
      <xdr:rowOff>44450</xdr:rowOff>
    </xdr:from>
    <xdr:to>
      <xdr:col>59</xdr:col>
      <xdr:colOff>50800</xdr:colOff>
      <xdr:row>99</xdr:row>
      <xdr:rowOff>44450</xdr:rowOff>
    </xdr:to>
    <xdr:cxnSp macro="">
      <xdr:nvCxnSpPr>
        <xdr:cNvPr id="444" name="直線コネクタ 443">
          <a:extLst>
            <a:ext uri="{FF2B5EF4-FFF2-40B4-BE49-F238E27FC236}">
              <a16:creationId xmlns:a16="http://schemas.microsoft.com/office/drawing/2014/main" id="{00000000-0008-0000-0700-0000BC010000}"/>
            </a:ext>
          </a:extLst>
        </xdr:cNvPr>
        <xdr:cNvCxnSpPr/>
      </xdr:nvCxnSpPr>
      <xdr:spPr>
        <a:xfrm>
          <a:off x="6604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98</xdr:row>
      <xdr:rowOff>73677</xdr:rowOff>
    </xdr:from>
    <xdr:ext cx="531299" cy="259045"/>
    <xdr:sp macro="" textlink="">
      <xdr:nvSpPr>
        <xdr:cNvPr id="445" name="テキスト ボックス 444">
          <a:extLst>
            <a:ext uri="{FF2B5EF4-FFF2-40B4-BE49-F238E27FC236}">
              <a16:creationId xmlns:a16="http://schemas.microsoft.com/office/drawing/2014/main" id="{00000000-0008-0000-0700-0000BD010000}"/>
            </a:ext>
          </a:extLst>
        </xdr:cNvPr>
        <xdr:cNvSpPr txBox="1"/>
      </xdr:nvSpPr>
      <xdr:spPr>
        <a:xfrm>
          <a:off x="6072701" y="1687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6350</xdr:rowOff>
    </xdr:from>
    <xdr:to>
      <xdr:col>59</xdr:col>
      <xdr:colOff>50800</xdr:colOff>
      <xdr:row>97</xdr:row>
      <xdr:rowOff>6350</xdr:rowOff>
    </xdr:to>
    <xdr:cxnSp macro="">
      <xdr:nvCxnSpPr>
        <xdr:cNvPr id="446" name="直線コネクタ 445">
          <a:extLst>
            <a:ext uri="{FF2B5EF4-FFF2-40B4-BE49-F238E27FC236}">
              <a16:creationId xmlns:a16="http://schemas.microsoft.com/office/drawing/2014/main" id="{00000000-0008-0000-0700-0000BE010000}"/>
            </a:ext>
          </a:extLst>
        </xdr:cNvPr>
        <xdr:cNvCxnSpPr/>
      </xdr:nvCxnSpPr>
      <xdr:spPr>
        <a:xfrm>
          <a:off x="6604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35577</xdr:rowOff>
    </xdr:from>
    <xdr:ext cx="531299" cy="259045"/>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072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94</xdr:row>
      <xdr:rowOff>139700</xdr:rowOff>
    </xdr:from>
    <xdr:to>
      <xdr:col>59</xdr:col>
      <xdr:colOff>50800</xdr:colOff>
      <xdr:row>94</xdr:row>
      <xdr:rowOff>139700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168927</xdr:rowOff>
    </xdr:from>
    <xdr:ext cx="531299"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072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92</xdr:row>
      <xdr:rowOff>101600</xdr:rowOff>
    </xdr:from>
    <xdr:to>
      <xdr:col>59</xdr:col>
      <xdr:colOff>50800</xdr:colOff>
      <xdr:row>92</xdr:row>
      <xdr:rowOff>101600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130827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63500</xdr:rowOff>
    </xdr:from>
    <xdr:to>
      <xdr:col>59</xdr:col>
      <xdr:colOff>50800</xdr:colOff>
      <xdr:row>90</xdr:row>
      <xdr:rowOff>63500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92727</xdr:rowOff>
    </xdr:from>
    <xdr:ext cx="59541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08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6" name="土木費グラフ枠">
          <a:extLst>
            <a:ext uri="{FF2B5EF4-FFF2-40B4-BE49-F238E27FC236}">
              <a16:creationId xmlns:a16="http://schemas.microsoft.com/office/drawing/2014/main" id="{00000000-0008-0000-0700-0000C8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9740</xdr:rowOff>
    </xdr:from>
    <xdr:to>
      <xdr:col>54</xdr:col>
      <xdr:colOff>189865</xdr:colOff>
      <xdr:row>98</xdr:row>
      <xdr:rowOff>127375</xdr:rowOff>
    </xdr:to>
    <xdr:cxnSp macro="">
      <xdr:nvCxnSpPr>
        <xdr:cNvPr id="457" name="直線コネクタ 456">
          <a:extLst>
            <a:ext uri="{FF2B5EF4-FFF2-40B4-BE49-F238E27FC236}">
              <a16:creationId xmlns:a16="http://schemas.microsoft.com/office/drawing/2014/main" id="{00000000-0008-0000-0700-0000C9010000}"/>
            </a:ext>
          </a:extLst>
        </xdr:cNvPr>
        <xdr:cNvCxnSpPr/>
      </xdr:nvCxnSpPr>
      <xdr:spPr>
        <a:xfrm flipV="1">
          <a:off x="10475595" y="15440240"/>
          <a:ext cx="1270" cy="148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131202</xdr:rowOff>
    </xdr:from>
    <xdr:ext cx="534377" cy="259045"/>
    <xdr:sp macro="" textlink="">
      <xdr:nvSpPr>
        <xdr:cNvPr id="458" name="土木費最小値テキスト">
          <a:extLst>
            <a:ext uri="{FF2B5EF4-FFF2-40B4-BE49-F238E27FC236}">
              <a16:creationId xmlns:a16="http://schemas.microsoft.com/office/drawing/2014/main" id="{00000000-0008-0000-0700-0000CA010000}"/>
            </a:ext>
          </a:extLst>
        </xdr:cNvPr>
        <xdr:cNvSpPr txBox="1"/>
      </xdr:nvSpPr>
      <xdr:spPr>
        <a:xfrm>
          <a:off x="10528300" y="16933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24,647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127375</xdr:rowOff>
    </xdr:from>
    <xdr:to>
      <xdr:col>55</xdr:col>
      <xdr:colOff>88900</xdr:colOff>
      <xdr:row>98</xdr:row>
      <xdr:rowOff>127375</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10388600" y="169294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127867</xdr:rowOff>
    </xdr:from>
    <xdr:ext cx="599010" cy="259045"/>
    <xdr:sp macro="" textlink="">
      <xdr:nvSpPr>
        <xdr:cNvPr id="460" name="土木費最大値テキスト">
          <a:extLst>
            <a:ext uri="{FF2B5EF4-FFF2-40B4-BE49-F238E27FC236}">
              <a16:creationId xmlns:a16="http://schemas.microsoft.com/office/drawing/2014/main" id="{00000000-0008-0000-0700-0000CC010000}"/>
            </a:ext>
          </a:extLst>
        </xdr:cNvPr>
        <xdr:cNvSpPr txBox="1"/>
      </xdr:nvSpPr>
      <xdr:spPr>
        <a:xfrm>
          <a:off x="10528300" y="152154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102,822</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9740</xdr:rowOff>
    </xdr:from>
    <xdr:to>
      <xdr:col>55</xdr:col>
      <xdr:colOff>88900</xdr:colOff>
      <xdr:row>90</xdr:row>
      <xdr:rowOff>9740</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a:off x="10388600" y="154402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163074</xdr:rowOff>
    </xdr:from>
    <xdr:to>
      <xdr:col>55</xdr:col>
      <xdr:colOff>0</xdr:colOff>
      <xdr:row>97</xdr:row>
      <xdr:rowOff>76930</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9639300" y="16622274"/>
          <a:ext cx="838200" cy="85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55923</xdr:rowOff>
    </xdr:from>
    <xdr:ext cx="534377" cy="259045"/>
    <xdr:sp macro="" textlink="">
      <xdr:nvSpPr>
        <xdr:cNvPr id="463" name="土木費平均値テキスト">
          <a:extLst>
            <a:ext uri="{FF2B5EF4-FFF2-40B4-BE49-F238E27FC236}">
              <a16:creationId xmlns:a16="http://schemas.microsoft.com/office/drawing/2014/main" id="{00000000-0008-0000-0700-0000CF010000}"/>
            </a:ext>
          </a:extLst>
        </xdr:cNvPr>
        <xdr:cNvSpPr txBox="1"/>
      </xdr:nvSpPr>
      <xdr:spPr>
        <a:xfrm>
          <a:off x="10528300" y="1634367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44,932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33046</xdr:rowOff>
    </xdr:from>
    <xdr:to>
      <xdr:col>55</xdr:col>
      <xdr:colOff>50800</xdr:colOff>
      <xdr:row>96</xdr:row>
      <xdr:rowOff>134646</xdr:rowOff>
    </xdr:to>
    <xdr:sp macro="" textlink="">
      <xdr:nvSpPr>
        <xdr:cNvPr id="464" name="フローチャート: 判断 463">
          <a:extLst>
            <a:ext uri="{FF2B5EF4-FFF2-40B4-BE49-F238E27FC236}">
              <a16:creationId xmlns:a16="http://schemas.microsoft.com/office/drawing/2014/main" id="{00000000-0008-0000-0700-0000D0010000}"/>
            </a:ext>
          </a:extLst>
        </xdr:cNvPr>
        <xdr:cNvSpPr/>
      </xdr:nvSpPr>
      <xdr:spPr>
        <a:xfrm>
          <a:off x="10426700" y="16492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96</xdr:row>
      <xdr:rowOff>151512</xdr:rowOff>
    </xdr:from>
    <xdr:to>
      <xdr:col>50</xdr:col>
      <xdr:colOff>114300</xdr:colOff>
      <xdr:row>97</xdr:row>
      <xdr:rowOff>76930</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8750300" y="16610712"/>
          <a:ext cx="889000" cy="968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42514</xdr:rowOff>
    </xdr:from>
    <xdr:to>
      <xdr:col>50</xdr:col>
      <xdr:colOff>165100</xdr:colOff>
      <xdr:row>96</xdr:row>
      <xdr:rowOff>144114</xdr:rowOff>
    </xdr:to>
    <xdr:sp macro="" textlink="">
      <xdr:nvSpPr>
        <xdr:cNvPr id="466" name="フローチャート: 判断 465">
          <a:extLst>
            <a:ext uri="{FF2B5EF4-FFF2-40B4-BE49-F238E27FC236}">
              <a16:creationId xmlns:a16="http://schemas.microsoft.com/office/drawing/2014/main" id="{00000000-0008-0000-0700-0000D2010000}"/>
            </a:ext>
          </a:extLst>
        </xdr:cNvPr>
        <xdr:cNvSpPr/>
      </xdr:nvSpPr>
      <xdr:spPr>
        <a:xfrm>
          <a:off x="9588500" y="16501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160641</xdr:rowOff>
    </xdr:from>
    <xdr:ext cx="534377"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9372111" y="162769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151512</xdr:rowOff>
    </xdr:from>
    <xdr:to>
      <xdr:col>45</xdr:col>
      <xdr:colOff>177800</xdr:colOff>
      <xdr:row>96</xdr:row>
      <xdr:rowOff>168790</xdr:rowOff>
    </xdr:to>
    <xdr:cxnSp macro="">
      <xdr:nvCxnSpPr>
        <xdr:cNvPr id="468" name="直線コネクタ 467">
          <a:extLst>
            <a:ext uri="{FF2B5EF4-FFF2-40B4-BE49-F238E27FC236}">
              <a16:creationId xmlns:a16="http://schemas.microsoft.com/office/drawing/2014/main" id="{00000000-0008-0000-0700-0000D4010000}"/>
            </a:ext>
          </a:extLst>
        </xdr:cNvPr>
        <xdr:cNvCxnSpPr/>
      </xdr:nvCxnSpPr>
      <xdr:spPr>
        <a:xfrm flipV="1">
          <a:off x="7861300" y="16610712"/>
          <a:ext cx="889000" cy="17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55753</xdr:rowOff>
    </xdr:from>
    <xdr:to>
      <xdr:col>46</xdr:col>
      <xdr:colOff>38100</xdr:colOff>
      <xdr:row>96</xdr:row>
      <xdr:rowOff>157353</xdr:rowOff>
    </xdr:to>
    <xdr:sp macro="" textlink="">
      <xdr:nvSpPr>
        <xdr:cNvPr id="469" name="フローチャート: 判断 468">
          <a:extLst>
            <a:ext uri="{FF2B5EF4-FFF2-40B4-BE49-F238E27FC236}">
              <a16:creationId xmlns:a16="http://schemas.microsoft.com/office/drawing/2014/main" id="{00000000-0008-0000-0700-0000D5010000}"/>
            </a:ext>
          </a:extLst>
        </xdr:cNvPr>
        <xdr:cNvSpPr/>
      </xdr:nvSpPr>
      <xdr:spPr>
        <a:xfrm>
          <a:off x="8699500" y="16514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2430</xdr:rowOff>
    </xdr:from>
    <xdr:ext cx="534377"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8483111" y="162901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43,740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96</xdr:row>
      <xdr:rowOff>128099</xdr:rowOff>
    </xdr:from>
    <xdr:to>
      <xdr:col>41</xdr:col>
      <xdr:colOff>50800</xdr:colOff>
      <xdr:row>96</xdr:row>
      <xdr:rowOff>168790</xdr:rowOff>
    </xdr:to>
    <xdr:cxnSp macro="">
      <xdr:nvCxnSpPr>
        <xdr:cNvPr id="471" name="直線コネクタ 470">
          <a:extLst>
            <a:ext uri="{FF2B5EF4-FFF2-40B4-BE49-F238E27FC236}">
              <a16:creationId xmlns:a16="http://schemas.microsoft.com/office/drawing/2014/main" id="{00000000-0008-0000-0700-0000D7010000}"/>
            </a:ext>
          </a:extLst>
        </xdr:cNvPr>
        <xdr:cNvCxnSpPr/>
      </xdr:nvCxnSpPr>
      <xdr:spPr>
        <a:xfrm>
          <a:off x="6972300" y="16587299"/>
          <a:ext cx="889000" cy="406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70879</xdr:rowOff>
    </xdr:from>
    <xdr:to>
      <xdr:col>41</xdr:col>
      <xdr:colOff>101600</xdr:colOff>
      <xdr:row>97</xdr:row>
      <xdr:rowOff>1029</xdr:rowOff>
    </xdr:to>
    <xdr:sp macro="" textlink="">
      <xdr:nvSpPr>
        <xdr:cNvPr id="472" name="フローチャート: 判断 471">
          <a:extLst>
            <a:ext uri="{FF2B5EF4-FFF2-40B4-BE49-F238E27FC236}">
              <a16:creationId xmlns:a16="http://schemas.microsoft.com/office/drawing/2014/main" id="{00000000-0008-0000-0700-0000D8010000}"/>
            </a:ext>
          </a:extLst>
        </xdr:cNvPr>
        <xdr:cNvSpPr/>
      </xdr:nvSpPr>
      <xdr:spPr>
        <a:xfrm>
          <a:off x="7810500" y="165300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17556</xdr:rowOff>
    </xdr:from>
    <xdr:ext cx="534377" cy="259045"/>
    <xdr:sp macro="" textlink="">
      <xdr:nvSpPr>
        <xdr:cNvPr id="473" name="テキスト ボックス 472">
          <a:extLst>
            <a:ext uri="{FF2B5EF4-FFF2-40B4-BE49-F238E27FC236}">
              <a16:creationId xmlns:a16="http://schemas.microsoft.com/office/drawing/2014/main" id="{00000000-0008-0000-0700-0000D9010000}"/>
            </a:ext>
          </a:extLst>
        </xdr:cNvPr>
        <xdr:cNvSpPr txBox="1"/>
      </xdr:nvSpPr>
      <xdr:spPr>
        <a:xfrm>
          <a:off x="7594111" y="16305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42,946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94</xdr:row>
      <xdr:rowOff>94272</xdr:rowOff>
    </xdr:from>
    <xdr:to>
      <xdr:col>36</xdr:col>
      <xdr:colOff>165100</xdr:colOff>
      <xdr:row>95</xdr:row>
      <xdr:rowOff>24422</xdr:rowOff>
    </xdr:to>
    <xdr:sp macro="" textlink="">
      <xdr:nvSpPr>
        <xdr:cNvPr id="474" name="フローチャート: 判断 473">
          <a:extLst>
            <a:ext uri="{FF2B5EF4-FFF2-40B4-BE49-F238E27FC236}">
              <a16:creationId xmlns:a16="http://schemas.microsoft.com/office/drawing/2014/main" id="{00000000-0008-0000-0700-0000DA010000}"/>
            </a:ext>
          </a:extLst>
        </xdr:cNvPr>
        <xdr:cNvSpPr/>
      </xdr:nvSpPr>
      <xdr:spPr>
        <a:xfrm>
          <a:off x="6921500" y="16210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93</xdr:row>
      <xdr:rowOff>40949</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6705111" y="15985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59,718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6" name="テキスト ボックス 475">
          <a:extLst>
            <a:ext uri="{FF2B5EF4-FFF2-40B4-BE49-F238E27FC236}">
              <a16:creationId xmlns:a16="http://schemas.microsoft.com/office/drawing/2014/main" id="{00000000-0008-0000-0700-0000DC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8" name="テキスト ボックス 477">
          <a:extLst>
            <a:ext uri="{FF2B5EF4-FFF2-40B4-BE49-F238E27FC236}">
              <a16:creationId xmlns:a16="http://schemas.microsoft.com/office/drawing/2014/main" id="{00000000-0008-0000-0700-0000DE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112274</xdr:rowOff>
    </xdr:from>
    <xdr:to>
      <xdr:col>55</xdr:col>
      <xdr:colOff>50800</xdr:colOff>
      <xdr:row>97</xdr:row>
      <xdr:rowOff>42424</xdr:rowOff>
    </xdr:to>
    <xdr:sp macro="" textlink="">
      <xdr:nvSpPr>
        <xdr:cNvPr id="481" name="楕円 480">
          <a:extLst>
            <a:ext uri="{FF2B5EF4-FFF2-40B4-BE49-F238E27FC236}">
              <a16:creationId xmlns:a16="http://schemas.microsoft.com/office/drawing/2014/main" id="{00000000-0008-0000-0700-0000E1010000}"/>
            </a:ext>
          </a:extLst>
        </xdr:cNvPr>
        <xdr:cNvSpPr/>
      </xdr:nvSpPr>
      <xdr:spPr>
        <a:xfrm>
          <a:off x="10426700" y="165714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96</xdr:row>
      <xdr:rowOff>90701</xdr:rowOff>
    </xdr:from>
    <xdr:ext cx="534377" cy="259045"/>
    <xdr:sp macro="" textlink="">
      <xdr:nvSpPr>
        <xdr:cNvPr id="482" name="土木費該当値テキスト">
          <a:extLst>
            <a:ext uri="{FF2B5EF4-FFF2-40B4-BE49-F238E27FC236}">
              <a16:creationId xmlns:a16="http://schemas.microsoft.com/office/drawing/2014/main" id="{00000000-0008-0000-0700-0000E2010000}"/>
            </a:ext>
          </a:extLst>
        </xdr:cNvPr>
        <xdr:cNvSpPr txBox="1"/>
      </xdr:nvSpPr>
      <xdr:spPr>
        <a:xfrm>
          <a:off x="10528300" y="16549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26130</xdr:rowOff>
    </xdr:from>
    <xdr:to>
      <xdr:col>50</xdr:col>
      <xdr:colOff>165100</xdr:colOff>
      <xdr:row>97</xdr:row>
      <xdr:rowOff>127730</xdr:rowOff>
    </xdr:to>
    <xdr:sp macro="" textlink="">
      <xdr:nvSpPr>
        <xdr:cNvPr id="483" name="楕円 482">
          <a:extLst>
            <a:ext uri="{FF2B5EF4-FFF2-40B4-BE49-F238E27FC236}">
              <a16:creationId xmlns:a16="http://schemas.microsoft.com/office/drawing/2014/main" id="{00000000-0008-0000-0700-0000E3010000}"/>
            </a:ext>
          </a:extLst>
        </xdr:cNvPr>
        <xdr:cNvSpPr/>
      </xdr:nvSpPr>
      <xdr:spPr>
        <a:xfrm>
          <a:off x="9588500" y="16656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97</xdr:row>
      <xdr:rowOff>118857</xdr:rowOff>
    </xdr:from>
    <xdr:ext cx="534377"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9372111" y="1674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100712</xdr:rowOff>
    </xdr:from>
    <xdr:to>
      <xdr:col>46</xdr:col>
      <xdr:colOff>38100</xdr:colOff>
      <xdr:row>97</xdr:row>
      <xdr:rowOff>30862</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8699500" y="165599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97</xdr:row>
      <xdr:rowOff>21989</xdr:rowOff>
    </xdr:from>
    <xdr:ext cx="534377" cy="259045"/>
    <xdr:sp macro="" textlink="">
      <xdr:nvSpPr>
        <xdr:cNvPr id="486" name="テキスト ボックス 485">
          <a:extLst>
            <a:ext uri="{FF2B5EF4-FFF2-40B4-BE49-F238E27FC236}">
              <a16:creationId xmlns:a16="http://schemas.microsoft.com/office/drawing/2014/main" id="{00000000-0008-0000-0700-0000E6010000}"/>
            </a:ext>
          </a:extLst>
        </xdr:cNvPr>
        <xdr:cNvSpPr txBox="1"/>
      </xdr:nvSpPr>
      <xdr:spPr>
        <a:xfrm>
          <a:off x="8483111" y="166526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41,380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96</xdr:row>
      <xdr:rowOff>117990</xdr:rowOff>
    </xdr:from>
    <xdr:to>
      <xdr:col>41</xdr:col>
      <xdr:colOff>101600</xdr:colOff>
      <xdr:row>97</xdr:row>
      <xdr:rowOff>48140</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7810500" y="165771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97</xdr:row>
      <xdr:rowOff>39267</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7594111" y="166699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77299</xdr:rowOff>
    </xdr:from>
    <xdr:to>
      <xdr:col>36</xdr:col>
      <xdr:colOff>165100</xdr:colOff>
      <xdr:row>97</xdr:row>
      <xdr:rowOff>7449</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6921500" y="165364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170026</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6705111" y="166292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1" name="正方形/長方形 490">
          <a:extLst>
            <a:ext uri="{FF2B5EF4-FFF2-40B4-BE49-F238E27FC236}">
              <a16:creationId xmlns:a16="http://schemas.microsoft.com/office/drawing/2014/main" id="{00000000-0008-0000-0700-0000EB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2" name="正方形/長方形 491">
          <a:extLst>
            <a:ext uri="{FF2B5EF4-FFF2-40B4-BE49-F238E27FC236}">
              <a16:creationId xmlns:a16="http://schemas.microsoft.com/office/drawing/2014/main" id="{00000000-0008-0000-0700-0000EC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3" name="正方形/長方形 492">
          <a:extLst>
            <a:ext uri="{FF2B5EF4-FFF2-40B4-BE49-F238E27FC236}">
              <a16:creationId xmlns:a16="http://schemas.microsoft.com/office/drawing/2014/main" id="{00000000-0008-0000-0700-0000ED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4" name="正方形/長方形 493">
          <a:extLst>
            <a:ext uri="{FF2B5EF4-FFF2-40B4-BE49-F238E27FC236}">
              <a16:creationId xmlns:a16="http://schemas.microsoft.com/office/drawing/2014/main" id="{00000000-0008-0000-0700-0000EE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16,837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40</xdr:row>
      <xdr:rowOff>111777</xdr:rowOff>
    </xdr:from>
    <xdr:ext cx="46717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78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4" name="消防費グラフ枠">
          <a:extLst>
            <a:ext uri="{FF2B5EF4-FFF2-40B4-BE49-F238E27FC236}">
              <a16:creationId xmlns:a16="http://schemas.microsoft.com/office/drawing/2014/main" id="{00000000-0008-0000-0700-000002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85369</xdr:rowOff>
    </xdr:from>
    <xdr:to>
      <xdr:col>85</xdr:col>
      <xdr:colOff>126364</xdr:colOff>
      <xdr:row>38</xdr:row>
      <xdr:rowOff>124231</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6317595" y="5228869"/>
          <a:ext cx="1269" cy="141046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128058</xdr:rowOff>
    </xdr:from>
    <xdr:ext cx="534377" cy="259045"/>
    <xdr:sp macro="" textlink="">
      <xdr:nvSpPr>
        <xdr:cNvPr id="516" name="消防費最小値テキスト">
          <a:extLst>
            <a:ext uri="{FF2B5EF4-FFF2-40B4-BE49-F238E27FC236}">
              <a16:creationId xmlns:a16="http://schemas.microsoft.com/office/drawing/2014/main" id="{00000000-0008-0000-0700-000004020000}"/>
            </a:ext>
          </a:extLst>
        </xdr:cNvPr>
        <xdr:cNvSpPr txBox="1"/>
      </xdr:nvSpPr>
      <xdr:spPr>
        <a:xfrm>
          <a:off x="16370300" y="6643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11,203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124231</xdr:rowOff>
    </xdr:from>
    <xdr:to>
      <xdr:col>86</xdr:col>
      <xdr:colOff>25400</xdr:colOff>
      <xdr:row>38</xdr:row>
      <xdr:rowOff>124231</xdr:rowOff>
    </xdr:to>
    <xdr:cxnSp macro="">
      <xdr:nvCxnSpPr>
        <xdr:cNvPr id="517" name="直線コネクタ 516">
          <a:extLst>
            <a:ext uri="{FF2B5EF4-FFF2-40B4-BE49-F238E27FC236}">
              <a16:creationId xmlns:a16="http://schemas.microsoft.com/office/drawing/2014/main" id="{00000000-0008-0000-0700-000005020000}"/>
            </a:ext>
          </a:extLst>
        </xdr:cNvPr>
        <xdr:cNvCxnSpPr/>
      </xdr:nvCxnSpPr>
      <xdr:spPr>
        <a:xfrm>
          <a:off x="16230600" y="66393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32046</xdr:rowOff>
    </xdr:from>
    <xdr:ext cx="534377" cy="259045"/>
    <xdr:sp macro="" textlink="">
      <xdr:nvSpPr>
        <xdr:cNvPr id="518" name="消防費最大値テキスト">
          <a:extLst>
            <a:ext uri="{FF2B5EF4-FFF2-40B4-BE49-F238E27FC236}">
              <a16:creationId xmlns:a16="http://schemas.microsoft.com/office/drawing/2014/main" id="{00000000-0008-0000-0700-000006020000}"/>
            </a:ext>
          </a:extLst>
        </xdr:cNvPr>
        <xdr:cNvSpPr txBox="1"/>
      </xdr:nvSpPr>
      <xdr:spPr>
        <a:xfrm>
          <a:off x="16370300" y="50040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29,713</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85369</xdr:rowOff>
    </xdr:from>
    <xdr:to>
      <xdr:col>86</xdr:col>
      <xdr:colOff>25400</xdr:colOff>
      <xdr:row>30</xdr:row>
      <xdr:rowOff>85369</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a:off x="16230600" y="52288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34</xdr:row>
      <xdr:rowOff>31420</xdr:rowOff>
    </xdr:from>
    <xdr:to>
      <xdr:col>85</xdr:col>
      <xdr:colOff>127000</xdr:colOff>
      <xdr:row>35</xdr:row>
      <xdr:rowOff>38659</xdr:rowOff>
    </xdr:to>
    <xdr:cxnSp macro="">
      <xdr:nvCxnSpPr>
        <xdr:cNvPr id="520" name="直線コネクタ 519">
          <a:extLst>
            <a:ext uri="{FF2B5EF4-FFF2-40B4-BE49-F238E27FC236}">
              <a16:creationId xmlns:a16="http://schemas.microsoft.com/office/drawing/2014/main" id="{00000000-0008-0000-0700-000008020000}"/>
            </a:ext>
          </a:extLst>
        </xdr:cNvPr>
        <xdr:cNvCxnSpPr/>
      </xdr:nvCxnSpPr>
      <xdr:spPr>
        <a:xfrm>
          <a:off x="15481300" y="5860720"/>
          <a:ext cx="838200" cy="17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64050</xdr:rowOff>
    </xdr:from>
    <xdr:ext cx="534377" cy="259045"/>
    <xdr:sp macro="" textlink="">
      <xdr:nvSpPr>
        <xdr:cNvPr id="521" name="消防費平均値テキスト">
          <a:extLst>
            <a:ext uri="{FF2B5EF4-FFF2-40B4-BE49-F238E27FC236}">
              <a16:creationId xmlns:a16="http://schemas.microsoft.com/office/drawing/2014/main" id="{00000000-0008-0000-0700-000009020000}"/>
            </a:ext>
          </a:extLst>
        </xdr:cNvPr>
        <xdr:cNvSpPr txBox="1"/>
      </xdr:nvSpPr>
      <xdr:spPr>
        <a:xfrm>
          <a:off x="16370300" y="62362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85623</xdr:rowOff>
    </xdr:from>
    <xdr:to>
      <xdr:col>85</xdr:col>
      <xdr:colOff>177800</xdr:colOff>
      <xdr:row>37</xdr:row>
      <xdr:rowOff>15773</xdr:rowOff>
    </xdr:to>
    <xdr:sp macro="" textlink="">
      <xdr:nvSpPr>
        <xdr:cNvPr id="522" name="フローチャート: 判断 521">
          <a:extLst>
            <a:ext uri="{FF2B5EF4-FFF2-40B4-BE49-F238E27FC236}">
              <a16:creationId xmlns:a16="http://schemas.microsoft.com/office/drawing/2014/main" id="{00000000-0008-0000-0700-00000A020000}"/>
            </a:ext>
          </a:extLst>
        </xdr:cNvPr>
        <xdr:cNvSpPr/>
      </xdr:nvSpPr>
      <xdr:spPr>
        <a:xfrm>
          <a:off x="16268700" y="6257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34</xdr:row>
      <xdr:rowOff>31420</xdr:rowOff>
    </xdr:from>
    <xdr:to>
      <xdr:col>81</xdr:col>
      <xdr:colOff>50800</xdr:colOff>
      <xdr:row>35</xdr:row>
      <xdr:rowOff>75159</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flipV="1">
          <a:off x="14592300" y="5860720"/>
          <a:ext cx="889000" cy="215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145212</xdr:rowOff>
    </xdr:from>
    <xdr:to>
      <xdr:col>81</xdr:col>
      <xdr:colOff>101600</xdr:colOff>
      <xdr:row>37</xdr:row>
      <xdr:rowOff>75362</xdr:rowOff>
    </xdr:to>
    <xdr:sp macro="" textlink="">
      <xdr:nvSpPr>
        <xdr:cNvPr id="524" name="フローチャート: 判断 523">
          <a:extLst>
            <a:ext uri="{FF2B5EF4-FFF2-40B4-BE49-F238E27FC236}">
              <a16:creationId xmlns:a16="http://schemas.microsoft.com/office/drawing/2014/main" id="{00000000-0008-0000-0700-00000C020000}"/>
            </a:ext>
          </a:extLst>
        </xdr:cNvPr>
        <xdr:cNvSpPr/>
      </xdr:nvSpPr>
      <xdr:spPr>
        <a:xfrm>
          <a:off x="15430500" y="6317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66489</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5214111" y="6410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33</xdr:row>
      <xdr:rowOff>36982</xdr:rowOff>
    </xdr:from>
    <xdr:to>
      <xdr:col>76</xdr:col>
      <xdr:colOff>114300</xdr:colOff>
      <xdr:row>35</xdr:row>
      <xdr:rowOff>75159</xdr:rowOff>
    </xdr:to>
    <xdr:cxnSp macro="">
      <xdr:nvCxnSpPr>
        <xdr:cNvPr id="526" name="直線コネクタ 525">
          <a:extLst>
            <a:ext uri="{FF2B5EF4-FFF2-40B4-BE49-F238E27FC236}">
              <a16:creationId xmlns:a16="http://schemas.microsoft.com/office/drawing/2014/main" id="{00000000-0008-0000-0700-00000E020000}"/>
            </a:ext>
          </a:extLst>
        </xdr:cNvPr>
        <xdr:cNvCxnSpPr/>
      </xdr:nvCxnSpPr>
      <xdr:spPr>
        <a:xfrm>
          <a:off x="13703300" y="5694832"/>
          <a:ext cx="889000" cy="381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144678</xdr:rowOff>
    </xdr:from>
    <xdr:to>
      <xdr:col>76</xdr:col>
      <xdr:colOff>165100</xdr:colOff>
      <xdr:row>37</xdr:row>
      <xdr:rowOff>74828</xdr:rowOff>
    </xdr:to>
    <xdr:sp macro="" textlink="">
      <xdr:nvSpPr>
        <xdr:cNvPr id="527" name="フローチャート: 判断 526">
          <a:extLst>
            <a:ext uri="{FF2B5EF4-FFF2-40B4-BE49-F238E27FC236}">
              <a16:creationId xmlns:a16="http://schemas.microsoft.com/office/drawing/2014/main" id="{00000000-0008-0000-0700-00000F020000}"/>
            </a:ext>
          </a:extLst>
        </xdr:cNvPr>
        <xdr:cNvSpPr/>
      </xdr:nvSpPr>
      <xdr:spPr>
        <a:xfrm>
          <a:off x="14541500" y="6316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65955</xdr:rowOff>
    </xdr:from>
    <xdr:ext cx="534377"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325111" y="6409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14,768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33</xdr:row>
      <xdr:rowOff>36982</xdr:rowOff>
    </xdr:from>
    <xdr:to>
      <xdr:col>71</xdr:col>
      <xdr:colOff>177800</xdr:colOff>
      <xdr:row>35</xdr:row>
      <xdr:rowOff>29972</xdr:rowOff>
    </xdr:to>
    <xdr:cxnSp macro="">
      <xdr:nvCxnSpPr>
        <xdr:cNvPr id="529" name="直線コネクタ 528">
          <a:extLst>
            <a:ext uri="{FF2B5EF4-FFF2-40B4-BE49-F238E27FC236}">
              <a16:creationId xmlns:a16="http://schemas.microsoft.com/office/drawing/2014/main" id="{00000000-0008-0000-0700-000011020000}"/>
            </a:ext>
          </a:extLst>
        </xdr:cNvPr>
        <xdr:cNvCxnSpPr/>
      </xdr:nvCxnSpPr>
      <xdr:spPr>
        <a:xfrm flipV="1">
          <a:off x="12814300" y="5694832"/>
          <a:ext cx="889000" cy="335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36</xdr:row>
      <xdr:rowOff>69850</xdr:rowOff>
    </xdr:from>
    <xdr:to>
      <xdr:col>72</xdr:col>
      <xdr:colOff>38100</xdr:colOff>
      <xdr:row>37</xdr:row>
      <xdr:rowOff>0</xdr:rowOff>
    </xdr:to>
    <xdr:sp macro="" textlink="">
      <xdr:nvSpPr>
        <xdr:cNvPr id="530" name="フローチャート: 判断 529">
          <a:extLst>
            <a:ext uri="{FF2B5EF4-FFF2-40B4-BE49-F238E27FC236}">
              <a16:creationId xmlns:a16="http://schemas.microsoft.com/office/drawing/2014/main" id="{00000000-0008-0000-0700-000012020000}"/>
            </a:ext>
          </a:extLst>
        </xdr:cNvPr>
        <xdr:cNvSpPr/>
      </xdr:nvSpPr>
      <xdr:spPr>
        <a:xfrm>
          <a:off x="13652500" y="62420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162577</xdr:rowOff>
    </xdr:from>
    <xdr:ext cx="534377" cy="259045"/>
    <xdr:sp macro="" textlink="">
      <xdr:nvSpPr>
        <xdr:cNvPr id="531" name="テキスト ボックス 530">
          <a:extLst>
            <a:ext uri="{FF2B5EF4-FFF2-40B4-BE49-F238E27FC236}">
              <a16:creationId xmlns:a16="http://schemas.microsoft.com/office/drawing/2014/main" id="{00000000-0008-0000-0700-000013020000}"/>
            </a:ext>
          </a:extLst>
        </xdr:cNvPr>
        <xdr:cNvSpPr txBox="1"/>
      </xdr:nvSpPr>
      <xdr:spPr>
        <a:xfrm>
          <a:off x="13436111" y="63347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98349</xdr:rowOff>
    </xdr:from>
    <xdr:to>
      <xdr:col>67</xdr:col>
      <xdr:colOff>101600</xdr:colOff>
      <xdr:row>37</xdr:row>
      <xdr:rowOff>28499</xdr:rowOff>
    </xdr:to>
    <xdr:sp macro="" textlink="">
      <xdr:nvSpPr>
        <xdr:cNvPr id="532" name="フローチャート: 判断 531">
          <a:extLst>
            <a:ext uri="{FF2B5EF4-FFF2-40B4-BE49-F238E27FC236}">
              <a16:creationId xmlns:a16="http://schemas.microsoft.com/office/drawing/2014/main" id="{00000000-0008-0000-0700-000014020000}"/>
            </a:ext>
          </a:extLst>
        </xdr:cNvPr>
        <xdr:cNvSpPr/>
      </xdr:nvSpPr>
      <xdr:spPr>
        <a:xfrm>
          <a:off x="12763500" y="6270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19626</xdr:rowOff>
    </xdr:from>
    <xdr:ext cx="534377" cy="259045"/>
    <xdr:sp macro="" textlink="">
      <xdr:nvSpPr>
        <xdr:cNvPr id="533" name="テキスト ボックス 532">
          <a:extLst>
            <a:ext uri="{FF2B5EF4-FFF2-40B4-BE49-F238E27FC236}">
              <a16:creationId xmlns:a16="http://schemas.microsoft.com/office/drawing/2014/main" id="{00000000-0008-0000-0700-000015020000}"/>
            </a:ext>
          </a:extLst>
        </xdr:cNvPr>
        <xdr:cNvSpPr txBox="1"/>
      </xdr:nvSpPr>
      <xdr:spPr>
        <a:xfrm>
          <a:off x="12547111" y="63632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34</xdr:row>
      <xdr:rowOff>159309</xdr:rowOff>
    </xdr:from>
    <xdr:to>
      <xdr:col>85</xdr:col>
      <xdr:colOff>177800</xdr:colOff>
      <xdr:row>35</xdr:row>
      <xdr:rowOff>89459</xdr:rowOff>
    </xdr:to>
    <xdr:sp macro="" textlink="">
      <xdr:nvSpPr>
        <xdr:cNvPr id="539" name="楕円 538">
          <a:extLst>
            <a:ext uri="{FF2B5EF4-FFF2-40B4-BE49-F238E27FC236}">
              <a16:creationId xmlns:a16="http://schemas.microsoft.com/office/drawing/2014/main" id="{00000000-0008-0000-0700-00001B020000}"/>
            </a:ext>
          </a:extLst>
        </xdr:cNvPr>
        <xdr:cNvSpPr/>
      </xdr:nvSpPr>
      <xdr:spPr>
        <a:xfrm>
          <a:off x="16268700" y="59886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34</xdr:row>
      <xdr:rowOff>10736</xdr:rowOff>
    </xdr:from>
    <xdr:ext cx="534377" cy="259045"/>
    <xdr:sp macro="" textlink="">
      <xdr:nvSpPr>
        <xdr:cNvPr id="540" name="消防費該当値テキスト">
          <a:extLst>
            <a:ext uri="{FF2B5EF4-FFF2-40B4-BE49-F238E27FC236}">
              <a16:creationId xmlns:a16="http://schemas.microsoft.com/office/drawing/2014/main" id="{00000000-0008-0000-0700-00001C020000}"/>
            </a:ext>
          </a:extLst>
        </xdr:cNvPr>
        <xdr:cNvSpPr txBox="1"/>
      </xdr:nvSpPr>
      <xdr:spPr>
        <a:xfrm>
          <a:off x="16370300" y="58400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33</xdr:row>
      <xdr:rowOff>152070</xdr:rowOff>
    </xdr:from>
    <xdr:to>
      <xdr:col>81</xdr:col>
      <xdr:colOff>101600</xdr:colOff>
      <xdr:row>34</xdr:row>
      <xdr:rowOff>82220</xdr:rowOff>
    </xdr:to>
    <xdr:sp macro="" textlink="">
      <xdr:nvSpPr>
        <xdr:cNvPr id="541" name="楕円 540">
          <a:extLst>
            <a:ext uri="{FF2B5EF4-FFF2-40B4-BE49-F238E27FC236}">
              <a16:creationId xmlns:a16="http://schemas.microsoft.com/office/drawing/2014/main" id="{00000000-0008-0000-0700-00001D020000}"/>
            </a:ext>
          </a:extLst>
        </xdr:cNvPr>
        <xdr:cNvSpPr/>
      </xdr:nvSpPr>
      <xdr:spPr>
        <a:xfrm>
          <a:off x="15430500" y="58099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32</xdr:row>
      <xdr:rowOff>98747</xdr:rowOff>
    </xdr:from>
    <xdr:ext cx="534377"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5214111" y="55851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21,421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35</xdr:row>
      <xdr:rowOff>24359</xdr:rowOff>
    </xdr:from>
    <xdr:to>
      <xdr:col>76</xdr:col>
      <xdr:colOff>165100</xdr:colOff>
      <xdr:row>35</xdr:row>
      <xdr:rowOff>125959</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4541500" y="60251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33</xdr:row>
      <xdr:rowOff>142486</xdr:rowOff>
    </xdr:from>
    <xdr:ext cx="534377" cy="259045"/>
    <xdr:sp macro="" textlink="">
      <xdr:nvSpPr>
        <xdr:cNvPr id="544" name="テキスト ボックス 543">
          <a:extLst>
            <a:ext uri="{FF2B5EF4-FFF2-40B4-BE49-F238E27FC236}">
              <a16:creationId xmlns:a16="http://schemas.microsoft.com/office/drawing/2014/main" id="{00000000-0008-0000-0700-000020020000}"/>
            </a:ext>
          </a:extLst>
        </xdr:cNvPr>
        <xdr:cNvSpPr txBox="1"/>
      </xdr:nvSpPr>
      <xdr:spPr>
        <a:xfrm>
          <a:off x="14325111" y="58003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32</xdr:row>
      <xdr:rowOff>157632</xdr:rowOff>
    </xdr:from>
    <xdr:to>
      <xdr:col>72</xdr:col>
      <xdr:colOff>38100</xdr:colOff>
      <xdr:row>33</xdr:row>
      <xdr:rowOff>87782</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3652500" y="56440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31</xdr:row>
      <xdr:rowOff>104309</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3436111" y="54192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34</xdr:row>
      <xdr:rowOff>150622</xdr:rowOff>
    </xdr:from>
    <xdr:to>
      <xdr:col>67</xdr:col>
      <xdr:colOff>101600</xdr:colOff>
      <xdr:row>35</xdr:row>
      <xdr:rowOff>80772</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2763500" y="59799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33</xdr:row>
      <xdr:rowOff>97299</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2547111" y="57551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9" name="正方形/長方形 548">
          <a:extLst>
            <a:ext uri="{FF2B5EF4-FFF2-40B4-BE49-F238E27FC236}">
              <a16:creationId xmlns:a16="http://schemas.microsoft.com/office/drawing/2014/main" id="{00000000-0008-0000-0700-000025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0" name="正方形/長方形 549">
          <a:extLst>
            <a:ext uri="{FF2B5EF4-FFF2-40B4-BE49-F238E27FC236}">
              <a16:creationId xmlns:a16="http://schemas.microsoft.com/office/drawing/2014/main" id="{00000000-0008-0000-0700-000026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1" name="正方形/長方形 550">
          <a:extLst>
            <a:ext uri="{FF2B5EF4-FFF2-40B4-BE49-F238E27FC236}">
              <a16:creationId xmlns:a16="http://schemas.microsoft.com/office/drawing/2014/main" id="{00000000-0008-0000-0700-000027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2" name="正方形/長方形 551">
          <a:extLst>
            <a:ext uri="{FF2B5EF4-FFF2-40B4-BE49-F238E27FC236}">
              <a16:creationId xmlns:a16="http://schemas.microsoft.com/office/drawing/2014/main" id="{00000000-0008-0000-0700-000028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7" name="テキスト ボックス 556">
          <a:extLst>
            <a:ext uri="{FF2B5EF4-FFF2-40B4-BE49-F238E27FC236}">
              <a16:creationId xmlns:a16="http://schemas.microsoft.com/office/drawing/2014/main" id="{00000000-0008-0000-0700-00002D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8" name="直線コネクタ 557">
          <a:extLst>
            <a:ext uri="{FF2B5EF4-FFF2-40B4-BE49-F238E27FC236}">
              <a16:creationId xmlns:a16="http://schemas.microsoft.com/office/drawing/2014/main" id="{00000000-0008-0000-0700-00002E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60</xdr:row>
      <xdr:rowOff>111777</xdr:rowOff>
    </xdr:from>
    <xdr:ext cx="531299" cy="259045"/>
    <xdr:sp macro="" textlink="">
      <xdr:nvSpPr>
        <xdr:cNvPr id="559" name="テキスト ボックス 558">
          <a:extLst>
            <a:ext uri="{FF2B5EF4-FFF2-40B4-BE49-F238E27FC236}">
              <a16:creationId xmlns:a16="http://schemas.microsoft.com/office/drawing/2014/main" id="{00000000-0008-0000-0700-00002F020000}"/>
            </a:ext>
          </a:extLst>
        </xdr:cNvPr>
        <xdr:cNvSpPr txBox="1"/>
      </xdr:nvSpPr>
      <xdr:spPr>
        <a:xfrm>
          <a:off x="11914701" y="1039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58</xdr:row>
      <xdr:rowOff>139700</xdr:rowOff>
    </xdr:from>
    <xdr:to>
      <xdr:col>89</xdr:col>
      <xdr:colOff>177800</xdr:colOff>
      <xdr:row>58</xdr:row>
      <xdr:rowOff>139700</xdr:rowOff>
    </xdr:to>
    <xdr:cxnSp macro="">
      <xdr:nvCxnSpPr>
        <xdr:cNvPr id="560" name="直線コネクタ 559">
          <a:extLst>
            <a:ext uri="{FF2B5EF4-FFF2-40B4-BE49-F238E27FC236}">
              <a16:creationId xmlns:a16="http://schemas.microsoft.com/office/drawing/2014/main" id="{00000000-0008-0000-0700-000030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57</xdr:row>
      <xdr:rowOff>168927</xdr:rowOff>
    </xdr:from>
    <xdr:ext cx="531299" cy="259045"/>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1914701" y="9941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56</xdr:row>
      <xdr:rowOff>25400</xdr:rowOff>
    </xdr:from>
    <xdr:to>
      <xdr:col>89</xdr:col>
      <xdr:colOff>177800</xdr:colOff>
      <xdr:row>56</xdr:row>
      <xdr:rowOff>25400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55</xdr:row>
      <xdr:rowOff>54627</xdr:rowOff>
    </xdr:from>
    <xdr:ext cx="531299"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1914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82550</xdr:rowOff>
    </xdr:from>
    <xdr:to>
      <xdr:col>89</xdr:col>
      <xdr:colOff>177800</xdr:colOff>
      <xdr:row>53</xdr:row>
      <xdr:rowOff>82550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52</xdr:row>
      <xdr:rowOff>111777</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139700</xdr:rowOff>
    </xdr:from>
    <xdr:to>
      <xdr:col>89</xdr:col>
      <xdr:colOff>177800</xdr:colOff>
      <xdr:row>50</xdr:row>
      <xdr:rowOff>139700</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168927</xdr:rowOff>
    </xdr:from>
    <xdr:ext cx="59541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0" name="教育費グラフ枠">
          <a:extLst>
            <a:ext uri="{FF2B5EF4-FFF2-40B4-BE49-F238E27FC236}">
              <a16:creationId xmlns:a16="http://schemas.microsoft.com/office/drawing/2014/main" id="{00000000-0008-0000-0700-00003A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63005</xdr:rowOff>
    </xdr:from>
    <xdr:to>
      <xdr:col>85</xdr:col>
      <xdr:colOff>126364</xdr:colOff>
      <xdr:row>59</xdr:row>
      <xdr:rowOff>38042</xdr:rowOff>
    </xdr:to>
    <xdr:cxnSp macro="">
      <xdr:nvCxnSpPr>
        <xdr:cNvPr id="571" name="直線コネクタ 570">
          <a:extLst>
            <a:ext uri="{FF2B5EF4-FFF2-40B4-BE49-F238E27FC236}">
              <a16:creationId xmlns:a16="http://schemas.microsoft.com/office/drawing/2014/main" id="{00000000-0008-0000-0700-00003B020000}"/>
            </a:ext>
          </a:extLst>
        </xdr:cNvPr>
        <xdr:cNvCxnSpPr/>
      </xdr:nvCxnSpPr>
      <xdr:spPr>
        <a:xfrm flipV="1">
          <a:off x="16317595" y="8635505"/>
          <a:ext cx="1269" cy="151808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59</xdr:row>
      <xdr:rowOff>41869</xdr:rowOff>
    </xdr:from>
    <xdr:ext cx="534377" cy="259045"/>
    <xdr:sp macro="" textlink="">
      <xdr:nvSpPr>
        <xdr:cNvPr id="572" name="教育費最小値テキスト">
          <a:extLst>
            <a:ext uri="{FF2B5EF4-FFF2-40B4-BE49-F238E27FC236}">
              <a16:creationId xmlns:a16="http://schemas.microsoft.com/office/drawing/2014/main" id="{00000000-0008-0000-0700-00003C020000}"/>
            </a:ext>
          </a:extLst>
        </xdr:cNvPr>
        <xdr:cNvSpPr txBox="1"/>
      </xdr:nvSpPr>
      <xdr:spPr>
        <a:xfrm>
          <a:off x="16370300" y="101574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36,947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59</xdr:row>
      <xdr:rowOff>38042</xdr:rowOff>
    </xdr:from>
    <xdr:to>
      <xdr:col>86</xdr:col>
      <xdr:colOff>25400</xdr:colOff>
      <xdr:row>59</xdr:row>
      <xdr:rowOff>38042</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6230600" y="10153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9682</xdr:rowOff>
    </xdr:from>
    <xdr:ext cx="599010" cy="259045"/>
    <xdr:sp macro="" textlink="">
      <xdr:nvSpPr>
        <xdr:cNvPr id="574" name="教育費最大値テキスト">
          <a:extLst>
            <a:ext uri="{FF2B5EF4-FFF2-40B4-BE49-F238E27FC236}">
              <a16:creationId xmlns:a16="http://schemas.microsoft.com/office/drawing/2014/main" id="{00000000-0008-0000-0700-00003E020000}"/>
            </a:ext>
          </a:extLst>
        </xdr:cNvPr>
        <xdr:cNvSpPr txBox="1"/>
      </xdr:nvSpPr>
      <xdr:spPr>
        <a:xfrm>
          <a:off x="16370300" y="84107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103,355</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63005</xdr:rowOff>
    </xdr:from>
    <xdr:to>
      <xdr:col>86</xdr:col>
      <xdr:colOff>25400</xdr:colOff>
      <xdr:row>50</xdr:row>
      <xdr:rowOff>63005</xdr:rowOff>
    </xdr:to>
    <xdr:cxnSp macro="">
      <xdr:nvCxnSpPr>
        <xdr:cNvPr id="575" name="直線コネクタ 574">
          <a:extLst>
            <a:ext uri="{FF2B5EF4-FFF2-40B4-BE49-F238E27FC236}">
              <a16:creationId xmlns:a16="http://schemas.microsoft.com/office/drawing/2014/main" id="{00000000-0008-0000-0700-00003F020000}"/>
            </a:ext>
          </a:extLst>
        </xdr:cNvPr>
        <xdr:cNvCxnSpPr/>
      </xdr:nvCxnSpPr>
      <xdr:spPr>
        <a:xfrm>
          <a:off x="16230600" y="863550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55</xdr:row>
      <xdr:rowOff>159451</xdr:rowOff>
    </xdr:from>
    <xdr:to>
      <xdr:col>85</xdr:col>
      <xdr:colOff>127000</xdr:colOff>
      <xdr:row>57</xdr:row>
      <xdr:rowOff>20874</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flipV="1">
          <a:off x="15481300" y="9589201"/>
          <a:ext cx="838200" cy="204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38364</xdr:rowOff>
    </xdr:from>
    <xdr:ext cx="534377" cy="259045"/>
    <xdr:sp macro="" textlink="">
      <xdr:nvSpPr>
        <xdr:cNvPr id="577" name="教育費平均値テキスト">
          <a:extLst>
            <a:ext uri="{FF2B5EF4-FFF2-40B4-BE49-F238E27FC236}">
              <a16:creationId xmlns:a16="http://schemas.microsoft.com/office/drawing/2014/main" id="{00000000-0008-0000-0700-000041020000}"/>
            </a:ext>
          </a:extLst>
        </xdr:cNvPr>
        <xdr:cNvSpPr txBox="1"/>
      </xdr:nvSpPr>
      <xdr:spPr>
        <a:xfrm>
          <a:off x="16370300" y="963956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56,267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59937</xdr:rowOff>
    </xdr:from>
    <xdr:to>
      <xdr:col>85</xdr:col>
      <xdr:colOff>177800</xdr:colOff>
      <xdr:row>56</xdr:row>
      <xdr:rowOff>161537</xdr:rowOff>
    </xdr:to>
    <xdr:sp macro="" textlink="">
      <xdr:nvSpPr>
        <xdr:cNvPr id="578" name="フローチャート: 判断 577">
          <a:extLst>
            <a:ext uri="{FF2B5EF4-FFF2-40B4-BE49-F238E27FC236}">
              <a16:creationId xmlns:a16="http://schemas.microsoft.com/office/drawing/2014/main" id="{00000000-0008-0000-0700-000042020000}"/>
            </a:ext>
          </a:extLst>
        </xdr:cNvPr>
        <xdr:cNvSpPr/>
      </xdr:nvSpPr>
      <xdr:spPr>
        <a:xfrm>
          <a:off x="16268700" y="96611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9627</xdr:rowOff>
    </xdr:from>
    <xdr:to>
      <xdr:col>81</xdr:col>
      <xdr:colOff>50800</xdr:colOff>
      <xdr:row>57</xdr:row>
      <xdr:rowOff>20874</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a:off x="14592300" y="9782277"/>
          <a:ext cx="889000" cy="11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106502</xdr:rowOff>
    </xdr:from>
    <xdr:to>
      <xdr:col>81</xdr:col>
      <xdr:colOff>101600</xdr:colOff>
      <xdr:row>57</xdr:row>
      <xdr:rowOff>36652</xdr:rowOff>
    </xdr:to>
    <xdr:sp macro="" textlink="">
      <xdr:nvSpPr>
        <xdr:cNvPr id="580" name="フローチャート: 判断 579">
          <a:extLst>
            <a:ext uri="{FF2B5EF4-FFF2-40B4-BE49-F238E27FC236}">
              <a16:creationId xmlns:a16="http://schemas.microsoft.com/office/drawing/2014/main" id="{00000000-0008-0000-0700-000044020000}"/>
            </a:ext>
          </a:extLst>
        </xdr:cNvPr>
        <xdr:cNvSpPr/>
      </xdr:nvSpPr>
      <xdr:spPr>
        <a:xfrm>
          <a:off x="15430500" y="9707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53179</xdr:rowOff>
    </xdr:from>
    <xdr:ext cx="534377"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5214111" y="9482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54,230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51</xdr:row>
      <xdr:rowOff>170012</xdr:rowOff>
    </xdr:from>
    <xdr:to>
      <xdr:col>76</xdr:col>
      <xdr:colOff>114300</xdr:colOff>
      <xdr:row>57</xdr:row>
      <xdr:rowOff>9627</xdr:rowOff>
    </xdr:to>
    <xdr:cxnSp macro="">
      <xdr:nvCxnSpPr>
        <xdr:cNvPr id="582" name="直線コネクタ 581">
          <a:extLst>
            <a:ext uri="{FF2B5EF4-FFF2-40B4-BE49-F238E27FC236}">
              <a16:creationId xmlns:a16="http://schemas.microsoft.com/office/drawing/2014/main" id="{00000000-0008-0000-0700-000046020000}"/>
            </a:ext>
          </a:extLst>
        </xdr:cNvPr>
        <xdr:cNvCxnSpPr/>
      </xdr:nvCxnSpPr>
      <xdr:spPr>
        <a:xfrm>
          <a:off x="13703300" y="8913962"/>
          <a:ext cx="889000" cy="868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58222</xdr:rowOff>
    </xdr:from>
    <xdr:to>
      <xdr:col>76</xdr:col>
      <xdr:colOff>165100</xdr:colOff>
      <xdr:row>57</xdr:row>
      <xdr:rowOff>159822</xdr:rowOff>
    </xdr:to>
    <xdr:sp macro="" textlink="">
      <xdr:nvSpPr>
        <xdr:cNvPr id="583" name="フローチャート: 判断 582">
          <a:extLst>
            <a:ext uri="{FF2B5EF4-FFF2-40B4-BE49-F238E27FC236}">
              <a16:creationId xmlns:a16="http://schemas.microsoft.com/office/drawing/2014/main" id="{00000000-0008-0000-0700-000047020000}"/>
            </a:ext>
          </a:extLst>
        </xdr:cNvPr>
        <xdr:cNvSpPr/>
      </xdr:nvSpPr>
      <xdr:spPr>
        <a:xfrm>
          <a:off x="14541500" y="98308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57</xdr:row>
      <xdr:rowOff>150949</xdr:rowOff>
    </xdr:from>
    <xdr:ext cx="534377"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4325111" y="9923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48,842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51</xdr:row>
      <xdr:rowOff>170012</xdr:rowOff>
    </xdr:from>
    <xdr:to>
      <xdr:col>71</xdr:col>
      <xdr:colOff>177800</xdr:colOff>
      <xdr:row>55</xdr:row>
      <xdr:rowOff>115012</xdr:rowOff>
    </xdr:to>
    <xdr:cxnSp macro="">
      <xdr:nvCxnSpPr>
        <xdr:cNvPr id="585" name="直線コネクタ 584">
          <a:extLst>
            <a:ext uri="{FF2B5EF4-FFF2-40B4-BE49-F238E27FC236}">
              <a16:creationId xmlns:a16="http://schemas.microsoft.com/office/drawing/2014/main" id="{00000000-0008-0000-0700-000049020000}"/>
            </a:ext>
          </a:extLst>
        </xdr:cNvPr>
        <xdr:cNvCxnSpPr/>
      </xdr:nvCxnSpPr>
      <xdr:spPr>
        <a:xfrm flipV="1">
          <a:off x="12814300" y="8913962"/>
          <a:ext cx="889000" cy="630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62771</xdr:rowOff>
    </xdr:from>
    <xdr:to>
      <xdr:col>72</xdr:col>
      <xdr:colOff>38100</xdr:colOff>
      <xdr:row>56</xdr:row>
      <xdr:rowOff>164371</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3652500" y="96639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155498</xdr:rowOff>
    </xdr:from>
    <xdr:ext cx="534377" cy="259045"/>
    <xdr:sp macro="" textlink="">
      <xdr:nvSpPr>
        <xdr:cNvPr id="587" name="テキスト ボックス 586">
          <a:extLst>
            <a:ext uri="{FF2B5EF4-FFF2-40B4-BE49-F238E27FC236}">
              <a16:creationId xmlns:a16="http://schemas.microsoft.com/office/drawing/2014/main" id="{00000000-0008-0000-0700-00004B020000}"/>
            </a:ext>
          </a:extLst>
        </xdr:cNvPr>
        <xdr:cNvSpPr txBox="1"/>
      </xdr:nvSpPr>
      <xdr:spPr>
        <a:xfrm>
          <a:off x="13436111" y="9756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141250</xdr:rowOff>
    </xdr:from>
    <xdr:to>
      <xdr:col>67</xdr:col>
      <xdr:colOff>101600</xdr:colOff>
      <xdr:row>57</xdr:row>
      <xdr:rowOff>71400</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2763500" y="9742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57</xdr:row>
      <xdr:rowOff>62527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2547111" y="9835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0" name="テキスト ボックス 589">
          <a:extLst>
            <a:ext uri="{FF2B5EF4-FFF2-40B4-BE49-F238E27FC236}">
              <a16:creationId xmlns:a16="http://schemas.microsoft.com/office/drawing/2014/main" id="{00000000-0008-0000-0700-00004E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4" name="テキスト ボックス 593">
          <a:extLst>
            <a:ext uri="{FF2B5EF4-FFF2-40B4-BE49-F238E27FC236}">
              <a16:creationId xmlns:a16="http://schemas.microsoft.com/office/drawing/2014/main" id="{00000000-0008-0000-0700-000052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55</xdr:row>
      <xdr:rowOff>108651</xdr:rowOff>
    </xdr:from>
    <xdr:to>
      <xdr:col>85</xdr:col>
      <xdr:colOff>177800</xdr:colOff>
      <xdr:row>56</xdr:row>
      <xdr:rowOff>38801</xdr:rowOff>
    </xdr:to>
    <xdr:sp macro="" textlink="">
      <xdr:nvSpPr>
        <xdr:cNvPr id="595" name="楕円 594">
          <a:extLst>
            <a:ext uri="{FF2B5EF4-FFF2-40B4-BE49-F238E27FC236}">
              <a16:creationId xmlns:a16="http://schemas.microsoft.com/office/drawing/2014/main" id="{00000000-0008-0000-0700-000053020000}"/>
            </a:ext>
          </a:extLst>
        </xdr:cNvPr>
        <xdr:cNvSpPr/>
      </xdr:nvSpPr>
      <xdr:spPr>
        <a:xfrm>
          <a:off x="16268700" y="95384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54</xdr:row>
      <xdr:rowOff>131528</xdr:rowOff>
    </xdr:from>
    <xdr:ext cx="534377" cy="259045"/>
    <xdr:sp macro="" textlink="">
      <xdr:nvSpPr>
        <xdr:cNvPr id="596" name="教育費該当値テキスト">
          <a:extLst>
            <a:ext uri="{FF2B5EF4-FFF2-40B4-BE49-F238E27FC236}">
              <a16:creationId xmlns:a16="http://schemas.microsoft.com/office/drawing/2014/main" id="{00000000-0008-0000-0700-000054020000}"/>
            </a:ext>
          </a:extLst>
        </xdr:cNvPr>
        <xdr:cNvSpPr txBox="1"/>
      </xdr:nvSpPr>
      <xdr:spPr>
        <a:xfrm>
          <a:off x="16370300" y="9389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61,636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56</xdr:row>
      <xdr:rowOff>141524</xdr:rowOff>
    </xdr:from>
    <xdr:to>
      <xdr:col>81</xdr:col>
      <xdr:colOff>101600</xdr:colOff>
      <xdr:row>57</xdr:row>
      <xdr:rowOff>71674</xdr:rowOff>
    </xdr:to>
    <xdr:sp macro="" textlink="">
      <xdr:nvSpPr>
        <xdr:cNvPr id="597" name="楕円 596">
          <a:extLst>
            <a:ext uri="{FF2B5EF4-FFF2-40B4-BE49-F238E27FC236}">
              <a16:creationId xmlns:a16="http://schemas.microsoft.com/office/drawing/2014/main" id="{00000000-0008-0000-0700-000055020000}"/>
            </a:ext>
          </a:extLst>
        </xdr:cNvPr>
        <xdr:cNvSpPr/>
      </xdr:nvSpPr>
      <xdr:spPr>
        <a:xfrm>
          <a:off x="15430500" y="9742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57</xdr:row>
      <xdr:rowOff>62801</xdr:rowOff>
    </xdr:from>
    <xdr:ext cx="534377"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5214111" y="98354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52,698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56</xdr:row>
      <xdr:rowOff>130277</xdr:rowOff>
    </xdr:from>
    <xdr:to>
      <xdr:col>76</xdr:col>
      <xdr:colOff>165100</xdr:colOff>
      <xdr:row>57</xdr:row>
      <xdr:rowOff>60427</xdr:rowOff>
    </xdr:to>
    <xdr:sp macro="" textlink="">
      <xdr:nvSpPr>
        <xdr:cNvPr id="599" name="楕円 598">
          <a:extLst>
            <a:ext uri="{FF2B5EF4-FFF2-40B4-BE49-F238E27FC236}">
              <a16:creationId xmlns:a16="http://schemas.microsoft.com/office/drawing/2014/main" id="{00000000-0008-0000-0700-000057020000}"/>
            </a:ext>
          </a:extLst>
        </xdr:cNvPr>
        <xdr:cNvSpPr/>
      </xdr:nvSpPr>
      <xdr:spPr>
        <a:xfrm>
          <a:off x="14541500" y="9731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76954</xdr:rowOff>
    </xdr:from>
    <xdr:ext cx="534377"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325111" y="9506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51</xdr:row>
      <xdr:rowOff>119212</xdr:rowOff>
    </xdr:from>
    <xdr:to>
      <xdr:col>72</xdr:col>
      <xdr:colOff>38100</xdr:colOff>
      <xdr:row>52</xdr:row>
      <xdr:rowOff>49362</xdr:rowOff>
    </xdr:to>
    <xdr:sp macro="" textlink="">
      <xdr:nvSpPr>
        <xdr:cNvPr id="601" name="楕円 600">
          <a:extLst>
            <a:ext uri="{FF2B5EF4-FFF2-40B4-BE49-F238E27FC236}">
              <a16:creationId xmlns:a16="http://schemas.microsoft.com/office/drawing/2014/main" id="{00000000-0008-0000-0700-000059020000}"/>
            </a:ext>
          </a:extLst>
        </xdr:cNvPr>
        <xdr:cNvSpPr/>
      </xdr:nvSpPr>
      <xdr:spPr>
        <a:xfrm>
          <a:off x="13652500" y="8863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50</xdr:row>
      <xdr:rowOff>65889</xdr:rowOff>
    </xdr:from>
    <xdr:ext cx="534377"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3436111" y="86383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55</xdr:row>
      <xdr:rowOff>64212</xdr:rowOff>
    </xdr:from>
    <xdr:to>
      <xdr:col>67</xdr:col>
      <xdr:colOff>101600</xdr:colOff>
      <xdr:row>55</xdr:row>
      <xdr:rowOff>165812</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2763500" y="9493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54</xdr:row>
      <xdr:rowOff>10889</xdr:rowOff>
    </xdr:from>
    <xdr:ext cx="534377" cy="259045"/>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547111" y="92691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63,580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5" name="正方形/長方形 604">
          <a:extLst>
            <a:ext uri="{FF2B5EF4-FFF2-40B4-BE49-F238E27FC236}">
              <a16:creationId xmlns:a16="http://schemas.microsoft.com/office/drawing/2014/main" id="{00000000-0008-0000-0700-00005D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6" name="正方形/長方形 605">
          <a:extLst>
            <a:ext uri="{FF2B5EF4-FFF2-40B4-BE49-F238E27FC236}">
              <a16:creationId xmlns:a16="http://schemas.microsoft.com/office/drawing/2014/main" id="{00000000-0008-0000-0700-00005E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7" name="正方形/長方形 606">
          <a:extLst>
            <a:ext uri="{FF2B5EF4-FFF2-40B4-BE49-F238E27FC236}">
              <a16:creationId xmlns:a16="http://schemas.microsoft.com/office/drawing/2014/main" id="{00000000-0008-0000-0700-00005F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8" name="正方形/長方形 607">
          <a:extLst>
            <a:ext uri="{FF2B5EF4-FFF2-40B4-BE49-F238E27FC236}">
              <a16:creationId xmlns:a16="http://schemas.microsoft.com/office/drawing/2014/main" id="{00000000-0008-0000-0700-000060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9" name="正方形/長方形 608">
          <a:extLst>
            <a:ext uri="{FF2B5EF4-FFF2-40B4-BE49-F238E27FC236}">
              <a16:creationId xmlns:a16="http://schemas.microsoft.com/office/drawing/2014/main" id="{00000000-0008-0000-0700-000061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0" name="正方形/長方形 609">
          <a:extLst>
            <a:ext uri="{FF2B5EF4-FFF2-40B4-BE49-F238E27FC236}">
              <a16:creationId xmlns:a16="http://schemas.microsoft.com/office/drawing/2014/main" id="{00000000-0008-0000-0700-000062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1" name="正方形/長方形 610">
          <a:extLst>
            <a:ext uri="{FF2B5EF4-FFF2-40B4-BE49-F238E27FC236}">
              <a16:creationId xmlns:a16="http://schemas.microsoft.com/office/drawing/2014/main" id="{00000000-0008-0000-0700-000063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2" name="正方形/長方形 611">
          <a:extLst>
            <a:ext uri="{FF2B5EF4-FFF2-40B4-BE49-F238E27FC236}">
              <a16:creationId xmlns:a16="http://schemas.microsoft.com/office/drawing/2014/main" id="{00000000-0008-0000-0700-000064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15" name="直線コネクタ 614">
          <a:extLst>
            <a:ext uri="{FF2B5EF4-FFF2-40B4-BE49-F238E27FC236}">
              <a16:creationId xmlns:a16="http://schemas.microsoft.com/office/drawing/2014/main" id="{00000000-0008-0000-0700-000067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6" name="テキスト ボックス 615">
          <a:extLst>
            <a:ext uri="{FF2B5EF4-FFF2-40B4-BE49-F238E27FC236}">
              <a16:creationId xmlns:a16="http://schemas.microsoft.com/office/drawing/2014/main" id="{00000000-0008-0000-0700-000068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7" name="直線コネクタ 616">
          <a:extLst>
            <a:ext uri="{FF2B5EF4-FFF2-40B4-BE49-F238E27FC236}">
              <a16:creationId xmlns:a16="http://schemas.microsoft.com/office/drawing/2014/main" id="{00000000-0008-0000-0700-000069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76</xdr:row>
      <xdr:rowOff>35577</xdr:rowOff>
    </xdr:from>
    <xdr:ext cx="467179" cy="259045"/>
    <xdr:sp macro="" textlink="">
      <xdr:nvSpPr>
        <xdr:cNvPr id="618" name="テキスト ボックス 617">
          <a:extLst>
            <a:ext uri="{FF2B5EF4-FFF2-40B4-BE49-F238E27FC236}">
              <a16:creationId xmlns:a16="http://schemas.microsoft.com/office/drawing/2014/main" id="{00000000-0008-0000-0700-00006A020000}"/>
            </a:ext>
          </a:extLst>
        </xdr:cNvPr>
        <xdr:cNvSpPr txBox="1"/>
      </xdr:nvSpPr>
      <xdr:spPr>
        <a:xfrm>
          <a:off x="11978821" y="1306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73</xdr:row>
      <xdr:rowOff>168927</xdr:rowOff>
    </xdr:from>
    <xdr:ext cx="467179" cy="259045"/>
    <xdr:sp macro="" textlink="">
      <xdr:nvSpPr>
        <xdr:cNvPr id="620" name="テキスト ボックス 619">
          <a:extLst>
            <a:ext uri="{FF2B5EF4-FFF2-40B4-BE49-F238E27FC236}">
              <a16:creationId xmlns:a16="http://schemas.microsoft.com/office/drawing/2014/main" id="{00000000-0008-0000-0700-00006C020000}"/>
            </a:ext>
          </a:extLst>
        </xdr:cNvPr>
        <xdr:cNvSpPr txBox="1"/>
      </xdr:nvSpPr>
      <xdr:spPr>
        <a:xfrm>
          <a:off x="11978821" y="12684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71</xdr:row>
      <xdr:rowOff>130827</xdr:rowOff>
    </xdr:from>
    <xdr:ext cx="467179" cy="259045"/>
    <xdr:sp macro="" textlink="">
      <xdr:nvSpPr>
        <xdr:cNvPr id="622" name="テキスト ボックス 621">
          <a:extLst>
            <a:ext uri="{FF2B5EF4-FFF2-40B4-BE49-F238E27FC236}">
              <a16:creationId xmlns:a16="http://schemas.microsoft.com/office/drawing/2014/main" id="{00000000-0008-0000-0700-00006E020000}"/>
            </a:ext>
          </a:extLst>
        </xdr:cNvPr>
        <xdr:cNvSpPr txBox="1"/>
      </xdr:nvSpPr>
      <xdr:spPr>
        <a:xfrm>
          <a:off x="11978821" y="1230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69</xdr:row>
      <xdr:rowOff>92727</xdr:rowOff>
    </xdr:from>
    <xdr:ext cx="467179"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1978821" y="1192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7" name="災害復旧費グラフ枠">
          <a:extLst>
            <a:ext uri="{FF2B5EF4-FFF2-40B4-BE49-F238E27FC236}">
              <a16:creationId xmlns:a16="http://schemas.microsoft.com/office/drawing/2014/main" id="{00000000-0008-0000-0700-000073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71</xdr:row>
      <xdr:rowOff>29019</xdr:rowOff>
    </xdr:from>
    <xdr:to>
      <xdr:col>85</xdr:col>
      <xdr:colOff>126364</xdr:colOff>
      <xdr:row>79</xdr:row>
      <xdr:rowOff>44450</xdr:rowOff>
    </xdr:to>
    <xdr:cxnSp macro="">
      <xdr:nvCxnSpPr>
        <xdr:cNvPr id="628" name="直線コネクタ 627">
          <a:extLst>
            <a:ext uri="{FF2B5EF4-FFF2-40B4-BE49-F238E27FC236}">
              <a16:creationId xmlns:a16="http://schemas.microsoft.com/office/drawing/2014/main" id="{00000000-0008-0000-0700-000074020000}"/>
            </a:ext>
          </a:extLst>
        </xdr:cNvPr>
        <xdr:cNvCxnSpPr/>
      </xdr:nvCxnSpPr>
      <xdr:spPr>
        <a:xfrm flipV="1">
          <a:off x="16317595" y="12201969"/>
          <a:ext cx="1269" cy="13870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79</xdr:row>
      <xdr:rowOff>48277</xdr:rowOff>
    </xdr:from>
    <xdr:ext cx="249299" cy="259045"/>
    <xdr:sp macro="" textlink="">
      <xdr:nvSpPr>
        <xdr:cNvPr id="629" name="災害復旧費最小値テキスト">
          <a:extLst>
            <a:ext uri="{FF2B5EF4-FFF2-40B4-BE49-F238E27FC236}">
              <a16:creationId xmlns:a16="http://schemas.microsoft.com/office/drawing/2014/main" id="{00000000-0008-0000-0700-000075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79</xdr:row>
      <xdr:rowOff>44450</xdr:rowOff>
    </xdr:from>
    <xdr:to>
      <xdr:col>86</xdr:col>
      <xdr:colOff>25400</xdr:colOff>
      <xdr:row>79</xdr:row>
      <xdr:rowOff>44450</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147146</xdr:rowOff>
    </xdr:from>
    <xdr:ext cx="469744" cy="259045"/>
    <xdr:sp macro="" textlink="">
      <xdr:nvSpPr>
        <xdr:cNvPr id="631" name="災害復旧費最大値テキスト">
          <a:extLst>
            <a:ext uri="{FF2B5EF4-FFF2-40B4-BE49-F238E27FC236}">
              <a16:creationId xmlns:a16="http://schemas.microsoft.com/office/drawing/2014/main" id="{00000000-0008-0000-0700-000077020000}"/>
            </a:ext>
          </a:extLst>
        </xdr:cNvPr>
        <xdr:cNvSpPr txBox="1"/>
      </xdr:nvSpPr>
      <xdr:spPr>
        <a:xfrm>
          <a:off x="16370300" y="119771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7,281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71</xdr:row>
      <xdr:rowOff>29019</xdr:rowOff>
    </xdr:from>
    <xdr:to>
      <xdr:col>86</xdr:col>
      <xdr:colOff>25400</xdr:colOff>
      <xdr:row>71</xdr:row>
      <xdr:rowOff>29019</xdr:rowOff>
    </xdr:to>
    <xdr:cxnSp macro="">
      <xdr:nvCxnSpPr>
        <xdr:cNvPr id="632" name="直線コネクタ 631">
          <a:extLst>
            <a:ext uri="{FF2B5EF4-FFF2-40B4-BE49-F238E27FC236}">
              <a16:creationId xmlns:a16="http://schemas.microsoft.com/office/drawing/2014/main" id="{00000000-0008-0000-0700-000078020000}"/>
            </a:ext>
          </a:extLst>
        </xdr:cNvPr>
        <xdr:cNvCxnSpPr/>
      </xdr:nvCxnSpPr>
      <xdr:spPr>
        <a:xfrm>
          <a:off x="16230600" y="1220196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79</xdr:row>
      <xdr:rowOff>44069</xdr:rowOff>
    </xdr:from>
    <xdr:to>
      <xdr:col>85</xdr:col>
      <xdr:colOff>127000</xdr:colOff>
      <xdr:row>79</xdr:row>
      <xdr:rowOff>44450</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flipV="1">
          <a:off x="15481300" y="13588619"/>
          <a:ext cx="838200" cy="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76</xdr:row>
      <xdr:rowOff>50627</xdr:rowOff>
    </xdr:from>
    <xdr:ext cx="469744" cy="259045"/>
    <xdr:sp macro="" textlink="">
      <xdr:nvSpPr>
        <xdr:cNvPr id="634" name="災害復旧費平均値テキスト">
          <a:extLst>
            <a:ext uri="{FF2B5EF4-FFF2-40B4-BE49-F238E27FC236}">
              <a16:creationId xmlns:a16="http://schemas.microsoft.com/office/drawing/2014/main" id="{00000000-0008-0000-0700-00007A020000}"/>
            </a:ext>
          </a:extLst>
        </xdr:cNvPr>
        <xdr:cNvSpPr txBox="1"/>
      </xdr:nvSpPr>
      <xdr:spPr>
        <a:xfrm>
          <a:off x="16370300" y="13080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77</xdr:row>
      <xdr:rowOff>27750</xdr:rowOff>
    </xdr:from>
    <xdr:to>
      <xdr:col>85</xdr:col>
      <xdr:colOff>177800</xdr:colOff>
      <xdr:row>77</xdr:row>
      <xdr:rowOff>129350</xdr:rowOff>
    </xdr:to>
    <xdr:sp macro="" textlink="">
      <xdr:nvSpPr>
        <xdr:cNvPr id="635" name="フローチャート: 判断 634">
          <a:extLst>
            <a:ext uri="{FF2B5EF4-FFF2-40B4-BE49-F238E27FC236}">
              <a16:creationId xmlns:a16="http://schemas.microsoft.com/office/drawing/2014/main" id="{00000000-0008-0000-0700-00007B020000}"/>
            </a:ext>
          </a:extLst>
        </xdr:cNvPr>
        <xdr:cNvSpPr/>
      </xdr:nvSpPr>
      <xdr:spPr>
        <a:xfrm>
          <a:off x="16268700" y="1322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43498</xdr:rowOff>
    </xdr:from>
    <xdr:to>
      <xdr:col>81</xdr:col>
      <xdr:colOff>50800</xdr:colOff>
      <xdr:row>79</xdr:row>
      <xdr:rowOff>44450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4592300" y="13588048"/>
          <a:ext cx="889000" cy="9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77</xdr:row>
      <xdr:rowOff>14796</xdr:rowOff>
    </xdr:from>
    <xdr:to>
      <xdr:col>81</xdr:col>
      <xdr:colOff>101600</xdr:colOff>
      <xdr:row>77</xdr:row>
      <xdr:rowOff>116396</xdr:rowOff>
    </xdr:to>
    <xdr:sp macro="" textlink="">
      <xdr:nvSpPr>
        <xdr:cNvPr id="637" name="フローチャート: 判断 636">
          <a:extLst>
            <a:ext uri="{FF2B5EF4-FFF2-40B4-BE49-F238E27FC236}">
              <a16:creationId xmlns:a16="http://schemas.microsoft.com/office/drawing/2014/main" id="{00000000-0008-0000-0700-00007D020000}"/>
            </a:ext>
          </a:extLst>
        </xdr:cNvPr>
        <xdr:cNvSpPr/>
      </xdr:nvSpPr>
      <xdr:spPr>
        <a:xfrm>
          <a:off x="15430500" y="1321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75</xdr:row>
      <xdr:rowOff>132923</xdr:rowOff>
    </xdr:from>
    <xdr:ext cx="469744"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5246428" y="1299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52642</xdr:rowOff>
    </xdr:from>
    <xdr:to>
      <xdr:col>76</xdr:col>
      <xdr:colOff>114300</xdr:colOff>
      <xdr:row>79</xdr:row>
      <xdr:rowOff>43498</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3703300" y="13425742"/>
          <a:ext cx="889000" cy="162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28893</xdr:rowOff>
    </xdr:from>
    <xdr:to>
      <xdr:col>76</xdr:col>
      <xdr:colOff>165100</xdr:colOff>
      <xdr:row>78</xdr:row>
      <xdr:rowOff>130493</xdr:rowOff>
    </xdr:to>
    <xdr:sp macro="" textlink="">
      <xdr:nvSpPr>
        <xdr:cNvPr id="640" name="フローチャート: 判断 639">
          <a:extLst>
            <a:ext uri="{FF2B5EF4-FFF2-40B4-BE49-F238E27FC236}">
              <a16:creationId xmlns:a16="http://schemas.microsoft.com/office/drawing/2014/main" id="{00000000-0008-0000-0700-000080020000}"/>
            </a:ext>
          </a:extLst>
        </xdr:cNvPr>
        <xdr:cNvSpPr/>
      </xdr:nvSpPr>
      <xdr:spPr>
        <a:xfrm>
          <a:off x="14541500" y="134019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115517</xdr:colOff>
      <xdr:row>76</xdr:row>
      <xdr:rowOff>147020</xdr:rowOff>
    </xdr:from>
    <xdr:ext cx="378565"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4403017" y="1317722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52070</xdr:rowOff>
    </xdr:from>
    <xdr:to>
      <xdr:col>71</xdr:col>
      <xdr:colOff>177800</xdr:colOff>
      <xdr:row>78</xdr:row>
      <xdr:rowOff>52642</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2814300" y="13425170"/>
          <a:ext cx="889000" cy="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77</xdr:row>
      <xdr:rowOff>318</xdr:rowOff>
    </xdr:from>
    <xdr:to>
      <xdr:col>72</xdr:col>
      <xdr:colOff>38100</xdr:colOff>
      <xdr:row>77</xdr:row>
      <xdr:rowOff>101918</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3652500" y="13201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75</xdr:row>
      <xdr:rowOff>118445</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3468428" y="129771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71</xdr:row>
      <xdr:rowOff>100140</xdr:rowOff>
    </xdr:from>
    <xdr:to>
      <xdr:col>67</xdr:col>
      <xdr:colOff>101600</xdr:colOff>
      <xdr:row>72</xdr:row>
      <xdr:rowOff>30290</xdr:rowOff>
    </xdr:to>
    <xdr:sp macro="" textlink="">
      <xdr:nvSpPr>
        <xdr:cNvPr id="645" name="フローチャート: 判断 644">
          <a:extLst>
            <a:ext uri="{FF2B5EF4-FFF2-40B4-BE49-F238E27FC236}">
              <a16:creationId xmlns:a16="http://schemas.microsoft.com/office/drawing/2014/main" id="{00000000-0008-0000-0700-000085020000}"/>
            </a:ext>
          </a:extLst>
        </xdr:cNvPr>
        <xdr:cNvSpPr/>
      </xdr:nvSpPr>
      <xdr:spPr>
        <a:xfrm>
          <a:off x="12763500" y="122730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70</xdr:row>
      <xdr:rowOff>46817</xdr:rowOff>
    </xdr:from>
    <xdr:ext cx="469744"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2579428" y="120483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9" name="テキスト ボックス 648">
          <a:extLst>
            <a:ext uri="{FF2B5EF4-FFF2-40B4-BE49-F238E27FC236}">
              <a16:creationId xmlns:a16="http://schemas.microsoft.com/office/drawing/2014/main" id="{00000000-0008-0000-0700-000089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1" name="テキスト ボックス 650">
          <a:extLst>
            <a:ext uri="{FF2B5EF4-FFF2-40B4-BE49-F238E27FC236}">
              <a16:creationId xmlns:a16="http://schemas.microsoft.com/office/drawing/2014/main" id="{00000000-0008-0000-0700-00008B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164719</xdr:rowOff>
    </xdr:from>
    <xdr:to>
      <xdr:col>85</xdr:col>
      <xdr:colOff>177800</xdr:colOff>
      <xdr:row>79</xdr:row>
      <xdr:rowOff>94869</xdr:rowOff>
    </xdr:to>
    <xdr:sp macro="" textlink="">
      <xdr:nvSpPr>
        <xdr:cNvPr id="652" name="楕円 651">
          <a:extLst>
            <a:ext uri="{FF2B5EF4-FFF2-40B4-BE49-F238E27FC236}">
              <a16:creationId xmlns:a16="http://schemas.microsoft.com/office/drawing/2014/main" id="{00000000-0008-0000-0700-00008C020000}"/>
            </a:ext>
          </a:extLst>
        </xdr:cNvPr>
        <xdr:cNvSpPr/>
      </xdr:nvSpPr>
      <xdr:spPr>
        <a:xfrm>
          <a:off x="16268700" y="135378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79646</xdr:rowOff>
    </xdr:from>
    <xdr:ext cx="249299" cy="259045"/>
    <xdr:sp macro="" textlink="">
      <xdr:nvSpPr>
        <xdr:cNvPr id="653" name="災害復旧費該当値テキスト">
          <a:extLst>
            <a:ext uri="{FF2B5EF4-FFF2-40B4-BE49-F238E27FC236}">
              <a16:creationId xmlns:a16="http://schemas.microsoft.com/office/drawing/2014/main" id="{00000000-0008-0000-0700-00008D020000}"/>
            </a:ext>
          </a:extLst>
        </xdr:cNvPr>
        <xdr:cNvSpPr txBox="1"/>
      </xdr:nvSpPr>
      <xdr:spPr>
        <a:xfrm>
          <a:off x="16370300" y="1345274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165100</xdr:rowOff>
    </xdr:from>
    <xdr:to>
      <xdr:col>81</xdr:col>
      <xdr:colOff>101600</xdr:colOff>
      <xdr:row>79</xdr:row>
      <xdr:rowOff>95250</xdr:rowOff>
    </xdr:to>
    <xdr:sp macro="" textlink="">
      <xdr:nvSpPr>
        <xdr:cNvPr id="654" name="楕円 653">
          <a:extLst>
            <a:ext uri="{FF2B5EF4-FFF2-40B4-BE49-F238E27FC236}">
              <a16:creationId xmlns:a16="http://schemas.microsoft.com/office/drawing/2014/main" id="{00000000-0008-0000-0700-00008E020000}"/>
            </a:ext>
          </a:extLst>
        </xdr:cNvPr>
        <xdr:cNvSpPr/>
      </xdr:nvSpPr>
      <xdr:spPr>
        <a:xfrm>
          <a:off x="15430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86377</xdr:rowOff>
    </xdr:from>
    <xdr:ext cx="249299"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5356650"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164148</xdr:rowOff>
    </xdr:from>
    <xdr:to>
      <xdr:col>76</xdr:col>
      <xdr:colOff>165100</xdr:colOff>
      <xdr:row>79</xdr:row>
      <xdr:rowOff>94298</xdr:rowOff>
    </xdr:to>
    <xdr:sp macro="" textlink="">
      <xdr:nvSpPr>
        <xdr:cNvPr id="656" name="楕円 655">
          <a:extLst>
            <a:ext uri="{FF2B5EF4-FFF2-40B4-BE49-F238E27FC236}">
              <a16:creationId xmlns:a16="http://schemas.microsoft.com/office/drawing/2014/main" id="{00000000-0008-0000-0700-000090020000}"/>
            </a:ext>
          </a:extLst>
        </xdr:cNvPr>
        <xdr:cNvSpPr/>
      </xdr:nvSpPr>
      <xdr:spPr>
        <a:xfrm>
          <a:off x="14541500" y="135372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85425</xdr:rowOff>
    </xdr:from>
    <xdr:ext cx="249299"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4467650" y="1362997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1842</xdr:rowOff>
    </xdr:from>
    <xdr:to>
      <xdr:col>72</xdr:col>
      <xdr:colOff>38100</xdr:colOff>
      <xdr:row>78</xdr:row>
      <xdr:rowOff>103442</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3652500" y="133749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78</xdr:row>
      <xdr:rowOff>94569</xdr:rowOff>
    </xdr:from>
    <xdr:ext cx="378565" cy="259045"/>
    <xdr:sp macro="" textlink="">
      <xdr:nvSpPr>
        <xdr:cNvPr id="659" name="テキスト ボックス 658">
          <a:extLst>
            <a:ext uri="{FF2B5EF4-FFF2-40B4-BE49-F238E27FC236}">
              <a16:creationId xmlns:a16="http://schemas.microsoft.com/office/drawing/2014/main" id="{00000000-0008-0000-0700-000093020000}"/>
            </a:ext>
          </a:extLst>
        </xdr:cNvPr>
        <xdr:cNvSpPr txBox="1"/>
      </xdr:nvSpPr>
      <xdr:spPr>
        <a:xfrm>
          <a:off x="13514017" y="1346766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1270</xdr:rowOff>
    </xdr:from>
    <xdr:to>
      <xdr:col>67</xdr:col>
      <xdr:colOff>101600</xdr:colOff>
      <xdr:row>78</xdr:row>
      <xdr:rowOff>102870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2763500" y="13374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52017</xdr:colOff>
      <xdr:row>78</xdr:row>
      <xdr:rowOff>93997</xdr:rowOff>
    </xdr:from>
    <xdr:ext cx="378565"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625017" y="1346709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2" name="正方形/長方形 661">
          <a:extLst>
            <a:ext uri="{FF2B5EF4-FFF2-40B4-BE49-F238E27FC236}">
              <a16:creationId xmlns:a16="http://schemas.microsoft.com/office/drawing/2014/main" id="{00000000-0008-0000-0700-000096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3" name="正方形/長方形 662">
          <a:extLst>
            <a:ext uri="{FF2B5EF4-FFF2-40B4-BE49-F238E27FC236}">
              <a16:creationId xmlns:a16="http://schemas.microsoft.com/office/drawing/2014/main" id="{00000000-0008-0000-0700-000097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4" name="正方形/長方形 663">
          <a:extLst>
            <a:ext uri="{FF2B5EF4-FFF2-40B4-BE49-F238E27FC236}">
              <a16:creationId xmlns:a16="http://schemas.microsoft.com/office/drawing/2014/main" id="{00000000-0008-0000-0700-000098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5" name="正方形/長方形 664">
          <a:extLst>
            <a:ext uri="{FF2B5EF4-FFF2-40B4-BE49-F238E27FC236}">
              <a16:creationId xmlns:a16="http://schemas.microsoft.com/office/drawing/2014/main" id="{00000000-0008-0000-0700-000099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6" name="正方形/長方形 665">
          <a:extLst>
            <a:ext uri="{FF2B5EF4-FFF2-40B4-BE49-F238E27FC236}">
              <a16:creationId xmlns:a16="http://schemas.microsoft.com/office/drawing/2014/main" id="{00000000-0008-0000-0700-00009A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7" name="正方形/長方形 666">
          <a:extLst>
            <a:ext uri="{FF2B5EF4-FFF2-40B4-BE49-F238E27FC236}">
              <a16:creationId xmlns:a16="http://schemas.microsoft.com/office/drawing/2014/main" id="{00000000-0008-0000-0700-00009B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39,836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2" name="直線コネクタ 671">
          <a:extLst>
            <a:ext uri="{FF2B5EF4-FFF2-40B4-BE49-F238E27FC236}">
              <a16:creationId xmlns:a16="http://schemas.microsoft.com/office/drawing/2014/main" id="{00000000-0008-0000-0700-0000A0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3" name="テキスト ボックス 672">
          <a:extLst>
            <a:ext uri="{FF2B5EF4-FFF2-40B4-BE49-F238E27FC236}">
              <a16:creationId xmlns:a16="http://schemas.microsoft.com/office/drawing/2014/main" id="{00000000-0008-0000-0700-0000A1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74" name="直線コネクタ 673">
          <a:extLst>
            <a:ext uri="{FF2B5EF4-FFF2-40B4-BE49-F238E27FC236}">
              <a16:creationId xmlns:a16="http://schemas.microsoft.com/office/drawing/2014/main" id="{00000000-0008-0000-0700-0000A2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75" name="テキスト ボックス 674">
          <a:extLst>
            <a:ext uri="{FF2B5EF4-FFF2-40B4-BE49-F238E27FC236}">
              <a16:creationId xmlns:a16="http://schemas.microsoft.com/office/drawing/2014/main" id="{00000000-0008-0000-0700-0000A3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77" name="テキスト ボックス 676">
          <a:extLst>
            <a:ext uri="{FF2B5EF4-FFF2-40B4-BE49-F238E27FC236}">
              <a16:creationId xmlns:a16="http://schemas.microsoft.com/office/drawing/2014/main" id="{00000000-0008-0000-0700-0000A5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89</xdr:row>
      <xdr:rowOff>92727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84" name="公債費グラフ枠">
          <a:extLst>
            <a:ext uri="{FF2B5EF4-FFF2-40B4-BE49-F238E27FC236}">
              <a16:creationId xmlns:a16="http://schemas.microsoft.com/office/drawing/2014/main" id="{00000000-0008-0000-0700-0000AC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91</xdr:row>
      <xdr:rowOff>131775</xdr:rowOff>
    </xdr:from>
    <xdr:to>
      <xdr:col>85</xdr:col>
      <xdr:colOff>126364</xdr:colOff>
      <xdr:row>98</xdr:row>
      <xdr:rowOff>71958</xdr:rowOff>
    </xdr:to>
    <xdr:cxnSp macro="">
      <xdr:nvCxnSpPr>
        <xdr:cNvPr id="685" name="直線コネクタ 684">
          <a:extLst>
            <a:ext uri="{FF2B5EF4-FFF2-40B4-BE49-F238E27FC236}">
              <a16:creationId xmlns:a16="http://schemas.microsoft.com/office/drawing/2014/main" id="{00000000-0008-0000-0700-0000AD020000}"/>
            </a:ext>
          </a:extLst>
        </xdr:cNvPr>
        <xdr:cNvCxnSpPr/>
      </xdr:nvCxnSpPr>
      <xdr:spPr>
        <a:xfrm flipV="1">
          <a:off x="16317595" y="15733725"/>
          <a:ext cx="1269" cy="11403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75785</xdr:rowOff>
    </xdr:from>
    <xdr:ext cx="469744" cy="259045"/>
    <xdr:sp macro="" textlink="">
      <xdr:nvSpPr>
        <xdr:cNvPr id="686" name="公債費最小値テキスト">
          <a:extLst>
            <a:ext uri="{FF2B5EF4-FFF2-40B4-BE49-F238E27FC236}">
              <a16:creationId xmlns:a16="http://schemas.microsoft.com/office/drawing/2014/main" id="{00000000-0008-0000-0700-0000AE020000}"/>
            </a:ext>
          </a:extLst>
        </xdr:cNvPr>
        <xdr:cNvSpPr txBox="1"/>
      </xdr:nvSpPr>
      <xdr:spPr>
        <a:xfrm>
          <a:off x="16370300" y="168778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7,556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71958</xdr:rowOff>
    </xdr:from>
    <xdr:to>
      <xdr:col>86</xdr:col>
      <xdr:colOff>25400</xdr:colOff>
      <xdr:row>98</xdr:row>
      <xdr:rowOff>71958</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6230600" y="168740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90</xdr:row>
      <xdr:rowOff>78452</xdr:rowOff>
    </xdr:from>
    <xdr:ext cx="534377" cy="259045"/>
    <xdr:sp macro="" textlink="">
      <xdr:nvSpPr>
        <xdr:cNvPr id="688" name="公債費最大値テキスト">
          <a:extLst>
            <a:ext uri="{FF2B5EF4-FFF2-40B4-BE49-F238E27FC236}">
              <a16:creationId xmlns:a16="http://schemas.microsoft.com/office/drawing/2014/main" id="{00000000-0008-0000-0700-0000B0020000}"/>
            </a:ext>
          </a:extLst>
        </xdr:cNvPr>
        <xdr:cNvSpPr txBox="1"/>
      </xdr:nvSpPr>
      <xdr:spPr>
        <a:xfrm>
          <a:off x="16370300" y="155089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67,416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91</xdr:row>
      <xdr:rowOff>131775</xdr:rowOff>
    </xdr:from>
    <xdr:to>
      <xdr:col>86</xdr:col>
      <xdr:colOff>25400</xdr:colOff>
      <xdr:row>91</xdr:row>
      <xdr:rowOff>131775</xdr:rowOff>
    </xdr:to>
    <xdr:cxnSp macro="">
      <xdr:nvCxnSpPr>
        <xdr:cNvPr id="689" name="直線コネクタ 688">
          <a:extLst>
            <a:ext uri="{FF2B5EF4-FFF2-40B4-BE49-F238E27FC236}">
              <a16:creationId xmlns:a16="http://schemas.microsoft.com/office/drawing/2014/main" id="{00000000-0008-0000-0700-0000B1020000}"/>
            </a:ext>
          </a:extLst>
        </xdr:cNvPr>
        <xdr:cNvCxnSpPr/>
      </xdr:nvCxnSpPr>
      <xdr:spPr>
        <a:xfrm>
          <a:off x="16230600" y="15733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95</xdr:row>
      <xdr:rowOff>3073</xdr:rowOff>
    </xdr:from>
    <xdr:to>
      <xdr:col>85</xdr:col>
      <xdr:colOff>127000</xdr:colOff>
      <xdr:row>95</xdr:row>
      <xdr:rowOff>25552</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5481300" y="16290823"/>
          <a:ext cx="838200" cy="22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93</xdr:row>
      <xdr:rowOff>136256</xdr:rowOff>
    </xdr:from>
    <xdr:ext cx="534377" cy="259045"/>
    <xdr:sp macro="" textlink="">
      <xdr:nvSpPr>
        <xdr:cNvPr id="691" name="公債費平均値テキスト">
          <a:extLst>
            <a:ext uri="{FF2B5EF4-FFF2-40B4-BE49-F238E27FC236}">
              <a16:creationId xmlns:a16="http://schemas.microsoft.com/office/drawing/2014/main" id="{00000000-0008-0000-0700-0000B3020000}"/>
            </a:ext>
          </a:extLst>
        </xdr:cNvPr>
        <xdr:cNvSpPr txBox="1"/>
      </xdr:nvSpPr>
      <xdr:spPr>
        <a:xfrm>
          <a:off x="16370300" y="1608110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38,715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113379</xdr:rowOff>
    </xdr:from>
    <xdr:to>
      <xdr:col>85</xdr:col>
      <xdr:colOff>177800</xdr:colOff>
      <xdr:row>95</xdr:row>
      <xdr:rowOff>43529</xdr:rowOff>
    </xdr:to>
    <xdr:sp macro="" textlink="">
      <xdr:nvSpPr>
        <xdr:cNvPr id="692" name="フローチャート: 判断 691">
          <a:extLst>
            <a:ext uri="{FF2B5EF4-FFF2-40B4-BE49-F238E27FC236}">
              <a16:creationId xmlns:a16="http://schemas.microsoft.com/office/drawing/2014/main" id="{00000000-0008-0000-0700-0000B4020000}"/>
            </a:ext>
          </a:extLst>
        </xdr:cNvPr>
        <xdr:cNvSpPr/>
      </xdr:nvSpPr>
      <xdr:spPr>
        <a:xfrm>
          <a:off x="16268700" y="162296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94</xdr:row>
      <xdr:rowOff>169342</xdr:rowOff>
    </xdr:from>
    <xdr:to>
      <xdr:col>81</xdr:col>
      <xdr:colOff>50800</xdr:colOff>
      <xdr:row>95</xdr:row>
      <xdr:rowOff>3073</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4592300" y="16285642"/>
          <a:ext cx="889000" cy="51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94</xdr:row>
      <xdr:rowOff>112522</xdr:rowOff>
    </xdr:from>
    <xdr:to>
      <xdr:col>81</xdr:col>
      <xdr:colOff>101600</xdr:colOff>
      <xdr:row>95</xdr:row>
      <xdr:rowOff>42672</xdr:rowOff>
    </xdr:to>
    <xdr:sp macro="" textlink="">
      <xdr:nvSpPr>
        <xdr:cNvPr id="694" name="フローチャート: 判断 693">
          <a:extLst>
            <a:ext uri="{FF2B5EF4-FFF2-40B4-BE49-F238E27FC236}">
              <a16:creationId xmlns:a16="http://schemas.microsoft.com/office/drawing/2014/main" id="{00000000-0008-0000-0700-0000B6020000}"/>
            </a:ext>
          </a:extLst>
        </xdr:cNvPr>
        <xdr:cNvSpPr/>
      </xdr:nvSpPr>
      <xdr:spPr>
        <a:xfrm>
          <a:off x="15430500" y="16228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93</xdr:row>
      <xdr:rowOff>59199</xdr:rowOff>
    </xdr:from>
    <xdr:ext cx="534377"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5214111" y="16004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94</xdr:row>
      <xdr:rowOff>169342</xdr:rowOff>
    </xdr:from>
    <xdr:to>
      <xdr:col>76</xdr:col>
      <xdr:colOff>114300</xdr:colOff>
      <xdr:row>95</xdr:row>
      <xdr:rowOff>29115</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flipV="1">
          <a:off x="13703300" y="16285642"/>
          <a:ext cx="889000" cy="312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94</xdr:row>
      <xdr:rowOff>113436</xdr:rowOff>
    </xdr:from>
    <xdr:to>
      <xdr:col>76</xdr:col>
      <xdr:colOff>165100</xdr:colOff>
      <xdr:row>95</xdr:row>
      <xdr:rowOff>43586</xdr:rowOff>
    </xdr:to>
    <xdr:sp macro="" textlink="">
      <xdr:nvSpPr>
        <xdr:cNvPr id="697" name="フローチャート: 判断 696">
          <a:extLst>
            <a:ext uri="{FF2B5EF4-FFF2-40B4-BE49-F238E27FC236}">
              <a16:creationId xmlns:a16="http://schemas.microsoft.com/office/drawing/2014/main" id="{00000000-0008-0000-0700-0000B9020000}"/>
            </a:ext>
          </a:extLst>
        </xdr:cNvPr>
        <xdr:cNvSpPr/>
      </xdr:nvSpPr>
      <xdr:spPr>
        <a:xfrm>
          <a:off x="14541500" y="16229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93</xdr:row>
      <xdr:rowOff>60113</xdr:rowOff>
    </xdr:from>
    <xdr:ext cx="534377"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4325111" y="16004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38,712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95</xdr:row>
      <xdr:rowOff>29115</xdr:rowOff>
    </xdr:from>
    <xdr:to>
      <xdr:col>71</xdr:col>
      <xdr:colOff>177800</xdr:colOff>
      <xdr:row>95</xdr:row>
      <xdr:rowOff>60147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flipV="1">
          <a:off x="12814300" y="16316865"/>
          <a:ext cx="889000" cy="3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94</xdr:row>
      <xdr:rowOff>157327</xdr:rowOff>
    </xdr:from>
    <xdr:to>
      <xdr:col>72</xdr:col>
      <xdr:colOff>38100</xdr:colOff>
      <xdr:row>95</xdr:row>
      <xdr:rowOff>87477</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3652500" y="16273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95</xdr:row>
      <xdr:rowOff>78604</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3436111" y="16366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36,408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94</xdr:row>
      <xdr:rowOff>168396</xdr:rowOff>
    </xdr:from>
    <xdr:to>
      <xdr:col>67</xdr:col>
      <xdr:colOff>101600</xdr:colOff>
      <xdr:row>95</xdr:row>
      <xdr:rowOff>98546</xdr:rowOff>
    </xdr:to>
    <xdr:sp macro="" textlink="">
      <xdr:nvSpPr>
        <xdr:cNvPr id="702" name="フローチャート: 判断 701">
          <a:extLst>
            <a:ext uri="{FF2B5EF4-FFF2-40B4-BE49-F238E27FC236}">
              <a16:creationId xmlns:a16="http://schemas.microsoft.com/office/drawing/2014/main" id="{00000000-0008-0000-0700-0000BE020000}"/>
            </a:ext>
          </a:extLst>
        </xdr:cNvPr>
        <xdr:cNvSpPr/>
      </xdr:nvSpPr>
      <xdr:spPr>
        <a:xfrm>
          <a:off x="12763500" y="16284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93</xdr:row>
      <xdr:rowOff>115073</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2547111" y="1605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6" name="テキスト ボックス 705">
          <a:extLst>
            <a:ext uri="{FF2B5EF4-FFF2-40B4-BE49-F238E27FC236}">
              <a16:creationId xmlns:a16="http://schemas.microsoft.com/office/drawing/2014/main" id="{00000000-0008-0000-0700-0000C2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8" name="テキスト ボックス 707">
          <a:extLst>
            <a:ext uri="{FF2B5EF4-FFF2-40B4-BE49-F238E27FC236}">
              <a16:creationId xmlns:a16="http://schemas.microsoft.com/office/drawing/2014/main" id="{00000000-0008-0000-0700-0000C4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94</xdr:row>
      <xdr:rowOff>146202</xdr:rowOff>
    </xdr:from>
    <xdr:to>
      <xdr:col>85</xdr:col>
      <xdr:colOff>177800</xdr:colOff>
      <xdr:row>95</xdr:row>
      <xdr:rowOff>76352</xdr:rowOff>
    </xdr:to>
    <xdr:sp macro="" textlink="">
      <xdr:nvSpPr>
        <xdr:cNvPr id="709" name="楕円 708">
          <a:extLst>
            <a:ext uri="{FF2B5EF4-FFF2-40B4-BE49-F238E27FC236}">
              <a16:creationId xmlns:a16="http://schemas.microsoft.com/office/drawing/2014/main" id="{00000000-0008-0000-0700-0000C5020000}"/>
            </a:ext>
          </a:extLst>
        </xdr:cNvPr>
        <xdr:cNvSpPr/>
      </xdr:nvSpPr>
      <xdr:spPr>
        <a:xfrm>
          <a:off x="16268700" y="162625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94</xdr:row>
      <xdr:rowOff>124629</xdr:rowOff>
    </xdr:from>
    <xdr:ext cx="534377" cy="259045"/>
    <xdr:sp macro="" textlink="">
      <xdr:nvSpPr>
        <xdr:cNvPr id="710" name="公債費該当値テキスト">
          <a:extLst>
            <a:ext uri="{FF2B5EF4-FFF2-40B4-BE49-F238E27FC236}">
              <a16:creationId xmlns:a16="http://schemas.microsoft.com/office/drawing/2014/main" id="{00000000-0008-0000-0700-0000C6020000}"/>
            </a:ext>
          </a:extLst>
        </xdr:cNvPr>
        <xdr:cNvSpPr txBox="1"/>
      </xdr:nvSpPr>
      <xdr:spPr>
        <a:xfrm>
          <a:off x="16370300" y="16240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36,992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94</xdr:row>
      <xdr:rowOff>123723</xdr:rowOff>
    </xdr:from>
    <xdr:to>
      <xdr:col>81</xdr:col>
      <xdr:colOff>101600</xdr:colOff>
      <xdr:row>95</xdr:row>
      <xdr:rowOff>53873</xdr:rowOff>
    </xdr:to>
    <xdr:sp macro="" textlink="">
      <xdr:nvSpPr>
        <xdr:cNvPr id="711" name="楕円 710">
          <a:extLst>
            <a:ext uri="{FF2B5EF4-FFF2-40B4-BE49-F238E27FC236}">
              <a16:creationId xmlns:a16="http://schemas.microsoft.com/office/drawing/2014/main" id="{00000000-0008-0000-0700-0000C7020000}"/>
            </a:ext>
          </a:extLst>
        </xdr:cNvPr>
        <xdr:cNvSpPr/>
      </xdr:nvSpPr>
      <xdr:spPr>
        <a:xfrm>
          <a:off x="15430500" y="162400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45000</xdr:rowOff>
    </xdr:from>
    <xdr:ext cx="534377"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5214111" y="163327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94</xdr:row>
      <xdr:rowOff>118542</xdr:rowOff>
    </xdr:from>
    <xdr:to>
      <xdr:col>76</xdr:col>
      <xdr:colOff>165100</xdr:colOff>
      <xdr:row>95</xdr:row>
      <xdr:rowOff>48692</xdr:rowOff>
    </xdr:to>
    <xdr:sp macro="" textlink="">
      <xdr:nvSpPr>
        <xdr:cNvPr id="713" name="楕円 712">
          <a:extLst>
            <a:ext uri="{FF2B5EF4-FFF2-40B4-BE49-F238E27FC236}">
              <a16:creationId xmlns:a16="http://schemas.microsoft.com/office/drawing/2014/main" id="{00000000-0008-0000-0700-0000C9020000}"/>
            </a:ext>
          </a:extLst>
        </xdr:cNvPr>
        <xdr:cNvSpPr/>
      </xdr:nvSpPr>
      <xdr:spPr>
        <a:xfrm>
          <a:off x="14541500" y="162348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39819</xdr:rowOff>
    </xdr:from>
    <xdr:ext cx="534377"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4325111" y="163275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94</xdr:row>
      <xdr:rowOff>149765</xdr:rowOff>
    </xdr:from>
    <xdr:to>
      <xdr:col>72</xdr:col>
      <xdr:colOff>38100</xdr:colOff>
      <xdr:row>95</xdr:row>
      <xdr:rowOff>79915</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3652500" y="162660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93</xdr:row>
      <xdr:rowOff>96442</xdr:rowOff>
    </xdr:from>
    <xdr:ext cx="534377" cy="259045"/>
    <xdr:sp macro="" textlink="">
      <xdr:nvSpPr>
        <xdr:cNvPr id="716" name="テキスト ボックス 715">
          <a:extLst>
            <a:ext uri="{FF2B5EF4-FFF2-40B4-BE49-F238E27FC236}">
              <a16:creationId xmlns:a16="http://schemas.microsoft.com/office/drawing/2014/main" id="{00000000-0008-0000-0700-0000CC020000}"/>
            </a:ext>
          </a:extLst>
        </xdr:cNvPr>
        <xdr:cNvSpPr txBox="1"/>
      </xdr:nvSpPr>
      <xdr:spPr>
        <a:xfrm>
          <a:off x="13436111" y="16041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36,805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9347</xdr:rowOff>
    </xdr:from>
    <xdr:to>
      <xdr:col>67</xdr:col>
      <xdr:colOff>101600</xdr:colOff>
      <xdr:row>95</xdr:row>
      <xdr:rowOff>110947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2763500" y="16297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102074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2547111" y="16389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9" name="正方形/長方形 718">
          <a:extLst>
            <a:ext uri="{FF2B5EF4-FFF2-40B4-BE49-F238E27FC236}">
              <a16:creationId xmlns:a16="http://schemas.microsoft.com/office/drawing/2014/main" id="{00000000-0008-0000-0700-0000CF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0" name="正方形/長方形 719">
          <a:extLst>
            <a:ext uri="{FF2B5EF4-FFF2-40B4-BE49-F238E27FC236}">
              <a16:creationId xmlns:a16="http://schemas.microsoft.com/office/drawing/2014/main" id="{00000000-0008-0000-0700-0000D0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1" name="正方形/長方形 720">
          <a:extLst>
            <a:ext uri="{FF2B5EF4-FFF2-40B4-BE49-F238E27FC236}">
              <a16:creationId xmlns:a16="http://schemas.microsoft.com/office/drawing/2014/main" id="{00000000-0008-0000-0700-0000D1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2" name="正方形/長方形 721">
          <a:extLst>
            <a:ext uri="{FF2B5EF4-FFF2-40B4-BE49-F238E27FC236}">
              <a16:creationId xmlns:a16="http://schemas.microsoft.com/office/drawing/2014/main" id="{00000000-0008-0000-0700-0000D2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3" name="正方形/長方形 722">
          <a:extLst>
            <a:ext uri="{FF2B5EF4-FFF2-40B4-BE49-F238E27FC236}">
              <a16:creationId xmlns:a16="http://schemas.microsoft.com/office/drawing/2014/main" id="{00000000-0008-0000-0700-0000D3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24" name="正方形/長方形 723">
          <a:extLst>
            <a:ext uri="{FF2B5EF4-FFF2-40B4-BE49-F238E27FC236}">
              <a16:creationId xmlns:a16="http://schemas.microsoft.com/office/drawing/2014/main" id="{00000000-0008-0000-0700-0000D4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29" name="直線コネクタ 728">
          <a:extLst>
            <a:ext uri="{FF2B5EF4-FFF2-40B4-BE49-F238E27FC236}">
              <a16:creationId xmlns:a16="http://schemas.microsoft.com/office/drawing/2014/main" id="{00000000-0008-0000-0700-0000D9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0" name="テキスト ボックス 729">
          <a:extLst>
            <a:ext uri="{FF2B5EF4-FFF2-40B4-BE49-F238E27FC236}">
              <a16:creationId xmlns:a16="http://schemas.microsoft.com/office/drawing/2014/main" id="{00000000-0008-0000-0700-0000DA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1" name="直線コネクタ 730">
          <a:extLst>
            <a:ext uri="{FF2B5EF4-FFF2-40B4-BE49-F238E27FC236}">
              <a16:creationId xmlns:a16="http://schemas.microsoft.com/office/drawing/2014/main" id="{00000000-0008-0000-0700-0000DB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2" name="テキスト ボックス 731">
          <a:extLst>
            <a:ext uri="{FF2B5EF4-FFF2-40B4-BE49-F238E27FC236}">
              <a16:creationId xmlns:a16="http://schemas.microsoft.com/office/drawing/2014/main" id="{00000000-0008-0000-0700-0000DC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3" name="直線コネクタ 732">
          <a:extLst>
            <a:ext uri="{FF2B5EF4-FFF2-40B4-BE49-F238E27FC236}">
              <a16:creationId xmlns:a16="http://schemas.microsoft.com/office/drawing/2014/main" id="{00000000-0008-0000-0700-0000DD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34" name="テキスト ボックス 733">
          <a:extLst>
            <a:ext uri="{FF2B5EF4-FFF2-40B4-BE49-F238E27FC236}">
              <a16:creationId xmlns:a16="http://schemas.microsoft.com/office/drawing/2014/main" id="{00000000-0008-0000-0700-0000DE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9" name="諸支出金グラフ枠">
          <a:extLst>
            <a:ext uri="{FF2B5EF4-FFF2-40B4-BE49-F238E27FC236}">
              <a16:creationId xmlns:a16="http://schemas.microsoft.com/office/drawing/2014/main" id="{00000000-0008-0000-0700-0000E3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31</xdr:row>
      <xdr:rowOff>167132</xdr:rowOff>
    </xdr:from>
    <xdr:to>
      <xdr:col>116</xdr:col>
      <xdr:colOff>62864</xdr:colOff>
      <xdr:row>38</xdr:row>
      <xdr:rowOff>139700</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flipV="1">
          <a:off x="22159595" y="5482082"/>
          <a:ext cx="1269" cy="117271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41" name="諸支出金最小値テキスト">
          <a:extLst>
            <a:ext uri="{FF2B5EF4-FFF2-40B4-BE49-F238E27FC236}">
              <a16:creationId xmlns:a16="http://schemas.microsoft.com/office/drawing/2014/main" id="{00000000-0008-0000-0700-0000E5020000}"/>
            </a:ext>
          </a:extLst>
        </xdr:cNvPr>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2" name="直線コネクタ 741">
          <a:extLst>
            <a:ext uri="{FF2B5EF4-FFF2-40B4-BE49-F238E27FC236}">
              <a16:creationId xmlns:a16="http://schemas.microsoft.com/office/drawing/2014/main" id="{00000000-0008-0000-0700-0000E6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113809</xdr:rowOff>
    </xdr:from>
    <xdr:ext cx="469744" cy="259045"/>
    <xdr:sp macro="" textlink="">
      <xdr:nvSpPr>
        <xdr:cNvPr id="743" name="諸支出金最大値テキスト">
          <a:extLst>
            <a:ext uri="{FF2B5EF4-FFF2-40B4-BE49-F238E27FC236}">
              <a16:creationId xmlns:a16="http://schemas.microsoft.com/office/drawing/2014/main" id="{00000000-0008-0000-0700-0000E7020000}"/>
            </a:ext>
          </a:extLst>
        </xdr:cNvPr>
        <xdr:cNvSpPr txBox="1"/>
      </xdr:nvSpPr>
      <xdr:spPr>
        <a:xfrm>
          <a:off x="22212300" y="5257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2,565</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31</xdr:row>
      <xdr:rowOff>167132</xdr:rowOff>
    </xdr:from>
    <xdr:to>
      <xdr:col>116</xdr:col>
      <xdr:colOff>152400</xdr:colOff>
      <xdr:row>31</xdr:row>
      <xdr:rowOff>167132</xdr:rowOff>
    </xdr:to>
    <xdr:cxnSp macro="">
      <xdr:nvCxnSpPr>
        <xdr:cNvPr id="744" name="直線コネクタ 743">
          <a:extLst>
            <a:ext uri="{FF2B5EF4-FFF2-40B4-BE49-F238E27FC236}">
              <a16:creationId xmlns:a16="http://schemas.microsoft.com/office/drawing/2014/main" id="{00000000-0008-0000-0700-0000E8020000}"/>
            </a:ext>
          </a:extLst>
        </xdr:cNvPr>
        <xdr:cNvCxnSpPr/>
      </xdr:nvCxnSpPr>
      <xdr:spPr>
        <a:xfrm>
          <a:off x="22072600" y="54820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45" name="直線コネクタ 744">
          <a:extLst>
            <a:ext uri="{FF2B5EF4-FFF2-40B4-BE49-F238E27FC236}">
              <a16:creationId xmlns:a16="http://schemas.microsoft.com/office/drawing/2014/main" id="{00000000-0008-0000-0700-0000E9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58742</xdr:rowOff>
    </xdr:from>
    <xdr:ext cx="378565" cy="259045"/>
    <xdr:sp macro="" textlink="">
      <xdr:nvSpPr>
        <xdr:cNvPr id="746" name="諸支出金平均値テキスト">
          <a:extLst>
            <a:ext uri="{FF2B5EF4-FFF2-40B4-BE49-F238E27FC236}">
              <a16:creationId xmlns:a16="http://schemas.microsoft.com/office/drawing/2014/main" id="{00000000-0008-0000-0700-0000EA020000}"/>
            </a:ext>
          </a:extLst>
        </xdr:cNvPr>
        <xdr:cNvSpPr txBox="1"/>
      </xdr:nvSpPr>
      <xdr:spPr>
        <a:xfrm>
          <a:off x="22212300" y="6402392"/>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35864</xdr:rowOff>
    </xdr:from>
    <xdr:to>
      <xdr:col>116</xdr:col>
      <xdr:colOff>114300</xdr:colOff>
      <xdr:row>38</xdr:row>
      <xdr:rowOff>137464</xdr:rowOff>
    </xdr:to>
    <xdr:sp macro="" textlink="">
      <xdr:nvSpPr>
        <xdr:cNvPr id="747" name="フローチャート: 判断 746">
          <a:extLst>
            <a:ext uri="{FF2B5EF4-FFF2-40B4-BE49-F238E27FC236}">
              <a16:creationId xmlns:a16="http://schemas.microsoft.com/office/drawing/2014/main" id="{00000000-0008-0000-0700-0000EB020000}"/>
            </a:ext>
          </a:extLst>
        </xdr:cNvPr>
        <xdr:cNvSpPr/>
      </xdr:nvSpPr>
      <xdr:spPr>
        <a:xfrm>
          <a:off x="22110700" y="65509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43637</xdr:rowOff>
    </xdr:from>
    <xdr:to>
      <xdr:col>112</xdr:col>
      <xdr:colOff>38100</xdr:colOff>
      <xdr:row>38</xdr:row>
      <xdr:rowOff>145237</xdr:rowOff>
    </xdr:to>
    <xdr:sp macro="" textlink="">
      <xdr:nvSpPr>
        <xdr:cNvPr id="749" name="フローチャート: 判断 748">
          <a:extLst>
            <a:ext uri="{FF2B5EF4-FFF2-40B4-BE49-F238E27FC236}">
              <a16:creationId xmlns:a16="http://schemas.microsoft.com/office/drawing/2014/main" id="{00000000-0008-0000-0700-0000ED020000}"/>
            </a:ext>
          </a:extLst>
        </xdr:cNvPr>
        <xdr:cNvSpPr/>
      </xdr:nvSpPr>
      <xdr:spPr>
        <a:xfrm>
          <a:off x="21272500" y="655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36</xdr:row>
      <xdr:rowOff>161764</xdr:rowOff>
    </xdr:from>
    <xdr:ext cx="313932" cy="259045"/>
    <xdr:sp macro="" textlink="">
      <xdr:nvSpPr>
        <xdr:cNvPr id="750" name="テキスト ボックス 749">
          <a:extLst>
            <a:ext uri="{FF2B5EF4-FFF2-40B4-BE49-F238E27FC236}">
              <a16:creationId xmlns:a16="http://schemas.microsoft.com/office/drawing/2014/main" id="{00000000-0008-0000-0700-0000EE020000}"/>
            </a:ext>
          </a:extLst>
        </xdr:cNvPr>
        <xdr:cNvSpPr txBox="1"/>
      </xdr:nvSpPr>
      <xdr:spPr>
        <a:xfrm>
          <a:off x="21166333" y="633396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13462</xdr:rowOff>
    </xdr:from>
    <xdr:to>
      <xdr:col>107</xdr:col>
      <xdr:colOff>101600</xdr:colOff>
      <xdr:row>38</xdr:row>
      <xdr:rowOff>115062</xdr:rowOff>
    </xdr:to>
    <xdr:sp macro="" textlink="">
      <xdr:nvSpPr>
        <xdr:cNvPr id="752" name="フローチャート: 判断 751">
          <a:extLst>
            <a:ext uri="{FF2B5EF4-FFF2-40B4-BE49-F238E27FC236}">
              <a16:creationId xmlns:a16="http://schemas.microsoft.com/office/drawing/2014/main" id="{00000000-0008-0000-0700-0000F0020000}"/>
            </a:ext>
          </a:extLst>
        </xdr:cNvPr>
        <xdr:cNvSpPr/>
      </xdr:nvSpPr>
      <xdr:spPr>
        <a:xfrm>
          <a:off x="20383500" y="65285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131589</xdr:rowOff>
    </xdr:from>
    <xdr:ext cx="378565"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20245017" y="630378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60096</xdr:rowOff>
    </xdr:from>
    <xdr:to>
      <xdr:col>102</xdr:col>
      <xdr:colOff>165100</xdr:colOff>
      <xdr:row>38</xdr:row>
      <xdr:rowOff>161696</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194945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147833</xdr:colOff>
      <xdr:row>37</xdr:row>
      <xdr:rowOff>6773</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19388333" y="635042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148336</xdr:rowOff>
    </xdr:from>
    <xdr:to>
      <xdr:col>98</xdr:col>
      <xdr:colOff>38100</xdr:colOff>
      <xdr:row>38</xdr:row>
      <xdr:rowOff>78486</xdr:rowOff>
    </xdr:to>
    <xdr:sp macro="" textlink="">
      <xdr:nvSpPr>
        <xdr:cNvPr id="757" name="フローチャート: 判断 756">
          <a:extLst>
            <a:ext uri="{FF2B5EF4-FFF2-40B4-BE49-F238E27FC236}">
              <a16:creationId xmlns:a16="http://schemas.microsoft.com/office/drawing/2014/main" id="{00000000-0008-0000-0700-0000F5020000}"/>
            </a:ext>
          </a:extLst>
        </xdr:cNvPr>
        <xdr:cNvSpPr/>
      </xdr:nvSpPr>
      <xdr:spPr>
        <a:xfrm>
          <a:off x="18605500" y="649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95013</xdr:rowOff>
    </xdr:from>
    <xdr:ext cx="378565"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7017" y="626721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0" name="テキスト ボックス 759">
          <a:extLst>
            <a:ext uri="{FF2B5EF4-FFF2-40B4-BE49-F238E27FC236}">
              <a16:creationId xmlns:a16="http://schemas.microsoft.com/office/drawing/2014/main" id="{00000000-0008-0000-0700-0000F8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1" name="テキスト ボックス 760">
          <a:extLst>
            <a:ext uri="{FF2B5EF4-FFF2-40B4-BE49-F238E27FC236}">
              <a16:creationId xmlns:a16="http://schemas.microsoft.com/office/drawing/2014/main" id="{00000000-0008-0000-0700-0000F9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3" name="テキスト ボックス 762">
          <a:extLst>
            <a:ext uri="{FF2B5EF4-FFF2-40B4-BE49-F238E27FC236}">
              <a16:creationId xmlns:a16="http://schemas.microsoft.com/office/drawing/2014/main" id="{00000000-0008-0000-0700-0000FB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64" name="楕円 763">
          <a:extLst>
            <a:ext uri="{FF2B5EF4-FFF2-40B4-BE49-F238E27FC236}">
              <a16:creationId xmlns:a16="http://schemas.microsoft.com/office/drawing/2014/main" id="{00000000-0008-0000-0700-0000FC02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14292</xdr:rowOff>
    </xdr:from>
    <xdr:ext cx="249299" cy="259045"/>
    <xdr:sp macro="" textlink="">
      <xdr:nvSpPr>
        <xdr:cNvPr id="765" name="諸支出金該当値テキスト">
          <a:extLst>
            <a:ext uri="{FF2B5EF4-FFF2-40B4-BE49-F238E27FC236}">
              <a16:creationId xmlns:a16="http://schemas.microsoft.com/office/drawing/2014/main" id="{00000000-0008-0000-0700-0000FD020000}"/>
            </a:ext>
          </a:extLst>
        </xdr:cNvPr>
        <xdr:cNvSpPr txBox="1"/>
      </xdr:nvSpPr>
      <xdr:spPr>
        <a:xfrm>
          <a:off x="22212300" y="6529392"/>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66" name="楕円 765">
          <a:extLst>
            <a:ext uri="{FF2B5EF4-FFF2-40B4-BE49-F238E27FC236}">
              <a16:creationId xmlns:a16="http://schemas.microsoft.com/office/drawing/2014/main" id="{00000000-0008-0000-0700-0000FE02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68" name="楕円 767">
          <a:extLst>
            <a:ext uri="{FF2B5EF4-FFF2-40B4-BE49-F238E27FC236}">
              <a16:creationId xmlns:a16="http://schemas.microsoft.com/office/drawing/2014/main" id="{00000000-0008-0000-0700-000000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1" name="テキスト ボックス 770">
          <a:extLst>
            <a:ext uri="{FF2B5EF4-FFF2-40B4-BE49-F238E27FC236}">
              <a16:creationId xmlns:a16="http://schemas.microsoft.com/office/drawing/2014/main" id="{00000000-0008-0000-0700-000003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7" name="正方形/長方形 776">
          <a:extLst>
            <a:ext uri="{FF2B5EF4-FFF2-40B4-BE49-F238E27FC236}">
              <a16:creationId xmlns:a16="http://schemas.microsoft.com/office/drawing/2014/main" id="{00000000-0008-0000-0700-000009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8" name="正方形/長方形 777">
          <a:extLst>
            <a:ext uri="{FF2B5EF4-FFF2-40B4-BE49-F238E27FC236}">
              <a16:creationId xmlns:a16="http://schemas.microsoft.com/office/drawing/2014/main" id="{00000000-0008-0000-0700-00000A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9" name="正方形/長方形 778">
          <a:extLst>
            <a:ext uri="{FF2B5EF4-FFF2-40B4-BE49-F238E27FC236}">
              <a16:creationId xmlns:a16="http://schemas.microsoft.com/office/drawing/2014/main" id="{00000000-0008-0000-0700-00000B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群馬県平均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4" name="直線コネクタ 783">
          <a:extLst>
            <a:ext uri="{FF2B5EF4-FFF2-40B4-BE49-F238E27FC236}">
              <a16:creationId xmlns:a16="http://schemas.microsoft.com/office/drawing/2014/main" id="{00000000-0008-0000-0700-000010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5" name="テキスト ボックス 784">
          <a:extLst>
            <a:ext uri="{FF2B5EF4-FFF2-40B4-BE49-F238E27FC236}">
              <a16:creationId xmlns:a16="http://schemas.microsoft.com/office/drawing/2014/main" id="{00000000-0008-0000-0700-000011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6" name="直線コネクタ 785">
          <a:extLst>
            <a:ext uri="{FF2B5EF4-FFF2-40B4-BE49-F238E27FC236}">
              <a16:creationId xmlns:a16="http://schemas.microsoft.com/office/drawing/2014/main" id="{00000000-0008-0000-0700-000012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7" name="テキスト ボックス 786">
          <a:extLst>
            <a:ext uri="{FF2B5EF4-FFF2-40B4-BE49-F238E27FC236}">
              <a16:creationId xmlns:a16="http://schemas.microsoft.com/office/drawing/2014/main" id="{00000000-0008-0000-0700-000013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8" name="前年度繰上充用金グラフ枠">
          <a:extLst>
            <a:ext uri="{FF2B5EF4-FFF2-40B4-BE49-F238E27FC236}">
              <a16:creationId xmlns:a16="http://schemas.microsoft.com/office/drawing/2014/main" id="{00000000-0008-0000-0700-000014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0" name="前年度繰上充用金最小値テキスト">
          <a:extLst>
            <a:ext uri="{FF2B5EF4-FFF2-40B4-BE49-F238E27FC236}">
              <a16:creationId xmlns:a16="http://schemas.microsoft.com/office/drawing/2014/main" id="{00000000-0008-0000-0700-000016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a:extLst>
            <a:ext uri="{FF2B5EF4-FFF2-40B4-BE49-F238E27FC236}">
              <a16:creationId xmlns:a16="http://schemas.microsoft.com/office/drawing/2014/main" id="{00000000-0008-0000-0700-000017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2" name="前年度繰上充用金最大値テキスト">
          <a:extLst>
            <a:ext uri="{FF2B5EF4-FFF2-40B4-BE49-F238E27FC236}">
              <a16:creationId xmlns:a16="http://schemas.microsoft.com/office/drawing/2014/main" id="{00000000-0008-0000-0700-000018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3" name="直線コネクタ 792">
          <a:extLst>
            <a:ext uri="{FF2B5EF4-FFF2-40B4-BE49-F238E27FC236}">
              <a16:creationId xmlns:a16="http://schemas.microsoft.com/office/drawing/2014/main" id="{00000000-0008-0000-0700-000019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5" name="前年度繰上充用金平均値テキスト">
          <a:extLst>
            <a:ext uri="{FF2B5EF4-FFF2-40B4-BE49-F238E27FC236}">
              <a16:creationId xmlns:a16="http://schemas.microsoft.com/office/drawing/2014/main" id="{00000000-0008-0000-0700-00001B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6" name="フローチャート: 判断 795">
          <a:extLst>
            <a:ext uri="{FF2B5EF4-FFF2-40B4-BE49-F238E27FC236}">
              <a16:creationId xmlns:a16="http://schemas.microsoft.com/office/drawing/2014/main" id="{00000000-0008-0000-0700-00001C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8" name="フローチャート: 判断 797">
          <a:extLst>
            <a:ext uri="{FF2B5EF4-FFF2-40B4-BE49-F238E27FC236}">
              <a16:creationId xmlns:a16="http://schemas.microsoft.com/office/drawing/2014/main" id="{00000000-0008-0000-0700-00001E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9" name="テキスト ボックス 798">
          <a:extLst>
            <a:ext uri="{FF2B5EF4-FFF2-40B4-BE49-F238E27FC236}">
              <a16:creationId xmlns:a16="http://schemas.microsoft.com/office/drawing/2014/main" id="{00000000-0008-0000-0700-00001F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1" name="フローチャート: 判断 800">
          <a:extLst>
            <a:ext uri="{FF2B5EF4-FFF2-40B4-BE49-F238E27FC236}">
              <a16:creationId xmlns:a16="http://schemas.microsoft.com/office/drawing/2014/main" id="{00000000-0008-0000-0700-000021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6" name="フローチャート: 判断 805">
          <a:extLst>
            <a:ext uri="{FF2B5EF4-FFF2-40B4-BE49-F238E27FC236}">
              <a16:creationId xmlns:a16="http://schemas.microsoft.com/office/drawing/2014/main" id="{00000000-0008-0000-0700-000026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7" name="テキスト ボックス 806">
          <a:extLst>
            <a:ext uri="{FF2B5EF4-FFF2-40B4-BE49-F238E27FC236}">
              <a16:creationId xmlns:a16="http://schemas.microsoft.com/office/drawing/2014/main" id="{00000000-0008-0000-0700-000027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9" name="テキスト ボックス 808">
          <a:extLst>
            <a:ext uri="{FF2B5EF4-FFF2-40B4-BE49-F238E27FC236}">
              <a16:creationId xmlns:a16="http://schemas.microsoft.com/office/drawing/2014/main" id="{00000000-0008-0000-0700-000029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3" name="楕円 812">
          <a:extLst>
            <a:ext uri="{FF2B5EF4-FFF2-40B4-BE49-F238E27FC236}">
              <a16:creationId xmlns:a16="http://schemas.microsoft.com/office/drawing/2014/main" id="{00000000-0008-0000-0700-00002D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4" name="前年度繰上充用金該当値テキスト">
          <a:extLst>
            <a:ext uri="{FF2B5EF4-FFF2-40B4-BE49-F238E27FC236}">
              <a16:creationId xmlns:a16="http://schemas.microsoft.com/office/drawing/2014/main" id="{00000000-0008-0000-0700-00002E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5" name="楕円 814">
          <a:extLst>
            <a:ext uri="{FF2B5EF4-FFF2-40B4-BE49-F238E27FC236}">
              <a16:creationId xmlns:a16="http://schemas.microsoft.com/office/drawing/2014/main" id="{00000000-0008-0000-0700-00002F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7" name="楕円 816">
          <a:extLst>
            <a:ext uri="{FF2B5EF4-FFF2-40B4-BE49-F238E27FC236}">
              <a16:creationId xmlns:a16="http://schemas.microsoft.com/office/drawing/2014/main" id="{00000000-0008-0000-0700-000031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0" name="テキスト ボックス 819">
          <a:extLst>
            <a:ext uri="{FF2B5EF4-FFF2-40B4-BE49-F238E27FC236}">
              <a16:creationId xmlns:a16="http://schemas.microsoft.com/office/drawing/2014/main" id="{00000000-0008-0000-0700-000034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3" name="正方形/長方形 822">
          <a:extLst>
            <a:ext uri="{FF2B5EF4-FFF2-40B4-BE49-F238E27FC236}">
              <a16:creationId xmlns:a16="http://schemas.microsoft.com/office/drawing/2014/main" id="{00000000-0008-0000-0700-000037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4" name="正方形/長方形 823">
          <a:extLst>
            <a:ext uri="{FF2B5EF4-FFF2-40B4-BE49-F238E27FC236}">
              <a16:creationId xmlns:a16="http://schemas.microsoft.com/office/drawing/2014/main" id="{00000000-0008-0000-0700-000038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総務費が前年比約</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29</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億円の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となって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おり、</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住民一人当たり</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27,314</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円</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している。</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これは</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庁舎整備事業に係る費用の</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減少</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が主因となっており、令和</a:t>
          </a:r>
          <a:r>
            <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年度</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は一時的に</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類似団体よりも</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低い</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水準となっている。</a:t>
          </a:r>
          <a:endParaRPr lang="ja-JP" altLang="ja-JP" sz="1300">
            <a:effectLst/>
            <a:latin typeface="ＭＳ ゴシック" panose="020B0609070205080204" pitchFamily="49" charset="-128"/>
            <a:ea typeface="ＭＳ ゴシック" panose="020B0609070205080204" pitchFamily="49" charset="-128"/>
          </a:endParaRPr>
        </a:p>
        <a:p>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　今後は、歳入では人口減少などにより市税収入の大幅な増加を見込むことは難し</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いのに対し</a:t>
          </a:r>
          <a:r>
            <a:rPr kumimoji="1" lang="ja-JP" altLang="ja-JP" sz="1300">
              <a:solidFill>
                <a:schemeClr val="dk1"/>
              </a:solidFill>
              <a:effectLst/>
              <a:latin typeface="ＭＳ ゴシック" panose="020B0609070205080204" pitchFamily="49" charset="-128"/>
              <a:ea typeface="ＭＳ ゴシック" panose="020B0609070205080204" pitchFamily="49" charset="-128"/>
              <a:cs typeface="+mn-cs"/>
            </a:rPr>
            <a:t>、歳出では社会保障関係経費や市有施設の維持管理費などがますます増加していくことが予想されることから、引き続き財政の健全化を図りながら、身の丈に合った行政運営に努めていく。</a:t>
          </a:r>
          <a:endParaRPr lang="ja-JP" altLang="ja-JP" sz="1300">
            <a:effectLst/>
            <a:latin typeface="ＭＳ ゴシック" panose="020B0609070205080204" pitchFamily="49" charset="-128"/>
            <a:ea typeface="ＭＳ ゴシック" panose="020B0609070205080204" pitchFamily="49" charset="-128"/>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財政調整基金残高は、平成</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26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年度以降取り崩しを行っており、令和</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5</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年度は、前年度と比較して</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6</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千万円の減少、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0.39</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ポイント減少となった。</a:t>
          </a:r>
          <a:endParaRPr lang="ja-JP" altLang="ja-JP" sz="1400">
            <a:effectLst/>
            <a:latin typeface="ＭＳ ゴシック" panose="020B0609070205080204" pitchFamily="49" charset="-128"/>
            <a:ea typeface="ＭＳ ゴシック" panose="020B0609070205080204" pitchFamily="49" charset="-128"/>
          </a:endParaRPr>
        </a:p>
        <a:p>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　実質収支額は、前年度と比較して約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1</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億</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3</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千万円の減少、</a:t>
          </a:r>
          <a:r>
            <a:rPr kumimoji="1" lang="en-US" altLang="ja-JP" sz="1400">
              <a:solidFill>
                <a:schemeClr val="dk1"/>
              </a:solidFill>
              <a:effectLst/>
              <a:latin typeface="ＭＳ ゴシック" panose="020B0609070205080204" pitchFamily="49" charset="-128"/>
              <a:ea typeface="ＭＳ ゴシック" panose="020B0609070205080204" pitchFamily="49" charset="-128"/>
              <a:cs typeface="+mn-cs"/>
            </a:rPr>
            <a:t>0.58</a:t>
          </a:r>
          <a:r>
            <a:rPr kumimoji="1" lang="ja-JP" altLang="ja-JP" sz="1400">
              <a:solidFill>
                <a:schemeClr val="dk1"/>
              </a:solidFill>
              <a:effectLst/>
              <a:latin typeface="ＭＳ ゴシック" panose="020B0609070205080204" pitchFamily="49" charset="-128"/>
              <a:ea typeface="ＭＳ ゴシック" panose="020B0609070205080204" pitchFamily="49" charset="-128"/>
              <a:cs typeface="+mn-cs"/>
            </a:rPr>
            <a:t>ポイントの減少となっている。</a:t>
          </a:r>
          <a:endParaRPr lang="ja-JP" altLang="ja-JP" sz="1400">
            <a:effectLst/>
            <a:latin typeface="ＭＳ ゴシック" panose="020B0609070205080204" pitchFamily="49" charset="-128"/>
            <a:ea typeface="ＭＳ ゴシック" panose="020B0609070205080204" pitchFamily="49" charset="-128"/>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群馬県桐生市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400">
              <a:latin typeface="ＭＳ ゴシック" pitchFamily="49" charset="-128"/>
              <a:ea typeface="ＭＳ ゴシック" pitchFamily="49" charset="-128"/>
            </a:rPr>
            <a:t>　普通交付税の合併算定替終了、また人口減少に伴う市税収入の減少等により、財源確保は今後も厳しい状態であるため、平成</a:t>
          </a:r>
          <a:r>
            <a:rPr kumimoji="1" lang="en-US" altLang="ja-JP" sz="1400">
              <a:latin typeface="ＭＳ ゴシック" pitchFamily="49" charset="-128"/>
              <a:ea typeface="ＭＳ ゴシック" pitchFamily="49" charset="-128"/>
            </a:rPr>
            <a:t>30</a:t>
          </a:r>
          <a:r>
            <a:rPr kumimoji="1" lang="ja-JP" altLang="en-US" sz="1400">
              <a:latin typeface="ＭＳ ゴシック" pitchFamily="49" charset="-128"/>
              <a:ea typeface="ＭＳ ゴシック" pitchFamily="49" charset="-128"/>
            </a:rPr>
            <a:t>年度に策定した桐生市行政改革方針に基づいて行政改革を推進するなど堅実な財政運営に努めていく。</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2" Type="http://schemas.openxmlformats.org/officeDocument/2006/relationships/externalLinkPath" Target="file:///C:\Users\tamura-y22\Desktop\&#36001;&#25919;&#29366;&#27841;&#36039;&#26009;&#38598;&#12481;&#12455;&#12483;&#12463;&#29992;(&#65411;&#65438;&#65405;&#65400;&#65412;&#65391;&#65420;&#65439;)\&#12304;&#36001;&#25919;&#29366;&#27841;&#36039;&#26009;&#38598;&#12305;_102032_&#26704;&#29983;&#24066;_2023(2&#22238;&#30446;).xlsx" TargetMode="External"/><Relationship Id="rId1" Type="http://schemas.openxmlformats.org/officeDocument/2006/relationships/externalLinkPath" Target="/Users/tamura-y22/Desktop/&#36001;&#25919;&#29366;&#27841;&#36039;&#26009;&#38598;&#12481;&#12455;&#12483;&#12463;&#29992;(&#65411;&#65438;&#65405;&#65400;&#65412;&#65391;&#65420;&#65439;)/&#12304;&#36001;&#25919;&#29366;&#27841;&#36039;&#26009;&#38598;&#12305;_102032_&#26704;&#29983;&#24066;_2023(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xxl21:alternateUrls>
      <xxl21:absoluteUrl r:id="rId2"/>
    </xxl21:alternateUrls>
    <sheetNames>
      <sheetName val="公会計指標分析・財政指標組合せ分析表"/>
      <sheetName val="施設類型別ストック情報分析表①"/>
      <sheetName val="施設類型別ストック情報分析表②"/>
    </sheetNames>
    <sheetDataSet>
      <sheetData sheetId="0">
        <row r="50">
          <cell r="BP50" t="str">
            <v>R01</v>
          </cell>
          <cell r="BX50" t="str">
            <v>R02</v>
          </cell>
          <cell r="CF50" t="str">
            <v>R03</v>
          </cell>
          <cell r="CN50" t="str">
            <v>R04</v>
          </cell>
          <cell r="CV50" t="str">
            <v>R05</v>
          </cell>
        </row>
        <row r="51">
          <cell r="AN51" t="str">
            <v>当該団体値</v>
          </cell>
        </row>
        <row r="53">
          <cell r="BX53">
            <v>66.7</v>
          </cell>
          <cell r="CF53">
            <v>67.599999999999994</v>
          </cell>
          <cell r="CN53">
            <v>69.2</v>
          </cell>
          <cell r="CV53">
            <v>70.8</v>
          </cell>
        </row>
        <row r="55">
          <cell r="AN55" t="str">
            <v>類似団体内平均値</v>
          </cell>
          <cell r="BX55">
            <v>5.9</v>
          </cell>
          <cell r="CF55">
            <v>4.0999999999999996</v>
          </cell>
          <cell r="CN55">
            <v>0</v>
          </cell>
          <cell r="CV55">
            <v>0</v>
          </cell>
        </row>
        <row r="57">
          <cell r="BX57">
            <v>61.9</v>
          </cell>
          <cell r="CF57">
            <v>62.8</v>
          </cell>
          <cell r="CN57">
            <v>64</v>
          </cell>
          <cell r="CV57">
            <v>64.400000000000006</v>
          </cell>
        </row>
        <row r="72">
          <cell r="BP72" t="str">
            <v>R01</v>
          </cell>
          <cell r="BX72" t="str">
            <v>R02</v>
          </cell>
          <cell r="CF72" t="str">
            <v>R03</v>
          </cell>
          <cell r="CN72" t="str">
            <v>R04</v>
          </cell>
          <cell r="CV72" t="str">
            <v>R05</v>
          </cell>
        </row>
        <row r="73">
          <cell r="AN73" t="str">
            <v>当該団体値</v>
          </cell>
        </row>
        <row r="75">
          <cell r="BP75">
            <v>4.8</v>
          </cell>
          <cell r="BX75">
            <v>4.5</v>
          </cell>
          <cell r="CF75">
            <v>4.5</v>
          </cell>
          <cell r="CN75">
            <v>4.4000000000000004</v>
          </cell>
          <cell r="CV75">
            <v>4.4000000000000004</v>
          </cell>
        </row>
        <row r="77">
          <cell r="AN77" t="str">
            <v>類似団体内平均値</v>
          </cell>
          <cell r="BP77">
            <v>0.5</v>
          </cell>
          <cell r="BX77">
            <v>5.9</v>
          </cell>
          <cell r="CF77">
            <v>4.0999999999999996</v>
          </cell>
          <cell r="CN77">
            <v>0</v>
          </cell>
          <cell r="CV77">
            <v>0</v>
          </cell>
        </row>
        <row r="79">
          <cell r="BP79">
            <v>5.0999999999999996</v>
          </cell>
          <cell r="BX79">
            <v>5.2</v>
          </cell>
          <cell r="CF79">
            <v>5.0999999999999996</v>
          </cell>
          <cell r="CN79">
            <v>5.2</v>
          </cell>
          <cell r="CV79">
            <v>5.2</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70" zoomScaleNormal="70" workbookViewId="0"/>
  </sheetViews>
  <sheetFormatPr defaultColWidth="0" defaultRowHeight="11" zeroHeight="1" x14ac:dyDescent="0.2"/>
  <cols>
    <col min="1" max="11" width="2.08984375" style="180" customWidth="1"/>
    <col min="12" max="12" width="2.26953125" style="180" customWidth="1"/>
    <col min="13" max="17" width="2.36328125" style="180" customWidth="1"/>
    <col min="18" max="119" width="2.08984375" style="180" customWidth="1"/>
    <col min="120" max="16384" width="0" style="180" hidden="1"/>
  </cols>
  <sheetData>
    <row r="1" spans="1:119" ht="33" customHeight="1" x14ac:dyDescent="0.2">
      <c r="B1" s="591" t="s">
        <v>76</v>
      </c>
      <c r="C1" s="591"/>
      <c r="D1" s="591"/>
      <c r="E1" s="591"/>
      <c r="F1" s="591"/>
      <c r="G1" s="591"/>
      <c r="H1" s="591"/>
      <c r="I1" s="591"/>
      <c r="J1" s="591"/>
      <c r="K1" s="591"/>
      <c r="L1" s="591"/>
      <c r="M1" s="591"/>
      <c r="N1" s="591"/>
      <c r="O1" s="591"/>
      <c r="P1" s="591"/>
      <c r="Q1" s="591"/>
      <c r="R1" s="591"/>
      <c r="S1" s="591"/>
      <c r="T1" s="591"/>
      <c r="U1" s="591"/>
      <c r="V1" s="591"/>
      <c r="W1" s="591"/>
      <c r="X1" s="591"/>
      <c r="Y1" s="591"/>
      <c r="Z1" s="591"/>
      <c r="AA1" s="591"/>
      <c r="AB1" s="591"/>
      <c r="AC1" s="591"/>
      <c r="AD1" s="591"/>
      <c r="AE1" s="591"/>
      <c r="AF1" s="591"/>
      <c r="AG1" s="591"/>
      <c r="AH1" s="591"/>
      <c r="AI1" s="591"/>
      <c r="AJ1" s="591"/>
      <c r="AK1" s="591"/>
      <c r="AL1" s="591"/>
      <c r="AM1" s="591"/>
      <c r="AN1" s="591"/>
      <c r="AO1" s="591"/>
      <c r="AP1" s="591"/>
      <c r="AQ1" s="591"/>
      <c r="AR1" s="591"/>
      <c r="AS1" s="591"/>
      <c r="AT1" s="591"/>
      <c r="AU1" s="591"/>
      <c r="AV1" s="591"/>
      <c r="AW1" s="591"/>
      <c r="AX1" s="591"/>
      <c r="AY1" s="591"/>
      <c r="AZ1" s="591"/>
      <c r="BA1" s="591"/>
      <c r="BB1" s="591"/>
      <c r="BC1" s="591"/>
      <c r="BD1" s="591"/>
      <c r="BE1" s="591"/>
      <c r="BF1" s="591"/>
      <c r="BG1" s="591"/>
      <c r="BH1" s="591"/>
      <c r="BI1" s="591"/>
      <c r="BJ1" s="591"/>
      <c r="BK1" s="591"/>
      <c r="BL1" s="591"/>
      <c r="BM1" s="591"/>
      <c r="BN1" s="591"/>
      <c r="BO1" s="591"/>
      <c r="BP1" s="591"/>
      <c r="BQ1" s="591"/>
      <c r="BR1" s="591"/>
      <c r="BS1" s="591"/>
      <c r="BT1" s="591"/>
      <c r="BU1" s="591"/>
      <c r="BV1" s="591"/>
      <c r="BW1" s="591"/>
      <c r="BX1" s="591"/>
      <c r="BY1" s="591"/>
      <c r="BZ1" s="591"/>
      <c r="CA1" s="591"/>
      <c r="CB1" s="591"/>
      <c r="CC1" s="591"/>
      <c r="CD1" s="591"/>
      <c r="CE1" s="591"/>
      <c r="CF1" s="591"/>
      <c r="CG1" s="591"/>
      <c r="CH1" s="591"/>
      <c r="CI1" s="591"/>
      <c r="CJ1" s="591"/>
      <c r="CK1" s="591"/>
      <c r="CL1" s="591"/>
      <c r="CM1" s="591"/>
      <c r="CN1" s="591"/>
      <c r="CO1" s="591"/>
      <c r="CP1" s="591"/>
      <c r="CQ1" s="591"/>
      <c r="CR1" s="591"/>
      <c r="CS1" s="591"/>
      <c r="CT1" s="591"/>
      <c r="CU1" s="591"/>
      <c r="CV1" s="591"/>
      <c r="CW1" s="591"/>
      <c r="CX1" s="591"/>
      <c r="CY1" s="591"/>
      <c r="CZ1" s="591"/>
      <c r="DA1" s="591"/>
      <c r="DB1" s="591"/>
      <c r="DC1" s="591"/>
      <c r="DD1" s="591"/>
      <c r="DE1" s="591"/>
      <c r="DF1" s="591"/>
      <c r="DG1" s="591"/>
      <c r="DH1" s="591"/>
      <c r="DI1" s="591"/>
      <c r="DJ1" s="181"/>
      <c r="DK1" s="181"/>
      <c r="DL1" s="181"/>
      <c r="DM1" s="181"/>
      <c r="DN1" s="181"/>
      <c r="DO1" s="181"/>
    </row>
    <row r="2" spans="1:119" ht="24" thickBot="1" x14ac:dyDescent="0.25">
      <c r="B2" s="182" t="s">
        <v>77</v>
      </c>
      <c r="C2" s="182"/>
      <c r="D2" s="183"/>
    </row>
    <row r="3" spans="1:119" ht="18.75" customHeight="1" thickBot="1" x14ac:dyDescent="0.25">
      <c r="A3" s="181"/>
      <c r="B3" s="592" t="s">
        <v>78</v>
      </c>
      <c r="C3" s="593"/>
      <c r="D3" s="593"/>
      <c r="E3" s="594"/>
      <c r="F3" s="594"/>
      <c r="G3" s="594"/>
      <c r="H3" s="594"/>
      <c r="I3" s="594"/>
      <c r="J3" s="594"/>
      <c r="K3" s="594"/>
      <c r="L3" s="594" t="s">
        <v>79</v>
      </c>
      <c r="M3" s="594"/>
      <c r="N3" s="594"/>
      <c r="O3" s="594"/>
      <c r="P3" s="594"/>
      <c r="Q3" s="594"/>
      <c r="R3" s="597"/>
      <c r="S3" s="597"/>
      <c r="T3" s="597"/>
      <c r="U3" s="597"/>
      <c r="V3" s="598"/>
      <c r="W3" s="488" t="s">
        <v>80</v>
      </c>
      <c r="X3" s="489"/>
      <c r="Y3" s="489"/>
      <c r="Z3" s="489"/>
      <c r="AA3" s="489"/>
      <c r="AB3" s="593"/>
      <c r="AC3" s="597" t="s">
        <v>81</v>
      </c>
      <c r="AD3" s="489"/>
      <c r="AE3" s="489"/>
      <c r="AF3" s="489"/>
      <c r="AG3" s="489"/>
      <c r="AH3" s="489"/>
      <c r="AI3" s="489"/>
      <c r="AJ3" s="489"/>
      <c r="AK3" s="489"/>
      <c r="AL3" s="559"/>
      <c r="AM3" s="488" t="s">
        <v>82</v>
      </c>
      <c r="AN3" s="489"/>
      <c r="AO3" s="489"/>
      <c r="AP3" s="489"/>
      <c r="AQ3" s="489"/>
      <c r="AR3" s="489"/>
      <c r="AS3" s="489"/>
      <c r="AT3" s="489"/>
      <c r="AU3" s="489"/>
      <c r="AV3" s="489"/>
      <c r="AW3" s="489"/>
      <c r="AX3" s="559"/>
      <c r="AY3" s="551" t="s">
        <v>1</v>
      </c>
      <c r="AZ3" s="552"/>
      <c r="BA3" s="552"/>
      <c r="BB3" s="552"/>
      <c r="BC3" s="552"/>
      <c r="BD3" s="552"/>
      <c r="BE3" s="552"/>
      <c r="BF3" s="552"/>
      <c r="BG3" s="552"/>
      <c r="BH3" s="552"/>
      <c r="BI3" s="552"/>
      <c r="BJ3" s="552"/>
      <c r="BK3" s="552"/>
      <c r="BL3" s="552"/>
      <c r="BM3" s="601"/>
      <c r="BN3" s="488" t="s">
        <v>83</v>
      </c>
      <c r="BO3" s="489"/>
      <c r="BP3" s="489"/>
      <c r="BQ3" s="489"/>
      <c r="BR3" s="489"/>
      <c r="BS3" s="489"/>
      <c r="BT3" s="489"/>
      <c r="BU3" s="559"/>
      <c r="BV3" s="488" t="s">
        <v>84</v>
      </c>
      <c r="BW3" s="489"/>
      <c r="BX3" s="489"/>
      <c r="BY3" s="489"/>
      <c r="BZ3" s="489"/>
      <c r="CA3" s="489"/>
      <c r="CB3" s="489"/>
      <c r="CC3" s="559"/>
      <c r="CD3" s="551" t="s">
        <v>1</v>
      </c>
      <c r="CE3" s="552"/>
      <c r="CF3" s="552"/>
      <c r="CG3" s="552"/>
      <c r="CH3" s="552"/>
      <c r="CI3" s="552"/>
      <c r="CJ3" s="552"/>
      <c r="CK3" s="552"/>
      <c r="CL3" s="552"/>
      <c r="CM3" s="552"/>
      <c r="CN3" s="552"/>
      <c r="CO3" s="552"/>
      <c r="CP3" s="552"/>
      <c r="CQ3" s="552"/>
      <c r="CR3" s="552"/>
      <c r="CS3" s="601"/>
      <c r="CT3" s="488" t="s">
        <v>85</v>
      </c>
      <c r="CU3" s="489"/>
      <c r="CV3" s="489"/>
      <c r="CW3" s="489"/>
      <c r="CX3" s="489"/>
      <c r="CY3" s="489"/>
      <c r="CZ3" s="489"/>
      <c r="DA3" s="559"/>
      <c r="DB3" s="488" t="s">
        <v>86</v>
      </c>
      <c r="DC3" s="489"/>
      <c r="DD3" s="489"/>
      <c r="DE3" s="489"/>
      <c r="DF3" s="489"/>
      <c r="DG3" s="489"/>
      <c r="DH3" s="489"/>
      <c r="DI3" s="559"/>
    </row>
    <row r="4" spans="1:119" ht="18.75" customHeight="1" x14ac:dyDescent="0.2">
      <c r="A4" s="181"/>
      <c r="B4" s="567"/>
      <c r="C4" s="568"/>
      <c r="D4" s="568"/>
      <c r="E4" s="569"/>
      <c r="F4" s="569"/>
      <c r="G4" s="569"/>
      <c r="H4" s="569"/>
      <c r="I4" s="569"/>
      <c r="J4" s="569"/>
      <c r="K4" s="569"/>
      <c r="L4" s="569"/>
      <c r="M4" s="569"/>
      <c r="N4" s="569"/>
      <c r="O4" s="569"/>
      <c r="P4" s="569"/>
      <c r="Q4" s="569"/>
      <c r="R4" s="573"/>
      <c r="S4" s="573"/>
      <c r="T4" s="573"/>
      <c r="U4" s="573"/>
      <c r="V4" s="574"/>
      <c r="W4" s="560"/>
      <c r="X4" s="370"/>
      <c r="Y4" s="370"/>
      <c r="Z4" s="370"/>
      <c r="AA4" s="370"/>
      <c r="AB4" s="568"/>
      <c r="AC4" s="573"/>
      <c r="AD4" s="370"/>
      <c r="AE4" s="370"/>
      <c r="AF4" s="370"/>
      <c r="AG4" s="370"/>
      <c r="AH4" s="370"/>
      <c r="AI4" s="370"/>
      <c r="AJ4" s="370"/>
      <c r="AK4" s="370"/>
      <c r="AL4" s="561"/>
      <c r="AM4" s="510"/>
      <c r="AN4" s="408"/>
      <c r="AO4" s="408"/>
      <c r="AP4" s="408"/>
      <c r="AQ4" s="408"/>
      <c r="AR4" s="408"/>
      <c r="AS4" s="408"/>
      <c r="AT4" s="408"/>
      <c r="AU4" s="408"/>
      <c r="AV4" s="408"/>
      <c r="AW4" s="408"/>
      <c r="AX4" s="600"/>
      <c r="AY4" s="445" t="s">
        <v>87</v>
      </c>
      <c r="AZ4" s="446"/>
      <c r="BA4" s="446"/>
      <c r="BB4" s="446"/>
      <c r="BC4" s="446"/>
      <c r="BD4" s="446"/>
      <c r="BE4" s="446"/>
      <c r="BF4" s="446"/>
      <c r="BG4" s="446"/>
      <c r="BH4" s="446"/>
      <c r="BI4" s="446"/>
      <c r="BJ4" s="446"/>
      <c r="BK4" s="446"/>
      <c r="BL4" s="446"/>
      <c r="BM4" s="447"/>
      <c r="BN4" s="448">
        <v>50749184</v>
      </c>
      <c r="BO4" s="449"/>
      <c r="BP4" s="449"/>
      <c r="BQ4" s="449"/>
      <c r="BR4" s="449"/>
      <c r="BS4" s="449"/>
      <c r="BT4" s="449"/>
      <c r="BU4" s="450"/>
      <c r="BV4" s="448">
        <v>52243844</v>
      </c>
      <c r="BW4" s="449"/>
      <c r="BX4" s="449"/>
      <c r="BY4" s="449"/>
      <c r="BZ4" s="449"/>
      <c r="CA4" s="449"/>
      <c r="CB4" s="449"/>
      <c r="CC4" s="450"/>
      <c r="CD4" s="585" t="s">
        <v>88</v>
      </c>
      <c r="CE4" s="586"/>
      <c r="CF4" s="586"/>
      <c r="CG4" s="586"/>
      <c r="CH4" s="586"/>
      <c r="CI4" s="586"/>
      <c r="CJ4" s="586"/>
      <c r="CK4" s="586"/>
      <c r="CL4" s="586"/>
      <c r="CM4" s="586"/>
      <c r="CN4" s="586"/>
      <c r="CO4" s="586"/>
      <c r="CP4" s="586"/>
      <c r="CQ4" s="586"/>
      <c r="CR4" s="586"/>
      <c r="CS4" s="587"/>
      <c r="CT4" s="588">
        <v>9.4</v>
      </c>
      <c r="CU4" s="589"/>
      <c r="CV4" s="589"/>
      <c r="CW4" s="589"/>
      <c r="CX4" s="589"/>
      <c r="CY4" s="589"/>
      <c r="CZ4" s="589"/>
      <c r="DA4" s="590"/>
      <c r="DB4" s="588">
        <v>10</v>
      </c>
      <c r="DC4" s="589"/>
      <c r="DD4" s="589"/>
      <c r="DE4" s="589"/>
      <c r="DF4" s="589"/>
      <c r="DG4" s="589"/>
      <c r="DH4" s="589"/>
      <c r="DI4" s="590"/>
    </row>
    <row r="5" spans="1:119" ht="18.75" customHeight="1" x14ac:dyDescent="0.2">
      <c r="A5" s="181"/>
      <c r="B5" s="595"/>
      <c r="C5" s="409"/>
      <c r="D5" s="409"/>
      <c r="E5" s="596"/>
      <c r="F5" s="596"/>
      <c r="G5" s="596"/>
      <c r="H5" s="596"/>
      <c r="I5" s="596"/>
      <c r="J5" s="596"/>
      <c r="K5" s="596"/>
      <c r="L5" s="596"/>
      <c r="M5" s="596"/>
      <c r="N5" s="596"/>
      <c r="O5" s="596"/>
      <c r="P5" s="596"/>
      <c r="Q5" s="596"/>
      <c r="R5" s="407"/>
      <c r="S5" s="407"/>
      <c r="T5" s="407"/>
      <c r="U5" s="407"/>
      <c r="V5" s="599"/>
      <c r="W5" s="510"/>
      <c r="X5" s="408"/>
      <c r="Y5" s="408"/>
      <c r="Z5" s="408"/>
      <c r="AA5" s="408"/>
      <c r="AB5" s="409"/>
      <c r="AC5" s="407"/>
      <c r="AD5" s="408"/>
      <c r="AE5" s="408"/>
      <c r="AF5" s="408"/>
      <c r="AG5" s="408"/>
      <c r="AH5" s="408"/>
      <c r="AI5" s="408"/>
      <c r="AJ5" s="408"/>
      <c r="AK5" s="408"/>
      <c r="AL5" s="600"/>
      <c r="AM5" s="476" t="s">
        <v>89</v>
      </c>
      <c r="AN5" s="376"/>
      <c r="AO5" s="376"/>
      <c r="AP5" s="376"/>
      <c r="AQ5" s="376"/>
      <c r="AR5" s="376"/>
      <c r="AS5" s="376"/>
      <c r="AT5" s="377"/>
      <c r="AU5" s="477" t="s">
        <v>90</v>
      </c>
      <c r="AV5" s="478"/>
      <c r="AW5" s="478"/>
      <c r="AX5" s="478"/>
      <c r="AY5" s="433" t="s">
        <v>91</v>
      </c>
      <c r="AZ5" s="434"/>
      <c r="BA5" s="434"/>
      <c r="BB5" s="434"/>
      <c r="BC5" s="434"/>
      <c r="BD5" s="434"/>
      <c r="BE5" s="434"/>
      <c r="BF5" s="434"/>
      <c r="BG5" s="434"/>
      <c r="BH5" s="434"/>
      <c r="BI5" s="434"/>
      <c r="BJ5" s="434"/>
      <c r="BK5" s="434"/>
      <c r="BL5" s="434"/>
      <c r="BM5" s="435"/>
      <c r="BN5" s="419">
        <v>47025035</v>
      </c>
      <c r="BO5" s="420"/>
      <c r="BP5" s="420"/>
      <c r="BQ5" s="420"/>
      <c r="BR5" s="420"/>
      <c r="BS5" s="420"/>
      <c r="BT5" s="420"/>
      <c r="BU5" s="421"/>
      <c r="BV5" s="419">
        <v>49211880</v>
      </c>
      <c r="BW5" s="420"/>
      <c r="BX5" s="420"/>
      <c r="BY5" s="420"/>
      <c r="BZ5" s="420"/>
      <c r="CA5" s="420"/>
      <c r="CB5" s="420"/>
      <c r="CC5" s="421"/>
      <c r="CD5" s="459" t="s">
        <v>92</v>
      </c>
      <c r="CE5" s="379"/>
      <c r="CF5" s="379"/>
      <c r="CG5" s="379"/>
      <c r="CH5" s="379"/>
      <c r="CI5" s="379"/>
      <c r="CJ5" s="379"/>
      <c r="CK5" s="379"/>
      <c r="CL5" s="379"/>
      <c r="CM5" s="379"/>
      <c r="CN5" s="379"/>
      <c r="CO5" s="379"/>
      <c r="CP5" s="379"/>
      <c r="CQ5" s="379"/>
      <c r="CR5" s="379"/>
      <c r="CS5" s="460"/>
      <c r="CT5" s="416">
        <v>95.1</v>
      </c>
      <c r="CU5" s="417"/>
      <c r="CV5" s="417"/>
      <c r="CW5" s="417"/>
      <c r="CX5" s="417"/>
      <c r="CY5" s="417"/>
      <c r="CZ5" s="417"/>
      <c r="DA5" s="418"/>
      <c r="DB5" s="416">
        <v>94.9</v>
      </c>
      <c r="DC5" s="417"/>
      <c r="DD5" s="417"/>
      <c r="DE5" s="417"/>
      <c r="DF5" s="417"/>
      <c r="DG5" s="417"/>
      <c r="DH5" s="417"/>
      <c r="DI5" s="418"/>
    </row>
    <row r="6" spans="1:119" ht="18.75" customHeight="1" x14ac:dyDescent="0.2">
      <c r="A6" s="181"/>
      <c r="B6" s="565" t="s">
        <v>93</v>
      </c>
      <c r="C6" s="406"/>
      <c r="D6" s="406"/>
      <c r="E6" s="566"/>
      <c r="F6" s="566"/>
      <c r="G6" s="566"/>
      <c r="H6" s="566"/>
      <c r="I6" s="566"/>
      <c r="J6" s="566"/>
      <c r="K6" s="566"/>
      <c r="L6" s="566" t="s">
        <v>94</v>
      </c>
      <c r="M6" s="566"/>
      <c r="N6" s="566"/>
      <c r="O6" s="566"/>
      <c r="P6" s="566"/>
      <c r="Q6" s="566"/>
      <c r="R6" s="404"/>
      <c r="S6" s="404"/>
      <c r="T6" s="404"/>
      <c r="U6" s="404"/>
      <c r="V6" s="572"/>
      <c r="W6" s="509" t="s">
        <v>95</v>
      </c>
      <c r="X6" s="405"/>
      <c r="Y6" s="405"/>
      <c r="Z6" s="405"/>
      <c r="AA6" s="405"/>
      <c r="AB6" s="406"/>
      <c r="AC6" s="577" t="s">
        <v>96</v>
      </c>
      <c r="AD6" s="578"/>
      <c r="AE6" s="578"/>
      <c r="AF6" s="578"/>
      <c r="AG6" s="578"/>
      <c r="AH6" s="578"/>
      <c r="AI6" s="578"/>
      <c r="AJ6" s="578"/>
      <c r="AK6" s="578"/>
      <c r="AL6" s="579"/>
      <c r="AM6" s="476" t="s">
        <v>97</v>
      </c>
      <c r="AN6" s="376"/>
      <c r="AO6" s="376"/>
      <c r="AP6" s="376"/>
      <c r="AQ6" s="376"/>
      <c r="AR6" s="376"/>
      <c r="AS6" s="376"/>
      <c r="AT6" s="377"/>
      <c r="AU6" s="477" t="s">
        <v>90</v>
      </c>
      <c r="AV6" s="478"/>
      <c r="AW6" s="478"/>
      <c r="AX6" s="478"/>
      <c r="AY6" s="433" t="s">
        <v>98</v>
      </c>
      <c r="AZ6" s="434"/>
      <c r="BA6" s="434"/>
      <c r="BB6" s="434"/>
      <c r="BC6" s="434"/>
      <c r="BD6" s="434"/>
      <c r="BE6" s="434"/>
      <c r="BF6" s="434"/>
      <c r="BG6" s="434"/>
      <c r="BH6" s="434"/>
      <c r="BI6" s="434"/>
      <c r="BJ6" s="434"/>
      <c r="BK6" s="434"/>
      <c r="BL6" s="434"/>
      <c r="BM6" s="435"/>
      <c r="BN6" s="419">
        <v>3724149</v>
      </c>
      <c r="BO6" s="420"/>
      <c r="BP6" s="420"/>
      <c r="BQ6" s="420"/>
      <c r="BR6" s="420"/>
      <c r="BS6" s="420"/>
      <c r="BT6" s="420"/>
      <c r="BU6" s="421"/>
      <c r="BV6" s="419">
        <v>3031964</v>
      </c>
      <c r="BW6" s="420"/>
      <c r="BX6" s="420"/>
      <c r="BY6" s="420"/>
      <c r="BZ6" s="420"/>
      <c r="CA6" s="420"/>
      <c r="CB6" s="420"/>
      <c r="CC6" s="421"/>
      <c r="CD6" s="459" t="s">
        <v>99</v>
      </c>
      <c r="CE6" s="379"/>
      <c r="CF6" s="379"/>
      <c r="CG6" s="379"/>
      <c r="CH6" s="379"/>
      <c r="CI6" s="379"/>
      <c r="CJ6" s="379"/>
      <c r="CK6" s="379"/>
      <c r="CL6" s="379"/>
      <c r="CM6" s="379"/>
      <c r="CN6" s="379"/>
      <c r="CO6" s="379"/>
      <c r="CP6" s="379"/>
      <c r="CQ6" s="379"/>
      <c r="CR6" s="379"/>
      <c r="CS6" s="460"/>
      <c r="CT6" s="562">
        <v>95.8</v>
      </c>
      <c r="CU6" s="563"/>
      <c r="CV6" s="563"/>
      <c r="CW6" s="563"/>
      <c r="CX6" s="563"/>
      <c r="CY6" s="563"/>
      <c r="CZ6" s="563"/>
      <c r="DA6" s="564"/>
      <c r="DB6" s="562">
        <v>96.6</v>
      </c>
      <c r="DC6" s="563"/>
      <c r="DD6" s="563"/>
      <c r="DE6" s="563"/>
      <c r="DF6" s="563"/>
      <c r="DG6" s="563"/>
      <c r="DH6" s="563"/>
      <c r="DI6" s="564"/>
    </row>
    <row r="7" spans="1:119" ht="18.75" customHeight="1" x14ac:dyDescent="0.2">
      <c r="A7" s="181"/>
      <c r="B7" s="567"/>
      <c r="C7" s="568"/>
      <c r="D7" s="568"/>
      <c r="E7" s="569"/>
      <c r="F7" s="569"/>
      <c r="G7" s="569"/>
      <c r="H7" s="569"/>
      <c r="I7" s="569"/>
      <c r="J7" s="569"/>
      <c r="K7" s="569"/>
      <c r="L7" s="569"/>
      <c r="M7" s="569"/>
      <c r="N7" s="569"/>
      <c r="O7" s="569"/>
      <c r="P7" s="569"/>
      <c r="Q7" s="569"/>
      <c r="R7" s="573"/>
      <c r="S7" s="573"/>
      <c r="T7" s="573"/>
      <c r="U7" s="573"/>
      <c r="V7" s="574"/>
      <c r="W7" s="560"/>
      <c r="X7" s="370"/>
      <c r="Y7" s="370"/>
      <c r="Z7" s="370"/>
      <c r="AA7" s="370"/>
      <c r="AB7" s="568"/>
      <c r="AC7" s="580"/>
      <c r="AD7" s="371"/>
      <c r="AE7" s="371"/>
      <c r="AF7" s="371"/>
      <c r="AG7" s="371"/>
      <c r="AH7" s="371"/>
      <c r="AI7" s="371"/>
      <c r="AJ7" s="371"/>
      <c r="AK7" s="371"/>
      <c r="AL7" s="581"/>
      <c r="AM7" s="476" t="s">
        <v>100</v>
      </c>
      <c r="AN7" s="376"/>
      <c r="AO7" s="376"/>
      <c r="AP7" s="376"/>
      <c r="AQ7" s="376"/>
      <c r="AR7" s="376"/>
      <c r="AS7" s="376"/>
      <c r="AT7" s="377"/>
      <c r="AU7" s="477" t="s">
        <v>101</v>
      </c>
      <c r="AV7" s="478"/>
      <c r="AW7" s="478"/>
      <c r="AX7" s="478"/>
      <c r="AY7" s="433" t="s">
        <v>102</v>
      </c>
      <c r="AZ7" s="434"/>
      <c r="BA7" s="434"/>
      <c r="BB7" s="434"/>
      <c r="BC7" s="434"/>
      <c r="BD7" s="434"/>
      <c r="BE7" s="434"/>
      <c r="BF7" s="434"/>
      <c r="BG7" s="434"/>
      <c r="BH7" s="434"/>
      <c r="BI7" s="434"/>
      <c r="BJ7" s="434"/>
      <c r="BK7" s="434"/>
      <c r="BL7" s="434"/>
      <c r="BM7" s="435"/>
      <c r="BN7" s="419">
        <v>1268840</v>
      </c>
      <c r="BO7" s="420"/>
      <c r="BP7" s="420"/>
      <c r="BQ7" s="420"/>
      <c r="BR7" s="420"/>
      <c r="BS7" s="420"/>
      <c r="BT7" s="420"/>
      <c r="BU7" s="421"/>
      <c r="BV7" s="419">
        <v>445332</v>
      </c>
      <c r="BW7" s="420"/>
      <c r="BX7" s="420"/>
      <c r="BY7" s="420"/>
      <c r="BZ7" s="420"/>
      <c r="CA7" s="420"/>
      <c r="CB7" s="420"/>
      <c r="CC7" s="421"/>
      <c r="CD7" s="459" t="s">
        <v>103</v>
      </c>
      <c r="CE7" s="379"/>
      <c r="CF7" s="379"/>
      <c r="CG7" s="379"/>
      <c r="CH7" s="379"/>
      <c r="CI7" s="379"/>
      <c r="CJ7" s="379"/>
      <c r="CK7" s="379"/>
      <c r="CL7" s="379"/>
      <c r="CM7" s="379"/>
      <c r="CN7" s="379"/>
      <c r="CO7" s="379"/>
      <c r="CP7" s="379"/>
      <c r="CQ7" s="379"/>
      <c r="CR7" s="379"/>
      <c r="CS7" s="460"/>
      <c r="CT7" s="419">
        <v>26122196</v>
      </c>
      <c r="CU7" s="420"/>
      <c r="CV7" s="420"/>
      <c r="CW7" s="420"/>
      <c r="CX7" s="420"/>
      <c r="CY7" s="420"/>
      <c r="CZ7" s="420"/>
      <c r="DA7" s="421"/>
      <c r="DB7" s="419">
        <v>25914743</v>
      </c>
      <c r="DC7" s="420"/>
      <c r="DD7" s="420"/>
      <c r="DE7" s="420"/>
      <c r="DF7" s="420"/>
      <c r="DG7" s="420"/>
      <c r="DH7" s="420"/>
      <c r="DI7" s="421"/>
    </row>
    <row r="8" spans="1:119" ht="18.75" customHeight="1" thickBot="1" x14ac:dyDescent="0.25">
      <c r="A8" s="181"/>
      <c r="B8" s="570"/>
      <c r="C8" s="515"/>
      <c r="D8" s="515"/>
      <c r="E8" s="571"/>
      <c r="F8" s="571"/>
      <c r="G8" s="571"/>
      <c r="H8" s="571"/>
      <c r="I8" s="571"/>
      <c r="J8" s="571"/>
      <c r="K8" s="571"/>
      <c r="L8" s="571"/>
      <c r="M8" s="571"/>
      <c r="N8" s="571"/>
      <c r="O8" s="571"/>
      <c r="P8" s="571"/>
      <c r="Q8" s="571"/>
      <c r="R8" s="575"/>
      <c r="S8" s="575"/>
      <c r="T8" s="575"/>
      <c r="U8" s="575"/>
      <c r="V8" s="576"/>
      <c r="W8" s="490"/>
      <c r="X8" s="491"/>
      <c r="Y8" s="491"/>
      <c r="Z8" s="491"/>
      <c r="AA8" s="491"/>
      <c r="AB8" s="515"/>
      <c r="AC8" s="582"/>
      <c r="AD8" s="583"/>
      <c r="AE8" s="583"/>
      <c r="AF8" s="583"/>
      <c r="AG8" s="583"/>
      <c r="AH8" s="583"/>
      <c r="AI8" s="583"/>
      <c r="AJ8" s="583"/>
      <c r="AK8" s="583"/>
      <c r="AL8" s="584"/>
      <c r="AM8" s="476" t="s">
        <v>104</v>
      </c>
      <c r="AN8" s="376"/>
      <c r="AO8" s="376"/>
      <c r="AP8" s="376"/>
      <c r="AQ8" s="376"/>
      <c r="AR8" s="376"/>
      <c r="AS8" s="376"/>
      <c r="AT8" s="377"/>
      <c r="AU8" s="477" t="s">
        <v>90</v>
      </c>
      <c r="AV8" s="478"/>
      <c r="AW8" s="478"/>
      <c r="AX8" s="478"/>
      <c r="AY8" s="433" t="s">
        <v>105</v>
      </c>
      <c r="AZ8" s="434"/>
      <c r="BA8" s="434"/>
      <c r="BB8" s="434"/>
      <c r="BC8" s="434"/>
      <c r="BD8" s="434"/>
      <c r="BE8" s="434"/>
      <c r="BF8" s="434"/>
      <c r="BG8" s="434"/>
      <c r="BH8" s="434"/>
      <c r="BI8" s="434"/>
      <c r="BJ8" s="434"/>
      <c r="BK8" s="434"/>
      <c r="BL8" s="434"/>
      <c r="BM8" s="435"/>
      <c r="BN8" s="419">
        <v>2455309</v>
      </c>
      <c r="BO8" s="420"/>
      <c r="BP8" s="420"/>
      <c r="BQ8" s="420"/>
      <c r="BR8" s="420"/>
      <c r="BS8" s="420"/>
      <c r="BT8" s="420"/>
      <c r="BU8" s="421"/>
      <c r="BV8" s="419">
        <v>2586632</v>
      </c>
      <c r="BW8" s="420"/>
      <c r="BX8" s="420"/>
      <c r="BY8" s="420"/>
      <c r="BZ8" s="420"/>
      <c r="CA8" s="420"/>
      <c r="CB8" s="420"/>
      <c r="CC8" s="421"/>
      <c r="CD8" s="459" t="s">
        <v>106</v>
      </c>
      <c r="CE8" s="379"/>
      <c r="CF8" s="379"/>
      <c r="CG8" s="379"/>
      <c r="CH8" s="379"/>
      <c r="CI8" s="379"/>
      <c r="CJ8" s="379"/>
      <c r="CK8" s="379"/>
      <c r="CL8" s="379"/>
      <c r="CM8" s="379"/>
      <c r="CN8" s="379"/>
      <c r="CO8" s="379"/>
      <c r="CP8" s="379"/>
      <c r="CQ8" s="379"/>
      <c r="CR8" s="379"/>
      <c r="CS8" s="460"/>
      <c r="CT8" s="522">
        <v>0.55000000000000004</v>
      </c>
      <c r="CU8" s="523"/>
      <c r="CV8" s="523"/>
      <c r="CW8" s="523"/>
      <c r="CX8" s="523"/>
      <c r="CY8" s="523"/>
      <c r="CZ8" s="523"/>
      <c r="DA8" s="524"/>
      <c r="DB8" s="522">
        <v>0.56000000000000005</v>
      </c>
      <c r="DC8" s="523"/>
      <c r="DD8" s="523"/>
      <c r="DE8" s="523"/>
      <c r="DF8" s="523"/>
      <c r="DG8" s="523"/>
      <c r="DH8" s="523"/>
      <c r="DI8" s="524"/>
    </row>
    <row r="9" spans="1:119" ht="18.75" customHeight="1" thickBot="1" x14ac:dyDescent="0.25">
      <c r="A9" s="181"/>
      <c r="B9" s="551" t="s">
        <v>107</v>
      </c>
      <c r="C9" s="552"/>
      <c r="D9" s="552"/>
      <c r="E9" s="552"/>
      <c r="F9" s="552"/>
      <c r="G9" s="552"/>
      <c r="H9" s="552"/>
      <c r="I9" s="552"/>
      <c r="J9" s="552"/>
      <c r="K9" s="470"/>
      <c r="L9" s="553" t="s">
        <v>108</v>
      </c>
      <c r="M9" s="554"/>
      <c r="N9" s="554"/>
      <c r="O9" s="554"/>
      <c r="P9" s="554"/>
      <c r="Q9" s="555"/>
      <c r="R9" s="556">
        <v>106445</v>
      </c>
      <c r="S9" s="557"/>
      <c r="T9" s="557"/>
      <c r="U9" s="557"/>
      <c r="V9" s="558"/>
      <c r="W9" s="488" t="s">
        <v>109</v>
      </c>
      <c r="X9" s="489"/>
      <c r="Y9" s="489"/>
      <c r="Z9" s="489"/>
      <c r="AA9" s="489"/>
      <c r="AB9" s="489"/>
      <c r="AC9" s="489"/>
      <c r="AD9" s="489"/>
      <c r="AE9" s="489"/>
      <c r="AF9" s="489"/>
      <c r="AG9" s="489"/>
      <c r="AH9" s="489"/>
      <c r="AI9" s="489"/>
      <c r="AJ9" s="489"/>
      <c r="AK9" s="489"/>
      <c r="AL9" s="559"/>
      <c r="AM9" s="476" t="s">
        <v>110</v>
      </c>
      <c r="AN9" s="376"/>
      <c r="AO9" s="376"/>
      <c r="AP9" s="376"/>
      <c r="AQ9" s="376"/>
      <c r="AR9" s="376"/>
      <c r="AS9" s="376"/>
      <c r="AT9" s="377"/>
      <c r="AU9" s="477" t="s">
        <v>90</v>
      </c>
      <c r="AV9" s="478"/>
      <c r="AW9" s="478"/>
      <c r="AX9" s="478"/>
      <c r="AY9" s="433" t="s">
        <v>111</v>
      </c>
      <c r="AZ9" s="434"/>
      <c r="BA9" s="434"/>
      <c r="BB9" s="434"/>
      <c r="BC9" s="434"/>
      <c r="BD9" s="434"/>
      <c r="BE9" s="434"/>
      <c r="BF9" s="434"/>
      <c r="BG9" s="434"/>
      <c r="BH9" s="434"/>
      <c r="BI9" s="434"/>
      <c r="BJ9" s="434"/>
      <c r="BK9" s="434"/>
      <c r="BL9" s="434"/>
      <c r="BM9" s="435"/>
      <c r="BN9" s="419">
        <v>-131323</v>
      </c>
      <c r="BO9" s="420"/>
      <c r="BP9" s="420"/>
      <c r="BQ9" s="420"/>
      <c r="BR9" s="420"/>
      <c r="BS9" s="420"/>
      <c r="BT9" s="420"/>
      <c r="BU9" s="421"/>
      <c r="BV9" s="419">
        <v>-976125</v>
      </c>
      <c r="BW9" s="420"/>
      <c r="BX9" s="420"/>
      <c r="BY9" s="420"/>
      <c r="BZ9" s="420"/>
      <c r="CA9" s="420"/>
      <c r="CB9" s="420"/>
      <c r="CC9" s="421"/>
      <c r="CD9" s="459" t="s">
        <v>112</v>
      </c>
      <c r="CE9" s="379"/>
      <c r="CF9" s="379"/>
      <c r="CG9" s="379"/>
      <c r="CH9" s="379"/>
      <c r="CI9" s="379"/>
      <c r="CJ9" s="379"/>
      <c r="CK9" s="379"/>
      <c r="CL9" s="379"/>
      <c r="CM9" s="379"/>
      <c r="CN9" s="379"/>
      <c r="CO9" s="379"/>
      <c r="CP9" s="379"/>
      <c r="CQ9" s="379"/>
      <c r="CR9" s="379"/>
      <c r="CS9" s="460"/>
      <c r="CT9" s="416">
        <v>11.1</v>
      </c>
      <c r="CU9" s="417"/>
      <c r="CV9" s="417"/>
      <c r="CW9" s="417"/>
      <c r="CX9" s="417"/>
      <c r="CY9" s="417"/>
      <c r="CZ9" s="417"/>
      <c r="DA9" s="418"/>
      <c r="DB9" s="416">
        <v>12</v>
      </c>
      <c r="DC9" s="417"/>
      <c r="DD9" s="417"/>
      <c r="DE9" s="417"/>
      <c r="DF9" s="417"/>
      <c r="DG9" s="417"/>
      <c r="DH9" s="417"/>
      <c r="DI9" s="418"/>
    </row>
    <row r="10" spans="1:119" ht="18.75" customHeight="1" thickBot="1" x14ac:dyDescent="0.25">
      <c r="A10" s="181"/>
      <c r="B10" s="551"/>
      <c r="C10" s="552"/>
      <c r="D10" s="552"/>
      <c r="E10" s="552"/>
      <c r="F10" s="552"/>
      <c r="G10" s="552"/>
      <c r="H10" s="552"/>
      <c r="I10" s="552"/>
      <c r="J10" s="552"/>
      <c r="K10" s="470"/>
      <c r="L10" s="375" t="s">
        <v>113</v>
      </c>
      <c r="M10" s="376"/>
      <c r="N10" s="376"/>
      <c r="O10" s="376"/>
      <c r="P10" s="376"/>
      <c r="Q10" s="377"/>
      <c r="R10" s="372">
        <v>114714</v>
      </c>
      <c r="S10" s="373"/>
      <c r="T10" s="373"/>
      <c r="U10" s="373"/>
      <c r="V10" s="432"/>
      <c r="W10" s="560"/>
      <c r="X10" s="370"/>
      <c r="Y10" s="370"/>
      <c r="Z10" s="370"/>
      <c r="AA10" s="370"/>
      <c r="AB10" s="370"/>
      <c r="AC10" s="370"/>
      <c r="AD10" s="370"/>
      <c r="AE10" s="370"/>
      <c r="AF10" s="370"/>
      <c r="AG10" s="370"/>
      <c r="AH10" s="370"/>
      <c r="AI10" s="370"/>
      <c r="AJ10" s="370"/>
      <c r="AK10" s="370"/>
      <c r="AL10" s="561"/>
      <c r="AM10" s="476" t="s">
        <v>114</v>
      </c>
      <c r="AN10" s="376"/>
      <c r="AO10" s="376"/>
      <c r="AP10" s="376"/>
      <c r="AQ10" s="376"/>
      <c r="AR10" s="376"/>
      <c r="AS10" s="376"/>
      <c r="AT10" s="377"/>
      <c r="AU10" s="477" t="s">
        <v>101</v>
      </c>
      <c r="AV10" s="478"/>
      <c r="AW10" s="478"/>
      <c r="AX10" s="478"/>
      <c r="AY10" s="433" t="s">
        <v>115</v>
      </c>
      <c r="AZ10" s="434"/>
      <c r="BA10" s="434"/>
      <c r="BB10" s="434"/>
      <c r="BC10" s="434"/>
      <c r="BD10" s="434"/>
      <c r="BE10" s="434"/>
      <c r="BF10" s="434"/>
      <c r="BG10" s="434"/>
      <c r="BH10" s="434"/>
      <c r="BI10" s="434"/>
      <c r="BJ10" s="434"/>
      <c r="BK10" s="434"/>
      <c r="BL10" s="434"/>
      <c r="BM10" s="435"/>
      <c r="BN10" s="419">
        <v>827</v>
      </c>
      <c r="BO10" s="420"/>
      <c r="BP10" s="420"/>
      <c r="BQ10" s="420"/>
      <c r="BR10" s="420"/>
      <c r="BS10" s="420"/>
      <c r="BT10" s="420"/>
      <c r="BU10" s="421"/>
      <c r="BV10" s="419">
        <v>462</v>
      </c>
      <c r="BW10" s="420"/>
      <c r="BX10" s="420"/>
      <c r="BY10" s="420"/>
      <c r="BZ10" s="420"/>
      <c r="CA10" s="420"/>
      <c r="CB10" s="420"/>
      <c r="CC10" s="421"/>
      <c r="CD10" s="184" t="s">
        <v>116</v>
      </c>
      <c r="CE10" s="185"/>
      <c r="CF10" s="185"/>
      <c r="CG10" s="185"/>
      <c r="CH10" s="185"/>
      <c r="CI10" s="185"/>
      <c r="CJ10" s="185"/>
      <c r="CK10" s="185"/>
      <c r="CL10" s="185"/>
      <c r="CM10" s="185"/>
      <c r="CN10" s="185"/>
      <c r="CO10" s="185"/>
      <c r="CP10" s="185"/>
      <c r="CQ10" s="185"/>
      <c r="CR10" s="185"/>
      <c r="CS10" s="186"/>
      <c r="CT10" s="187"/>
      <c r="CU10" s="188"/>
      <c r="CV10" s="188"/>
      <c r="CW10" s="188"/>
      <c r="CX10" s="188"/>
      <c r="CY10" s="188"/>
      <c r="CZ10" s="188"/>
      <c r="DA10" s="189"/>
      <c r="DB10" s="187"/>
      <c r="DC10" s="188"/>
      <c r="DD10" s="188"/>
      <c r="DE10" s="188"/>
      <c r="DF10" s="188"/>
      <c r="DG10" s="188"/>
      <c r="DH10" s="188"/>
      <c r="DI10" s="189"/>
    </row>
    <row r="11" spans="1:119" ht="18.75" customHeight="1" thickBot="1" x14ac:dyDescent="0.25">
      <c r="A11" s="181"/>
      <c r="B11" s="551"/>
      <c r="C11" s="552"/>
      <c r="D11" s="552"/>
      <c r="E11" s="552"/>
      <c r="F11" s="552"/>
      <c r="G11" s="552"/>
      <c r="H11" s="552"/>
      <c r="I11" s="552"/>
      <c r="J11" s="552"/>
      <c r="K11" s="470"/>
      <c r="L11" s="380" t="s">
        <v>117</v>
      </c>
      <c r="M11" s="381"/>
      <c r="N11" s="381"/>
      <c r="O11" s="381"/>
      <c r="P11" s="381"/>
      <c r="Q11" s="382"/>
      <c r="R11" s="548" t="s">
        <v>118</v>
      </c>
      <c r="S11" s="549"/>
      <c r="T11" s="549"/>
      <c r="U11" s="549"/>
      <c r="V11" s="550"/>
      <c r="W11" s="560"/>
      <c r="X11" s="370"/>
      <c r="Y11" s="370"/>
      <c r="Z11" s="370"/>
      <c r="AA11" s="370"/>
      <c r="AB11" s="370"/>
      <c r="AC11" s="370"/>
      <c r="AD11" s="370"/>
      <c r="AE11" s="370"/>
      <c r="AF11" s="370"/>
      <c r="AG11" s="370"/>
      <c r="AH11" s="370"/>
      <c r="AI11" s="370"/>
      <c r="AJ11" s="370"/>
      <c r="AK11" s="370"/>
      <c r="AL11" s="561"/>
      <c r="AM11" s="476" t="s">
        <v>119</v>
      </c>
      <c r="AN11" s="376"/>
      <c r="AO11" s="376"/>
      <c r="AP11" s="376"/>
      <c r="AQ11" s="376"/>
      <c r="AR11" s="376"/>
      <c r="AS11" s="376"/>
      <c r="AT11" s="377"/>
      <c r="AU11" s="477" t="s">
        <v>101</v>
      </c>
      <c r="AV11" s="478"/>
      <c r="AW11" s="478"/>
      <c r="AX11" s="478"/>
      <c r="AY11" s="433" t="s">
        <v>120</v>
      </c>
      <c r="AZ11" s="434"/>
      <c r="BA11" s="434"/>
      <c r="BB11" s="434"/>
      <c r="BC11" s="434"/>
      <c r="BD11" s="434"/>
      <c r="BE11" s="434"/>
      <c r="BF11" s="434"/>
      <c r="BG11" s="434"/>
      <c r="BH11" s="434"/>
      <c r="BI11" s="434"/>
      <c r="BJ11" s="434"/>
      <c r="BK11" s="434"/>
      <c r="BL11" s="434"/>
      <c r="BM11" s="435"/>
      <c r="BN11" s="419">
        <v>0</v>
      </c>
      <c r="BO11" s="420"/>
      <c r="BP11" s="420"/>
      <c r="BQ11" s="420"/>
      <c r="BR11" s="420"/>
      <c r="BS11" s="420"/>
      <c r="BT11" s="420"/>
      <c r="BU11" s="421"/>
      <c r="BV11" s="419">
        <v>0</v>
      </c>
      <c r="BW11" s="420"/>
      <c r="BX11" s="420"/>
      <c r="BY11" s="420"/>
      <c r="BZ11" s="420"/>
      <c r="CA11" s="420"/>
      <c r="CB11" s="420"/>
      <c r="CC11" s="421"/>
      <c r="CD11" s="459" t="s">
        <v>121</v>
      </c>
      <c r="CE11" s="379"/>
      <c r="CF11" s="379"/>
      <c r="CG11" s="379"/>
      <c r="CH11" s="379"/>
      <c r="CI11" s="379"/>
      <c r="CJ11" s="379"/>
      <c r="CK11" s="379"/>
      <c r="CL11" s="379"/>
      <c r="CM11" s="379"/>
      <c r="CN11" s="379"/>
      <c r="CO11" s="379"/>
      <c r="CP11" s="379"/>
      <c r="CQ11" s="379"/>
      <c r="CR11" s="379"/>
      <c r="CS11" s="460"/>
      <c r="CT11" s="522" t="s">
        <v>122</v>
      </c>
      <c r="CU11" s="523"/>
      <c r="CV11" s="523"/>
      <c r="CW11" s="523"/>
      <c r="CX11" s="523"/>
      <c r="CY11" s="523"/>
      <c r="CZ11" s="523"/>
      <c r="DA11" s="524"/>
      <c r="DB11" s="522" t="s">
        <v>122</v>
      </c>
      <c r="DC11" s="523"/>
      <c r="DD11" s="523"/>
      <c r="DE11" s="523"/>
      <c r="DF11" s="523"/>
      <c r="DG11" s="523"/>
      <c r="DH11" s="523"/>
      <c r="DI11" s="524"/>
    </row>
    <row r="12" spans="1:119" ht="18.75" customHeight="1" x14ac:dyDescent="0.2">
      <c r="A12" s="181"/>
      <c r="B12" s="525" t="s">
        <v>123</v>
      </c>
      <c r="C12" s="526"/>
      <c r="D12" s="526"/>
      <c r="E12" s="526"/>
      <c r="F12" s="526"/>
      <c r="G12" s="526"/>
      <c r="H12" s="526"/>
      <c r="I12" s="526"/>
      <c r="J12" s="526"/>
      <c r="K12" s="527"/>
      <c r="L12" s="534" t="s">
        <v>124</v>
      </c>
      <c r="M12" s="535"/>
      <c r="N12" s="535"/>
      <c r="O12" s="535"/>
      <c r="P12" s="535"/>
      <c r="Q12" s="536"/>
      <c r="R12" s="537">
        <v>102988</v>
      </c>
      <c r="S12" s="538"/>
      <c r="T12" s="538"/>
      <c r="U12" s="538"/>
      <c r="V12" s="539"/>
      <c r="W12" s="540" t="s">
        <v>1</v>
      </c>
      <c r="X12" s="478"/>
      <c r="Y12" s="478"/>
      <c r="Z12" s="478"/>
      <c r="AA12" s="478"/>
      <c r="AB12" s="541"/>
      <c r="AC12" s="542" t="s">
        <v>125</v>
      </c>
      <c r="AD12" s="543"/>
      <c r="AE12" s="543"/>
      <c r="AF12" s="543"/>
      <c r="AG12" s="544"/>
      <c r="AH12" s="542" t="s">
        <v>126</v>
      </c>
      <c r="AI12" s="543"/>
      <c r="AJ12" s="543"/>
      <c r="AK12" s="543"/>
      <c r="AL12" s="545"/>
      <c r="AM12" s="476" t="s">
        <v>127</v>
      </c>
      <c r="AN12" s="376"/>
      <c r="AO12" s="376"/>
      <c r="AP12" s="376"/>
      <c r="AQ12" s="376"/>
      <c r="AR12" s="376"/>
      <c r="AS12" s="376"/>
      <c r="AT12" s="377"/>
      <c r="AU12" s="477" t="s">
        <v>90</v>
      </c>
      <c r="AV12" s="478"/>
      <c r="AW12" s="478"/>
      <c r="AX12" s="478"/>
      <c r="AY12" s="433" t="s">
        <v>128</v>
      </c>
      <c r="AZ12" s="434"/>
      <c r="BA12" s="434"/>
      <c r="BB12" s="434"/>
      <c r="BC12" s="434"/>
      <c r="BD12" s="434"/>
      <c r="BE12" s="434"/>
      <c r="BF12" s="434"/>
      <c r="BG12" s="434"/>
      <c r="BH12" s="434"/>
      <c r="BI12" s="434"/>
      <c r="BJ12" s="434"/>
      <c r="BK12" s="434"/>
      <c r="BL12" s="434"/>
      <c r="BM12" s="435"/>
      <c r="BN12" s="419">
        <v>1362892</v>
      </c>
      <c r="BO12" s="420"/>
      <c r="BP12" s="420"/>
      <c r="BQ12" s="420"/>
      <c r="BR12" s="420"/>
      <c r="BS12" s="420"/>
      <c r="BT12" s="420"/>
      <c r="BU12" s="421"/>
      <c r="BV12" s="419">
        <v>718292</v>
      </c>
      <c r="BW12" s="420"/>
      <c r="BX12" s="420"/>
      <c r="BY12" s="420"/>
      <c r="BZ12" s="420"/>
      <c r="CA12" s="420"/>
      <c r="CB12" s="420"/>
      <c r="CC12" s="421"/>
      <c r="CD12" s="459" t="s">
        <v>129</v>
      </c>
      <c r="CE12" s="379"/>
      <c r="CF12" s="379"/>
      <c r="CG12" s="379"/>
      <c r="CH12" s="379"/>
      <c r="CI12" s="379"/>
      <c r="CJ12" s="379"/>
      <c r="CK12" s="379"/>
      <c r="CL12" s="379"/>
      <c r="CM12" s="379"/>
      <c r="CN12" s="379"/>
      <c r="CO12" s="379"/>
      <c r="CP12" s="379"/>
      <c r="CQ12" s="379"/>
      <c r="CR12" s="379"/>
      <c r="CS12" s="460"/>
      <c r="CT12" s="522" t="s">
        <v>122</v>
      </c>
      <c r="CU12" s="523"/>
      <c r="CV12" s="523"/>
      <c r="CW12" s="523"/>
      <c r="CX12" s="523"/>
      <c r="CY12" s="523"/>
      <c r="CZ12" s="523"/>
      <c r="DA12" s="524"/>
      <c r="DB12" s="522" t="s">
        <v>122</v>
      </c>
      <c r="DC12" s="523"/>
      <c r="DD12" s="523"/>
      <c r="DE12" s="523"/>
      <c r="DF12" s="523"/>
      <c r="DG12" s="523"/>
      <c r="DH12" s="523"/>
      <c r="DI12" s="524"/>
    </row>
    <row r="13" spans="1:119" ht="18.75" customHeight="1" x14ac:dyDescent="0.2">
      <c r="A13" s="181"/>
      <c r="B13" s="528"/>
      <c r="C13" s="529"/>
      <c r="D13" s="529"/>
      <c r="E13" s="529"/>
      <c r="F13" s="529"/>
      <c r="G13" s="529"/>
      <c r="H13" s="529"/>
      <c r="I13" s="529"/>
      <c r="J13" s="529"/>
      <c r="K13" s="530"/>
      <c r="L13" s="190"/>
      <c r="M13" s="503" t="s">
        <v>130</v>
      </c>
      <c r="N13" s="504"/>
      <c r="O13" s="504"/>
      <c r="P13" s="504"/>
      <c r="Q13" s="505"/>
      <c r="R13" s="506">
        <v>100644</v>
      </c>
      <c r="S13" s="507"/>
      <c r="T13" s="507"/>
      <c r="U13" s="507"/>
      <c r="V13" s="508"/>
      <c r="W13" s="509" t="s">
        <v>131</v>
      </c>
      <c r="X13" s="405"/>
      <c r="Y13" s="405"/>
      <c r="Z13" s="405"/>
      <c r="AA13" s="405"/>
      <c r="AB13" s="406"/>
      <c r="AC13" s="372">
        <v>1239</v>
      </c>
      <c r="AD13" s="373"/>
      <c r="AE13" s="373"/>
      <c r="AF13" s="373"/>
      <c r="AG13" s="374"/>
      <c r="AH13" s="372">
        <v>1321</v>
      </c>
      <c r="AI13" s="373"/>
      <c r="AJ13" s="373"/>
      <c r="AK13" s="373"/>
      <c r="AL13" s="432"/>
      <c r="AM13" s="476" t="s">
        <v>132</v>
      </c>
      <c r="AN13" s="376"/>
      <c r="AO13" s="376"/>
      <c r="AP13" s="376"/>
      <c r="AQ13" s="376"/>
      <c r="AR13" s="376"/>
      <c r="AS13" s="376"/>
      <c r="AT13" s="377"/>
      <c r="AU13" s="477" t="s">
        <v>101</v>
      </c>
      <c r="AV13" s="478"/>
      <c r="AW13" s="478"/>
      <c r="AX13" s="478"/>
      <c r="AY13" s="433" t="s">
        <v>133</v>
      </c>
      <c r="AZ13" s="434"/>
      <c r="BA13" s="434"/>
      <c r="BB13" s="434"/>
      <c r="BC13" s="434"/>
      <c r="BD13" s="434"/>
      <c r="BE13" s="434"/>
      <c r="BF13" s="434"/>
      <c r="BG13" s="434"/>
      <c r="BH13" s="434"/>
      <c r="BI13" s="434"/>
      <c r="BJ13" s="434"/>
      <c r="BK13" s="434"/>
      <c r="BL13" s="434"/>
      <c r="BM13" s="435"/>
      <c r="BN13" s="419">
        <v>-1493388</v>
      </c>
      <c r="BO13" s="420"/>
      <c r="BP13" s="420"/>
      <c r="BQ13" s="420"/>
      <c r="BR13" s="420"/>
      <c r="BS13" s="420"/>
      <c r="BT13" s="420"/>
      <c r="BU13" s="421"/>
      <c r="BV13" s="419">
        <v>-1693955</v>
      </c>
      <c r="BW13" s="420"/>
      <c r="BX13" s="420"/>
      <c r="BY13" s="420"/>
      <c r="BZ13" s="420"/>
      <c r="CA13" s="420"/>
      <c r="CB13" s="420"/>
      <c r="CC13" s="421"/>
      <c r="CD13" s="459" t="s">
        <v>134</v>
      </c>
      <c r="CE13" s="379"/>
      <c r="CF13" s="379"/>
      <c r="CG13" s="379"/>
      <c r="CH13" s="379"/>
      <c r="CI13" s="379"/>
      <c r="CJ13" s="379"/>
      <c r="CK13" s="379"/>
      <c r="CL13" s="379"/>
      <c r="CM13" s="379"/>
      <c r="CN13" s="379"/>
      <c r="CO13" s="379"/>
      <c r="CP13" s="379"/>
      <c r="CQ13" s="379"/>
      <c r="CR13" s="379"/>
      <c r="CS13" s="460"/>
      <c r="CT13" s="416">
        <v>4.4000000000000004</v>
      </c>
      <c r="CU13" s="417"/>
      <c r="CV13" s="417"/>
      <c r="CW13" s="417"/>
      <c r="CX13" s="417"/>
      <c r="CY13" s="417"/>
      <c r="CZ13" s="417"/>
      <c r="DA13" s="418"/>
      <c r="DB13" s="416">
        <v>4.4000000000000004</v>
      </c>
      <c r="DC13" s="417"/>
      <c r="DD13" s="417"/>
      <c r="DE13" s="417"/>
      <c r="DF13" s="417"/>
      <c r="DG13" s="417"/>
      <c r="DH13" s="417"/>
      <c r="DI13" s="418"/>
    </row>
    <row r="14" spans="1:119" ht="18.75" customHeight="1" thickBot="1" x14ac:dyDescent="0.25">
      <c r="A14" s="181"/>
      <c r="B14" s="528"/>
      <c r="C14" s="529"/>
      <c r="D14" s="529"/>
      <c r="E14" s="529"/>
      <c r="F14" s="529"/>
      <c r="G14" s="529"/>
      <c r="H14" s="529"/>
      <c r="I14" s="529"/>
      <c r="J14" s="529"/>
      <c r="K14" s="530"/>
      <c r="L14" s="493" t="s">
        <v>135</v>
      </c>
      <c r="M14" s="546"/>
      <c r="N14" s="546"/>
      <c r="O14" s="546"/>
      <c r="P14" s="546"/>
      <c r="Q14" s="547"/>
      <c r="R14" s="506">
        <v>104647</v>
      </c>
      <c r="S14" s="507"/>
      <c r="T14" s="507"/>
      <c r="U14" s="507"/>
      <c r="V14" s="508"/>
      <c r="W14" s="510"/>
      <c r="X14" s="408"/>
      <c r="Y14" s="408"/>
      <c r="Z14" s="408"/>
      <c r="AA14" s="408"/>
      <c r="AB14" s="409"/>
      <c r="AC14" s="499">
        <v>2.5</v>
      </c>
      <c r="AD14" s="500"/>
      <c r="AE14" s="500"/>
      <c r="AF14" s="500"/>
      <c r="AG14" s="501"/>
      <c r="AH14" s="499">
        <v>2.5</v>
      </c>
      <c r="AI14" s="500"/>
      <c r="AJ14" s="500"/>
      <c r="AK14" s="500"/>
      <c r="AL14" s="502"/>
      <c r="AM14" s="476"/>
      <c r="AN14" s="376"/>
      <c r="AO14" s="376"/>
      <c r="AP14" s="376"/>
      <c r="AQ14" s="376"/>
      <c r="AR14" s="376"/>
      <c r="AS14" s="376"/>
      <c r="AT14" s="377"/>
      <c r="AU14" s="477"/>
      <c r="AV14" s="478"/>
      <c r="AW14" s="478"/>
      <c r="AX14" s="478"/>
      <c r="AY14" s="433"/>
      <c r="AZ14" s="434"/>
      <c r="BA14" s="434"/>
      <c r="BB14" s="434"/>
      <c r="BC14" s="434"/>
      <c r="BD14" s="434"/>
      <c r="BE14" s="434"/>
      <c r="BF14" s="434"/>
      <c r="BG14" s="434"/>
      <c r="BH14" s="434"/>
      <c r="BI14" s="434"/>
      <c r="BJ14" s="434"/>
      <c r="BK14" s="434"/>
      <c r="BL14" s="434"/>
      <c r="BM14" s="435"/>
      <c r="BN14" s="419"/>
      <c r="BO14" s="420"/>
      <c r="BP14" s="420"/>
      <c r="BQ14" s="420"/>
      <c r="BR14" s="420"/>
      <c r="BS14" s="420"/>
      <c r="BT14" s="420"/>
      <c r="BU14" s="421"/>
      <c r="BV14" s="419"/>
      <c r="BW14" s="420"/>
      <c r="BX14" s="420"/>
      <c r="BY14" s="420"/>
      <c r="BZ14" s="420"/>
      <c r="CA14" s="420"/>
      <c r="CB14" s="420"/>
      <c r="CC14" s="421"/>
      <c r="CD14" s="456" t="s">
        <v>136</v>
      </c>
      <c r="CE14" s="457"/>
      <c r="CF14" s="457"/>
      <c r="CG14" s="457"/>
      <c r="CH14" s="457"/>
      <c r="CI14" s="457"/>
      <c r="CJ14" s="457"/>
      <c r="CK14" s="457"/>
      <c r="CL14" s="457"/>
      <c r="CM14" s="457"/>
      <c r="CN14" s="457"/>
      <c r="CO14" s="457"/>
      <c r="CP14" s="457"/>
      <c r="CQ14" s="457"/>
      <c r="CR14" s="457"/>
      <c r="CS14" s="458"/>
      <c r="CT14" s="516" t="s">
        <v>122</v>
      </c>
      <c r="CU14" s="517"/>
      <c r="CV14" s="517"/>
      <c r="CW14" s="517"/>
      <c r="CX14" s="517"/>
      <c r="CY14" s="517"/>
      <c r="CZ14" s="517"/>
      <c r="DA14" s="518"/>
      <c r="DB14" s="516" t="s">
        <v>122</v>
      </c>
      <c r="DC14" s="517"/>
      <c r="DD14" s="517"/>
      <c r="DE14" s="517"/>
      <c r="DF14" s="517"/>
      <c r="DG14" s="517"/>
      <c r="DH14" s="517"/>
      <c r="DI14" s="518"/>
    </row>
    <row r="15" spans="1:119" ht="18.75" customHeight="1" x14ac:dyDescent="0.2">
      <c r="A15" s="181"/>
      <c r="B15" s="528"/>
      <c r="C15" s="529"/>
      <c r="D15" s="529"/>
      <c r="E15" s="529"/>
      <c r="F15" s="529"/>
      <c r="G15" s="529"/>
      <c r="H15" s="529"/>
      <c r="I15" s="529"/>
      <c r="J15" s="529"/>
      <c r="K15" s="530"/>
      <c r="L15" s="190"/>
      <c r="M15" s="503" t="s">
        <v>130</v>
      </c>
      <c r="N15" s="504"/>
      <c r="O15" s="504"/>
      <c r="P15" s="504"/>
      <c r="Q15" s="505"/>
      <c r="R15" s="506">
        <v>102489</v>
      </c>
      <c r="S15" s="507"/>
      <c r="T15" s="507"/>
      <c r="U15" s="507"/>
      <c r="V15" s="508"/>
      <c r="W15" s="509" t="s">
        <v>137</v>
      </c>
      <c r="X15" s="405"/>
      <c r="Y15" s="405"/>
      <c r="Z15" s="405"/>
      <c r="AA15" s="405"/>
      <c r="AB15" s="406"/>
      <c r="AC15" s="372">
        <v>16737</v>
      </c>
      <c r="AD15" s="373"/>
      <c r="AE15" s="373"/>
      <c r="AF15" s="373"/>
      <c r="AG15" s="374"/>
      <c r="AH15" s="372">
        <v>19384</v>
      </c>
      <c r="AI15" s="373"/>
      <c r="AJ15" s="373"/>
      <c r="AK15" s="373"/>
      <c r="AL15" s="432"/>
      <c r="AM15" s="476"/>
      <c r="AN15" s="376"/>
      <c r="AO15" s="376"/>
      <c r="AP15" s="376"/>
      <c r="AQ15" s="376"/>
      <c r="AR15" s="376"/>
      <c r="AS15" s="376"/>
      <c r="AT15" s="377"/>
      <c r="AU15" s="477"/>
      <c r="AV15" s="478"/>
      <c r="AW15" s="478"/>
      <c r="AX15" s="478"/>
      <c r="AY15" s="445" t="s">
        <v>138</v>
      </c>
      <c r="AZ15" s="446"/>
      <c r="BA15" s="446"/>
      <c r="BB15" s="446"/>
      <c r="BC15" s="446"/>
      <c r="BD15" s="446"/>
      <c r="BE15" s="446"/>
      <c r="BF15" s="446"/>
      <c r="BG15" s="446"/>
      <c r="BH15" s="446"/>
      <c r="BI15" s="446"/>
      <c r="BJ15" s="446"/>
      <c r="BK15" s="446"/>
      <c r="BL15" s="446"/>
      <c r="BM15" s="447"/>
      <c r="BN15" s="448">
        <v>12511966</v>
      </c>
      <c r="BO15" s="449"/>
      <c r="BP15" s="449"/>
      <c r="BQ15" s="449"/>
      <c r="BR15" s="449"/>
      <c r="BS15" s="449"/>
      <c r="BT15" s="449"/>
      <c r="BU15" s="450"/>
      <c r="BV15" s="448">
        <v>12277459</v>
      </c>
      <c r="BW15" s="449"/>
      <c r="BX15" s="449"/>
      <c r="BY15" s="449"/>
      <c r="BZ15" s="449"/>
      <c r="CA15" s="449"/>
      <c r="CB15" s="449"/>
      <c r="CC15" s="450"/>
      <c r="CD15" s="519" t="s">
        <v>139</v>
      </c>
      <c r="CE15" s="520"/>
      <c r="CF15" s="520"/>
      <c r="CG15" s="520"/>
      <c r="CH15" s="520"/>
      <c r="CI15" s="520"/>
      <c r="CJ15" s="520"/>
      <c r="CK15" s="520"/>
      <c r="CL15" s="520"/>
      <c r="CM15" s="520"/>
      <c r="CN15" s="520"/>
      <c r="CO15" s="520"/>
      <c r="CP15" s="520"/>
      <c r="CQ15" s="520"/>
      <c r="CR15" s="520"/>
      <c r="CS15" s="521"/>
      <c r="CT15" s="191"/>
      <c r="CU15" s="192"/>
      <c r="CV15" s="192"/>
      <c r="CW15" s="192"/>
      <c r="CX15" s="192"/>
      <c r="CY15" s="192"/>
      <c r="CZ15" s="192"/>
      <c r="DA15" s="193"/>
      <c r="DB15" s="191"/>
      <c r="DC15" s="192"/>
      <c r="DD15" s="192"/>
      <c r="DE15" s="192"/>
      <c r="DF15" s="192"/>
      <c r="DG15" s="192"/>
      <c r="DH15" s="192"/>
      <c r="DI15" s="193"/>
    </row>
    <row r="16" spans="1:119" ht="18.75" customHeight="1" x14ac:dyDescent="0.2">
      <c r="A16" s="181"/>
      <c r="B16" s="528"/>
      <c r="C16" s="529"/>
      <c r="D16" s="529"/>
      <c r="E16" s="529"/>
      <c r="F16" s="529"/>
      <c r="G16" s="529"/>
      <c r="H16" s="529"/>
      <c r="I16" s="529"/>
      <c r="J16" s="529"/>
      <c r="K16" s="530"/>
      <c r="L16" s="493" t="s">
        <v>140</v>
      </c>
      <c r="M16" s="494"/>
      <c r="N16" s="494"/>
      <c r="O16" s="494"/>
      <c r="P16" s="494"/>
      <c r="Q16" s="495"/>
      <c r="R16" s="496" t="s">
        <v>141</v>
      </c>
      <c r="S16" s="497"/>
      <c r="T16" s="497"/>
      <c r="U16" s="497"/>
      <c r="V16" s="498"/>
      <c r="W16" s="510"/>
      <c r="X16" s="408"/>
      <c r="Y16" s="408"/>
      <c r="Z16" s="408"/>
      <c r="AA16" s="408"/>
      <c r="AB16" s="409"/>
      <c r="AC16" s="499">
        <v>34</v>
      </c>
      <c r="AD16" s="500"/>
      <c r="AE16" s="500"/>
      <c r="AF16" s="500"/>
      <c r="AG16" s="501"/>
      <c r="AH16" s="499">
        <v>36</v>
      </c>
      <c r="AI16" s="500"/>
      <c r="AJ16" s="500"/>
      <c r="AK16" s="500"/>
      <c r="AL16" s="502"/>
      <c r="AM16" s="476"/>
      <c r="AN16" s="376"/>
      <c r="AO16" s="376"/>
      <c r="AP16" s="376"/>
      <c r="AQ16" s="376"/>
      <c r="AR16" s="376"/>
      <c r="AS16" s="376"/>
      <c r="AT16" s="377"/>
      <c r="AU16" s="477"/>
      <c r="AV16" s="478"/>
      <c r="AW16" s="478"/>
      <c r="AX16" s="478"/>
      <c r="AY16" s="433" t="s">
        <v>142</v>
      </c>
      <c r="AZ16" s="434"/>
      <c r="BA16" s="434"/>
      <c r="BB16" s="434"/>
      <c r="BC16" s="434"/>
      <c r="BD16" s="434"/>
      <c r="BE16" s="434"/>
      <c r="BF16" s="434"/>
      <c r="BG16" s="434"/>
      <c r="BH16" s="434"/>
      <c r="BI16" s="434"/>
      <c r="BJ16" s="434"/>
      <c r="BK16" s="434"/>
      <c r="BL16" s="434"/>
      <c r="BM16" s="435"/>
      <c r="BN16" s="419">
        <v>22722915</v>
      </c>
      <c r="BO16" s="420"/>
      <c r="BP16" s="420"/>
      <c r="BQ16" s="420"/>
      <c r="BR16" s="420"/>
      <c r="BS16" s="420"/>
      <c r="BT16" s="420"/>
      <c r="BU16" s="421"/>
      <c r="BV16" s="419">
        <v>22362163</v>
      </c>
      <c r="BW16" s="420"/>
      <c r="BX16" s="420"/>
      <c r="BY16" s="420"/>
      <c r="BZ16" s="420"/>
      <c r="CA16" s="420"/>
      <c r="CB16" s="420"/>
      <c r="CC16" s="421"/>
      <c r="CD16" s="194"/>
      <c r="CE16" s="451"/>
      <c r="CF16" s="451"/>
      <c r="CG16" s="451"/>
      <c r="CH16" s="451"/>
      <c r="CI16" s="451"/>
      <c r="CJ16" s="451"/>
      <c r="CK16" s="451"/>
      <c r="CL16" s="451"/>
      <c r="CM16" s="451"/>
      <c r="CN16" s="451"/>
      <c r="CO16" s="451"/>
      <c r="CP16" s="451"/>
      <c r="CQ16" s="451"/>
      <c r="CR16" s="451"/>
      <c r="CS16" s="452"/>
      <c r="CT16" s="416"/>
      <c r="CU16" s="417"/>
      <c r="CV16" s="417"/>
      <c r="CW16" s="417"/>
      <c r="CX16" s="417"/>
      <c r="CY16" s="417"/>
      <c r="CZ16" s="417"/>
      <c r="DA16" s="418"/>
      <c r="DB16" s="416"/>
      <c r="DC16" s="417"/>
      <c r="DD16" s="417"/>
      <c r="DE16" s="417"/>
      <c r="DF16" s="417"/>
      <c r="DG16" s="417"/>
      <c r="DH16" s="417"/>
      <c r="DI16" s="418"/>
    </row>
    <row r="17" spans="1:113" ht="18.75" customHeight="1" thickBot="1" x14ac:dyDescent="0.25">
      <c r="A17" s="181"/>
      <c r="B17" s="531"/>
      <c r="C17" s="532"/>
      <c r="D17" s="532"/>
      <c r="E17" s="532"/>
      <c r="F17" s="532"/>
      <c r="G17" s="532"/>
      <c r="H17" s="532"/>
      <c r="I17" s="532"/>
      <c r="J17" s="532"/>
      <c r="K17" s="533"/>
      <c r="L17" s="195"/>
      <c r="M17" s="512" t="s">
        <v>143</v>
      </c>
      <c r="N17" s="513"/>
      <c r="O17" s="513"/>
      <c r="P17" s="513"/>
      <c r="Q17" s="514"/>
      <c r="R17" s="496" t="s">
        <v>144</v>
      </c>
      <c r="S17" s="497"/>
      <c r="T17" s="497"/>
      <c r="U17" s="497"/>
      <c r="V17" s="498"/>
      <c r="W17" s="509" t="s">
        <v>145</v>
      </c>
      <c r="X17" s="405"/>
      <c r="Y17" s="405"/>
      <c r="Z17" s="405"/>
      <c r="AA17" s="405"/>
      <c r="AB17" s="406"/>
      <c r="AC17" s="372">
        <v>31253</v>
      </c>
      <c r="AD17" s="373"/>
      <c r="AE17" s="373"/>
      <c r="AF17" s="373"/>
      <c r="AG17" s="374"/>
      <c r="AH17" s="372">
        <v>33209</v>
      </c>
      <c r="AI17" s="373"/>
      <c r="AJ17" s="373"/>
      <c r="AK17" s="373"/>
      <c r="AL17" s="432"/>
      <c r="AM17" s="476"/>
      <c r="AN17" s="376"/>
      <c r="AO17" s="376"/>
      <c r="AP17" s="376"/>
      <c r="AQ17" s="376"/>
      <c r="AR17" s="376"/>
      <c r="AS17" s="376"/>
      <c r="AT17" s="377"/>
      <c r="AU17" s="477"/>
      <c r="AV17" s="478"/>
      <c r="AW17" s="478"/>
      <c r="AX17" s="478"/>
      <c r="AY17" s="433" t="s">
        <v>146</v>
      </c>
      <c r="AZ17" s="434"/>
      <c r="BA17" s="434"/>
      <c r="BB17" s="434"/>
      <c r="BC17" s="434"/>
      <c r="BD17" s="434"/>
      <c r="BE17" s="434"/>
      <c r="BF17" s="434"/>
      <c r="BG17" s="434"/>
      <c r="BH17" s="434"/>
      <c r="BI17" s="434"/>
      <c r="BJ17" s="434"/>
      <c r="BK17" s="434"/>
      <c r="BL17" s="434"/>
      <c r="BM17" s="435"/>
      <c r="BN17" s="419">
        <v>15721795</v>
      </c>
      <c r="BO17" s="420"/>
      <c r="BP17" s="420"/>
      <c r="BQ17" s="420"/>
      <c r="BR17" s="420"/>
      <c r="BS17" s="420"/>
      <c r="BT17" s="420"/>
      <c r="BU17" s="421"/>
      <c r="BV17" s="419">
        <v>15428107</v>
      </c>
      <c r="BW17" s="420"/>
      <c r="BX17" s="420"/>
      <c r="BY17" s="420"/>
      <c r="BZ17" s="420"/>
      <c r="CA17" s="420"/>
      <c r="CB17" s="420"/>
      <c r="CC17" s="421"/>
      <c r="CD17" s="194"/>
      <c r="CE17" s="451"/>
      <c r="CF17" s="451"/>
      <c r="CG17" s="451"/>
      <c r="CH17" s="451"/>
      <c r="CI17" s="451"/>
      <c r="CJ17" s="451"/>
      <c r="CK17" s="451"/>
      <c r="CL17" s="451"/>
      <c r="CM17" s="451"/>
      <c r="CN17" s="451"/>
      <c r="CO17" s="451"/>
      <c r="CP17" s="451"/>
      <c r="CQ17" s="451"/>
      <c r="CR17" s="451"/>
      <c r="CS17" s="452"/>
      <c r="CT17" s="416"/>
      <c r="CU17" s="417"/>
      <c r="CV17" s="417"/>
      <c r="CW17" s="417"/>
      <c r="CX17" s="417"/>
      <c r="CY17" s="417"/>
      <c r="CZ17" s="417"/>
      <c r="DA17" s="418"/>
      <c r="DB17" s="416"/>
      <c r="DC17" s="417"/>
      <c r="DD17" s="417"/>
      <c r="DE17" s="417"/>
      <c r="DF17" s="417"/>
      <c r="DG17" s="417"/>
      <c r="DH17" s="417"/>
      <c r="DI17" s="418"/>
    </row>
    <row r="18" spans="1:113" ht="18.75" customHeight="1" thickBot="1" x14ac:dyDescent="0.25">
      <c r="A18" s="181"/>
      <c r="B18" s="469" t="s">
        <v>147</v>
      </c>
      <c r="C18" s="470"/>
      <c r="D18" s="470"/>
      <c r="E18" s="471"/>
      <c r="F18" s="471"/>
      <c r="G18" s="471"/>
      <c r="H18" s="471"/>
      <c r="I18" s="471"/>
      <c r="J18" s="471"/>
      <c r="K18" s="471"/>
      <c r="L18" s="472">
        <v>274.45</v>
      </c>
      <c r="M18" s="472"/>
      <c r="N18" s="472"/>
      <c r="O18" s="472"/>
      <c r="P18" s="472"/>
      <c r="Q18" s="472"/>
      <c r="R18" s="473"/>
      <c r="S18" s="473"/>
      <c r="T18" s="473"/>
      <c r="U18" s="473"/>
      <c r="V18" s="474"/>
      <c r="W18" s="490"/>
      <c r="X18" s="491"/>
      <c r="Y18" s="491"/>
      <c r="Z18" s="491"/>
      <c r="AA18" s="491"/>
      <c r="AB18" s="515"/>
      <c r="AC18" s="389">
        <v>63.5</v>
      </c>
      <c r="AD18" s="390"/>
      <c r="AE18" s="390"/>
      <c r="AF18" s="390"/>
      <c r="AG18" s="475"/>
      <c r="AH18" s="389">
        <v>61.6</v>
      </c>
      <c r="AI18" s="390"/>
      <c r="AJ18" s="390"/>
      <c r="AK18" s="390"/>
      <c r="AL18" s="391"/>
      <c r="AM18" s="476"/>
      <c r="AN18" s="376"/>
      <c r="AO18" s="376"/>
      <c r="AP18" s="376"/>
      <c r="AQ18" s="376"/>
      <c r="AR18" s="376"/>
      <c r="AS18" s="376"/>
      <c r="AT18" s="377"/>
      <c r="AU18" s="477"/>
      <c r="AV18" s="478"/>
      <c r="AW18" s="478"/>
      <c r="AX18" s="478"/>
      <c r="AY18" s="433" t="s">
        <v>148</v>
      </c>
      <c r="AZ18" s="434"/>
      <c r="BA18" s="434"/>
      <c r="BB18" s="434"/>
      <c r="BC18" s="434"/>
      <c r="BD18" s="434"/>
      <c r="BE18" s="434"/>
      <c r="BF18" s="434"/>
      <c r="BG18" s="434"/>
      <c r="BH18" s="434"/>
      <c r="BI18" s="434"/>
      <c r="BJ18" s="434"/>
      <c r="BK18" s="434"/>
      <c r="BL18" s="434"/>
      <c r="BM18" s="435"/>
      <c r="BN18" s="419">
        <v>25337493</v>
      </c>
      <c r="BO18" s="420"/>
      <c r="BP18" s="420"/>
      <c r="BQ18" s="420"/>
      <c r="BR18" s="420"/>
      <c r="BS18" s="420"/>
      <c r="BT18" s="420"/>
      <c r="BU18" s="421"/>
      <c r="BV18" s="419">
        <v>25207292</v>
      </c>
      <c r="BW18" s="420"/>
      <c r="BX18" s="420"/>
      <c r="BY18" s="420"/>
      <c r="BZ18" s="420"/>
      <c r="CA18" s="420"/>
      <c r="CB18" s="420"/>
      <c r="CC18" s="421"/>
      <c r="CD18" s="194"/>
      <c r="CE18" s="451"/>
      <c r="CF18" s="451"/>
      <c r="CG18" s="451"/>
      <c r="CH18" s="451"/>
      <c r="CI18" s="451"/>
      <c r="CJ18" s="451"/>
      <c r="CK18" s="451"/>
      <c r="CL18" s="451"/>
      <c r="CM18" s="451"/>
      <c r="CN18" s="451"/>
      <c r="CO18" s="451"/>
      <c r="CP18" s="451"/>
      <c r="CQ18" s="451"/>
      <c r="CR18" s="451"/>
      <c r="CS18" s="452"/>
      <c r="CT18" s="416"/>
      <c r="CU18" s="417"/>
      <c r="CV18" s="417"/>
      <c r="CW18" s="417"/>
      <c r="CX18" s="417"/>
      <c r="CY18" s="417"/>
      <c r="CZ18" s="417"/>
      <c r="DA18" s="418"/>
      <c r="DB18" s="416"/>
      <c r="DC18" s="417"/>
      <c r="DD18" s="417"/>
      <c r="DE18" s="417"/>
      <c r="DF18" s="417"/>
      <c r="DG18" s="417"/>
      <c r="DH18" s="417"/>
      <c r="DI18" s="418"/>
    </row>
    <row r="19" spans="1:113" ht="18.75" customHeight="1" thickBot="1" x14ac:dyDescent="0.25">
      <c r="A19" s="181"/>
      <c r="B19" s="469" t="s">
        <v>149</v>
      </c>
      <c r="C19" s="470"/>
      <c r="D19" s="470"/>
      <c r="E19" s="471"/>
      <c r="F19" s="471"/>
      <c r="G19" s="471"/>
      <c r="H19" s="471"/>
      <c r="I19" s="471"/>
      <c r="J19" s="471"/>
      <c r="K19" s="471"/>
      <c r="L19" s="479">
        <v>388</v>
      </c>
      <c r="M19" s="479"/>
      <c r="N19" s="479"/>
      <c r="O19" s="479"/>
      <c r="P19" s="479"/>
      <c r="Q19" s="479"/>
      <c r="R19" s="480"/>
      <c r="S19" s="480"/>
      <c r="T19" s="480"/>
      <c r="U19" s="480"/>
      <c r="V19" s="481"/>
      <c r="W19" s="488"/>
      <c r="X19" s="489"/>
      <c r="Y19" s="489"/>
      <c r="Z19" s="489"/>
      <c r="AA19" s="489"/>
      <c r="AB19" s="489"/>
      <c r="AC19" s="492"/>
      <c r="AD19" s="492"/>
      <c r="AE19" s="492"/>
      <c r="AF19" s="492"/>
      <c r="AG19" s="492"/>
      <c r="AH19" s="492"/>
      <c r="AI19" s="492"/>
      <c r="AJ19" s="492"/>
      <c r="AK19" s="492"/>
      <c r="AL19" s="511"/>
      <c r="AM19" s="476"/>
      <c r="AN19" s="376"/>
      <c r="AO19" s="376"/>
      <c r="AP19" s="376"/>
      <c r="AQ19" s="376"/>
      <c r="AR19" s="376"/>
      <c r="AS19" s="376"/>
      <c r="AT19" s="377"/>
      <c r="AU19" s="477"/>
      <c r="AV19" s="478"/>
      <c r="AW19" s="478"/>
      <c r="AX19" s="478"/>
      <c r="AY19" s="433" t="s">
        <v>150</v>
      </c>
      <c r="AZ19" s="434"/>
      <c r="BA19" s="434"/>
      <c r="BB19" s="434"/>
      <c r="BC19" s="434"/>
      <c r="BD19" s="434"/>
      <c r="BE19" s="434"/>
      <c r="BF19" s="434"/>
      <c r="BG19" s="434"/>
      <c r="BH19" s="434"/>
      <c r="BI19" s="434"/>
      <c r="BJ19" s="434"/>
      <c r="BK19" s="434"/>
      <c r="BL19" s="434"/>
      <c r="BM19" s="435"/>
      <c r="BN19" s="419">
        <v>33631051</v>
      </c>
      <c r="BO19" s="420"/>
      <c r="BP19" s="420"/>
      <c r="BQ19" s="420"/>
      <c r="BR19" s="420"/>
      <c r="BS19" s="420"/>
      <c r="BT19" s="420"/>
      <c r="BU19" s="421"/>
      <c r="BV19" s="419">
        <v>32417233</v>
      </c>
      <c r="BW19" s="420"/>
      <c r="BX19" s="420"/>
      <c r="BY19" s="420"/>
      <c r="BZ19" s="420"/>
      <c r="CA19" s="420"/>
      <c r="CB19" s="420"/>
      <c r="CC19" s="421"/>
      <c r="CD19" s="194"/>
      <c r="CE19" s="451"/>
      <c r="CF19" s="451"/>
      <c r="CG19" s="451"/>
      <c r="CH19" s="451"/>
      <c r="CI19" s="451"/>
      <c r="CJ19" s="451"/>
      <c r="CK19" s="451"/>
      <c r="CL19" s="451"/>
      <c r="CM19" s="451"/>
      <c r="CN19" s="451"/>
      <c r="CO19" s="451"/>
      <c r="CP19" s="451"/>
      <c r="CQ19" s="451"/>
      <c r="CR19" s="451"/>
      <c r="CS19" s="452"/>
      <c r="CT19" s="416"/>
      <c r="CU19" s="417"/>
      <c r="CV19" s="417"/>
      <c r="CW19" s="417"/>
      <c r="CX19" s="417"/>
      <c r="CY19" s="417"/>
      <c r="CZ19" s="417"/>
      <c r="DA19" s="418"/>
      <c r="DB19" s="416"/>
      <c r="DC19" s="417"/>
      <c r="DD19" s="417"/>
      <c r="DE19" s="417"/>
      <c r="DF19" s="417"/>
      <c r="DG19" s="417"/>
      <c r="DH19" s="417"/>
      <c r="DI19" s="418"/>
    </row>
    <row r="20" spans="1:113" ht="18.75" customHeight="1" thickBot="1" x14ac:dyDescent="0.25">
      <c r="A20" s="181"/>
      <c r="B20" s="469" t="s">
        <v>151</v>
      </c>
      <c r="C20" s="470"/>
      <c r="D20" s="470"/>
      <c r="E20" s="471"/>
      <c r="F20" s="471"/>
      <c r="G20" s="471"/>
      <c r="H20" s="471"/>
      <c r="I20" s="471"/>
      <c r="J20" s="471"/>
      <c r="K20" s="471"/>
      <c r="L20" s="479">
        <v>44971</v>
      </c>
      <c r="M20" s="479"/>
      <c r="N20" s="479"/>
      <c r="O20" s="479"/>
      <c r="P20" s="479"/>
      <c r="Q20" s="479"/>
      <c r="R20" s="480"/>
      <c r="S20" s="480"/>
      <c r="T20" s="480"/>
      <c r="U20" s="480"/>
      <c r="V20" s="481"/>
      <c r="W20" s="490"/>
      <c r="X20" s="491"/>
      <c r="Y20" s="491"/>
      <c r="Z20" s="491"/>
      <c r="AA20" s="491"/>
      <c r="AB20" s="491"/>
      <c r="AC20" s="482"/>
      <c r="AD20" s="482"/>
      <c r="AE20" s="482"/>
      <c r="AF20" s="482"/>
      <c r="AG20" s="482"/>
      <c r="AH20" s="482"/>
      <c r="AI20" s="482"/>
      <c r="AJ20" s="482"/>
      <c r="AK20" s="482"/>
      <c r="AL20" s="483"/>
      <c r="AM20" s="484"/>
      <c r="AN20" s="381"/>
      <c r="AO20" s="381"/>
      <c r="AP20" s="381"/>
      <c r="AQ20" s="381"/>
      <c r="AR20" s="381"/>
      <c r="AS20" s="381"/>
      <c r="AT20" s="382"/>
      <c r="AU20" s="485"/>
      <c r="AV20" s="486"/>
      <c r="AW20" s="486"/>
      <c r="AX20" s="487"/>
      <c r="AY20" s="433"/>
      <c r="AZ20" s="434"/>
      <c r="BA20" s="434"/>
      <c r="BB20" s="434"/>
      <c r="BC20" s="434"/>
      <c r="BD20" s="434"/>
      <c r="BE20" s="434"/>
      <c r="BF20" s="434"/>
      <c r="BG20" s="434"/>
      <c r="BH20" s="434"/>
      <c r="BI20" s="434"/>
      <c r="BJ20" s="434"/>
      <c r="BK20" s="434"/>
      <c r="BL20" s="434"/>
      <c r="BM20" s="435"/>
      <c r="BN20" s="419"/>
      <c r="BO20" s="420"/>
      <c r="BP20" s="420"/>
      <c r="BQ20" s="420"/>
      <c r="BR20" s="420"/>
      <c r="BS20" s="420"/>
      <c r="BT20" s="420"/>
      <c r="BU20" s="421"/>
      <c r="BV20" s="419"/>
      <c r="BW20" s="420"/>
      <c r="BX20" s="420"/>
      <c r="BY20" s="420"/>
      <c r="BZ20" s="420"/>
      <c r="CA20" s="420"/>
      <c r="CB20" s="420"/>
      <c r="CC20" s="421"/>
      <c r="CD20" s="194"/>
      <c r="CE20" s="451"/>
      <c r="CF20" s="451"/>
      <c r="CG20" s="451"/>
      <c r="CH20" s="451"/>
      <c r="CI20" s="451"/>
      <c r="CJ20" s="451"/>
      <c r="CK20" s="451"/>
      <c r="CL20" s="451"/>
      <c r="CM20" s="451"/>
      <c r="CN20" s="451"/>
      <c r="CO20" s="451"/>
      <c r="CP20" s="451"/>
      <c r="CQ20" s="451"/>
      <c r="CR20" s="451"/>
      <c r="CS20" s="452"/>
      <c r="CT20" s="416"/>
      <c r="CU20" s="417"/>
      <c r="CV20" s="417"/>
      <c r="CW20" s="417"/>
      <c r="CX20" s="417"/>
      <c r="CY20" s="417"/>
      <c r="CZ20" s="417"/>
      <c r="DA20" s="418"/>
      <c r="DB20" s="416"/>
      <c r="DC20" s="417"/>
      <c r="DD20" s="417"/>
      <c r="DE20" s="417"/>
      <c r="DF20" s="417"/>
      <c r="DG20" s="417"/>
      <c r="DH20" s="417"/>
      <c r="DI20" s="418"/>
    </row>
    <row r="21" spans="1:113" ht="18.75" customHeight="1" thickBot="1" x14ac:dyDescent="0.25">
      <c r="A21" s="181"/>
      <c r="B21" s="466" t="s">
        <v>152</v>
      </c>
      <c r="C21" s="467"/>
      <c r="D21" s="467"/>
      <c r="E21" s="467"/>
      <c r="F21" s="467"/>
      <c r="G21" s="467"/>
      <c r="H21" s="467"/>
      <c r="I21" s="467"/>
      <c r="J21" s="467"/>
      <c r="K21" s="467"/>
      <c r="L21" s="467"/>
      <c r="M21" s="467"/>
      <c r="N21" s="467"/>
      <c r="O21" s="467"/>
      <c r="P21" s="467"/>
      <c r="Q21" s="467"/>
      <c r="R21" s="467"/>
      <c r="S21" s="467"/>
      <c r="T21" s="467"/>
      <c r="U21" s="467"/>
      <c r="V21" s="467"/>
      <c r="W21" s="467"/>
      <c r="X21" s="467"/>
      <c r="Y21" s="467"/>
      <c r="Z21" s="467"/>
      <c r="AA21" s="467"/>
      <c r="AB21" s="467"/>
      <c r="AC21" s="467"/>
      <c r="AD21" s="467"/>
      <c r="AE21" s="467"/>
      <c r="AF21" s="467"/>
      <c r="AG21" s="467"/>
      <c r="AH21" s="467"/>
      <c r="AI21" s="467"/>
      <c r="AJ21" s="467"/>
      <c r="AK21" s="467"/>
      <c r="AL21" s="467"/>
      <c r="AM21" s="467"/>
      <c r="AN21" s="467"/>
      <c r="AO21" s="467"/>
      <c r="AP21" s="467"/>
      <c r="AQ21" s="467"/>
      <c r="AR21" s="467"/>
      <c r="AS21" s="467"/>
      <c r="AT21" s="467"/>
      <c r="AU21" s="467"/>
      <c r="AV21" s="467"/>
      <c r="AW21" s="467"/>
      <c r="AX21" s="468"/>
      <c r="AY21" s="392"/>
      <c r="AZ21" s="393"/>
      <c r="BA21" s="393"/>
      <c r="BB21" s="393"/>
      <c r="BC21" s="393"/>
      <c r="BD21" s="393"/>
      <c r="BE21" s="393"/>
      <c r="BF21" s="393"/>
      <c r="BG21" s="393"/>
      <c r="BH21" s="393"/>
      <c r="BI21" s="393"/>
      <c r="BJ21" s="393"/>
      <c r="BK21" s="393"/>
      <c r="BL21" s="393"/>
      <c r="BM21" s="394"/>
      <c r="BN21" s="453"/>
      <c r="BO21" s="454"/>
      <c r="BP21" s="454"/>
      <c r="BQ21" s="454"/>
      <c r="BR21" s="454"/>
      <c r="BS21" s="454"/>
      <c r="BT21" s="454"/>
      <c r="BU21" s="455"/>
      <c r="BV21" s="453"/>
      <c r="BW21" s="454"/>
      <c r="BX21" s="454"/>
      <c r="BY21" s="454"/>
      <c r="BZ21" s="454"/>
      <c r="CA21" s="454"/>
      <c r="CB21" s="454"/>
      <c r="CC21" s="455"/>
      <c r="CD21" s="194"/>
      <c r="CE21" s="451"/>
      <c r="CF21" s="451"/>
      <c r="CG21" s="451"/>
      <c r="CH21" s="451"/>
      <c r="CI21" s="451"/>
      <c r="CJ21" s="451"/>
      <c r="CK21" s="451"/>
      <c r="CL21" s="451"/>
      <c r="CM21" s="451"/>
      <c r="CN21" s="451"/>
      <c r="CO21" s="451"/>
      <c r="CP21" s="451"/>
      <c r="CQ21" s="451"/>
      <c r="CR21" s="451"/>
      <c r="CS21" s="452"/>
      <c r="CT21" s="416"/>
      <c r="CU21" s="417"/>
      <c r="CV21" s="417"/>
      <c r="CW21" s="417"/>
      <c r="CX21" s="417"/>
      <c r="CY21" s="417"/>
      <c r="CZ21" s="417"/>
      <c r="DA21" s="418"/>
      <c r="DB21" s="416"/>
      <c r="DC21" s="417"/>
      <c r="DD21" s="417"/>
      <c r="DE21" s="417"/>
      <c r="DF21" s="417"/>
      <c r="DG21" s="417"/>
      <c r="DH21" s="417"/>
      <c r="DI21" s="418"/>
    </row>
    <row r="22" spans="1:113" ht="18.75" customHeight="1" x14ac:dyDescent="0.2">
      <c r="A22" s="181"/>
      <c r="B22" s="395" t="s">
        <v>153</v>
      </c>
      <c r="C22" s="396"/>
      <c r="D22" s="397"/>
      <c r="E22" s="404" t="s">
        <v>1</v>
      </c>
      <c r="F22" s="405"/>
      <c r="G22" s="405"/>
      <c r="H22" s="405"/>
      <c r="I22" s="405"/>
      <c r="J22" s="405"/>
      <c r="K22" s="406"/>
      <c r="L22" s="404" t="s">
        <v>154</v>
      </c>
      <c r="M22" s="405"/>
      <c r="N22" s="405"/>
      <c r="O22" s="405"/>
      <c r="P22" s="406"/>
      <c r="Q22" s="410" t="s">
        <v>155</v>
      </c>
      <c r="R22" s="411"/>
      <c r="S22" s="411"/>
      <c r="T22" s="411"/>
      <c r="U22" s="411"/>
      <c r="V22" s="412"/>
      <c r="W22" s="461" t="s">
        <v>156</v>
      </c>
      <c r="X22" s="396"/>
      <c r="Y22" s="397"/>
      <c r="Z22" s="404" t="s">
        <v>1</v>
      </c>
      <c r="AA22" s="405"/>
      <c r="AB22" s="405"/>
      <c r="AC22" s="405"/>
      <c r="AD22" s="405"/>
      <c r="AE22" s="405"/>
      <c r="AF22" s="405"/>
      <c r="AG22" s="406"/>
      <c r="AH22" s="422" t="s">
        <v>157</v>
      </c>
      <c r="AI22" s="405"/>
      <c r="AJ22" s="405"/>
      <c r="AK22" s="405"/>
      <c r="AL22" s="406"/>
      <c r="AM22" s="422" t="s">
        <v>158</v>
      </c>
      <c r="AN22" s="423"/>
      <c r="AO22" s="423"/>
      <c r="AP22" s="423"/>
      <c r="AQ22" s="423"/>
      <c r="AR22" s="424"/>
      <c r="AS22" s="410" t="s">
        <v>155</v>
      </c>
      <c r="AT22" s="411"/>
      <c r="AU22" s="411"/>
      <c r="AV22" s="411"/>
      <c r="AW22" s="411"/>
      <c r="AX22" s="428"/>
      <c r="AY22" s="445" t="s">
        <v>159</v>
      </c>
      <c r="AZ22" s="446"/>
      <c r="BA22" s="446"/>
      <c r="BB22" s="446"/>
      <c r="BC22" s="446"/>
      <c r="BD22" s="446"/>
      <c r="BE22" s="446"/>
      <c r="BF22" s="446"/>
      <c r="BG22" s="446"/>
      <c r="BH22" s="446"/>
      <c r="BI22" s="446"/>
      <c r="BJ22" s="446"/>
      <c r="BK22" s="446"/>
      <c r="BL22" s="446"/>
      <c r="BM22" s="447"/>
      <c r="BN22" s="448">
        <v>34616296</v>
      </c>
      <c r="BO22" s="449"/>
      <c r="BP22" s="449"/>
      <c r="BQ22" s="449"/>
      <c r="BR22" s="449"/>
      <c r="BS22" s="449"/>
      <c r="BT22" s="449"/>
      <c r="BU22" s="450"/>
      <c r="BV22" s="448">
        <v>36203774</v>
      </c>
      <c r="BW22" s="449"/>
      <c r="BX22" s="449"/>
      <c r="BY22" s="449"/>
      <c r="BZ22" s="449"/>
      <c r="CA22" s="449"/>
      <c r="CB22" s="449"/>
      <c r="CC22" s="450"/>
      <c r="CD22" s="194"/>
      <c r="CE22" s="451"/>
      <c r="CF22" s="451"/>
      <c r="CG22" s="451"/>
      <c r="CH22" s="451"/>
      <c r="CI22" s="451"/>
      <c r="CJ22" s="451"/>
      <c r="CK22" s="451"/>
      <c r="CL22" s="451"/>
      <c r="CM22" s="451"/>
      <c r="CN22" s="451"/>
      <c r="CO22" s="451"/>
      <c r="CP22" s="451"/>
      <c r="CQ22" s="451"/>
      <c r="CR22" s="451"/>
      <c r="CS22" s="452"/>
      <c r="CT22" s="416"/>
      <c r="CU22" s="417"/>
      <c r="CV22" s="417"/>
      <c r="CW22" s="417"/>
      <c r="CX22" s="417"/>
      <c r="CY22" s="417"/>
      <c r="CZ22" s="417"/>
      <c r="DA22" s="418"/>
      <c r="DB22" s="416"/>
      <c r="DC22" s="417"/>
      <c r="DD22" s="417"/>
      <c r="DE22" s="417"/>
      <c r="DF22" s="417"/>
      <c r="DG22" s="417"/>
      <c r="DH22" s="417"/>
      <c r="DI22" s="418"/>
    </row>
    <row r="23" spans="1:113" ht="18.75" customHeight="1" x14ac:dyDescent="0.2">
      <c r="A23" s="181"/>
      <c r="B23" s="398"/>
      <c r="C23" s="399"/>
      <c r="D23" s="400"/>
      <c r="E23" s="407"/>
      <c r="F23" s="408"/>
      <c r="G23" s="408"/>
      <c r="H23" s="408"/>
      <c r="I23" s="408"/>
      <c r="J23" s="408"/>
      <c r="K23" s="409"/>
      <c r="L23" s="407"/>
      <c r="M23" s="408"/>
      <c r="N23" s="408"/>
      <c r="O23" s="408"/>
      <c r="P23" s="409"/>
      <c r="Q23" s="413"/>
      <c r="R23" s="414"/>
      <c r="S23" s="414"/>
      <c r="T23" s="414"/>
      <c r="U23" s="414"/>
      <c r="V23" s="415"/>
      <c r="W23" s="462"/>
      <c r="X23" s="399"/>
      <c r="Y23" s="400"/>
      <c r="Z23" s="407"/>
      <c r="AA23" s="408"/>
      <c r="AB23" s="408"/>
      <c r="AC23" s="408"/>
      <c r="AD23" s="408"/>
      <c r="AE23" s="408"/>
      <c r="AF23" s="408"/>
      <c r="AG23" s="409"/>
      <c r="AH23" s="407"/>
      <c r="AI23" s="408"/>
      <c r="AJ23" s="408"/>
      <c r="AK23" s="408"/>
      <c r="AL23" s="409"/>
      <c r="AM23" s="425"/>
      <c r="AN23" s="426"/>
      <c r="AO23" s="426"/>
      <c r="AP23" s="426"/>
      <c r="AQ23" s="426"/>
      <c r="AR23" s="427"/>
      <c r="AS23" s="413"/>
      <c r="AT23" s="414"/>
      <c r="AU23" s="414"/>
      <c r="AV23" s="414"/>
      <c r="AW23" s="414"/>
      <c r="AX23" s="429"/>
      <c r="AY23" s="433" t="s">
        <v>160</v>
      </c>
      <c r="AZ23" s="434"/>
      <c r="BA23" s="434"/>
      <c r="BB23" s="434"/>
      <c r="BC23" s="434"/>
      <c r="BD23" s="434"/>
      <c r="BE23" s="434"/>
      <c r="BF23" s="434"/>
      <c r="BG23" s="434"/>
      <c r="BH23" s="434"/>
      <c r="BI23" s="434"/>
      <c r="BJ23" s="434"/>
      <c r="BK23" s="434"/>
      <c r="BL23" s="434"/>
      <c r="BM23" s="435"/>
      <c r="BN23" s="419">
        <v>32248639</v>
      </c>
      <c r="BO23" s="420"/>
      <c r="BP23" s="420"/>
      <c r="BQ23" s="420"/>
      <c r="BR23" s="420"/>
      <c r="BS23" s="420"/>
      <c r="BT23" s="420"/>
      <c r="BU23" s="421"/>
      <c r="BV23" s="419">
        <v>32850512</v>
      </c>
      <c r="BW23" s="420"/>
      <c r="BX23" s="420"/>
      <c r="BY23" s="420"/>
      <c r="BZ23" s="420"/>
      <c r="CA23" s="420"/>
      <c r="CB23" s="420"/>
      <c r="CC23" s="421"/>
      <c r="CD23" s="194"/>
      <c r="CE23" s="451"/>
      <c r="CF23" s="451"/>
      <c r="CG23" s="451"/>
      <c r="CH23" s="451"/>
      <c r="CI23" s="451"/>
      <c r="CJ23" s="451"/>
      <c r="CK23" s="451"/>
      <c r="CL23" s="451"/>
      <c r="CM23" s="451"/>
      <c r="CN23" s="451"/>
      <c r="CO23" s="451"/>
      <c r="CP23" s="451"/>
      <c r="CQ23" s="451"/>
      <c r="CR23" s="451"/>
      <c r="CS23" s="452"/>
      <c r="CT23" s="416"/>
      <c r="CU23" s="417"/>
      <c r="CV23" s="417"/>
      <c r="CW23" s="417"/>
      <c r="CX23" s="417"/>
      <c r="CY23" s="417"/>
      <c r="CZ23" s="417"/>
      <c r="DA23" s="418"/>
      <c r="DB23" s="416"/>
      <c r="DC23" s="417"/>
      <c r="DD23" s="417"/>
      <c r="DE23" s="417"/>
      <c r="DF23" s="417"/>
      <c r="DG23" s="417"/>
      <c r="DH23" s="417"/>
      <c r="DI23" s="418"/>
    </row>
    <row r="24" spans="1:113" ht="18.75" customHeight="1" thickBot="1" x14ac:dyDescent="0.25">
      <c r="A24" s="181"/>
      <c r="B24" s="398"/>
      <c r="C24" s="399"/>
      <c r="D24" s="400"/>
      <c r="E24" s="375" t="s">
        <v>161</v>
      </c>
      <c r="F24" s="376"/>
      <c r="G24" s="376"/>
      <c r="H24" s="376"/>
      <c r="I24" s="376"/>
      <c r="J24" s="376"/>
      <c r="K24" s="377"/>
      <c r="L24" s="372">
        <v>1</v>
      </c>
      <c r="M24" s="373"/>
      <c r="N24" s="373"/>
      <c r="O24" s="373"/>
      <c r="P24" s="374"/>
      <c r="Q24" s="372">
        <v>8940</v>
      </c>
      <c r="R24" s="373"/>
      <c r="S24" s="373"/>
      <c r="T24" s="373"/>
      <c r="U24" s="373"/>
      <c r="V24" s="374"/>
      <c r="W24" s="462"/>
      <c r="X24" s="399"/>
      <c r="Y24" s="400"/>
      <c r="Z24" s="375" t="s">
        <v>162</v>
      </c>
      <c r="AA24" s="376"/>
      <c r="AB24" s="376"/>
      <c r="AC24" s="376"/>
      <c r="AD24" s="376"/>
      <c r="AE24" s="376"/>
      <c r="AF24" s="376"/>
      <c r="AG24" s="377"/>
      <c r="AH24" s="372">
        <v>888</v>
      </c>
      <c r="AI24" s="373"/>
      <c r="AJ24" s="373"/>
      <c r="AK24" s="373"/>
      <c r="AL24" s="374"/>
      <c r="AM24" s="372">
        <v>2823840</v>
      </c>
      <c r="AN24" s="373"/>
      <c r="AO24" s="373"/>
      <c r="AP24" s="373"/>
      <c r="AQ24" s="373"/>
      <c r="AR24" s="374"/>
      <c r="AS24" s="372">
        <v>3180</v>
      </c>
      <c r="AT24" s="373"/>
      <c r="AU24" s="373"/>
      <c r="AV24" s="373"/>
      <c r="AW24" s="373"/>
      <c r="AX24" s="432"/>
      <c r="AY24" s="392" t="s">
        <v>163</v>
      </c>
      <c r="AZ24" s="393"/>
      <c r="BA24" s="393"/>
      <c r="BB24" s="393"/>
      <c r="BC24" s="393"/>
      <c r="BD24" s="393"/>
      <c r="BE24" s="393"/>
      <c r="BF24" s="393"/>
      <c r="BG24" s="393"/>
      <c r="BH24" s="393"/>
      <c r="BI24" s="393"/>
      <c r="BJ24" s="393"/>
      <c r="BK24" s="393"/>
      <c r="BL24" s="393"/>
      <c r="BM24" s="394"/>
      <c r="BN24" s="419">
        <v>18141819</v>
      </c>
      <c r="BO24" s="420"/>
      <c r="BP24" s="420"/>
      <c r="BQ24" s="420"/>
      <c r="BR24" s="420"/>
      <c r="BS24" s="420"/>
      <c r="BT24" s="420"/>
      <c r="BU24" s="421"/>
      <c r="BV24" s="419">
        <v>18106590</v>
      </c>
      <c r="BW24" s="420"/>
      <c r="BX24" s="420"/>
      <c r="BY24" s="420"/>
      <c r="BZ24" s="420"/>
      <c r="CA24" s="420"/>
      <c r="CB24" s="420"/>
      <c r="CC24" s="421"/>
      <c r="CD24" s="194"/>
      <c r="CE24" s="451"/>
      <c r="CF24" s="451"/>
      <c r="CG24" s="451"/>
      <c r="CH24" s="451"/>
      <c r="CI24" s="451"/>
      <c r="CJ24" s="451"/>
      <c r="CK24" s="451"/>
      <c r="CL24" s="451"/>
      <c r="CM24" s="451"/>
      <c r="CN24" s="451"/>
      <c r="CO24" s="451"/>
      <c r="CP24" s="451"/>
      <c r="CQ24" s="451"/>
      <c r="CR24" s="451"/>
      <c r="CS24" s="452"/>
      <c r="CT24" s="416"/>
      <c r="CU24" s="417"/>
      <c r="CV24" s="417"/>
      <c r="CW24" s="417"/>
      <c r="CX24" s="417"/>
      <c r="CY24" s="417"/>
      <c r="CZ24" s="417"/>
      <c r="DA24" s="418"/>
      <c r="DB24" s="416"/>
      <c r="DC24" s="417"/>
      <c r="DD24" s="417"/>
      <c r="DE24" s="417"/>
      <c r="DF24" s="417"/>
      <c r="DG24" s="417"/>
      <c r="DH24" s="417"/>
      <c r="DI24" s="418"/>
    </row>
    <row r="25" spans="1:113" ht="18.75" customHeight="1" x14ac:dyDescent="0.2">
      <c r="A25" s="181"/>
      <c r="B25" s="398"/>
      <c r="C25" s="399"/>
      <c r="D25" s="400"/>
      <c r="E25" s="375" t="s">
        <v>164</v>
      </c>
      <c r="F25" s="376"/>
      <c r="G25" s="376"/>
      <c r="H25" s="376"/>
      <c r="I25" s="376"/>
      <c r="J25" s="376"/>
      <c r="K25" s="377"/>
      <c r="L25" s="372">
        <v>1</v>
      </c>
      <c r="M25" s="373"/>
      <c r="N25" s="373"/>
      <c r="O25" s="373"/>
      <c r="P25" s="374"/>
      <c r="Q25" s="372">
        <v>7580</v>
      </c>
      <c r="R25" s="373"/>
      <c r="S25" s="373"/>
      <c r="T25" s="373"/>
      <c r="U25" s="373"/>
      <c r="V25" s="374"/>
      <c r="W25" s="462"/>
      <c r="X25" s="399"/>
      <c r="Y25" s="400"/>
      <c r="Z25" s="375" t="s">
        <v>165</v>
      </c>
      <c r="AA25" s="376"/>
      <c r="AB25" s="376"/>
      <c r="AC25" s="376"/>
      <c r="AD25" s="376"/>
      <c r="AE25" s="376"/>
      <c r="AF25" s="376"/>
      <c r="AG25" s="377"/>
      <c r="AH25" s="372">
        <v>213</v>
      </c>
      <c r="AI25" s="373"/>
      <c r="AJ25" s="373"/>
      <c r="AK25" s="373"/>
      <c r="AL25" s="374"/>
      <c r="AM25" s="372">
        <v>660726</v>
      </c>
      <c r="AN25" s="373"/>
      <c r="AO25" s="373"/>
      <c r="AP25" s="373"/>
      <c r="AQ25" s="373"/>
      <c r="AR25" s="374"/>
      <c r="AS25" s="372">
        <v>3102</v>
      </c>
      <c r="AT25" s="373"/>
      <c r="AU25" s="373"/>
      <c r="AV25" s="373"/>
      <c r="AW25" s="373"/>
      <c r="AX25" s="432"/>
      <c r="AY25" s="445" t="s">
        <v>166</v>
      </c>
      <c r="AZ25" s="446"/>
      <c r="BA25" s="446"/>
      <c r="BB25" s="446"/>
      <c r="BC25" s="446"/>
      <c r="BD25" s="446"/>
      <c r="BE25" s="446"/>
      <c r="BF25" s="446"/>
      <c r="BG25" s="446"/>
      <c r="BH25" s="446"/>
      <c r="BI25" s="446"/>
      <c r="BJ25" s="446"/>
      <c r="BK25" s="446"/>
      <c r="BL25" s="446"/>
      <c r="BM25" s="447"/>
      <c r="BN25" s="448">
        <v>2157123</v>
      </c>
      <c r="BO25" s="449"/>
      <c r="BP25" s="449"/>
      <c r="BQ25" s="449"/>
      <c r="BR25" s="449"/>
      <c r="BS25" s="449"/>
      <c r="BT25" s="449"/>
      <c r="BU25" s="450"/>
      <c r="BV25" s="448">
        <v>2330629</v>
      </c>
      <c r="BW25" s="449"/>
      <c r="BX25" s="449"/>
      <c r="BY25" s="449"/>
      <c r="BZ25" s="449"/>
      <c r="CA25" s="449"/>
      <c r="CB25" s="449"/>
      <c r="CC25" s="450"/>
      <c r="CD25" s="194"/>
      <c r="CE25" s="451"/>
      <c r="CF25" s="451"/>
      <c r="CG25" s="451"/>
      <c r="CH25" s="451"/>
      <c r="CI25" s="451"/>
      <c r="CJ25" s="451"/>
      <c r="CK25" s="451"/>
      <c r="CL25" s="451"/>
      <c r="CM25" s="451"/>
      <c r="CN25" s="451"/>
      <c r="CO25" s="451"/>
      <c r="CP25" s="451"/>
      <c r="CQ25" s="451"/>
      <c r="CR25" s="451"/>
      <c r="CS25" s="452"/>
      <c r="CT25" s="416"/>
      <c r="CU25" s="417"/>
      <c r="CV25" s="417"/>
      <c r="CW25" s="417"/>
      <c r="CX25" s="417"/>
      <c r="CY25" s="417"/>
      <c r="CZ25" s="417"/>
      <c r="DA25" s="418"/>
      <c r="DB25" s="416"/>
      <c r="DC25" s="417"/>
      <c r="DD25" s="417"/>
      <c r="DE25" s="417"/>
      <c r="DF25" s="417"/>
      <c r="DG25" s="417"/>
      <c r="DH25" s="417"/>
      <c r="DI25" s="418"/>
    </row>
    <row r="26" spans="1:113" ht="18.75" customHeight="1" x14ac:dyDescent="0.2">
      <c r="A26" s="181"/>
      <c r="B26" s="398"/>
      <c r="C26" s="399"/>
      <c r="D26" s="400"/>
      <c r="E26" s="375" t="s">
        <v>167</v>
      </c>
      <c r="F26" s="376"/>
      <c r="G26" s="376"/>
      <c r="H26" s="376"/>
      <c r="I26" s="376"/>
      <c r="J26" s="376"/>
      <c r="K26" s="377"/>
      <c r="L26" s="372">
        <v>1</v>
      </c>
      <c r="M26" s="373"/>
      <c r="N26" s="373"/>
      <c r="O26" s="373"/>
      <c r="P26" s="374"/>
      <c r="Q26" s="372">
        <v>6520</v>
      </c>
      <c r="R26" s="373"/>
      <c r="S26" s="373"/>
      <c r="T26" s="373"/>
      <c r="U26" s="373"/>
      <c r="V26" s="374"/>
      <c r="W26" s="462"/>
      <c r="X26" s="399"/>
      <c r="Y26" s="400"/>
      <c r="Z26" s="375" t="s">
        <v>168</v>
      </c>
      <c r="AA26" s="430"/>
      <c r="AB26" s="430"/>
      <c r="AC26" s="430"/>
      <c r="AD26" s="430"/>
      <c r="AE26" s="430"/>
      <c r="AF26" s="430"/>
      <c r="AG26" s="431"/>
      <c r="AH26" s="372">
        <v>60</v>
      </c>
      <c r="AI26" s="373"/>
      <c r="AJ26" s="373"/>
      <c r="AK26" s="373"/>
      <c r="AL26" s="374"/>
      <c r="AM26" s="372">
        <v>181980</v>
      </c>
      <c r="AN26" s="373"/>
      <c r="AO26" s="373"/>
      <c r="AP26" s="373"/>
      <c r="AQ26" s="373"/>
      <c r="AR26" s="374"/>
      <c r="AS26" s="372">
        <v>3033</v>
      </c>
      <c r="AT26" s="373"/>
      <c r="AU26" s="373"/>
      <c r="AV26" s="373"/>
      <c r="AW26" s="373"/>
      <c r="AX26" s="432"/>
      <c r="AY26" s="459" t="s">
        <v>169</v>
      </c>
      <c r="AZ26" s="379"/>
      <c r="BA26" s="379"/>
      <c r="BB26" s="379"/>
      <c r="BC26" s="379"/>
      <c r="BD26" s="379"/>
      <c r="BE26" s="379"/>
      <c r="BF26" s="379"/>
      <c r="BG26" s="379"/>
      <c r="BH26" s="379"/>
      <c r="BI26" s="379"/>
      <c r="BJ26" s="379"/>
      <c r="BK26" s="379"/>
      <c r="BL26" s="379"/>
      <c r="BM26" s="460"/>
      <c r="BN26" s="419" t="s">
        <v>122</v>
      </c>
      <c r="BO26" s="420"/>
      <c r="BP26" s="420"/>
      <c r="BQ26" s="420"/>
      <c r="BR26" s="420"/>
      <c r="BS26" s="420"/>
      <c r="BT26" s="420"/>
      <c r="BU26" s="421"/>
      <c r="BV26" s="419" t="s">
        <v>122</v>
      </c>
      <c r="BW26" s="420"/>
      <c r="BX26" s="420"/>
      <c r="BY26" s="420"/>
      <c r="BZ26" s="420"/>
      <c r="CA26" s="420"/>
      <c r="CB26" s="420"/>
      <c r="CC26" s="421"/>
      <c r="CD26" s="194"/>
      <c r="CE26" s="451"/>
      <c r="CF26" s="451"/>
      <c r="CG26" s="451"/>
      <c r="CH26" s="451"/>
      <c r="CI26" s="451"/>
      <c r="CJ26" s="451"/>
      <c r="CK26" s="451"/>
      <c r="CL26" s="451"/>
      <c r="CM26" s="451"/>
      <c r="CN26" s="451"/>
      <c r="CO26" s="451"/>
      <c r="CP26" s="451"/>
      <c r="CQ26" s="451"/>
      <c r="CR26" s="451"/>
      <c r="CS26" s="452"/>
      <c r="CT26" s="416"/>
      <c r="CU26" s="417"/>
      <c r="CV26" s="417"/>
      <c r="CW26" s="417"/>
      <c r="CX26" s="417"/>
      <c r="CY26" s="417"/>
      <c r="CZ26" s="417"/>
      <c r="DA26" s="418"/>
      <c r="DB26" s="416"/>
      <c r="DC26" s="417"/>
      <c r="DD26" s="417"/>
      <c r="DE26" s="417"/>
      <c r="DF26" s="417"/>
      <c r="DG26" s="417"/>
      <c r="DH26" s="417"/>
      <c r="DI26" s="418"/>
    </row>
    <row r="27" spans="1:113" ht="18.75" customHeight="1" thickBot="1" x14ac:dyDescent="0.25">
      <c r="A27" s="181"/>
      <c r="B27" s="398"/>
      <c r="C27" s="399"/>
      <c r="D27" s="400"/>
      <c r="E27" s="375" t="s">
        <v>170</v>
      </c>
      <c r="F27" s="376"/>
      <c r="G27" s="376"/>
      <c r="H27" s="376"/>
      <c r="I27" s="376"/>
      <c r="J27" s="376"/>
      <c r="K27" s="377"/>
      <c r="L27" s="372">
        <v>1</v>
      </c>
      <c r="M27" s="373"/>
      <c r="N27" s="373"/>
      <c r="O27" s="373"/>
      <c r="P27" s="374"/>
      <c r="Q27" s="372">
        <v>4980</v>
      </c>
      <c r="R27" s="373"/>
      <c r="S27" s="373"/>
      <c r="T27" s="373"/>
      <c r="U27" s="373"/>
      <c r="V27" s="374"/>
      <c r="W27" s="462"/>
      <c r="X27" s="399"/>
      <c r="Y27" s="400"/>
      <c r="Z27" s="375" t="s">
        <v>171</v>
      </c>
      <c r="AA27" s="376"/>
      <c r="AB27" s="376"/>
      <c r="AC27" s="376"/>
      <c r="AD27" s="376"/>
      <c r="AE27" s="376"/>
      <c r="AF27" s="376"/>
      <c r="AG27" s="377"/>
      <c r="AH27" s="372">
        <v>69</v>
      </c>
      <c r="AI27" s="373"/>
      <c r="AJ27" s="373"/>
      <c r="AK27" s="373"/>
      <c r="AL27" s="374"/>
      <c r="AM27" s="372">
        <v>248057</v>
      </c>
      <c r="AN27" s="373"/>
      <c r="AO27" s="373"/>
      <c r="AP27" s="373"/>
      <c r="AQ27" s="373"/>
      <c r="AR27" s="374"/>
      <c r="AS27" s="372">
        <v>3595</v>
      </c>
      <c r="AT27" s="373"/>
      <c r="AU27" s="373"/>
      <c r="AV27" s="373"/>
      <c r="AW27" s="373"/>
      <c r="AX27" s="432"/>
      <c r="AY27" s="456" t="s">
        <v>172</v>
      </c>
      <c r="AZ27" s="457"/>
      <c r="BA27" s="457"/>
      <c r="BB27" s="457"/>
      <c r="BC27" s="457"/>
      <c r="BD27" s="457"/>
      <c r="BE27" s="457"/>
      <c r="BF27" s="457"/>
      <c r="BG27" s="457"/>
      <c r="BH27" s="457"/>
      <c r="BI27" s="457"/>
      <c r="BJ27" s="457"/>
      <c r="BK27" s="457"/>
      <c r="BL27" s="457"/>
      <c r="BM27" s="458"/>
      <c r="BN27" s="453">
        <v>400000</v>
      </c>
      <c r="BO27" s="454"/>
      <c r="BP27" s="454"/>
      <c r="BQ27" s="454"/>
      <c r="BR27" s="454"/>
      <c r="BS27" s="454"/>
      <c r="BT27" s="454"/>
      <c r="BU27" s="455"/>
      <c r="BV27" s="453">
        <v>400000</v>
      </c>
      <c r="BW27" s="454"/>
      <c r="BX27" s="454"/>
      <c r="BY27" s="454"/>
      <c r="BZ27" s="454"/>
      <c r="CA27" s="454"/>
      <c r="CB27" s="454"/>
      <c r="CC27" s="455"/>
      <c r="CD27" s="196"/>
      <c r="CE27" s="451"/>
      <c r="CF27" s="451"/>
      <c r="CG27" s="451"/>
      <c r="CH27" s="451"/>
      <c r="CI27" s="451"/>
      <c r="CJ27" s="451"/>
      <c r="CK27" s="451"/>
      <c r="CL27" s="451"/>
      <c r="CM27" s="451"/>
      <c r="CN27" s="451"/>
      <c r="CO27" s="451"/>
      <c r="CP27" s="451"/>
      <c r="CQ27" s="451"/>
      <c r="CR27" s="451"/>
      <c r="CS27" s="452"/>
      <c r="CT27" s="416"/>
      <c r="CU27" s="417"/>
      <c r="CV27" s="417"/>
      <c r="CW27" s="417"/>
      <c r="CX27" s="417"/>
      <c r="CY27" s="417"/>
      <c r="CZ27" s="417"/>
      <c r="DA27" s="418"/>
      <c r="DB27" s="416"/>
      <c r="DC27" s="417"/>
      <c r="DD27" s="417"/>
      <c r="DE27" s="417"/>
      <c r="DF27" s="417"/>
      <c r="DG27" s="417"/>
      <c r="DH27" s="417"/>
      <c r="DI27" s="418"/>
    </row>
    <row r="28" spans="1:113" ht="18.75" customHeight="1" x14ac:dyDescent="0.2">
      <c r="A28" s="181"/>
      <c r="B28" s="398"/>
      <c r="C28" s="399"/>
      <c r="D28" s="400"/>
      <c r="E28" s="375" t="s">
        <v>173</v>
      </c>
      <c r="F28" s="376"/>
      <c r="G28" s="376"/>
      <c r="H28" s="376"/>
      <c r="I28" s="376"/>
      <c r="J28" s="376"/>
      <c r="K28" s="377"/>
      <c r="L28" s="372">
        <v>1</v>
      </c>
      <c r="M28" s="373"/>
      <c r="N28" s="373"/>
      <c r="O28" s="373"/>
      <c r="P28" s="374"/>
      <c r="Q28" s="372">
        <v>4490</v>
      </c>
      <c r="R28" s="373"/>
      <c r="S28" s="373"/>
      <c r="T28" s="373"/>
      <c r="U28" s="373"/>
      <c r="V28" s="374"/>
      <c r="W28" s="462"/>
      <c r="X28" s="399"/>
      <c r="Y28" s="400"/>
      <c r="Z28" s="375" t="s">
        <v>174</v>
      </c>
      <c r="AA28" s="376"/>
      <c r="AB28" s="376"/>
      <c r="AC28" s="376"/>
      <c r="AD28" s="376"/>
      <c r="AE28" s="376"/>
      <c r="AF28" s="376"/>
      <c r="AG28" s="377"/>
      <c r="AH28" s="372" t="s">
        <v>122</v>
      </c>
      <c r="AI28" s="373"/>
      <c r="AJ28" s="373"/>
      <c r="AK28" s="373"/>
      <c r="AL28" s="374"/>
      <c r="AM28" s="372" t="s">
        <v>122</v>
      </c>
      <c r="AN28" s="373"/>
      <c r="AO28" s="373"/>
      <c r="AP28" s="373"/>
      <c r="AQ28" s="373"/>
      <c r="AR28" s="374"/>
      <c r="AS28" s="372" t="s">
        <v>122</v>
      </c>
      <c r="AT28" s="373"/>
      <c r="AU28" s="373"/>
      <c r="AV28" s="373"/>
      <c r="AW28" s="373"/>
      <c r="AX28" s="432"/>
      <c r="AY28" s="436" t="s">
        <v>175</v>
      </c>
      <c r="AZ28" s="437"/>
      <c r="BA28" s="437"/>
      <c r="BB28" s="438"/>
      <c r="BC28" s="445" t="s">
        <v>46</v>
      </c>
      <c r="BD28" s="446"/>
      <c r="BE28" s="446"/>
      <c r="BF28" s="446"/>
      <c r="BG28" s="446"/>
      <c r="BH28" s="446"/>
      <c r="BI28" s="446"/>
      <c r="BJ28" s="446"/>
      <c r="BK28" s="446"/>
      <c r="BL28" s="446"/>
      <c r="BM28" s="447"/>
      <c r="BN28" s="448">
        <v>4648089</v>
      </c>
      <c r="BO28" s="449"/>
      <c r="BP28" s="449"/>
      <c r="BQ28" s="449"/>
      <c r="BR28" s="449"/>
      <c r="BS28" s="449"/>
      <c r="BT28" s="449"/>
      <c r="BU28" s="450"/>
      <c r="BV28" s="448">
        <v>4710517</v>
      </c>
      <c r="BW28" s="449"/>
      <c r="BX28" s="449"/>
      <c r="BY28" s="449"/>
      <c r="BZ28" s="449"/>
      <c r="CA28" s="449"/>
      <c r="CB28" s="449"/>
      <c r="CC28" s="450"/>
      <c r="CD28" s="194"/>
      <c r="CE28" s="451"/>
      <c r="CF28" s="451"/>
      <c r="CG28" s="451"/>
      <c r="CH28" s="451"/>
      <c r="CI28" s="451"/>
      <c r="CJ28" s="451"/>
      <c r="CK28" s="451"/>
      <c r="CL28" s="451"/>
      <c r="CM28" s="451"/>
      <c r="CN28" s="451"/>
      <c r="CO28" s="451"/>
      <c r="CP28" s="451"/>
      <c r="CQ28" s="451"/>
      <c r="CR28" s="451"/>
      <c r="CS28" s="452"/>
      <c r="CT28" s="416"/>
      <c r="CU28" s="417"/>
      <c r="CV28" s="417"/>
      <c r="CW28" s="417"/>
      <c r="CX28" s="417"/>
      <c r="CY28" s="417"/>
      <c r="CZ28" s="417"/>
      <c r="DA28" s="418"/>
      <c r="DB28" s="416"/>
      <c r="DC28" s="417"/>
      <c r="DD28" s="417"/>
      <c r="DE28" s="417"/>
      <c r="DF28" s="417"/>
      <c r="DG28" s="417"/>
      <c r="DH28" s="417"/>
      <c r="DI28" s="418"/>
    </row>
    <row r="29" spans="1:113" ht="18.75" customHeight="1" x14ac:dyDescent="0.2">
      <c r="A29" s="181"/>
      <c r="B29" s="398"/>
      <c r="C29" s="399"/>
      <c r="D29" s="400"/>
      <c r="E29" s="375" t="s">
        <v>176</v>
      </c>
      <c r="F29" s="376"/>
      <c r="G29" s="376"/>
      <c r="H29" s="376"/>
      <c r="I29" s="376"/>
      <c r="J29" s="376"/>
      <c r="K29" s="377"/>
      <c r="L29" s="372">
        <v>20</v>
      </c>
      <c r="M29" s="373"/>
      <c r="N29" s="373"/>
      <c r="O29" s="373"/>
      <c r="P29" s="374"/>
      <c r="Q29" s="372">
        <v>4320</v>
      </c>
      <c r="R29" s="373"/>
      <c r="S29" s="373"/>
      <c r="T29" s="373"/>
      <c r="U29" s="373"/>
      <c r="V29" s="374"/>
      <c r="W29" s="463"/>
      <c r="X29" s="464"/>
      <c r="Y29" s="465"/>
      <c r="Z29" s="375" t="s">
        <v>177</v>
      </c>
      <c r="AA29" s="376"/>
      <c r="AB29" s="376"/>
      <c r="AC29" s="376"/>
      <c r="AD29" s="376"/>
      <c r="AE29" s="376"/>
      <c r="AF29" s="376"/>
      <c r="AG29" s="377"/>
      <c r="AH29" s="372">
        <v>957</v>
      </c>
      <c r="AI29" s="373"/>
      <c r="AJ29" s="373"/>
      <c r="AK29" s="373"/>
      <c r="AL29" s="374"/>
      <c r="AM29" s="372">
        <v>3071897</v>
      </c>
      <c r="AN29" s="373"/>
      <c r="AO29" s="373"/>
      <c r="AP29" s="373"/>
      <c r="AQ29" s="373"/>
      <c r="AR29" s="374"/>
      <c r="AS29" s="372">
        <v>3210</v>
      </c>
      <c r="AT29" s="373"/>
      <c r="AU29" s="373"/>
      <c r="AV29" s="373"/>
      <c r="AW29" s="373"/>
      <c r="AX29" s="432"/>
      <c r="AY29" s="439"/>
      <c r="AZ29" s="440"/>
      <c r="BA29" s="440"/>
      <c r="BB29" s="441"/>
      <c r="BC29" s="433" t="s">
        <v>178</v>
      </c>
      <c r="BD29" s="434"/>
      <c r="BE29" s="434"/>
      <c r="BF29" s="434"/>
      <c r="BG29" s="434"/>
      <c r="BH29" s="434"/>
      <c r="BI29" s="434"/>
      <c r="BJ29" s="434"/>
      <c r="BK29" s="434"/>
      <c r="BL29" s="434"/>
      <c r="BM29" s="435"/>
      <c r="BN29" s="419">
        <v>831857</v>
      </c>
      <c r="BO29" s="420"/>
      <c r="BP29" s="420"/>
      <c r="BQ29" s="420"/>
      <c r="BR29" s="420"/>
      <c r="BS29" s="420"/>
      <c r="BT29" s="420"/>
      <c r="BU29" s="421"/>
      <c r="BV29" s="419">
        <v>724062</v>
      </c>
      <c r="BW29" s="420"/>
      <c r="BX29" s="420"/>
      <c r="BY29" s="420"/>
      <c r="BZ29" s="420"/>
      <c r="CA29" s="420"/>
      <c r="CB29" s="420"/>
      <c r="CC29" s="421"/>
      <c r="CD29" s="196"/>
      <c r="CE29" s="451"/>
      <c r="CF29" s="451"/>
      <c r="CG29" s="451"/>
      <c r="CH29" s="451"/>
      <c r="CI29" s="451"/>
      <c r="CJ29" s="451"/>
      <c r="CK29" s="451"/>
      <c r="CL29" s="451"/>
      <c r="CM29" s="451"/>
      <c r="CN29" s="451"/>
      <c r="CO29" s="451"/>
      <c r="CP29" s="451"/>
      <c r="CQ29" s="451"/>
      <c r="CR29" s="451"/>
      <c r="CS29" s="452"/>
      <c r="CT29" s="416"/>
      <c r="CU29" s="417"/>
      <c r="CV29" s="417"/>
      <c r="CW29" s="417"/>
      <c r="CX29" s="417"/>
      <c r="CY29" s="417"/>
      <c r="CZ29" s="417"/>
      <c r="DA29" s="418"/>
      <c r="DB29" s="416"/>
      <c r="DC29" s="417"/>
      <c r="DD29" s="417"/>
      <c r="DE29" s="417"/>
      <c r="DF29" s="417"/>
      <c r="DG29" s="417"/>
      <c r="DH29" s="417"/>
      <c r="DI29" s="418"/>
    </row>
    <row r="30" spans="1:113" ht="18.75" customHeight="1" thickBot="1" x14ac:dyDescent="0.25">
      <c r="A30" s="181"/>
      <c r="B30" s="401"/>
      <c r="C30" s="402"/>
      <c r="D30" s="403"/>
      <c r="E30" s="380"/>
      <c r="F30" s="381"/>
      <c r="G30" s="381"/>
      <c r="H30" s="381"/>
      <c r="I30" s="381"/>
      <c r="J30" s="381"/>
      <c r="K30" s="382"/>
      <c r="L30" s="383"/>
      <c r="M30" s="384"/>
      <c r="N30" s="384"/>
      <c r="O30" s="384"/>
      <c r="P30" s="385"/>
      <c r="Q30" s="383"/>
      <c r="R30" s="384"/>
      <c r="S30" s="384"/>
      <c r="T30" s="384"/>
      <c r="U30" s="384"/>
      <c r="V30" s="385"/>
      <c r="W30" s="386" t="s">
        <v>179</v>
      </c>
      <c r="X30" s="387"/>
      <c r="Y30" s="387"/>
      <c r="Z30" s="387"/>
      <c r="AA30" s="387"/>
      <c r="AB30" s="387"/>
      <c r="AC30" s="387"/>
      <c r="AD30" s="387"/>
      <c r="AE30" s="387"/>
      <c r="AF30" s="387"/>
      <c r="AG30" s="388"/>
      <c r="AH30" s="389">
        <v>99.2</v>
      </c>
      <c r="AI30" s="390"/>
      <c r="AJ30" s="390"/>
      <c r="AK30" s="390"/>
      <c r="AL30" s="390"/>
      <c r="AM30" s="390"/>
      <c r="AN30" s="390"/>
      <c r="AO30" s="390"/>
      <c r="AP30" s="390"/>
      <c r="AQ30" s="390"/>
      <c r="AR30" s="390"/>
      <c r="AS30" s="390"/>
      <c r="AT30" s="390"/>
      <c r="AU30" s="390"/>
      <c r="AV30" s="390"/>
      <c r="AW30" s="390"/>
      <c r="AX30" s="391"/>
      <c r="AY30" s="442"/>
      <c r="AZ30" s="443"/>
      <c r="BA30" s="443"/>
      <c r="BB30" s="444"/>
      <c r="BC30" s="392" t="s">
        <v>48</v>
      </c>
      <c r="BD30" s="393"/>
      <c r="BE30" s="393"/>
      <c r="BF30" s="393"/>
      <c r="BG30" s="393"/>
      <c r="BH30" s="393"/>
      <c r="BI30" s="393"/>
      <c r="BJ30" s="393"/>
      <c r="BK30" s="393"/>
      <c r="BL30" s="393"/>
      <c r="BM30" s="394"/>
      <c r="BN30" s="453">
        <v>5697688</v>
      </c>
      <c r="BO30" s="454"/>
      <c r="BP30" s="454"/>
      <c r="BQ30" s="454"/>
      <c r="BR30" s="454"/>
      <c r="BS30" s="454"/>
      <c r="BT30" s="454"/>
      <c r="BU30" s="455"/>
      <c r="BV30" s="453">
        <v>5917345</v>
      </c>
      <c r="BW30" s="454"/>
      <c r="BX30" s="454"/>
      <c r="BY30" s="454"/>
      <c r="BZ30" s="454"/>
      <c r="CA30" s="454"/>
      <c r="CB30" s="454"/>
      <c r="CC30" s="455"/>
      <c r="CD30" s="197"/>
      <c r="CE30" s="198"/>
      <c r="CF30" s="198"/>
      <c r="CG30" s="198"/>
      <c r="CH30" s="198"/>
      <c r="CI30" s="198"/>
      <c r="CJ30" s="198"/>
      <c r="CK30" s="198"/>
      <c r="CL30" s="198"/>
      <c r="CM30" s="198"/>
      <c r="CN30" s="198"/>
      <c r="CO30" s="198"/>
      <c r="CP30" s="198"/>
      <c r="CQ30" s="198"/>
      <c r="CR30" s="198"/>
      <c r="CS30" s="199"/>
      <c r="CT30" s="200"/>
      <c r="CU30" s="201"/>
      <c r="CV30" s="201"/>
      <c r="CW30" s="201"/>
      <c r="CX30" s="201"/>
      <c r="CY30" s="201"/>
      <c r="CZ30" s="201"/>
      <c r="DA30" s="202"/>
      <c r="DB30" s="200"/>
      <c r="DC30" s="201"/>
      <c r="DD30" s="201"/>
      <c r="DE30" s="201"/>
      <c r="DF30" s="201"/>
      <c r="DG30" s="201"/>
      <c r="DH30" s="201"/>
      <c r="DI30" s="202"/>
    </row>
    <row r="31" spans="1:113" ht="13.5" customHeight="1" x14ac:dyDescent="0.2">
      <c r="A31" s="181"/>
      <c r="B31" s="203"/>
      <c r="DI31" s="204"/>
    </row>
    <row r="32" spans="1:113" ht="13.5" customHeight="1" x14ac:dyDescent="0.2">
      <c r="A32" s="181"/>
      <c r="B32" s="205"/>
      <c r="C32" s="378" t="s">
        <v>180</v>
      </c>
      <c r="D32" s="378"/>
      <c r="E32" s="378"/>
      <c r="F32" s="378"/>
      <c r="G32" s="378"/>
      <c r="H32" s="378"/>
      <c r="I32" s="378"/>
      <c r="J32" s="378"/>
      <c r="K32" s="378"/>
      <c r="L32" s="378"/>
      <c r="M32" s="378"/>
      <c r="N32" s="378"/>
      <c r="O32" s="378"/>
      <c r="P32" s="378"/>
      <c r="Q32" s="378"/>
      <c r="R32" s="378"/>
      <c r="S32" s="378"/>
      <c r="U32" s="379" t="s">
        <v>181</v>
      </c>
      <c r="V32" s="379"/>
      <c r="W32" s="379"/>
      <c r="X32" s="379"/>
      <c r="Y32" s="379"/>
      <c r="Z32" s="379"/>
      <c r="AA32" s="379"/>
      <c r="AB32" s="379"/>
      <c r="AC32" s="379"/>
      <c r="AD32" s="379"/>
      <c r="AE32" s="379"/>
      <c r="AF32" s="379"/>
      <c r="AG32" s="379"/>
      <c r="AH32" s="379"/>
      <c r="AI32" s="379"/>
      <c r="AJ32" s="379"/>
      <c r="AK32" s="379"/>
      <c r="AM32" s="379" t="s">
        <v>182</v>
      </c>
      <c r="AN32" s="379"/>
      <c r="AO32" s="379"/>
      <c r="AP32" s="379"/>
      <c r="AQ32" s="379"/>
      <c r="AR32" s="379"/>
      <c r="AS32" s="379"/>
      <c r="AT32" s="379"/>
      <c r="AU32" s="379"/>
      <c r="AV32" s="379"/>
      <c r="AW32" s="379"/>
      <c r="AX32" s="379"/>
      <c r="AY32" s="379"/>
      <c r="AZ32" s="379"/>
      <c r="BA32" s="379"/>
      <c r="BB32" s="379"/>
      <c r="BC32" s="379"/>
      <c r="BE32" s="379" t="s">
        <v>183</v>
      </c>
      <c r="BF32" s="379"/>
      <c r="BG32" s="379"/>
      <c r="BH32" s="379"/>
      <c r="BI32" s="379"/>
      <c r="BJ32" s="379"/>
      <c r="BK32" s="379"/>
      <c r="BL32" s="379"/>
      <c r="BM32" s="379"/>
      <c r="BN32" s="379"/>
      <c r="BO32" s="379"/>
      <c r="BP32" s="379"/>
      <c r="BQ32" s="379"/>
      <c r="BR32" s="379"/>
      <c r="BS32" s="379"/>
      <c r="BT32" s="379"/>
      <c r="BU32" s="379"/>
      <c r="BW32" s="379" t="s">
        <v>184</v>
      </c>
      <c r="BX32" s="379"/>
      <c r="BY32" s="379"/>
      <c r="BZ32" s="379"/>
      <c r="CA32" s="379"/>
      <c r="CB32" s="379"/>
      <c r="CC32" s="379"/>
      <c r="CD32" s="379"/>
      <c r="CE32" s="379"/>
      <c r="CF32" s="379"/>
      <c r="CG32" s="379"/>
      <c r="CH32" s="379"/>
      <c r="CI32" s="379"/>
      <c r="CJ32" s="379"/>
      <c r="CK32" s="379"/>
      <c r="CL32" s="379"/>
      <c r="CM32" s="379"/>
      <c r="CO32" s="379" t="s">
        <v>185</v>
      </c>
      <c r="CP32" s="379"/>
      <c r="CQ32" s="379"/>
      <c r="CR32" s="379"/>
      <c r="CS32" s="379"/>
      <c r="CT32" s="379"/>
      <c r="CU32" s="379"/>
      <c r="CV32" s="379"/>
      <c r="CW32" s="379"/>
      <c r="CX32" s="379"/>
      <c r="CY32" s="379"/>
      <c r="CZ32" s="379"/>
      <c r="DA32" s="379"/>
      <c r="DB32" s="379"/>
      <c r="DC32" s="379"/>
      <c r="DD32" s="379"/>
      <c r="DE32" s="379"/>
      <c r="DI32" s="204"/>
    </row>
    <row r="33" spans="1:113" ht="13.5" customHeight="1" x14ac:dyDescent="0.2">
      <c r="A33" s="181"/>
      <c r="B33" s="205"/>
      <c r="C33" s="371" t="s">
        <v>186</v>
      </c>
      <c r="D33" s="371"/>
      <c r="E33" s="370" t="s">
        <v>187</v>
      </c>
      <c r="F33" s="370"/>
      <c r="G33" s="370"/>
      <c r="H33" s="370"/>
      <c r="I33" s="370"/>
      <c r="J33" s="370"/>
      <c r="K33" s="370"/>
      <c r="L33" s="370"/>
      <c r="M33" s="370"/>
      <c r="N33" s="370"/>
      <c r="O33" s="370"/>
      <c r="P33" s="370"/>
      <c r="Q33" s="370"/>
      <c r="R33" s="370"/>
      <c r="S33" s="370"/>
      <c r="T33" s="206"/>
      <c r="U33" s="371" t="s">
        <v>186</v>
      </c>
      <c r="V33" s="371"/>
      <c r="W33" s="370" t="s">
        <v>187</v>
      </c>
      <c r="X33" s="370"/>
      <c r="Y33" s="370"/>
      <c r="Z33" s="370"/>
      <c r="AA33" s="370"/>
      <c r="AB33" s="370"/>
      <c r="AC33" s="370"/>
      <c r="AD33" s="370"/>
      <c r="AE33" s="370"/>
      <c r="AF33" s="370"/>
      <c r="AG33" s="370"/>
      <c r="AH33" s="370"/>
      <c r="AI33" s="370"/>
      <c r="AJ33" s="370"/>
      <c r="AK33" s="370"/>
      <c r="AL33" s="206"/>
      <c r="AM33" s="371" t="s">
        <v>186</v>
      </c>
      <c r="AN33" s="371"/>
      <c r="AO33" s="370" t="s">
        <v>187</v>
      </c>
      <c r="AP33" s="370"/>
      <c r="AQ33" s="370"/>
      <c r="AR33" s="370"/>
      <c r="AS33" s="370"/>
      <c r="AT33" s="370"/>
      <c r="AU33" s="370"/>
      <c r="AV33" s="370"/>
      <c r="AW33" s="370"/>
      <c r="AX33" s="370"/>
      <c r="AY33" s="370"/>
      <c r="AZ33" s="370"/>
      <c r="BA33" s="370"/>
      <c r="BB33" s="370"/>
      <c r="BC33" s="370"/>
      <c r="BD33" s="207"/>
      <c r="BE33" s="370" t="s">
        <v>188</v>
      </c>
      <c r="BF33" s="370"/>
      <c r="BG33" s="370" t="s">
        <v>189</v>
      </c>
      <c r="BH33" s="370"/>
      <c r="BI33" s="370"/>
      <c r="BJ33" s="370"/>
      <c r="BK33" s="370"/>
      <c r="BL33" s="370"/>
      <c r="BM33" s="370"/>
      <c r="BN33" s="370"/>
      <c r="BO33" s="370"/>
      <c r="BP33" s="370"/>
      <c r="BQ33" s="370"/>
      <c r="BR33" s="370"/>
      <c r="BS33" s="370"/>
      <c r="BT33" s="370"/>
      <c r="BU33" s="370"/>
      <c r="BV33" s="207"/>
      <c r="BW33" s="371" t="s">
        <v>188</v>
      </c>
      <c r="BX33" s="371"/>
      <c r="BY33" s="370" t="s">
        <v>190</v>
      </c>
      <c r="BZ33" s="370"/>
      <c r="CA33" s="370"/>
      <c r="CB33" s="370"/>
      <c r="CC33" s="370"/>
      <c r="CD33" s="370"/>
      <c r="CE33" s="370"/>
      <c r="CF33" s="370"/>
      <c r="CG33" s="370"/>
      <c r="CH33" s="370"/>
      <c r="CI33" s="370"/>
      <c r="CJ33" s="370"/>
      <c r="CK33" s="370"/>
      <c r="CL33" s="370"/>
      <c r="CM33" s="370"/>
      <c r="CN33" s="206"/>
      <c r="CO33" s="371" t="s">
        <v>186</v>
      </c>
      <c r="CP33" s="371"/>
      <c r="CQ33" s="370" t="s">
        <v>191</v>
      </c>
      <c r="CR33" s="370"/>
      <c r="CS33" s="370"/>
      <c r="CT33" s="370"/>
      <c r="CU33" s="370"/>
      <c r="CV33" s="370"/>
      <c r="CW33" s="370"/>
      <c r="CX33" s="370"/>
      <c r="CY33" s="370"/>
      <c r="CZ33" s="370"/>
      <c r="DA33" s="370"/>
      <c r="DB33" s="370"/>
      <c r="DC33" s="370"/>
      <c r="DD33" s="370"/>
      <c r="DE33" s="370"/>
      <c r="DF33" s="206"/>
      <c r="DG33" s="369" t="s">
        <v>192</v>
      </c>
      <c r="DH33" s="369"/>
      <c r="DI33" s="208"/>
    </row>
    <row r="34" spans="1:113" ht="32.25" customHeight="1" x14ac:dyDescent="0.2">
      <c r="A34" s="181"/>
      <c r="B34" s="205"/>
      <c r="C34" s="367">
        <f>IF(E34="","",1)</f>
        <v>1</v>
      </c>
      <c r="D34" s="367"/>
      <c r="E34" s="368" t="str">
        <f>IF('各会計、関係団体の財政状況及び健全化判断比率'!B7="","",'各会計、関係団体の財政状況及び健全化判断比率'!B7)</f>
        <v>一般会計</v>
      </c>
      <c r="F34" s="368"/>
      <c r="G34" s="368"/>
      <c r="H34" s="368"/>
      <c r="I34" s="368"/>
      <c r="J34" s="368"/>
      <c r="K34" s="368"/>
      <c r="L34" s="368"/>
      <c r="M34" s="368"/>
      <c r="N34" s="368"/>
      <c r="O34" s="368"/>
      <c r="P34" s="368"/>
      <c r="Q34" s="368"/>
      <c r="R34" s="368"/>
      <c r="S34" s="368"/>
      <c r="T34" s="181"/>
      <c r="U34" s="367">
        <f>IF(W34="","",MAX(C34:D43)+1)</f>
        <v>4</v>
      </c>
      <c r="V34" s="367"/>
      <c r="W34" s="368" t="str">
        <f>IF('各会計、関係団体の財政状況及び健全化判断比率'!B28="","",'各会計、関係団体の財政状況及び健全化判断比率'!B28)</f>
        <v>国民健康保険事業特別会計</v>
      </c>
      <c r="X34" s="368"/>
      <c r="Y34" s="368"/>
      <c r="Z34" s="368"/>
      <c r="AA34" s="368"/>
      <c r="AB34" s="368"/>
      <c r="AC34" s="368"/>
      <c r="AD34" s="368"/>
      <c r="AE34" s="368"/>
      <c r="AF34" s="368"/>
      <c r="AG34" s="368"/>
      <c r="AH34" s="368"/>
      <c r="AI34" s="368"/>
      <c r="AJ34" s="368"/>
      <c r="AK34" s="368"/>
      <c r="AL34" s="181"/>
      <c r="AM34" s="367">
        <f>IF(AO34="","",MAX(C34:D43,U34:V43)+1)</f>
        <v>7</v>
      </c>
      <c r="AN34" s="367"/>
      <c r="AO34" s="368" t="str">
        <f>IF('各会計、関係団体の財政状況及び健全化判断比率'!B31="","",'各会計、関係団体の財政状況及び健全化判断比率'!B31)</f>
        <v>水道事業会計</v>
      </c>
      <c r="AP34" s="368"/>
      <c r="AQ34" s="368"/>
      <c r="AR34" s="368"/>
      <c r="AS34" s="368"/>
      <c r="AT34" s="368"/>
      <c r="AU34" s="368"/>
      <c r="AV34" s="368"/>
      <c r="AW34" s="368"/>
      <c r="AX34" s="368"/>
      <c r="AY34" s="368"/>
      <c r="AZ34" s="368"/>
      <c r="BA34" s="368"/>
      <c r="BB34" s="368"/>
      <c r="BC34" s="368"/>
      <c r="BD34" s="181"/>
      <c r="BE34" s="367">
        <f>IF(BG34="","",MAX(C34:D43,U34:V43,AM34:AN43)+1)</f>
        <v>9</v>
      </c>
      <c r="BF34" s="367"/>
      <c r="BG34" s="368" t="str">
        <f>IF('各会計、関係団体の財政状況及び健全化判断比率'!B33="","",'各会計、関係団体の財政状況及び健全化判断比率'!B33)</f>
        <v>農業集落排水事業特別会計</v>
      </c>
      <c r="BH34" s="368"/>
      <c r="BI34" s="368"/>
      <c r="BJ34" s="368"/>
      <c r="BK34" s="368"/>
      <c r="BL34" s="368"/>
      <c r="BM34" s="368"/>
      <c r="BN34" s="368"/>
      <c r="BO34" s="368"/>
      <c r="BP34" s="368"/>
      <c r="BQ34" s="368"/>
      <c r="BR34" s="368"/>
      <c r="BS34" s="368"/>
      <c r="BT34" s="368"/>
      <c r="BU34" s="368"/>
      <c r="BV34" s="181"/>
      <c r="BW34" s="367">
        <f>IF(BY34="","",MAX(C34:D43,U34:V43,AM34:AN43,BE34:BF43)+1)</f>
        <v>11</v>
      </c>
      <c r="BX34" s="367"/>
      <c r="BY34" s="368" t="str">
        <f>IF('各会計、関係団体の財政状況及び健全化判断比率'!B68="","",'各会計、関係団体の財政状況及び健全化判断比率'!B68)</f>
        <v>桐生地域医療企業団</v>
      </c>
      <c r="BZ34" s="368"/>
      <c r="CA34" s="368"/>
      <c r="CB34" s="368"/>
      <c r="CC34" s="368"/>
      <c r="CD34" s="368"/>
      <c r="CE34" s="368"/>
      <c r="CF34" s="368"/>
      <c r="CG34" s="368"/>
      <c r="CH34" s="368"/>
      <c r="CI34" s="368"/>
      <c r="CJ34" s="368"/>
      <c r="CK34" s="368"/>
      <c r="CL34" s="368"/>
      <c r="CM34" s="368"/>
      <c r="CN34" s="181"/>
      <c r="CO34" s="367">
        <f>IF(CQ34="","",MAX(C34:D43,U34:V43,AM34:AN43,BE34:BF43,BW34:BX43)+1)</f>
        <v>16</v>
      </c>
      <c r="CP34" s="367"/>
      <c r="CQ34" s="368" t="str">
        <f>IF('各会計、関係団体の財政状況及び健全化判断比率'!BS7="","",'各会計、関係団体の財政状況及び健全化判断比率'!BS7)</f>
        <v>桐生地域地場産業振興センター</v>
      </c>
      <c r="CR34" s="368"/>
      <c r="CS34" s="368"/>
      <c r="CT34" s="368"/>
      <c r="CU34" s="368"/>
      <c r="CV34" s="368"/>
      <c r="CW34" s="368"/>
      <c r="CX34" s="368"/>
      <c r="CY34" s="368"/>
      <c r="CZ34" s="368"/>
      <c r="DA34" s="368"/>
      <c r="DB34" s="368"/>
      <c r="DC34" s="368"/>
      <c r="DD34" s="368"/>
      <c r="DE34" s="368"/>
      <c r="DG34" s="365" t="str">
        <f>IF('各会計、関係団体の財政状況及び健全化判断比率'!BR7="","",'各会計、関係団体の財政状況及び健全化判断比率'!BR7)</f>
        <v/>
      </c>
      <c r="DH34" s="365"/>
      <c r="DI34" s="208"/>
    </row>
    <row r="35" spans="1:113" ht="32.25" customHeight="1" x14ac:dyDescent="0.2">
      <c r="A35" s="181"/>
      <c r="B35" s="205"/>
      <c r="C35" s="367">
        <f>IF(E35="","",C34+1)</f>
        <v>2</v>
      </c>
      <c r="D35" s="367"/>
      <c r="E35" s="368" t="str">
        <f>IF('各会計、関係団体の財政状況及び健全化判断比率'!B8="","",'各会計、関係団体の財政状況及び健全化判断比率'!B8)</f>
        <v>学校給食共同調理場事業特別会計</v>
      </c>
      <c r="F35" s="368"/>
      <c r="G35" s="368"/>
      <c r="H35" s="368"/>
      <c r="I35" s="368"/>
      <c r="J35" s="368"/>
      <c r="K35" s="368"/>
      <c r="L35" s="368"/>
      <c r="M35" s="368"/>
      <c r="N35" s="368"/>
      <c r="O35" s="368"/>
      <c r="P35" s="368"/>
      <c r="Q35" s="368"/>
      <c r="R35" s="368"/>
      <c r="S35" s="368"/>
      <c r="T35" s="181"/>
      <c r="U35" s="367">
        <f>IF(W35="","",U34+1)</f>
        <v>5</v>
      </c>
      <c r="V35" s="367"/>
      <c r="W35" s="368" t="str">
        <f>IF('各会計、関係団体の財政状況及び健全化判断比率'!B29="","",'各会計、関係団体の財政状況及び健全化判断比率'!B29)</f>
        <v>介護保険事業特別会計</v>
      </c>
      <c r="X35" s="368"/>
      <c r="Y35" s="368"/>
      <c r="Z35" s="368"/>
      <c r="AA35" s="368"/>
      <c r="AB35" s="368"/>
      <c r="AC35" s="368"/>
      <c r="AD35" s="368"/>
      <c r="AE35" s="368"/>
      <c r="AF35" s="368"/>
      <c r="AG35" s="368"/>
      <c r="AH35" s="368"/>
      <c r="AI35" s="368"/>
      <c r="AJ35" s="368"/>
      <c r="AK35" s="368"/>
      <c r="AL35" s="181"/>
      <c r="AM35" s="367">
        <f t="shared" ref="AM35:AM43" si="0">IF(AO35="","",AM34+1)</f>
        <v>8</v>
      </c>
      <c r="AN35" s="367"/>
      <c r="AO35" s="368" t="str">
        <f>IF('各会計、関係団体の財政状況及び健全化判断比率'!B32="","",'各会計、関係団体の財政状況及び健全化判断比率'!B32)</f>
        <v>下水道事業会計</v>
      </c>
      <c r="AP35" s="368"/>
      <c r="AQ35" s="368"/>
      <c r="AR35" s="368"/>
      <c r="AS35" s="368"/>
      <c r="AT35" s="368"/>
      <c r="AU35" s="368"/>
      <c r="AV35" s="368"/>
      <c r="AW35" s="368"/>
      <c r="AX35" s="368"/>
      <c r="AY35" s="368"/>
      <c r="AZ35" s="368"/>
      <c r="BA35" s="368"/>
      <c r="BB35" s="368"/>
      <c r="BC35" s="368"/>
      <c r="BD35" s="181"/>
      <c r="BE35" s="367">
        <f t="shared" ref="BE35:BE43" si="1">IF(BG35="","",BE34+1)</f>
        <v>10</v>
      </c>
      <c r="BF35" s="367"/>
      <c r="BG35" s="368" t="str">
        <f>IF('各会計、関係団体の財政状況及び健全化判断比率'!B34="","",'各会計、関係団体の財政状況及び健全化判断比率'!B34)</f>
        <v>発電事業特別会計</v>
      </c>
      <c r="BH35" s="368"/>
      <c r="BI35" s="368"/>
      <c r="BJ35" s="368"/>
      <c r="BK35" s="368"/>
      <c r="BL35" s="368"/>
      <c r="BM35" s="368"/>
      <c r="BN35" s="368"/>
      <c r="BO35" s="368"/>
      <c r="BP35" s="368"/>
      <c r="BQ35" s="368"/>
      <c r="BR35" s="368"/>
      <c r="BS35" s="368"/>
      <c r="BT35" s="368"/>
      <c r="BU35" s="368"/>
      <c r="BV35" s="181"/>
      <c r="BW35" s="367">
        <f t="shared" ref="BW35:BW43" si="2">IF(BY35="","",BW34+1)</f>
        <v>12</v>
      </c>
      <c r="BX35" s="367"/>
      <c r="BY35" s="368" t="str">
        <f>IF('各会計、関係団体の財政状況及び健全化判断比率'!B69="","",'各会計、関係団体の財政状況及び健全化判断比率'!B69)</f>
        <v>群馬県後期高齢者医療広域連合（一般会計）</v>
      </c>
      <c r="BZ35" s="368"/>
      <c r="CA35" s="368"/>
      <c r="CB35" s="368"/>
      <c r="CC35" s="368"/>
      <c r="CD35" s="368"/>
      <c r="CE35" s="368"/>
      <c r="CF35" s="368"/>
      <c r="CG35" s="368"/>
      <c r="CH35" s="368"/>
      <c r="CI35" s="368"/>
      <c r="CJ35" s="368"/>
      <c r="CK35" s="368"/>
      <c r="CL35" s="368"/>
      <c r="CM35" s="368"/>
      <c r="CN35" s="181"/>
      <c r="CO35" s="367">
        <f t="shared" ref="CO35:CO43" si="3">IF(CQ35="","",CO34+1)</f>
        <v>17</v>
      </c>
      <c r="CP35" s="367"/>
      <c r="CQ35" s="368" t="str">
        <f>IF('各会計、関係団体の財政状況及び健全化判断比率'!BS8="","",'各会計、関係団体の財政状況及び健全化判断比率'!BS8)</f>
        <v>桐生市スポーツ文化事業団</v>
      </c>
      <c r="CR35" s="368"/>
      <c r="CS35" s="368"/>
      <c r="CT35" s="368"/>
      <c r="CU35" s="368"/>
      <c r="CV35" s="368"/>
      <c r="CW35" s="368"/>
      <c r="CX35" s="368"/>
      <c r="CY35" s="368"/>
      <c r="CZ35" s="368"/>
      <c r="DA35" s="368"/>
      <c r="DB35" s="368"/>
      <c r="DC35" s="368"/>
      <c r="DD35" s="368"/>
      <c r="DE35" s="368"/>
      <c r="DG35" s="365" t="str">
        <f>IF('各会計、関係団体の財政状況及び健全化判断比率'!BR8="","",'各会計、関係団体の財政状況及び健全化判断比率'!BR8)</f>
        <v/>
      </c>
      <c r="DH35" s="365"/>
      <c r="DI35" s="208"/>
    </row>
    <row r="36" spans="1:113" ht="32.25" customHeight="1" x14ac:dyDescent="0.2">
      <c r="A36" s="181"/>
      <c r="B36" s="205"/>
      <c r="C36" s="367">
        <f>IF(E36="","",C35+1)</f>
        <v>3</v>
      </c>
      <c r="D36" s="367"/>
      <c r="E36" s="368" t="str">
        <f>IF('各会計、関係団体の財政状況及び健全化判断比率'!B9="","",'各会計、関係団体の財政状況及び健全化判断比率'!B9)</f>
        <v>新里温水プール事業特別会計</v>
      </c>
      <c r="F36" s="368"/>
      <c r="G36" s="368"/>
      <c r="H36" s="368"/>
      <c r="I36" s="368"/>
      <c r="J36" s="368"/>
      <c r="K36" s="368"/>
      <c r="L36" s="368"/>
      <c r="M36" s="368"/>
      <c r="N36" s="368"/>
      <c r="O36" s="368"/>
      <c r="P36" s="368"/>
      <c r="Q36" s="368"/>
      <c r="R36" s="368"/>
      <c r="S36" s="368"/>
      <c r="T36" s="181"/>
      <c r="U36" s="367">
        <f t="shared" ref="U36:U43" si="4">IF(W36="","",U35+1)</f>
        <v>6</v>
      </c>
      <c r="V36" s="367"/>
      <c r="W36" s="368" t="str">
        <f>IF('各会計、関係団体の財政状況及び健全化判断比率'!B30="","",'各会計、関係団体の財政状況及び健全化判断比率'!B30)</f>
        <v>後期高齢者医療事業特別会計</v>
      </c>
      <c r="X36" s="368"/>
      <c r="Y36" s="368"/>
      <c r="Z36" s="368"/>
      <c r="AA36" s="368"/>
      <c r="AB36" s="368"/>
      <c r="AC36" s="368"/>
      <c r="AD36" s="368"/>
      <c r="AE36" s="368"/>
      <c r="AF36" s="368"/>
      <c r="AG36" s="368"/>
      <c r="AH36" s="368"/>
      <c r="AI36" s="368"/>
      <c r="AJ36" s="368"/>
      <c r="AK36" s="368"/>
      <c r="AL36" s="181"/>
      <c r="AM36" s="367" t="str">
        <f t="shared" si="0"/>
        <v/>
      </c>
      <c r="AN36" s="367"/>
      <c r="AO36" s="368"/>
      <c r="AP36" s="368"/>
      <c r="AQ36" s="368"/>
      <c r="AR36" s="368"/>
      <c r="AS36" s="368"/>
      <c r="AT36" s="368"/>
      <c r="AU36" s="368"/>
      <c r="AV36" s="368"/>
      <c r="AW36" s="368"/>
      <c r="AX36" s="368"/>
      <c r="AY36" s="368"/>
      <c r="AZ36" s="368"/>
      <c r="BA36" s="368"/>
      <c r="BB36" s="368"/>
      <c r="BC36" s="368"/>
      <c r="BD36" s="181"/>
      <c r="BE36" s="367" t="str">
        <f t="shared" si="1"/>
        <v/>
      </c>
      <c r="BF36" s="367"/>
      <c r="BG36" s="368"/>
      <c r="BH36" s="368"/>
      <c r="BI36" s="368"/>
      <c r="BJ36" s="368"/>
      <c r="BK36" s="368"/>
      <c r="BL36" s="368"/>
      <c r="BM36" s="368"/>
      <c r="BN36" s="368"/>
      <c r="BO36" s="368"/>
      <c r="BP36" s="368"/>
      <c r="BQ36" s="368"/>
      <c r="BR36" s="368"/>
      <c r="BS36" s="368"/>
      <c r="BT36" s="368"/>
      <c r="BU36" s="368"/>
      <c r="BV36" s="181"/>
      <c r="BW36" s="367">
        <f t="shared" si="2"/>
        <v>13</v>
      </c>
      <c r="BX36" s="367"/>
      <c r="BY36" s="368" t="str">
        <f>IF('各会計、関係団体の財政状況及び健全化判断比率'!B70="","",'各会計、関係団体の財政状況及び健全化判断比率'!B70)</f>
        <v>群馬県後期高齢者医療広域連合（事業会計）</v>
      </c>
      <c r="BZ36" s="368"/>
      <c r="CA36" s="368"/>
      <c r="CB36" s="368"/>
      <c r="CC36" s="368"/>
      <c r="CD36" s="368"/>
      <c r="CE36" s="368"/>
      <c r="CF36" s="368"/>
      <c r="CG36" s="368"/>
      <c r="CH36" s="368"/>
      <c r="CI36" s="368"/>
      <c r="CJ36" s="368"/>
      <c r="CK36" s="368"/>
      <c r="CL36" s="368"/>
      <c r="CM36" s="368"/>
      <c r="CN36" s="181"/>
      <c r="CO36" s="367">
        <f t="shared" si="3"/>
        <v>18</v>
      </c>
      <c r="CP36" s="367"/>
      <c r="CQ36" s="368" t="str">
        <f>IF('各会計、関係団体の財政状況及び健全化判断比率'!BS9="","",'各会計、関係団体の財政状況及び健全化判断比率'!BS9)</f>
        <v>桐生市土地開発公社</v>
      </c>
      <c r="CR36" s="368"/>
      <c r="CS36" s="368"/>
      <c r="CT36" s="368"/>
      <c r="CU36" s="368"/>
      <c r="CV36" s="368"/>
      <c r="CW36" s="368"/>
      <c r="CX36" s="368"/>
      <c r="CY36" s="368"/>
      <c r="CZ36" s="368"/>
      <c r="DA36" s="368"/>
      <c r="DB36" s="368"/>
      <c r="DC36" s="368"/>
      <c r="DD36" s="368"/>
      <c r="DE36" s="368"/>
      <c r="DG36" s="365" t="str">
        <f>IF('各会計、関係団体の財政状況及び健全化判断比率'!BR9="","",'各会計、関係団体の財政状況及び健全化判断比率'!BR9)</f>
        <v/>
      </c>
      <c r="DH36" s="365"/>
      <c r="DI36" s="208"/>
    </row>
    <row r="37" spans="1:113" ht="32.25" customHeight="1" x14ac:dyDescent="0.2">
      <c r="A37" s="181"/>
      <c r="B37" s="205"/>
      <c r="C37" s="367" t="str">
        <f>IF(E37="","",C36+1)</f>
        <v/>
      </c>
      <c r="D37" s="367"/>
      <c r="E37" s="368" t="str">
        <f>IF('各会計、関係団体の財政状況及び健全化判断比率'!B10="","",'各会計、関係団体の財政状況及び健全化判断比率'!B10)</f>
        <v/>
      </c>
      <c r="F37" s="368"/>
      <c r="G37" s="368"/>
      <c r="H37" s="368"/>
      <c r="I37" s="368"/>
      <c r="J37" s="368"/>
      <c r="K37" s="368"/>
      <c r="L37" s="368"/>
      <c r="M37" s="368"/>
      <c r="N37" s="368"/>
      <c r="O37" s="368"/>
      <c r="P37" s="368"/>
      <c r="Q37" s="368"/>
      <c r="R37" s="368"/>
      <c r="S37" s="368"/>
      <c r="T37" s="181"/>
      <c r="U37" s="367" t="str">
        <f t="shared" si="4"/>
        <v/>
      </c>
      <c r="V37" s="367"/>
      <c r="W37" s="368"/>
      <c r="X37" s="368"/>
      <c r="Y37" s="368"/>
      <c r="Z37" s="368"/>
      <c r="AA37" s="368"/>
      <c r="AB37" s="368"/>
      <c r="AC37" s="368"/>
      <c r="AD37" s="368"/>
      <c r="AE37" s="368"/>
      <c r="AF37" s="368"/>
      <c r="AG37" s="368"/>
      <c r="AH37" s="368"/>
      <c r="AI37" s="368"/>
      <c r="AJ37" s="368"/>
      <c r="AK37" s="368"/>
      <c r="AL37" s="181"/>
      <c r="AM37" s="367" t="str">
        <f t="shared" si="0"/>
        <v/>
      </c>
      <c r="AN37" s="367"/>
      <c r="AO37" s="368"/>
      <c r="AP37" s="368"/>
      <c r="AQ37" s="368"/>
      <c r="AR37" s="368"/>
      <c r="AS37" s="368"/>
      <c r="AT37" s="368"/>
      <c r="AU37" s="368"/>
      <c r="AV37" s="368"/>
      <c r="AW37" s="368"/>
      <c r="AX37" s="368"/>
      <c r="AY37" s="368"/>
      <c r="AZ37" s="368"/>
      <c r="BA37" s="368"/>
      <c r="BB37" s="368"/>
      <c r="BC37" s="368"/>
      <c r="BD37" s="181"/>
      <c r="BE37" s="367" t="str">
        <f t="shared" si="1"/>
        <v/>
      </c>
      <c r="BF37" s="367"/>
      <c r="BG37" s="368"/>
      <c r="BH37" s="368"/>
      <c r="BI37" s="368"/>
      <c r="BJ37" s="368"/>
      <c r="BK37" s="368"/>
      <c r="BL37" s="368"/>
      <c r="BM37" s="368"/>
      <c r="BN37" s="368"/>
      <c r="BO37" s="368"/>
      <c r="BP37" s="368"/>
      <c r="BQ37" s="368"/>
      <c r="BR37" s="368"/>
      <c r="BS37" s="368"/>
      <c r="BT37" s="368"/>
      <c r="BU37" s="368"/>
      <c r="BV37" s="181"/>
      <c r="BW37" s="367">
        <f t="shared" si="2"/>
        <v>14</v>
      </c>
      <c r="BX37" s="367"/>
      <c r="BY37" s="368" t="str">
        <f>IF('各会計、関係団体の財政状況及び健全化判断比率'!B71="","",'各会計、関係団体の財政状況及び健全化判断比率'!B71)</f>
        <v>群馬県市町村総合事務組合</v>
      </c>
      <c r="BZ37" s="368"/>
      <c r="CA37" s="368"/>
      <c r="CB37" s="368"/>
      <c r="CC37" s="368"/>
      <c r="CD37" s="368"/>
      <c r="CE37" s="368"/>
      <c r="CF37" s="368"/>
      <c r="CG37" s="368"/>
      <c r="CH37" s="368"/>
      <c r="CI37" s="368"/>
      <c r="CJ37" s="368"/>
      <c r="CK37" s="368"/>
      <c r="CL37" s="368"/>
      <c r="CM37" s="368"/>
      <c r="CN37" s="181"/>
      <c r="CO37" s="367" t="str">
        <f t="shared" si="3"/>
        <v/>
      </c>
      <c r="CP37" s="367"/>
      <c r="CQ37" s="368" t="str">
        <f>IF('各会計、関係団体の財政状況及び健全化判断比率'!BS10="","",'各会計、関係団体の財政状況及び健全化判断比率'!BS10)</f>
        <v/>
      </c>
      <c r="CR37" s="368"/>
      <c r="CS37" s="368"/>
      <c r="CT37" s="368"/>
      <c r="CU37" s="368"/>
      <c r="CV37" s="368"/>
      <c r="CW37" s="368"/>
      <c r="CX37" s="368"/>
      <c r="CY37" s="368"/>
      <c r="CZ37" s="368"/>
      <c r="DA37" s="368"/>
      <c r="DB37" s="368"/>
      <c r="DC37" s="368"/>
      <c r="DD37" s="368"/>
      <c r="DE37" s="368"/>
      <c r="DG37" s="365" t="str">
        <f>IF('各会計、関係団体の財政状況及び健全化判断比率'!BR10="","",'各会計、関係団体の財政状況及び健全化判断比率'!BR10)</f>
        <v/>
      </c>
      <c r="DH37" s="365"/>
      <c r="DI37" s="208"/>
    </row>
    <row r="38" spans="1:113" ht="32.25" customHeight="1" x14ac:dyDescent="0.2">
      <c r="A38" s="181"/>
      <c r="B38" s="205"/>
      <c r="C38" s="367" t="str">
        <f t="shared" ref="C38:C43" si="5">IF(E38="","",C37+1)</f>
        <v/>
      </c>
      <c r="D38" s="367"/>
      <c r="E38" s="368" t="str">
        <f>IF('各会計、関係団体の財政状況及び健全化判断比率'!B11="","",'各会計、関係団体の財政状況及び健全化判断比率'!B11)</f>
        <v/>
      </c>
      <c r="F38" s="368"/>
      <c r="G38" s="368"/>
      <c r="H38" s="368"/>
      <c r="I38" s="368"/>
      <c r="J38" s="368"/>
      <c r="K38" s="368"/>
      <c r="L38" s="368"/>
      <c r="M38" s="368"/>
      <c r="N38" s="368"/>
      <c r="O38" s="368"/>
      <c r="P38" s="368"/>
      <c r="Q38" s="368"/>
      <c r="R38" s="368"/>
      <c r="S38" s="368"/>
      <c r="T38" s="181"/>
      <c r="U38" s="367" t="str">
        <f t="shared" si="4"/>
        <v/>
      </c>
      <c r="V38" s="367"/>
      <c r="W38" s="368"/>
      <c r="X38" s="368"/>
      <c r="Y38" s="368"/>
      <c r="Z38" s="368"/>
      <c r="AA38" s="368"/>
      <c r="AB38" s="368"/>
      <c r="AC38" s="368"/>
      <c r="AD38" s="368"/>
      <c r="AE38" s="368"/>
      <c r="AF38" s="368"/>
      <c r="AG38" s="368"/>
      <c r="AH38" s="368"/>
      <c r="AI38" s="368"/>
      <c r="AJ38" s="368"/>
      <c r="AK38" s="368"/>
      <c r="AL38" s="181"/>
      <c r="AM38" s="367" t="str">
        <f t="shared" si="0"/>
        <v/>
      </c>
      <c r="AN38" s="367"/>
      <c r="AO38" s="368"/>
      <c r="AP38" s="368"/>
      <c r="AQ38" s="368"/>
      <c r="AR38" s="368"/>
      <c r="AS38" s="368"/>
      <c r="AT38" s="368"/>
      <c r="AU38" s="368"/>
      <c r="AV38" s="368"/>
      <c r="AW38" s="368"/>
      <c r="AX38" s="368"/>
      <c r="AY38" s="368"/>
      <c r="AZ38" s="368"/>
      <c r="BA38" s="368"/>
      <c r="BB38" s="368"/>
      <c r="BC38" s="368"/>
      <c r="BD38" s="181"/>
      <c r="BE38" s="367" t="str">
        <f t="shared" si="1"/>
        <v/>
      </c>
      <c r="BF38" s="367"/>
      <c r="BG38" s="368"/>
      <c r="BH38" s="368"/>
      <c r="BI38" s="368"/>
      <c r="BJ38" s="368"/>
      <c r="BK38" s="368"/>
      <c r="BL38" s="368"/>
      <c r="BM38" s="368"/>
      <c r="BN38" s="368"/>
      <c r="BO38" s="368"/>
      <c r="BP38" s="368"/>
      <c r="BQ38" s="368"/>
      <c r="BR38" s="368"/>
      <c r="BS38" s="368"/>
      <c r="BT38" s="368"/>
      <c r="BU38" s="368"/>
      <c r="BV38" s="181"/>
      <c r="BW38" s="367">
        <f t="shared" si="2"/>
        <v>15</v>
      </c>
      <c r="BX38" s="367"/>
      <c r="BY38" s="368" t="str">
        <f>IF('各会計、関係団体の財政状況及び健全化判断比率'!B72="","",'各会計、関係団体の財政状況及び健全化判断比率'!B72)</f>
        <v>群馬県市町村会館管理組合</v>
      </c>
      <c r="BZ38" s="368"/>
      <c r="CA38" s="368"/>
      <c r="CB38" s="368"/>
      <c r="CC38" s="368"/>
      <c r="CD38" s="368"/>
      <c r="CE38" s="368"/>
      <c r="CF38" s="368"/>
      <c r="CG38" s="368"/>
      <c r="CH38" s="368"/>
      <c r="CI38" s="368"/>
      <c r="CJ38" s="368"/>
      <c r="CK38" s="368"/>
      <c r="CL38" s="368"/>
      <c r="CM38" s="368"/>
      <c r="CN38" s="181"/>
      <c r="CO38" s="367" t="str">
        <f t="shared" si="3"/>
        <v/>
      </c>
      <c r="CP38" s="367"/>
      <c r="CQ38" s="368" t="str">
        <f>IF('各会計、関係団体の財政状況及び健全化判断比率'!BS11="","",'各会計、関係団体の財政状況及び健全化判断比率'!BS11)</f>
        <v/>
      </c>
      <c r="CR38" s="368"/>
      <c r="CS38" s="368"/>
      <c r="CT38" s="368"/>
      <c r="CU38" s="368"/>
      <c r="CV38" s="368"/>
      <c r="CW38" s="368"/>
      <c r="CX38" s="368"/>
      <c r="CY38" s="368"/>
      <c r="CZ38" s="368"/>
      <c r="DA38" s="368"/>
      <c r="DB38" s="368"/>
      <c r="DC38" s="368"/>
      <c r="DD38" s="368"/>
      <c r="DE38" s="368"/>
      <c r="DG38" s="365" t="str">
        <f>IF('各会計、関係団体の財政状況及び健全化判断比率'!BR11="","",'各会計、関係団体の財政状況及び健全化判断比率'!BR11)</f>
        <v/>
      </c>
      <c r="DH38" s="365"/>
      <c r="DI38" s="208"/>
    </row>
    <row r="39" spans="1:113" ht="32.25" customHeight="1" x14ac:dyDescent="0.2">
      <c r="A39" s="181"/>
      <c r="B39" s="205"/>
      <c r="C39" s="367" t="str">
        <f t="shared" si="5"/>
        <v/>
      </c>
      <c r="D39" s="367"/>
      <c r="E39" s="368" t="str">
        <f>IF('各会計、関係団体の財政状況及び健全化判断比率'!B12="","",'各会計、関係団体の財政状況及び健全化判断比率'!B12)</f>
        <v/>
      </c>
      <c r="F39" s="368"/>
      <c r="G39" s="368"/>
      <c r="H39" s="368"/>
      <c r="I39" s="368"/>
      <c r="J39" s="368"/>
      <c r="K39" s="368"/>
      <c r="L39" s="368"/>
      <c r="M39" s="368"/>
      <c r="N39" s="368"/>
      <c r="O39" s="368"/>
      <c r="P39" s="368"/>
      <c r="Q39" s="368"/>
      <c r="R39" s="368"/>
      <c r="S39" s="368"/>
      <c r="T39" s="181"/>
      <c r="U39" s="367" t="str">
        <f t="shared" si="4"/>
        <v/>
      </c>
      <c r="V39" s="367"/>
      <c r="W39" s="368"/>
      <c r="X39" s="368"/>
      <c r="Y39" s="368"/>
      <c r="Z39" s="368"/>
      <c r="AA39" s="368"/>
      <c r="AB39" s="368"/>
      <c r="AC39" s="368"/>
      <c r="AD39" s="368"/>
      <c r="AE39" s="368"/>
      <c r="AF39" s="368"/>
      <c r="AG39" s="368"/>
      <c r="AH39" s="368"/>
      <c r="AI39" s="368"/>
      <c r="AJ39" s="368"/>
      <c r="AK39" s="368"/>
      <c r="AL39" s="181"/>
      <c r="AM39" s="367" t="str">
        <f t="shared" si="0"/>
        <v/>
      </c>
      <c r="AN39" s="367"/>
      <c r="AO39" s="368"/>
      <c r="AP39" s="368"/>
      <c r="AQ39" s="368"/>
      <c r="AR39" s="368"/>
      <c r="AS39" s="368"/>
      <c r="AT39" s="368"/>
      <c r="AU39" s="368"/>
      <c r="AV39" s="368"/>
      <c r="AW39" s="368"/>
      <c r="AX39" s="368"/>
      <c r="AY39" s="368"/>
      <c r="AZ39" s="368"/>
      <c r="BA39" s="368"/>
      <c r="BB39" s="368"/>
      <c r="BC39" s="368"/>
      <c r="BD39" s="181"/>
      <c r="BE39" s="367" t="str">
        <f t="shared" si="1"/>
        <v/>
      </c>
      <c r="BF39" s="367"/>
      <c r="BG39" s="368"/>
      <c r="BH39" s="368"/>
      <c r="BI39" s="368"/>
      <c r="BJ39" s="368"/>
      <c r="BK39" s="368"/>
      <c r="BL39" s="368"/>
      <c r="BM39" s="368"/>
      <c r="BN39" s="368"/>
      <c r="BO39" s="368"/>
      <c r="BP39" s="368"/>
      <c r="BQ39" s="368"/>
      <c r="BR39" s="368"/>
      <c r="BS39" s="368"/>
      <c r="BT39" s="368"/>
      <c r="BU39" s="368"/>
      <c r="BV39" s="181"/>
      <c r="BW39" s="367" t="str">
        <f t="shared" si="2"/>
        <v/>
      </c>
      <c r="BX39" s="367"/>
      <c r="BY39" s="368" t="str">
        <f>IF('各会計、関係団体の財政状況及び健全化判断比率'!B73="","",'各会計、関係団体の財政状況及び健全化判断比率'!B73)</f>
        <v/>
      </c>
      <c r="BZ39" s="368"/>
      <c r="CA39" s="368"/>
      <c r="CB39" s="368"/>
      <c r="CC39" s="368"/>
      <c r="CD39" s="368"/>
      <c r="CE39" s="368"/>
      <c r="CF39" s="368"/>
      <c r="CG39" s="368"/>
      <c r="CH39" s="368"/>
      <c r="CI39" s="368"/>
      <c r="CJ39" s="368"/>
      <c r="CK39" s="368"/>
      <c r="CL39" s="368"/>
      <c r="CM39" s="368"/>
      <c r="CN39" s="181"/>
      <c r="CO39" s="367" t="str">
        <f t="shared" si="3"/>
        <v/>
      </c>
      <c r="CP39" s="367"/>
      <c r="CQ39" s="368" t="str">
        <f>IF('各会計、関係団体の財政状況及び健全化判断比率'!BS12="","",'各会計、関係団体の財政状況及び健全化判断比率'!BS12)</f>
        <v/>
      </c>
      <c r="CR39" s="368"/>
      <c r="CS39" s="368"/>
      <c r="CT39" s="368"/>
      <c r="CU39" s="368"/>
      <c r="CV39" s="368"/>
      <c r="CW39" s="368"/>
      <c r="CX39" s="368"/>
      <c r="CY39" s="368"/>
      <c r="CZ39" s="368"/>
      <c r="DA39" s="368"/>
      <c r="DB39" s="368"/>
      <c r="DC39" s="368"/>
      <c r="DD39" s="368"/>
      <c r="DE39" s="368"/>
      <c r="DG39" s="365" t="str">
        <f>IF('各会計、関係団体の財政状況及び健全化判断比率'!BR12="","",'各会計、関係団体の財政状況及び健全化判断比率'!BR12)</f>
        <v/>
      </c>
      <c r="DH39" s="365"/>
      <c r="DI39" s="208"/>
    </row>
    <row r="40" spans="1:113" ht="32.25" customHeight="1" x14ac:dyDescent="0.2">
      <c r="A40" s="181"/>
      <c r="B40" s="205"/>
      <c r="C40" s="367" t="str">
        <f t="shared" si="5"/>
        <v/>
      </c>
      <c r="D40" s="367"/>
      <c r="E40" s="368" t="str">
        <f>IF('各会計、関係団体の財政状況及び健全化判断比率'!B13="","",'各会計、関係団体の財政状況及び健全化判断比率'!B13)</f>
        <v/>
      </c>
      <c r="F40" s="368"/>
      <c r="G40" s="368"/>
      <c r="H40" s="368"/>
      <c r="I40" s="368"/>
      <c r="J40" s="368"/>
      <c r="K40" s="368"/>
      <c r="L40" s="368"/>
      <c r="M40" s="368"/>
      <c r="N40" s="368"/>
      <c r="O40" s="368"/>
      <c r="P40" s="368"/>
      <c r="Q40" s="368"/>
      <c r="R40" s="368"/>
      <c r="S40" s="368"/>
      <c r="T40" s="181"/>
      <c r="U40" s="367" t="str">
        <f t="shared" si="4"/>
        <v/>
      </c>
      <c r="V40" s="367"/>
      <c r="W40" s="368"/>
      <c r="X40" s="368"/>
      <c r="Y40" s="368"/>
      <c r="Z40" s="368"/>
      <c r="AA40" s="368"/>
      <c r="AB40" s="368"/>
      <c r="AC40" s="368"/>
      <c r="AD40" s="368"/>
      <c r="AE40" s="368"/>
      <c r="AF40" s="368"/>
      <c r="AG40" s="368"/>
      <c r="AH40" s="368"/>
      <c r="AI40" s="368"/>
      <c r="AJ40" s="368"/>
      <c r="AK40" s="368"/>
      <c r="AL40" s="181"/>
      <c r="AM40" s="367" t="str">
        <f t="shared" si="0"/>
        <v/>
      </c>
      <c r="AN40" s="367"/>
      <c r="AO40" s="368"/>
      <c r="AP40" s="368"/>
      <c r="AQ40" s="368"/>
      <c r="AR40" s="368"/>
      <c r="AS40" s="368"/>
      <c r="AT40" s="368"/>
      <c r="AU40" s="368"/>
      <c r="AV40" s="368"/>
      <c r="AW40" s="368"/>
      <c r="AX40" s="368"/>
      <c r="AY40" s="368"/>
      <c r="AZ40" s="368"/>
      <c r="BA40" s="368"/>
      <c r="BB40" s="368"/>
      <c r="BC40" s="368"/>
      <c r="BD40" s="181"/>
      <c r="BE40" s="367" t="str">
        <f t="shared" si="1"/>
        <v/>
      </c>
      <c r="BF40" s="367"/>
      <c r="BG40" s="368"/>
      <c r="BH40" s="368"/>
      <c r="BI40" s="368"/>
      <c r="BJ40" s="368"/>
      <c r="BK40" s="368"/>
      <c r="BL40" s="368"/>
      <c r="BM40" s="368"/>
      <c r="BN40" s="368"/>
      <c r="BO40" s="368"/>
      <c r="BP40" s="368"/>
      <c r="BQ40" s="368"/>
      <c r="BR40" s="368"/>
      <c r="BS40" s="368"/>
      <c r="BT40" s="368"/>
      <c r="BU40" s="368"/>
      <c r="BV40" s="181"/>
      <c r="BW40" s="367" t="str">
        <f t="shared" si="2"/>
        <v/>
      </c>
      <c r="BX40" s="367"/>
      <c r="BY40" s="368" t="str">
        <f>IF('各会計、関係団体の財政状況及び健全化判断比率'!B74="","",'各会計、関係団体の財政状況及び健全化判断比率'!B74)</f>
        <v/>
      </c>
      <c r="BZ40" s="368"/>
      <c r="CA40" s="368"/>
      <c r="CB40" s="368"/>
      <c r="CC40" s="368"/>
      <c r="CD40" s="368"/>
      <c r="CE40" s="368"/>
      <c r="CF40" s="368"/>
      <c r="CG40" s="368"/>
      <c r="CH40" s="368"/>
      <c r="CI40" s="368"/>
      <c r="CJ40" s="368"/>
      <c r="CK40" s="368"/>
      <c r="CL40" s="368"/>
      <c r="CM40" s="368"/>
      <c r="CN40" s="181"/>
      <c r="CO40" s="367" t="str">
        <f t="shared" si="3"/>
        <v/>
      </c>
      <c r="CP40" s="367"/>
      <c r="CQ40" s="368" t="str">
        <f>IF('各会計、関係団体の財政状況及び健全化判断比率'!BS13="","",'各会計、関係団体の財政状況及び健全化判断比率'!BS13)</f>
        <v/>
      </c>
      <c r="CR40" s="368"/>
      <c r="CS40" s="368"/>
      <c r="CT40" s="368"/>
      <c r="CU40" s="368"/>
      <c r="CV40" s="368"/>
      <c r="CW40" s="368"/>
      <c r="CX40" s="368"/>
      <c r="CY40" s="368"/>
      <c r="CZ40" s="368"/>
      <c r="DA40" s="368"/>
      <c r="DB40" s="368"/>
      <c r="DC40" s="368"/>
      <c r="DD40" s="368"/>
      <c r="DE40" s="368"/>
      <c r="DG40" s="365" t="str">
        <f>IF('各会計、関係団体の財政状況及び健全化判断比率'!BR13="","",'各会計、関係団体の財政状況及び健全化判断比率'!BR13)</f>
        <v/>
      </c>
      <c r="DH40" s="365"/>
      <c r="DI40" s="208"/>
    </row>
    <row r="41" spans="1:113" ht="32.25" customHeight="1" x14ac:dyDescent="0.2">
      <c r="A41" s="181"/>
      <c r="B41" s="205"/>
      <c r="C41" s="367" t="str">
        <f t="shared" si="5"/>
        <v/>
      </c>
      <c r="D41" s="367"/>
      <c r="E41" s="368" t="str">
        <f>IF('各会計、関係団体の財政状況及び健全化判断比率'!B14="","",'各会計、関係団体の財政状況及び健全化判断比率'!B14)</f>
        <v/>
      </c>
      <c r="F41" s="368"/>
      <c r="G41" s="368"/>
      <c r="H41" s="368"/>
      <c r="I41" s="368"/>
      <c r="J41" s="368"/>
      <c r="K41" s="368"/>
      <c r="L41" s="368"/>
      <c r="M41" s="368"/>
      <c r="N41" s="368"/>
      <c r="O41" s="368"/>
      <c r="P41" s="368"/>
      <c r="Q41" s="368"/>
      <c r="R41" s="368"/>
      <c r="S41" s="368"/>
      <c r="T41" s="181"/>
      <c r="U41" s="367" t="str">
        <f t="shared" si="4"/>
        <v/>
      </c>
      <c r="V41" s="367"/>
      <c r="W41" s="368"/>
      <c r="X41" s="368"/>
      <c r="Y41" s="368"/>
      <c r="Z41" s="368"/>
      <c r="AA41" s="368"/>
      <c r="AB41" s="368"/>
      <c r="AC41" s="368"/>
      <c r="AD41" s="368"/>
      <c r="AE41" s="368"/>
      <c r="AF41" s="368"/>
      <c r="AG41" s="368"/>
      <c r="AH41" s="368"/>
      <c r="AI41" s="368"/>
      <c r="AJ41" s="368"/>
      <c r="AK41" s="368"/>
      <c r="AL41" s="181"/>
      <c r="AM41" s="367" t="str">
        <f t="shared" si="0"/>
        <v/>
      </c>
      <c r="AN41" s="367"/>
      <c r="AO41" s="368"/>
      <c r="AP41" s="368"/>
      <c r="AQ41" s="368"/>
      <c r="AR41" s="368"/>
      <c r="AS41" s="368"/>
      <c r="AT41" s="368"/>
      <c r="AU41" s="368"/>
      <c r="AV41" s="368"/>
      <c r="AW41" s="368"/>
      <c r="AX41" s="368"/>
      <c r="AY41" s="368"/>
      <c r="AZ41" s="368"/>
      <c r="BA41" s="368"/>
      <c r="BB41" s="368"/>
      <c r="BC41" s="368"/>
      <c r="BD41" s="181"/>
      <c r="BE41" s="367" t="str">
        <f t="shared" si="1"/>
        <v/>
      </c>
      <c r="BF41" s="367"/>
      <c r="BG41" s="368"/>
      <c r="BH41" s="368"/>
      <c r="BI41" s="368"/>
      <c r="BJ41" s="368"/>
      <c r="BK41" s="368"/>
      <c r="BL41" s="368"/>
      <c r="BM41" s="368"/>
      <c r="BN41" s="368"/>
      <c r="BO41" s="368"/>
      <c r="BP41" s="368"/>
      <c r="BQ41" s="368"/>
      <c r="BR41" s="368"/>
      <c r="BS41" s="368"/>
      <c r="BT41" s="368"/>
      <c r="BU41" s="368"/>
      <c r="BV41" s="181"/>
      <c r="BW41" s="367" t="str">
        <f t="shared" si="2"/>
        <v/>
      </c>
      <c r="BX41" s="367"/>
      <c r="BY41" s="368" t="str">
        <f>IF('各会計、関係団体の財政状況及び健全化判断比率'!B75="","",'各会計、関係団体の財政状況及び健全化判断比率'!B75)</f>
        <v/>
      </c>
      <c r="BZ41" s="368"/>
      <c r="CA41" s="368"/>
      <c r="CB41" s="368"/>
      <c r="CC41" s="368"/>
      <c r="CD41" s="368"/>
      <c r="CE41" s="368"/>
      <c r="CF41" s="368"/>
      <c r="CG41" s="368"/>
      <c r="CH41" s="368"/>
      <c r="CI41" s="368"/>
      <c r="CJ41" s="368"/>
      <c r="CK41" s="368"/>
      <c r="CL41" s="368"/>
      <c r="CM41" s="368"/>
      <c r="CN41" s="181"/>
      <c r="CO41" s="367" t="str">
        <f t="shared" si="3"/>
        <v/>
      </c>
      <c r="CP41" s="367"/>
      <c r="CQ41" s="368" t="str">
        <f>IF('各会計、関係団体の財政状況及び健全化判断比率'!BS14="","",'各会計、関係団体の財政状況及び健全化判断比率'!BS14)</f>
        <v/>
      </c>
      <c r="CR41" s="368"/>
      <c r="CS41" s="368"/>
      <c r="CT41" s="368"/>
      <c r="CU41" s="368"/>
      <c r="CV41" s="368"/>
      <c r="CW41" s="368"/>
      <c r="CX41" s="368"/>
      <c r="CY41" s="368"/>
      <c r="CZ41" s="368"/>
      <c r="DA41" s="368"/>
      <c r="DB41" s="368"/>
      <c r="DC41" s="368"/>
      <c r="DD41" s="368"/>
      <c r="DE41" s="368"/>
      <c r="DG41" s="365" t="str">
        <f>IF('各会計、関係団体の財政状況及び健全化判断比率'!BR14="","",'各会計、関係団体の財政状況及び健全化判断比率'!BR14)</f>
        <v/>
      </c>
      <c r="DH41" s="365"/>
      <c r="DI41" s="208"/>
    </row>
    <row r="42" spans="1:113" ht="32.25" customHeight="1" x14ac:dyDescent="0.2">
      <c r="B42" s="205"/>
      <c r="C42" s="367" t="str">
        <f t="shared" si="5"/>
        <v/>
      </c>
      <c r="D42" s="367"/>
      <c r="E42" s="368" t="str">
        <f>IF('各会計、関係団体の財政状況及び健全化判断比率'!B15="","",'各会計、関係団体の財政状況及び健全化判断比率'!B15)</f>
        <v/>
      </c>
      <c r="F42" s="368"/>
      <c r="G42" s="368"/>
      <c r="H42" s="368"/>
      <c r="I42" s="368"/>
      <c r="J42" s="368"/>
      <c r="K42" s="368"/>
      <c r="L42" s="368"/>
      <c r="M42" s="368"/>
      <c r="N42" s="368"/>
      <c r="O42" s="368"/>
      <c r="P42" s="368"/>
      <c r="Q42" s="368"/>
      <c r="R42" s="368"/>
      <c r="S42" s="368"/>
      <c r="T42" s="181"/>
      <c r="U42" s="367" t="str">
        <f t="shared" si="4"/>
        <v/>
      </c>
      <c r="V42" s="367"/>
      <c r="W42" s="368"/>
      <c r="X42" s="368"/>
      <c r="Y42" s="368"/>
      <c r="Z42" s="368"/>
      <c r="AA42" s="368"/>
      <c r="AB42" s="368"/>
      <c r="AC42" s="368"/>
      <c r="AD42" s="368"/>
      <c r="AE42" s="368"/>
      <c r="AF42" s="368"/>
      <c r="AG42" s="368"/>
      <c r="AH42" s="368"/>
      <c r="AI42" s="368"/>
      <c r="AJ42" s="368"/>
      <c r="AK42" s="368"/>
      <c r="AL42" s="181"/>
      <c r="AM42" s="367" t="str">
        <f t="shared" si="0"/>
        <v/>
      </c>
      <c r="AN42" s="367"/>
      <c r="AO42" s="368"/>
      <c r="AP42" s="368"/>
      <c r="AQ42" s="368"/>
      <c r="AR42" s="368"/>
      <c r="AS42" s="368"/>
      <c r="AT42" s="368"/>
      <c r="AU42" s="368"/>
      <c r="AV42" s="368"/>
      <c r="AW42" s="368"/>
      <c r="AX42" s="368"/>
      <c r="AY42" s="368"/>
      <c r="AZ42" s="368"/>
      <c r="BA42" s="368"/>
      <c r="BB42" s="368"/>
      <c r="BC42" s="368"/>
      <c r="BD42" s="181"/>
      <c r="BE42" s="367" t="str">
        <f t="shared" si="1"/>
        <v/>
      </c>
      <c r="BF42" s="367"/>
      <c r="BG42" s="368"/>
      <c r="BH42" s="368"/>
      <c r="BI42" s="368"/>
      <c r="BJ42" s="368"/>
      <c r="BK42" s="368"/>
      <c r="BL42" s="368"/>
      <c r="BM42" s="368"/>
      <c r="BN42" s="368"/>
      <c r="BO42" s="368"/>
      <c r="BP42" s="368"/>
      <c r="BQ42" s="368"/>
      <c r="BR42" s="368"/>
      <c r="BS42" s="368"/>
      <c r="BT42" s="368"/>
      <c r="BU42" s="368"/>
      <c r="BV42" s="181"/>
      <c r="BW42" s="367" t="str">
        <f t="shared" si="2"/>
        <v/>
      </c>
      <c r="BX42" s="367"/>
      <c r="BY42" s="368" t="str">
        <f>IF('各会計、関係団体の財政状況及び健全化判断比率'!B76="","",'各会計、関係団体の財政状況及び健全化判断比率'!B76)</f>
        <v/>
      </c>
      <c r="BZ42" s="368"/>
      <c r="CA42" s="368"/>
      <c r="CB42" s="368"/>
      <c r="CC42" s="368"/>
      <c r="CD42" s="368"/>
      <c r="CE42" s="368"/>
      <c r="CF42" s="368"/>
      <c r="CG42" s="368"/>
      <c r="CH42" s="368"/>
      <c r="CI42" s="368"/>
      <c r="CJ42" s="368"/>
      <c r="CK42" s="368"/>
      <c r="CL42" s="368"/>
      <c r="CM42" s="368"/>
      <c r="CN42" s="181"/>
      <c r="CO42" s="367" t="str">
        <f t="shared" si="3"/>
        <v/>
      </c>
      <c r="CP42" s="367"/>
      <c r="CQ42" s="368" t="str">
        <f>IF('各会計、関係団体の財政状況及び健全化判断比率'!BS15="","",'各会計、関係団体の財政状況及び健全化判断比率'!BS15)</f>
        <v/>
      </c>
      <c r="CR42" s="368"/>
      <c r="CS42" s="368"/>
      <c r="CT42" s="368"/>
      <c r="CU42" s="368"/>
      <c r="CV42" s="368"/>
      <c r="CW42" s="368"/>
      <c r="CX42" s="368"/>
      <c r="CY42" s="368"/>
      <c r="CZ42" s="368"/>
      <c r="DA42" s="368"/>
      <c r="DB42" s="368"/>
      <c r="DC42" s="368"/>
      <c r="DD42" s="368"/>
      <c r="DE42" s="368"/>
      <c r="DG42" s="365" t="str">
        <f>IF('各会計、関係団体の財政状況及び健全化判断比率'!BR15="","",'各会計、関係団体の財政状況及び健全化判断比率'!BR15)</f>
        <v/>
      </c>
      <c r="DH42" s="365"/>
      <c r="DI42" s="208"/>
    </row>
    <row r="43" spans="1:113" ht="32.25" customHeight="1" x14ac:dyDescent="0.2">
      <c r="B43" s="205"/>
      <c r="C43" s="367" t="str">
        <f t="shared" si="5"/>
        <v/>
      </c>
      <c r="D43" s="367"/>
      <c r="E43" s="368" t="str">
        <f>IF('各会計、関係団体の財政状況及び健全化判断比率'!B16="","",'各会計、関係団体の財政状況及び健全化判断比率'!B16)</f>
        <v/>
      </c>
      <c r="F43" s="368"/>
      <c r="G43" s="368"/>
      <c r="H43" s="368"/>
      <c r="I43" s="368"/>
      <c r="J43" s="368"/>
      <c r="K43" s="368"/>
      <c r="L43" s="368"/>
      <c r="M43" s="368"/>
      <c r="N43" s="368"/>
      <c r="O43" s="368"/>
      <c r="P43" s="368"/>
      <c r="Q43" s="368"/>
      <c r="R43" s="368"/>
      <c r="S43" s="368"/>
      <c r="T43" s="181"/>
      <c r="U43" s="367" t="str">
        <f t="shared" si="4"/>
        <v/>
      </c>
      <c r="V43" s="367"/>
      <c r="W43" s="368"/>
      <c r="X43" s="368"/>
      <c r="Y43" s="368"/>
      <c r="Z43" s="368"/>
      <c r="AA43" s="368"/>
      <c r="AB43" s="368"/>
      <c r="AC43" s="368"/>
      <c r="AD43" s="368"/>
      <c r="AE43" s="368"/>
      <c r="AF43" s="368"/>
      <c r="AG43" s="368"/>
      <c r="AH43" s="368"/>
      <c r="AI43" s="368"/>
      <c r="AJ43" s="368"/>
      <c r="AK43" s="368"/>
      <c r="AL43" s="181"/>
      <c r="AM43" s="367" t="str">
        <f t="shared" si="0"/>
        <v/>
      </c>
      <c r="AN43" s="367"/>
      <c r="AO43" s="368"/>
      <c r="AP43" s="368"/>
      <c r="AQ43" s="368"/>
      <c r="AR43" s="368"/>
      <c r="AS43" s="368"/>
      <c r="AT43" s="368"/>
      <c r="AU43" s="368"/>
      <c r="AV43" s="368"/>
      <c r="AW43" s="368"/>
      <c r="AX43" s="368"/>
      <c r="AY43" s="368"/>
      <c r="AZ43" s="368"/>
      <c r="BA43" s="368"/>
      <c r="BB43" s="368"/>
      <c r="BC43" s="368"/>
      <c r="BD43" s="181"/>
      <c r="BE43" s="367" t="str">
        <f t="shared" si="1"/>
        <v/>
      </c>
      <c r="BF43" s="367"/>
      <c r="BG43" s="368"/>
      <c r="BH43" s="368"/>
      <c r="BI43" s="368"/>
      <c r="BJ43" s="368"/>
      <c r="BK43" s="368"/>
      <c r="BL43" s="368"/>
      <c r="BM43" s="368"/>
      <c r="BN43" s="368"/>
      <c r="BO43" s="368"/>
      <c r="BP43" s="368"/>
      <c r="BQ43" s="368"/>
      <c r="BR43" s="368"/>
      <c r="BS43" s="368"/>
      <c r="BT43" s="368"/>
      <c r="BU43" s="368"/>
      <c r="BV43" s="181"/>
      <c r="BW43" s="367" t="str">
        <f t="shared" si="2"/>
        <v/>
      </c>
      <c r="BX43" s="367"/>
      <c r="BY43" s="368" t="str">
        <f>IF('各会計、関係団体の財政状況及び健全化判断比率'!B77="","",'各会計、関係団体の財政状況及び健全化判断比率'!B77)</f>
        <v/>
      </c>
      <c r="BZ43" s="368"/>
      <c r="CA43" s="368"/>
      <c r="CB43" s="368"/>
      <c r="CC43" s="368"/>
      <c r="CD43" s="368"/>
      <c r="CE43" s="368"/>
      <c r="CF43" s="368"/>
      <c r="CG43" s="368"/>
      <c r="CH43" s="368"/>
      <c r="CI43" s="368"/>
      <c r="CJ43" s="368"/>
      <c r="CK43" s="368"/>
      <c r="CL43" s="368"/>
      <c r="CM43" s="368"/>
      <c r="CN43" s="181"/>
      <c r="CO43" s="367" t="str">
        <f t="shared" si="3"/>
        <v/>
      </c>
      <c r="CP43" s="367"/>
      <c r="CQ43" s="368" t="str">
        <f>IF('各会計、関係団体の財政状況及び健全化判断比率'!BS16="","",'各会計、関係団体の財政状況及び健全化判断比率'!BS16)</f>
        <v/>
      </c>
      <c r="CR43" s="368"/>
      <c r="CS43" s="368"/>
      <c r="CT43" s="368"/>
      <c r="CU43" s="368"/>
      <c r="CV43" s="368"/>
      <c r="CW43" s="368"/>
      <c r="CX43" s="368"/>
      <c r="CY43" s="368"/>
      <c r="CZ43" s="368"/>
      <c r="DA43" s="368"/>
      <c r="DB43" s="368"/>
      <c r="DC43" s="368"/>
      <c r="DD43" s="368"/>
      <c r="DE43" s="368"/>
      <c r="DG43" s="365" t="str">
        <f>IF('各会計、関係団体の財政状況及び健全化判断比率'!BR16="","",'各会計、関係団体の財政状況及び健全化判断比率'!BR16)</f>
        <v/>
      </c>
      <c r="DH43" s="365"/>
      <c r="DI43" s="208"/>
    </row>
    <row r="44" spans="1:113" ht="13.5" customHeight="1" thickBot="1" x14ac:dyDescent="0.25">
      <c r="B44" s="209"/>
      <c r="C44" s="210"/>
      <c r="D44" s="210"/>
      <c r="E44" s="210"/>
      <c r="F44" s="210"/>
      <c r="G44" s="210"/>
      <c r="H44" s="210"/>
      <c r="I44" s="210"/>
      <c r="J44" s="210"/>
      <c r="K44" s="210"/>
      <c r="L44" s="210"/>
      <c r="M44" s="210"/>
      <c r="N44" s="210"/>
      <c r="O44" s="210"/>
      <c r="P44" s="210"/>
      <c r="Q44" s="210"/>
      <c r="R44" s="210"/>
      <c r="S44" s="210"/>
      <c r="T44" s="210"/>
      <c r="U44" s="210"/>
      <c r="V44" s="210"/>
      <c r="W44" s="210"/>
      <c r="X44" s="210"/>
      <c r="Y44" s="210"/>
      <c r="Z44" s="210"/>
      <c r="AA44" s="210"/>
      <c r="AB44" s="210"/>
      <c r="AC44" s="210"/>
      <c r="AD44" s="210"/>
      <c r="AE44" s="210"/>
      <c r="AF44" s="210"/>
      <c r="AG44" s="210"/>
      <c r="AH44" s="210"/>
      <c r="AI44" s="210"/>
      <c r="AJ44" s="210"/>
      <c r="AK44" s="210"/>
      <c r="AL44" s="210"/>
      <c r="AM44" s="210"/>
      <c r="AN44" s="210"/>
      <c r="AO44" s="210"/>
      <c r="AP44" s="210"/>
      <c r="AQ44" s="210"/>
      <c r="AR44" s="210"/>
      <c r="AS44" s="210"/>
      <c r="AT44" s="210"/>
      <c r="AU44" s="210"/>
      <c r="AV44" s="210"/>
      <c r="AW44" s="210"/>
      <c r="AX44" s="210"/>
      <c r="AY44" s="210"/>
      <c r="AZ44" s="210"/>
      <c r="BA44" s="210"/>
      <c r="BB44" s="210"/>
      <c r="BC44" s="210"/>
      <c r="BD44" s="210"/>
      <c r="BE44" s="210"/>
      <c r="BF44" s="210"/>
      <c r="BG44" s="210"/>
      <c r="BH44" s="210"/>
      <c r="BI44" s="210"/>
      <c r="BJ44" s="210"/>
      <c r="BK44" s="210"/>
      <c r="BL44" s="210"/>
      <c r="BM44" s="210"/>
      <c r="BN44" s="210"/>
      <c r="BO44" s="210"/>
      <c r="BP44" s="210"/>
      <c r="BQ44" s="210"/>
      <c r="BR44" s="210"/>
      <c r="BS44" s="210"/>
      <c r="BT44" s="210"/>
      <c r="BU44" s="210"/>
      <c r="BV44" s="210"/>
      <c r="BW44" s="210"/>
      <c r="BX44" s="210"/>
      <c r="BY44" s="210"/>
      <c r="BZ44" s="210"/>
      <c r="CA44" s="210"/>
      <c r="CB44" s="210"/>
      <c r="CC44" s="210"/>
      <c r="CD44" s="210"/>
      <c r="CE44" s="210"/>
      <c r="CF44" s="210"/>
      <c r="CG44" s="210"/>
      <c r="CH44" s="210"/>
      <c r="CI44" s="210"/>
      <c r="CJ44" s="210"/>
      <c r="CK44" s="210"/>
      <c r="CL44" s="210"/>
      <c r="CM44" s="210"/>
      <c r="CN44" s="210"/>
      <c r="CO44" s="210"/>
      <c r="CP44" s="210"/>
      <c r="CQ44" s="210"/>
      <c r="CR44" s="210"/>
      <c r="CS44" s="210"/>
      <c r="CT44" s="210"/>
      <c r="CU44" s="210"/>
      <c r="CV44" s="210"/>
      <c r="CW44" s="210"/>
      <c r="CX44" s="210"/>
      <c r="CY44" s="210"/>
      <c r="CZ44" s="210"/>
      <c r="DA44" s="210"/>
      <c r="DB44" s="210"/>
      <c r="DC44" s="210"/>
      <c r="DD44" s="210"/>
      <c r="DE44" s="210"/>
      <c r="DF44" s="210"/>
      <c r="DG44" s="210"/>
      <c r="DH44" s="210"/>
      <c r="DI44" s="211"/>
    </row>
    <row r="45" spans="1:113" x14ac:dyDescent="0.2"/>
    <row r="46" spans="1:113" x14ac:dyDescent="0.2">
      <c r="B46" s="180" t="s">
        <v>193</v>
      </c>
      <c r="E46" s="364" t="s">
        <v>194</v>
      </c>
      <c r="F46" s="364"/>
      <c r="G46" s="364"/>
      <c r="H46" s="364"/>
      <c r="I46" s="364"/>
      <c r="J46" s="364"/>
      <c r="K46" s="364"/>
      <c r="L46" s="364"/>
      <c r="M46" s="364"/>
      <c r="N46" s="364"/>
      <c r="O46" s="364"/>
      <c r="P46" s="364"/>
      <c r="Q46" s="364"/>
      <c r="R46" s="364"/>
      <c r="S46" s="364"/>
      <c r="T46" s="364"/>
      <c r="U46" s="364"/>
      <c r="V46" s="364"/>
      <c r="W46" s="364"/>
      <c r="X46" s="364"/>
      <c r="Y46" s="364"/>
      <c r="Z46" s="364"/>
      <c r="AA46" s="364"/>
      <c r="AB46" s="364"/>
      <c r="AC46" s="364"/>
      <c r="AD46" s="364"/>
      <c r="AE46" s="364"/>
      <c r="AF46" s="364"/>
      <c r="AG46" s="364"/>
      <c r="AH46" s="364"/>
      <c r="AI46" s="364"/>
      <c r="AJ46" s="364"/>
      <c r="AK46" s="364"/>
      <c r="AL46" s="364"/>
      <c r="AM46" s="364"/>
      <c r="AN46" s="364"/>
      <c r="AO46" s="364"/>
      <c r="AP46" s="364"/>
      <c r="AQ46" s="364"/>
      <c r="AR46" s="364"/>
      <c r="AS46" s="364"/>
      <c r="AT46" s="364"/>
      <c r="AU46" s="364"/>
      <c r="AV46" s="364"/>
      <c r="AW46" s="364"/>
      <c r="AX46" s="364"/>
      <c r="AY46" s="364"/>
      <c r="AZ46" s="364"/>
      <c r="BA46" s="364"/>
      <c r="BB46" s="364"/>
      <c r="BC46" s="364"/>
      <c r="BD46" s="364"/>
      <c r="BE46" s="364"/>
      <c r="BF46" s="364"/>
      <c r="BG46" s="364"/>
      <c r="BH46" s="364"/>
      <c r="BI46" s="364"/>
      <c r="BJ46" s="364"/>
      <c r="BK46" s="364"/>
      <c r="BL46" s="364"/>
      <c r="BM46" s="364"/>
      <c r="BN46" s="364"/>
      <c r="BO46" s="364"/>
      <c r="BP46" s="364"/>
      <c r="BQ46" s="364"/>
      <c r="BR46" s="364"/>
      <c r="BS46" s="364"/>
      <c r="BT46" s="364"/>
      <c r="BU46" s="364"/>
      <c r="BV46" s="364"/>
      <c r="BW46" s="364"/>
      <c r="BX46" s="364"/>
      <c r="BY46" s="364"/>
      <c r="BZ46" s="364"/>
      <c r="CA46" s="364"/>
      <c r="CB46" s="364"/>
      <c r="CC46" s="364"/>
      <c r="CD46" s="364"/>
      <c r="CE46" s="364"/>
      <c r="CF46" s="364"/>
      <c r="CG46" s="364"/>
      <c r="CH46" s="364"/>
      <c r="CI46" s="364"/>
      <c r="CJ46" s="364"/>
      <c r="CK46" s="364"/>
      <c r="CL46" s="364"/>
      <c r="CM46" s="364"/>
      <c r="CN46" s="364"/>
      <c r="CO46" s="364"/>
      <c r="CP46" s="364"/>
      <c r="CQ46" s="364"/>
      <c r="CR46" s="364"/>
      <c r="CS46" s="364"/>
      <c r="CT46" s="364"/>
      <c r="CU46" s="364"/>
      <c r="CV46" s="364"/>
      <c r="CW46" s="364"/>
      <c r="CX46" s="364"/>
      <c r="CY46" s="364"/>
      <c r="CZ46" s="364"/>
      <c r="DA46" s="364"/>
      <c r="DB46" s="364"/>
      <c r="DC46" s="364"/>
      <c r="DD46" s="364"/>
      <c r="DE46" s="364"/>
      <c r="DF46" s="364"/>
      <c r="DG46" s="364"/>
      <c r="DH46" s="364"/>
      <c r="DI46" s="364"/>
    </row>
    <row r="47" spans="1:113" x14ac:dyDescent="0.2">
      <c r="E47" s="364" t="s">
        <v>195</v>
      </c>
      <c r="F47" s="364"/>
      <c r="G47" s="364"/>
      <c r="H47" s="364"/>
      <c r="I47" s="364"/>
      <c r="J47" s="364"/>
      <c r="K47" s="364"/>
      <c r="L47" s="364"/>
      <c r="M47" s="364"/>
      <c r="N47" s="364"/>
      <c r="O47" s="364"/>
      <c r="P47" s="364"/>
      <c r="Q47" s="364"/>
      <c r="R47" s="364"/>
      <c r="S47" s="364"/>
      <c r="T47" s="364"/>
      <c r="U47" s="364"/>
      <c r="V47" s="364"/>
      <c r="W47" s="364"/>
      <c r="X47" s="364"/>
      <c r="Y47" s="364"/>
      <c r="Z47" s="364"/>
      <c r="AA47" s="364"/>
      <c r="AB47" s="364"/>
      <c r="AC47" s="364"/>
      <c r="AD47" s="364"/>
      <c r="AE47" s="364"/>
      <c r="AF47" s="364"/>
      <c r="AG47" s="364"/>
      <c r="AH47" s="364"/>
      <c r="AI47" s="364"/>
      <c r="AJ47" s="364"/>
      <c r="AK47" s="364"/>
      <c r="AL47" s="364"/>
      <c r="AM47" s="364"/>
      <c r="AN47" s="364"/>
      <c r="AO47" s="364"/>
      <c r="AP47" s="364"/>
      <c r="AQ47" s="364"/>
      <c r="AR47" s="364"/>
      <c r="AS47" s="364"/>
      <c r="AT47" s="364"/>
      <c r="AU47" s="364"/>
      <c r="AV47" s="364"/>
      <c r="AW47" s="364"/>
      <c r="AX47" s="364"/>
      <c r="AY47" s="364"/>
      <c r="AZ47" s="364"/>
      <c r="BA47" s="364"/>
      <c r="BB47" s="364"/>
      <c r="BC47" s="364"/>
      <c r="BD47" s="364"/>
      <c r="BE47" s="364"/>
      <c r="BF47" s="364"/>
      <c r="BG47" s="364"/>
      <c r="BH47" s="364"/>
      <c r="BI47" s="364"/>
      <c r="BJ47" s="364"/>
      <c r="BK47" s="364"/>
      <c r="BL47" s="364"/>
      <c r="BM47" s="364"/>
      <c r="BN47" s="364"/>
      <c r="BO47" s="364"/>
      <c r="BP47" s="364"/>
      <c r="BQ47" s="364"/>
      <c r="BR47" s="364"/>
      <c r="BS47" s="364"/>
      <c r="BT47" s="364"/>
      <c r="BU47" s="364"/>
      <c r="BV47" s="364"/>
      <c r="BW47" s="364"/>
      <c r="BX47" s="364"/>
      <c r="BY47" s="364"/>
      <c r="BZ47" s="364"/>
      <c r="CA47" s="364"/>
      <c r="CB47" s="364"/>
      <c r="CC47" s="364"/>
      <c r="CD47" s="364"/>
      <c r="CE47" s="364"/>
      <c r="CF47" s="364"/>
      <c r="CG47" s="364"/>
      <c r="CH47" s="364"/>
      <c r="CI47" s="364"/>
      <c r="CJ47" s="364"/>
      <c r="CK47" s="364"/>
      <c r="CL47" s="364"/>
      <c r="CM47" s="364"/>
      <c r="CN47" s="364"/>
      <c r="CO47" s="364"/>
      <c r="CP47" s="364"/>
      <c r="CQ47" s="364"/>
      <c r="CR47" s="364"/>
      <c r="CS47" s="364"/>
      <c r="CT47" s="364"/>
      <c r="CU47" s="364"/>
      <c r="CV47" s="364"/>
      <c r="CW47" s="364"/>
      <c r="CX47" s="364"/>
      <c r="CY47" s="364"/>
      <c r="CZ47" s="364"/>
      <c r="DA47" s="364"/>
      <c r="DB47" s="364"/>
      <c r="DC47" s="364"/>
      <c r="DD47" s="364"/>
      <c r="DE47" s="364"/>
      <c r="DF47" s="364"/>
      <c r="DG47" s="364"/>
      <c r="DH47" s="364"/>
      <c r="DI47" s="364"/>
    </row>
    <row r="48" spans="1:113" x14ac:dyDescent="0.2">
      <c r="E48" s="364" t="s">
        <v>196</v>
      </c>
      <c r="F48" s="364"/>
      <c r="G48" s="364"/>
      <c r="H48" s="364"/>
      <c r="I48" s="364"/>
      <c r="J48" s="364"/>
      <c r="K48" s="364"/>
      <c r="L48" s="364"/>
      <c r="M48" s="364"/>
      <c r="N48" s="364"/>
      <c r="O48" s="364"/>
      <c r="P48" s="364"/>
      <c r="Q48" s="364"/>
      <c r="R48" s="364"/>
      <c r="S48" s="364"/>
      <c r="T48" s="364"/>
      <c r="U48" s="364"/>
      <c r="V48" s="364"/>
      <c r="W48" s="364"/>
      <c r="X48" s="364"/>
      <c r="Y48" s="364"/>
      <c r="Z48" s="364"/>
      <c r="AA48" s="364"/>
      <c r="AB48" s="364"/>
      <c r="AC48" s="364"/>
      <c r="AD48" s="364"/>
      <c r="AE48" s="364"/>
      <c r="AF48" s="364"/>
      <c r="AG48" s="364"/>
      <c r="AH48" s="364"/>
      <c r="AI48" s="364"/>
      <c r="AJ48" s="364"/>
      <c r="AK48" s="364"/>
      <c r="AL48" s="364"/>
      <c r="AM48" s="364"/>
      <c r="AN48" s="364"/>
      <c r="AO48" s="364"/>
      <c r="AP48" s="364"/>
      <c r="AQ48" s="364"/>
      <c r="AR48" s="364"/>
      <c r="AS48" s="364"/>
      <c r="AT48" s="364"/>
      <c r="AU48" s="364"/>
      <c r="AV48" s="364"/>
      <c r="AW48" s="364"/>
      <c r="AX48" s="364"/>
      <c r="AY48" s="364"/>
      <c r="AZ48" s="364"/>
      <c r="BA48" s="364"/>
      <c r="BB48" s="364"/>
      <c r="BC48" s="364"/>
      <c r="BD48" s="364"/>
      <c r="BE48" s="364"/>
      <c r="BF48" s="364"/>
      <c r="BG48" s="364"/>
      <c r="BH48" s="364"/>
      <c r="BI48" s="364"/>
      <c r="BJ48" s="364"/>
      <c r="BK48" s="364"/>
      <c r="BL48" s="364"/>
      <c r="BM48" s="364"/>
      <c r="BN48" s="364"/>
      <c r="BO48" s="364"/>
      <c r="BP48" s="364"/>
      <c r="BQ48" s="364"/>
      <c r="BR48" s="364"/>
      <c r="BS48" s="364"/>
      <c r="BT48" s="364"/>
      <c r="BU48" s="364"/>
      <c r="BV48" s="364"/>
      <c r="BW48" s="364"/>
      <c r="BX48" s="364"/>
      <c r="BY48" s="364"/>
      <c r="BZ48" s="364"/>
      <c r="CA48" s="364"/>
      <c r="CB48" s="364"/>
      <c r="CC48" s="364"/>
      <c r="CD48" s="364"/>
      <c r="CE48" s="364"/>
      <c r="CF48" s="364"/>
      <c r="CG48" s="364"/>
      <c r="CH48" s="364"/>
      <c r="CI48" s="364"/>
      <c r="CJ48" s="364"/>
      <c r="CK48" s="364"/>
      <c r="CL48" s="364"/>
      <c r="CM48" s="364"/>
      <c r="CN48" s="364"/>
      <c r="CO48" s="364"/>
      <c r="CP48" s="364"/>
      <c r="CQ48" s="364"/>
      <c r="CR48" s="364"/>
      <c r="CS48" s="364"/>
      <c r="CT48" s="364"/>
      <c r="CU48" s="364"/>
      <c r="CV48" s="364"/>
      <c r="CW48" s="364"/>
      <c r="CX48" s="364"/>
      <c r="CY48" s="364"/>
      <c r="CZ48" s="364"/>
      <c r="DA48" s="364"/>
      <c r="DB48" s="364"/>
      <c r="DC48" s="364"/>
      <c r="DD48" s="364"/>
      <c r="DE48" s="364"/>
      <c r="DF48" s="364"/>
      <c r="DG48" s="364"/>
      <c r="DH48" s="364"/>
      <c r="DI48" s="364"/>
    </row>
    <row r="49" spans="5:113" x14ac:dyDescent="0.2">
      <c r="E49" s="366" t="s">
        <v>197</v>
      </c>
      <c r="F49" s="366"/>
      <c r="G49" s="366"/>
      <c r="H49" s="366"/>
      <c r="I49" s="366"/>
      <c r="J49" s="366"/>
      <c r="K49" s="366"/>
      <c r="L49" s="366"/>
      <c r="M49" s="366"/>
      <c r="N49" s="366"/>
      <c r="O49" s="366"/>
      <c r="P49" s="366"/>
      <c r="Q49" s="366"/>
      <c r="R49" s="366"/>
      <c r="S49" s="366"/>
      <c r="T49" s="366"/>
      <c r="U49" s="366"/>
      <c r="V49" s="366"/>
      <c r="W49" s="366"/>
      <c r="X49" s="366"/>
      <c r="Y49" s="366"/>
      <c r="Z49" s="366"/>
      <c r="AA49" s="366"/>
      <c r="AB49" s="366"/>
      <c r="AC49" s="366"/>
      <c r="AD49" s="366"/>
      <c r="AE49" s="366"/>
      <c r="AF49" s="366"/>
      <c r="AG49" s="366"/>
      <c r="AH49" s="366"/>
      <c r="AI49" s="366"/>
      <c r="AJ49" s="366"/>
      <c r="AK49" s="366"/>
      <c r="AL49" s="366"/>
      <c r="AM49" s="366"/>
      <c r="AN49" s="366"/>
      <c r="AO49" s="366"/>
      <c r="AP49" s="366"/>
      <c r="AQ49" s="366"/>
      <c r="AR49" s="366"/>
      <c r="AS49" s="366"/>
      <c r="AT49" s="366"/>
      <c r="AU49" s="366"/>
      <c r="AV49" s="366"/>
      <c r="AW49" s="366"/>
      <c r="AX49" s="366"/>
      <c r="AY49" s="366"/>
      <c r="AZ49" s="366"/>
      <c r="BA49" s="366"/>
      <c r="BB49" s="366"/>
      <c r="BC49" s="366"/>
      <c r="BD49" s="366"/>
      <c r="BE49" s="366"/>
      <c r="BF49" s="366"/>
      <c r="BG49" s="366"/>
      <c r="BH49" s="366"/>
      <c r="BI49" s="366"/>
      <c r="BJ49" s="366"/>
      <c r="BK49" s="366"/>
      <c r="BL49" s="366"/>
      <c r="BM49" s="366"/>
      <c r="BN49" s="366"/>
      <c r="BO49" s="366"/>
      <c r="BP49" s="366"/>
      <c r="BQ49" s="366"/>
      <c r="BR49" s="366"/>
      <c r="BS49" s="366"/>
      <c r="BT49" s="366"/>
      <c r="BU49" s="366"/>
      <c r="BV49" s="366"/>
      <c r="BW49" s="366"/>
      <c r="BX49" s="366"/>
      <c r="BY49" s="366"/>
      <c r="BZ49" s="366"/>
      <c r="CA49" s="366"/>
      <c r="CB49" s="366"/>
      <c r="CC49" s="366"/>
      <c r="CD49" s="366"/>
      <c r="CE49" s="366"/>
      <c r="CF49" s="366"/>
      <c r="CG49" s="366"/>
      <c r="CH49" s="366"/>
      <c r="CI49" s="366"/>
      <c r="CJ49" s="366"/>
      <c r="CK49" s="366"/>
      <c r="CL49" s="366"/>
      <c r="CM49" s="366"/>
      <c r="CN49" s="366"/>
      <c r="CO49" s="366"/>
      <c r="CP49" s="366"/>
      <c r="CQ49" s="366"/>
      <c r="CR49" s="366"/>
      <c r="CS49" s="366"/>
      <c r="CT49" s="366"/>
      <c r="CU49" s="366"/>
      <c r="CV49" s="366"/>
      <c r="CW49" s="366"/>
      <c r="CX49" s="366"/>
      <c r="CY49" s="366"/>
      <c r="CZ49" s="366"/>
      <c r="DA49" s="366"/>
      <c r="DB49" s="366"/>
      <c r="DC49" s="366"/>
      <c r="DD49" s="366"/>
      <c r="DE49" s="366"/>
      <c r="DF49" s="366"/>
      <c r="DG49" s="366"/>
      <c r="DH49" s="366"/>
      <c r="DI49" s="366"/>
    </row>
    <row r="50" spans="5:113" x14ac:dyDescent="0.2">
      <c r="E50" s="364" t="s">
        <v>198</v>
      </c>
      <c r="F50" s="364"/>
      <c r="G50" s="364"/>
      <c r="H50" s="364"/>
      <c r="I50" s="364"/>
      <c r="J50" s="364"/>
      <c r="K50" s="364"/>
      <c r="L50" s="364"/>
      <c r="M50" s="364"/>
      <c r="N50" s="364"/>
      <c r="O50" s="364"/>
      <c r="P50" s="364"/>
      <c r="Q50" s="364"/>
      <c r="R50" s="364"/>
      <c r="S50" s="364"/>
      <c r="T50" s="364"/>
      <c r="U50" s="364"/>
      <c r="V50" s="364"/>
      <c r="W50" s="364"/>
      <c r="X50" s="364"/>
      <c r="Y50" s="364"/>
      <c r="Z50" s="364"/>
      <c r="AA50" s="364"/>
      <c r="AB50" s="364"/>
      <c r="AC50" s="364"/>
      <c r="AD50" s="364"/>
      <c r="AE50" s="364"/>
      <c r="AF50" s="364"/>
      <c r="AG50" s="364"/>
      <c r="AH50" s="364"/>
      <c r="AI50" s="364"/>
      <c r="AJ50" s="364"/>
      <c r="AK50" s="364"/>
      <c r="AL50" s="364"/>
      <c r="AM50" s="364"/>
      <c r="AN50" s="364"/>
      <c r="AO50" s="364"/>
      <c r="AP50" s="364"/>
      <c r="AQ50" s="364"/>
      <c r="AR50" s="364"/>
      <c r="AS50" s="364"/>
      <c r="AT50" s="364"/>
      <c r="AU50" s="364"/>
      <c r="AV50" s="364"/>
      <c r="AW50" s="364"/>
      <c r="AX50" s="364"/>
      <c r="AY50" s="364"/>
      <c r="AZ50" s="364"/>
      <c r="BA50" s="364"/>
      <c r="BB50" s="364"/>
      <c r="BC50" s="364"/>
      <c r="BD50" s="364"/>
      <c r="BE50" s="364"/>
      <c r="BF50" s="364"/>
      <c r="BG50" s="364"/>
      <c r="BH50" s="364"/>
      <c r="BI50" s="364"/>
      <c r="BJ50" s="364"/>
      <c r="BK50" s="364"/>
      <c r="BL50" s="364"/>
      <c r="BM50" s="364"/>
      <c r="BN50" s="364"/>
      <c r="BO50" s="364"/>
      <c r="BP50" s="364"/>
      <c r="BQ50" s="364"/>
      <c r="BR50" s="364"/>
      <c r="BS50" s="364"/>
      <c r="BT50" s="364"/>
      <c r="BU50" s="364"/>
      <c r="BV50" s="364"/>
      <c r="BW50" s="364"/>
      <c r="BX50" s="364"/>
      <c r="BY50" s="364"/>
      <c r="BZ50" s="364"/>
      <c r="CA50" s="364"/>
      <c r="CB50" s="364"/>
      <c r="CC50" s="364"/>
      <c r="CD50" s="364"/>
      <c r="CE50" s="364"/>
      <c r="CF50" s="364"/>
      <c r="CG50" s="364"/>
      <c r="CH50" s="364"/>
      <c r="CI50" s="364"/>
      <c r="CJ50" s="364"/>
      <c r="CK50" s="364"/>
      <c r="CL50" s="364"/>
      <c r="CM50" s="364"/>
      <c r="CN50" s="364"/>
      <c r="CO50" s="364"/>
      <c r="CP50" s="364"/>
      <c r="CQ50" s="364"/>
      <c r="CR50" s="364"/>
      <c r="CS50" s="364"/>
      <c r="CT50" s="364"/>
      <c r="CU50" s="364"/>
      <c r="CV50" s="364"/>
      <c r="CW50" s="364"/>
      <c r="CX50" s="364"/>
      <c r="CY50" s="364"/>
      <c r="CZ50" s="364"/>
      <c r="DA50" s="364"/>
      <c r="DB50" s="364"/>
      <c r="DC50" s="364"/>
      <c r="DD50" s="364"/>
      <c r="DE50" s="364"/>
      <c r="DF50" s="364"/>
      <c r="DG50" s="364"/>
      <c r="DH50" s="364"/>
      <c r="DI50" s="364"/>
    </row>
    <row r="51" spans="5:113" x14ac:dyDescent="0.2">
      <c r="E51" s="364" t="s">
        <v>199</v>
      </c>
      <c r="F51" s="364"/>
      <c r="G51" s="364"/>
      <c r="H51" s="364"/>
      <c r="I51" s="364"/>
      <c r="J51" s="364"/>
      <c r="K51" s="364"/>
      <c r="L51" s="364"/>
      <c r="M51" s="364"/>
      <c r="N51" s="364"/>
      <c r="O51" s="364"/>
      <c r="P51" s="364"/>
      <c r="Q51" s="364"/>
      <c r="R51" s="364"/>
      <c r="S51" s="364"/>
      <c r="T51" s="364"/>
      <c r="U51" s="364"/>
      <c r="V51" s="364"/>
      <c r="W51" s="364"/>
      <c r="X51" s="364"/>
      <c r="Y51" s="364"/>
      <c r="Z51" s="364"/>
      <c r="AA51" s="364"/>
      <c r="AB51" s="364"/>
      <c r="AC51" s="364"/>
      <c r="AD51" s="364"/>
      <c r="AE51" s="364"/>
      <c r="AF51" s="364"/>
      <c r="AG51" s="364"/>
      <c r="AH51" s="364"/>
      <c r="AI51" s="364"/>
      <c r="AJ51" s="364"/>
      <c r="AK51" s="364"/>
      <c r="AL51" s="364"/>
      <c r="AM51" s="364"/>
      <c r="AN51" s="364"/>
      <c r="AO51" s="364"/>
      <c r="AP51" s="364"/>
      <c r="AQ51" s="364"/>
      <c r="AR51" s="364"/>
      <c r="AS51" s="364"/>
      <c r="AT51" s="364"/>
      <c r="AU51" s="364"/>
      <c r="AV51" s="364"/>
      <c r="AW51" s="364"/>
      <c r="AX51" s="364"/>
      <c r="AY51" s="364"/>
      <c r="AZ51" s="364"/>
      <c r="BA51" s="364"/>
      <c r="BB51" s="364"/>
      <c r="BC51" s="364"/>
      <c r="BD51" s="364"/>
      <c r="BE51" s="364"/>
      <c r="BF51" s="364"/>
      <c r="BG51" s="364"/>
      <c r="BH51" s="364"/>
      <c r="BI51" s="364"/>
      <c r="BJ51" s="364"/>
      <c r="BK51" s="364"/>
      <c r="BL51" s="364"/>
      <c r="BM51" s="364"/>
      <c r="BN51" s="364"/>
      <c r="BO51" s="364"/>
      <c r="BP51" s="364"/>
      <c r="BQ51" s="364"/>
      <c r="BR51" s="364"/>
      <c r="BS51" s="364"/>
      <c r="BT51" s="364"/>
      <c r="BU51" s="364"/>
      <c r="BV51" s="364"/>
      <c r="BW51" s="364"/>
      <c r="BX51" s="364"/>
      <c r="BY51" s="364"/>
      <c r="BZ51" s="364"/>
      <c r="CA51" s="364"/>
      <c r="CB51" s="364"/>
      <c r="CC51" s="364"/>
      <c r="CD51" s="364"/>
      <c r="CE51" s="364"/>
      <c r="CF51" s="364"/>
      <c r="CG51" s="364"/>
      <c r="CH51" s="364"/>
      <c r="CI51" s="364"/>
      <c r="CJ51" s="364"/>
      <c r="CK51" s="364"/>
      <c r="CL51" s="364"/>
      <c r="CM51" s="364"/>
      <c r="CN51" s="364"/>
      <c r="CO51" s="364"/>
      <c r="CP51" s="364"/>
      <c r="CQ51" s="364"/>
      <c r="CR51" s="364"/>
      <c r="CS51" s="364"/>
      <c r="CT51" s="364"/>
      <c r="CU51" s="364"/>
      <c r="CV51" s="364"/>
      <c r="CW51" s="364"/>
      <c r="CX51" s="364"/>
      <c r="CY51" s="364"/>
      <c r="CZ51" s="364"/>
      <c r="DA51" s="364"/>
      <c r="DB51" s="364"/>
      <c r="DC51" s="364"/>
      <c r="DD51" s="364"/>
      <c r="DE51" s="364"/>
      <c r="DF51" s="364"/>
      <c r="DG51" s="364"/>
      <c r="DH51" s="364"/>
      <c r="DI51" s="364"/>
    </row>
    <row r="52" spans="5:113" x14ac:dyDescent="0.2">
      <c r="E52" s="364" t="s">
        <v>200</v>
      </c>
      <c r="F52" s="364"/>
      <c r="G52" s="364"/>
      <c r="H52" s="364"/>
      <c r="I52" s="364"/>
      <c r="J52" s="364"/>
      <c r="K52" s="364"/>
      <c r="L52" s="364"/>
      <c r="M52" s="364"/>
      <c r="N52" s="364"/>
      <c r="O52" s="364"/>
      <c r="P52" s="364"/>
      <c r="Q52" s="364"/>
      <c r="R52" s="364"/>
      <c r="S52" s="364"/>
      <c r="T52" s="364"/>
      <c r="U52" s="364"/>
      <c r="V52" s="364"/>
      <c r="W52" s="364"/>
      <c r="X52" s="364"/>
      <c r="Y52" s="364"/>
      <c r="Z52" s="364"/>
      <c r="AA52" s="364"/>
      <c r="AB52" s="364"/>
      <c r="AC52" s="364"/>
      <c r="AD52" s="364"/>
      <c r="AE52" s="364"/>
      <c r="AF52" s="364"/>
      <c r="AG52" s="364"/>
      <c r="AH52" s="364"/>
      <c r="AI52" s="364"/>
      <c r="AJ52" s="364"/>
      <c r="AK52" s="364"/>
      <c r="AL52" s="364"/>
      <c r="AM52" s="364"/>
      <c r="AN52" s="364"/>
      <c r="AO52" s="364"/>
      <c r="AP52" s="364"/>
      <c r="AQ52" s="364"/>
      <c r="AR52" s="364"/>
      <c r="AS52" s="364"/>
      <c r="AT52" s="364"/>
      <c r="AU52" s="364"/>
      <c r="AV52" s="364"/>
      <c r="AW52" s="364"/>
      <c r="AX52" s="364"/>
      <c r="AY52" s="364"/>
      <c r="AZ52" s="364"/>
      <c r="BA52" s="364"/>
      <c r="BB52" s="364"/>
      <c r="BC52" s="364"/>
      <c r="BD52" s="364"/>
      <c r="BE52" s="364"/>
      <c r="BF52" s="364"/>
      <c r="BG52" s="364"/>
      <c r="BH52" s="364"/>
      <c r="BI52" s="364"/>
      <c r="BJ52" s="364"/>
      <c r="BK52" s="364"/>
      <c r="BL52" s="364"/>
      <c r="BM52" s="364"/>
      <c r="BN52" s="364"/>
      <c r="BO52" s="364"/>
      <c r="BP52" s="364"/>
      <c r="BQ52" s="364"/>
      <c r="BR52" s="364"/>
      <c r="BS52" s="364"/>
      <c r="BT52" s="364"/>
      <c r="BU52" s="364"/>
      <c r="BV52" s="364"/>
      <c r="BW52" s="364"/>
      <c r="BX52" s="364"/>
      <c r="BY52" s="364"/>
      <c r="BZ52" s="364"/>
      <c r="CA52" s="364"/>
      <c r="CB52" s="364"/>
      <c r="CC52" s="364"/>
      <c r="CD52" s="364"/>
      <c r="CE52" s="364"/>
      <c r="CF52" s="364"/>
      <c r="CG52" s="364"/>
      <c r="CH52" s="364"/>
      <c r="CI52" s="364"/>
      <c r="CJ52" s="364"/>
      <c r="CK52" s="364"/>
      <c r="CL52" s="364"/>
      <c r="CM52" s="364"/>
      <c r="CN52" s="364"/>
      <c r="CO52" s="364"/>
      <c r="CP52" s="364"/>
      <c r="CQ52" s="364"/>
      <c r="CR52" s="364"/>
      <c r="CS52" s="364"/>
      <c r="CT52" s="364"/>
      <c r="CU52" s="364"/>
      <c r="CV52" s="364"/>
      <c r="CW52" s="364"/>
      <c r="CX52" s="364"/>
      <c r="CY52" s="364"/>
      <c r="CZ52" s="364"/>
      <c r="DA52" s="364"/>
      <c r="DB52" s="364"/>
      <c r="DC52" s="364"/>
      <c r="DD52" s="364"/>
      <c r="DE52" s="364"/>
      <c r="DF52" s="364"/>
      <c r="DG52" s="364"/>
      <c r="DH52" s="364"/>
      <c r="DI52" s="364"/>
    </row>
    <row r="53" spans="5:113" x14ac:dyDescent="0.2">
      <c r="E53" s="364" t="s">
        <v>201</v>
      </c>
      <c r="F53" s="364"/>
      <c r="G53" s="364"/>
      <c r="H53" s="364"/>
      <c r="I53" s="364"/>
      <c r="J53" s="364"/>
      <c r="K53" s="364"/>
      <c r="L53" s="364"/>
      <c r="M53" s="364"/>
      <c r="N53" s="364"/>
      <c r="O53" s="364"/>
      <c r="P53" s="364"/>
      <c r="Q53" s="364"/>
      <c r="R53" s="364"/>
      <c r="S53" s="364"/>
      <c r="T53" s="364"/>
      <c r="U53" s="364"/>
      <c r="V53" s="364"/>
      <c r="W53" s="364"/>
      <c r="X53" s="364"/>
      <c r="Y53" s="364"/>
      <c r="Z53" s="364"/>
      <c r="AA53" s="364"/>
      <c r="AB53" s="364"/>
      <c r="AC53" s="364"/>
      <c r="AD53" s="364"/>
      <c r="AE53" s="364"/>
      <c r="AF53" s="364"/>
      <c r="AG53" s="364"/>
      <c r="AH53" s="364"/>
      <c r="AI53" s="364"/>
      <c r="AJ53" s="364"/>
      <c r="AK53" s="364"/>
      <c r="AL53" s="364"/>
      <c r="AM53" s="364"/>
      <c r="AN53" s="364"/>
      <c r="AO53" s="364"/>
      <c r="AP53" s="364"/>
      <c r="AQ53" s="364"/>
      <c r="AR53" s="364"/>
      <c r="AS53" s="364"/>
      <c r="AT53" s="364"/>
      <c r="AU53" s="364"/>
      <c r="AV53" s="364"/>
      <c r="AW53" s="364"/>
      <c r="AX53" s="364"/>
      <c r="AY53" s="364"/>
      <c r="AZ53" s="364"/>
      <c r="BA53" s="364"/>
      <c r="BB53" s="364"/>
      <c r="BC53" s="364"/>
      <c r="BD53" s="364"/>
      <c r="BE53" s="364"/>
      <c r="BF53" s="364"/>
      <c r="BG53" s="364"/>
      <c r="BH53" s="364"/>
      <c r="BI53" s="364"/>
      <c r="BJ53" s="364"/>
      <c r="BK53" s="364"/>
      <c r="BL53" s="364"/>
      <c r="BM53" s="364"/>
      <c r="BN53" s="364"/>
      <c r="BO53" s="364"/>
      <c r="BP53" s="364"/>
      <c r="BQ53" s="364"/>
      <c r="BR53" s="364"/>
      <c r="BS53" s="364"/>
      <c r="BT53" s="364"/>
      <c r="BU53" s="364"/>
      <c r="BV53" s="364"/>
      <c r="BW53" s="364"/>
      <c r="BX53" s="364"/>
      <c r="BY53" s="364"/>
      <c r="BZ53" s="364"/>
      <c r="CA53" s="364"/>
      <c r="CB53" s="364"/>
      <c r="CC53" s="364"/>
      <c r="CD53" s="364"/>
      <c r="CE53" s="364"/>
      <c r="CF53" s="364"/>
      <c r="CG53" s="364"/>
      <c r="CH53" s="364"/>
      <c r="CI53" s="364"/>
      <c r="CJ53" s="364"/>
      <c r="CK53" s="364"/>
      <c r="CL53" s="364"/>
      <c r="CM53" s="364"/>
      <c r="CN53" s="364"/>
      <c r="CO53" s="364"/>
      <c r="CP53" s="364"/>
      <c r="CQ53" s="364"/>
      <c r="CR53" s="364"/>
      <c r="CS53" s="364"/>
      <c r="CT53" s="364"/>
      <c r="CU53" s="364"/>
      <c r="CV53" s="364"/>
      <c r="CW53" s="364"/>
      <c r="CX53" s="364"/>
      <c r="CY53" s="364"/>
      <c r="CZ53" s="364"/>
      <c r="DA53" s="364"/>
      <c r="DB53" s="364"/>
      <c r="DC53" s="364"/>
      <c r="DD53" s="364"/>
      <c r="DE53" s="364"/>
      <c r="DF53" s="364"/>
      <c r="DG53" s="364"/>
      <c r="DH53" s="364"/>
      <c r="DI53" s="364"/>
    </row>
    <row r="54" spans="5:113" x14ac:dyDescent="0.2"/>
    <row r="55" spans="5:113" x14ac:dyDescent="0.2"/>
    <row r="56" spans="5:113" x14ac:dyDescent="0.2"/>
  </sheetData>
  <sheetProtection algorithmName="SHA-512" hashValue="49D3cQTGmJ17eW0ViiQiKZQsBxX4S+nqSiczGJ1zk0LHdblwaApATWWa6vSNzCDQvDLTdTgEacsPJqZ6X6/lZw==" saltValue="FuKGOj2GnKMyEfmeKRvImQ==" spinCount="100000" sheet="1" objects="1" scenarios="1"/>
  <mergeCells count="446">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s>
  <phoneticPr fontId="2"/>
  <printOptions horizontalCentered="1"/>
  <pageMargins left="0" right="0" top="0.39370078740157483" bottom="0.39370078740157483" header="0.19685039370078741" footer="0.19685039370078741"/>
  <pageSetup paperSize="9" scale="54"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40" zoomScaleNormal="40" zoomScaleSheetLayoutView="100" workbookViewId="0"/>
  </sheetViews>
  <sheetFormatPr defaultColWidth="0" defaultRowHeight="13.5" customHeight="1" zeroHeight="1" x14ac:dyDescent="0.2"/>
  <cols>
    <col min="1" max="1" width="6.6328125" style="23" customWidth="1"/>
    <col min="2" max="2" width="11" style="23" customWidth="1"/>
    <col min="3" max="3" width="17" style="23" customWidth="1"/>
    <col min="4" max="5" width="16.63281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3">
      <c r="A33" s="22"/>
      <c r="B33" s="25" t="s">
        <v>6</v>
      </c>
      <c r="C33" s="26"/>
      <c r="D33" s="26"/>
      <c r="E33" s="27" t="s">
        <v>2</v>
      </c>
      <c r="F33" s="28" t="s">
        <v>529</v>
      </c>
      <c r="G33" s="29" t="s">
        <v>530</v>
      </c>
      <c r="H33" s="29" t="s">
        <v>531</v>
      </c>
      <c r="I33" s="29" t="s">
        <v>532</v>
      </c>
      <c r="J33" s="30" t="s">
        <v>533</v>
      </c>
      <c r="K33" s="22"/>
      <c r="L33" s="22"/>
      <c r="M33" s="22"/>
      <c r="N33" s="22"/>
      <c r="O33" s="22"/>
      <c r="P33" s="22"/>
    </row>
    <row r="34" spans="1:16" ht="39" customHeight="1" x14ac:dyDescent="0.2">
      <c r="A34" s="22"/>
      <c r="B34" s="31"/>
      <c r="C34" s="1151" t="s">
        <v>538</v>
      </c>
      <c r="D34" s="1151"/>
      <c r="E34" s="1152"/>
      <c r="F34" s="32">
        <v>20.91</v>
      </c>
      <c r="G34" s="33">
        <v>15.42</v>
      </c>
      <c r="H34" s="33">
        <v>15.54</v>
      </c>
      <c r="I34" s="33">
        <v>15.49</v>
      </c>
      <c r="J34" s="34">
        <v>14.44</v>
      </c>
      <c r="K34" s="22"/>
      <c r="L34" s="22"/>
      <c r="M34" s="22"/>
      <c r="N34" s="22"/>
      <c r="O34" s="22"/>
      <c r="P34" s="22"/>
    </row>
    <row r="35" spans="1:16" ht="39" customHeight="1" x14ac:dyDescent="0.2">
      <c r="A35" s="22"/>
      <c r="B35" s="35"/>
      <c r="C35" s="1145" t="s">
        <v>539</v>
      </c>
      <c r="D35" s="1146"/>
      <c r="E35" s="1147"/>
      <c r="F35" s="36">
        <v>8.5399999999999991</v>
      </c>
      <c r="G35" s="37">
        <v>8.3000000000000007</v>
      </c>
      <c r="H35" s="37">
        <v>13.32</v>
      </c>
      <c r="I35" s="37">
        <v>9.9499999999999993</v>
      </c>
      <c r="J35" s="38">
        <v>9.39</v>
      </c>
      <c r="K35" s="22"/>
      <c r="L35" s="22"/>
      <c r="M35" s="22"/>
      <c r="N35" s="22"/>
      <c r="O35" s="22"/>
      <c r="P35" s="22"/>
    </row>
    <row r="36" spans="1:16" ht="39" customHeight="1" x14ac:dyDescent="0.2">
      <c r="A36" s="22"/>
      <c r="B36" s="35"/>
      <c r="C36" s="1145" t="s">
        <v>540</v>
      </c>
      <c r="D36" s="1146"/>
      <c r="E36" s="1147"/>
      <c r="F36" s="36" t="s">
        <v>491</v>
      </c>
      <c r="G36" s="37">
        <v>0.31</v>
      </c>
      <c r="H36" s="37">
        <v>0.87</v>
      </c>
      <c r="I36" s="37">
        <v>1.21</v>
      </c>
      <c r="J36" s="38">
        <v>1.57</v>
      </c>
      <c r="K36" s="22"/>
      <c r="L36" s="22"/>
      <c r="M36" s="22"/>
      <c r="N36" s="22"/>
      <c r="O36" s="22"/>
      <c r="P36" s="22"/>
    </row>
    <row r="37" spans="1:16" ht="39" customHeight="1" x14ac:dyDescent="0.2">
      <c r="A37" s="22"/>
      <c r="B37" s="35"/>
      <c r="C37" s="1145" t="s">
        <v>541</v>
      </c>
      <c r="D37" s="1146"/>
      <c r="E37" s="1147"/>
      <c r="F37" s="36">
        <v>1.22</v>
      </c>
      <c r="G37" s="37">
        <v>1.8</v>
      </c>
      <c r="H37" s="37">
        <v>1.53</v>
      </c>
      <c r="I37" s="37">
        <v>1.33</v>
      </c>
      <c r="J37" s="38">
        <v>0.95</v>
      </c>
      <c r="K37" s="22"/>
      <c r="L37" s="22"/>
      <c r="M37" s="22"/>
      <c r="N37" s="22"/>
      <c r="O37" s="22"/>
      <c r="P37" s="22"/>
    </row>
    <row r="38" spans="1:16" ht="39" customHeight="1" x14ac:dyDescent="0.2">
      <c r="A38" s="22"/>
      <c r="B38" s="35"/>
      <c r="C38" s="1145" t="s">
        <v>542</v>
      </c>
      <c r="D38" s="1146"/>
      <c r="E38" s="1147"/>
      <c r="F38" s="36">
        <v>0.56000000000000005</v>
      </c>
      <c r="G38" s="37">
        <v>0.7</v>
      </c>
      <c r="H38" s="37">
        <v>0.89</v>
      </c>
      <c r="I38" s="37">
        <v>0.24</v>
      </c>
      <c r="J38" s="38">
        <v>0.17</v>
      </c>
      <c r="K38" s="22"/>
      <c r="L38" s="22"/>
      <c r="M38" s="22"/>
      <c r="N38" s="22"/>
      <c r="O38" s="22"/>
      <c r="P38" s="22"/>
    </row>
    <row r="39" spans="1:16" ht="39" customHeight="1" x14ac:dyDescent="0.2">
      <c r="A39" s="22"/>
      <c r="B39" s="35"/>
      <c r="C39" s="1145" t="s">
        <v>543</v>
      </c>
      <c r="D39" s="1146"/>
      <c r="E39" s="1147"/>
      <c r="F39" s="36">
        <v>0.28000000000000003</v>
      </c>
      <c r="G39" s="37">
        <v>0.19</v>
      </c>
      <c r="H39" s="37">
        <v>0.15</v>
      </c>
      <c r="I39" s="37">
        <v>0.04</v>
      </c>
      <c r="J39" s="38">
        <v>0.12</v>
      </c>
      <c r="K39" s="22"/>
      <c r="L39" s="22"/>
      <c r="M39" s="22"/>
      <c r="N39" s="22"/>
      <c r="O39" s="22"/>
      <c r="P39" s="22"/>
    </row>
    <row r="40" spans="1:16" ht="39" customHeight="1" x14ac:dyDescent="0.2">
      <c r="A40" s="22"/>
      <c r="B40" s="35"/>
      <c r="C40" s="1145" t="s">
        <v>544</v>
      </c>
      <c r="D40" s="1146"/>
      <c r="E40" s="1147"/>
      <c r="F40" s="36">
        <v>0</v>
      </c>
      <c r="G40" s="37">
        <v>0</v>
      </c>
      <c r="H40" s="37">
        <v>0</v>
      </c>
      <c r="I40" s="37">
        <v>0.01</v>
      </c>
      <c r="J40" s="38">
        <v>0.06</v>
      </c>
      <c r="K40" s="22"/>
      <c r="L40" s="22"/>
      <c r="M40" s="22"/>
      <c r="N40" s="22"/>
      <c r="O40" s="22"/>
      <c r="P40" s="22"/>
    </row>
    <row r="41" spans="1:16" ht="39" customHeight="1" x14ac:dyDescent="0.2">
      <c r="A41" s="22"/>
      <c r="B41" s="35"/>
      <c r="C41" s="1145" t="s">
        <v>545</v>
      </c>
      <c r="D41" s="1146"/>
      <c r="E41" s="1147"/>
      <c r="F41" s="36">
        <v>0</v>
      </c>
      <c r="G41" s="37">
        <v>0</v>
      </c>
      <c r="H41" s="37">
        <v>0.01</v>
      </c>
      <c r="I41" s="37">
        <v>0.01</v>
      </c>
      <c r="J41" s="38">
        <v>0</v>
      </c>
      <c r="K41" s="22"/>
      <c r="L41" s="22"/>
      <c r="M41" s="22"/>
      <c r="N41" s="22"/>
      <c r="O41" s="22"/>
      <c r="P41" s="22"/>
    </row>
    <row r="42" spans="1:16" ht="39" customHeight="1" x14ac:dyDescent="0.2">
      <c r="A42" s="22"/>
      <c r="B42" s="39"/>
      <c r="C42" s="1145" t="s">
        <v>546</v>
      </c>
      <c r="D42" s="1146"/>
      <c r="E42" s="1147"/>
      <c r="F42" s="36" t="s">
        <v>491</v>
      </c>
      <c r="G42" s="37" t="s">
        <v>491</v>
      </c>
      <c r="H42" s="37" t="s">
        <v>491</v>
      </c>
      <c r="I42" s="37" t="s">
        <v>491</v>
      </c>
      <c r="J42" s="38" t="s">
        <v>491</v>
      </c>
      <c r="K42" s="22"/>
      <c r="L42" s="22"/>
      <c r="M42" s="22"/>
      <c r="N42" s="22"/>
      <c r="O42" s="22"/>
      <c r="P42" s="22"/>
    </row>
    <row r="43" spans="1:16" ht="39" customHeight="1" thickBot="1" x14ac:dyDescent="0.25">
      <c r="A43" s="22"/>
      <c r="B43" s="40"/>
      <c r="C43" s="1148" t="s">
        <v>547</v>
      </c>
      <c r="D43" s="1149"/>
      <c r="E43" s="1150"/>
      <c r="F43" s="41">
        <v>0.27</v>
      </c>
      <c r="G43" s="42">
        <v>7.0000000000000007E-2</v>
      </c>
      <c r="H43" s="42">
        <v>0</v>
      </c>
      <c r="I43" s="42">
        <v>0.02</v>
      </c>
      <c r="J43" s="43">
        <v>0</v>
      </c>
      <c r="K43" s="22"/>
      <c r="L43" s="22"/>
      <c r="M43" s="22"/>
      <c r="N43" s="22"/>
      <c r="O43" s="22"/>
      <c r="P43" s="22"/>
    </row>
    <row r="44" spans="1:16" ht="39" customHeight="1" x14ac:dyDescent="0.2">
      <c r="A44" s="22"/>
      <c r="B44" s="44"/>
      <c r="C44" s="45"/>
      <c r="D44" s="46"/>
      <c r="E44" s="46"/>
      <c r="F44" s="47"/>
      <c r="G44" s="47"/>
      <c r="H44" s="47"/>
      <c r="I44" s="47"/>
      <c r="J44" s="47"/>
      <c r="K44" s="22"/>
      <c r="L44" s="22"/>
      <c r="M44" s="22"/>
      <c r="N44" s="22"/>
      <c r="O44" s="22"/>
      <c r="P44" s="22"/>
    </row>
    <row r="45" spans="1:16" ht="16.5" x14ac:dyDescent="0.2">
      <c r="A45" s="22"/>
      <c r="B45" s="22"/>
      <c r="C45" s="22"/>
      <c r="D45" s="22"/>
      <c r="E45" s="22"/>
      <c r="F45" s="22"/>
      <c r="G45" s="22"/>
      <c r="H45" s="22"/>
      <c r="I45" s="22"/>
      <c r="J45" s="22"/>
      <c r="K45" s="22"/>
      <c r="L45" s="22"/>
      <c r="M45" s="22"/>
      <c r="N45" s="22"/>
      <c r="O45" s="22"/>
      <c r="P45" s="22"/>
    </row>
  </sheetData>
  <sheetProtection algorithmName="SHA-512" hashValue="9pUxT5dks46uLbhT1CO0vkboEo8+RUQ3fnNtJTFoh17dmFdyNoxlWAK1Ldj2EB/WEkbrX/X0ZlCU6TCnN0r0gw==" saltValue="GemaIU5Ci81drHEm0j89rQ=="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40" zoomScaleNormal="40" zoomScaleSheetLayoutView="55" workbookViewId="0"/>
  </sheetViews>
  <sheetFormatPr defaultColWidth="0" defaultRowHeight="12.65" customHeight="1" zeroHeight="1" x14ac:dyDescent="0.2"/>
  <cols>
    <col min="1" max="1" width="6.6328125" style="49" customWidth="1"/>
    <col min="2" max="3" width="10.90625" style="49" customWidth="1"/>
    <col min="4" max="4" width="10" style="49" customWidth="1"/>
    <col min="5" max="10" width="11" style="49" customWidth="1"/>
    <col min="11" max="15" width="13.08984375" style="49" customWidth="1"/>
    <col min="16" max="21" width="11.453125" style="49" customWidth="1"/>
    <col min="22" max="16384" width="0" style="49" hidden="1"/>
  </cols>
  <sheetData>
    <row r="1" spans="1:21" ht="13.5" customHeight="1" x14ac:dyDescent="0.2">
      <c r="A1" s="48"/>
      <c r="B1" s="48"/>
      <c r="C1" s="48"/>
      <c r="D1" s="48"/>
      <c r="E1" s="48"/>
      <c r="F1" s="48"/>
      <c r="G1" s="48"/>
      <c r="H1" s="48"/>
      <c r="I1" s="48"/>
      <c r="J1" s="48"/>
      <c r="K1" s="48"/>
      <c r="L1" s="48"/>
      <c r="M1" s="48"/>
      <c r="N1" s="48"/>
      <c r="O1" s="48"/>
      <c r="P1" s="48"/>
      <c r="Q1" s="48"/>
      <c r="R1" s="48"/>
      <c r="S1" s="48"/>
      <c r="T1" s="48"/>
      <c r="U1" s="48"/>
    </row>
    <row r="2" spans="1:21" ht="13.5" customHeight="1" x14ac:dyDescent="0.2">
      <c r="A2" s="48"/>
      <c r="B2" s="48"/>
      <c r="C2" s="48"/>
      <c r="D2" s="48"/>
      <c r="E2" s="48"/>
      <c r="F2" s="48"/>
      <c r="G2" s="48"/>
      <c r="H2" s="48"/>
      <c r="I2" s="48"/>
      <c r="J2" s="48"/>
      <c r="K2" s="48"/>
      <c r="L2" s="48"/>
      <c r="M2" s="48"/>
      <c r="N2" s="48"/>
      <c r="O2" s="48"/>
      <c r="P2" s="48"/>
      <c r="Q2" s="48"/>
      <c r="R2" s="48"/>
      <c r="S2" s="48"/>
      <c r="T2" s="48"/>
      <c r="U2" s="48"/>
    </row>
    <row r="3" spans="1:21" ht="13.5" customHeight="1" x14ac:dyDescent="0.2">
      <c r="A3" s="48"/>
      <c r="B3" s="48"/>
      <c r="C3" s="48"/>
      <c r="D3" s="48"/>
      <c r="E3" s="48"/>
      <c r="F3" s="48"/>
      <c r="G3" s="48"/>
      <c r="H3" s="48"/>
      <c r="I3" s="48"/>
      <c r="J3" s="48"/>
      <c r="K3" s="48"/>
      <c r="L3" s="48"/>
      <c r="M3" s="48"/>
      <c r="N3" s="48"/>
      <c r="O3" s="48"/>
      <c r="P3" s="48"/>
      <c r="Q3" s="48"/>
      <c r="R3" s="48"/>
      <c r="S3" s="48"/>
      <c r="T3" s="48"/>
      <c r="U3" s="48"/>
    </row>
    <row r="4" spans="1:21" ht="13.5" customHeight="1" x14ac:dyDescent="0.2">
      <c r="A4" s="48"/>
      <c r="B4" s="48"/>
      <c r="C4" s="48"/>
      <c r="D4" s="48"/>
      <c r="E4" s="48"/>
      <c r="F4" s="48"/>
      <c r="G4" s="48"/>
      <c r="H4" s="48"/>
      <c r="I4" s="48"/>
      <c r="J4" s="48"/>
      <c r="K4" s="48"/>
      <c r="L4" s="48"/>
      <c r="M4" s="48"/>
      <c r="N4" s="48"/>
      <c r="O4" s="48"/>
      <c r="P4" s="48"/>
      <c r="Q4" s="48"/>
      <c r="R4" s="48"/>
      <c r="S4" s="48"/>
      <c r="T4" s="48"/>
      <c r="U4" s="48"/>
    </row>
    <row r="5" spans="1:21" ht="13.5" customHeight="1" x14ac:dyDescent="0.2">
      <c r="A5" s="48"/>
      <c r="B5" s="48"/>
      <c r="C5" s="48"/>
      <c r="D5" s="48"/>
      <c r="E5" s="48"/>
      <c r="F5" s="48"/>
      <c r="G5" s="48"/>
      <c r="H5" s="48"/>
      <c r="I5" s="48"/>
      <c r="J5" s="48"/>
      <c r="K5" s="48"/>
      <c r="L5" s="48"/>
      <c r="M5" s="48"/>
      <c r="N5" s="48"/>
      <c r="O5" s="48"/>
      <c r="P5" s="48"/>
      <c r="Q5" s="48"/>
      <c r="R5" s="48"/>
      <c r="S5" s="48"/>
      <c r="T5" s="48"/>
      <c r="U5" s="48"/>
    </row>
    <row r="6" spans="1:21" ht="13.5" customHeight="1" x14ac:dyDescent="0.2">
      <c r="A6" s="48"/>
      <c r="B6" s="48"/>
      <c r="C6" s="48"/>
      <c r="D6" s="48"/>
      <c r="E6" s="48"/>
      <c r="F6" s="48"/>
      <c r="G6" s="48"/>
      <c r="H6" s="48"/>
      <c r="I6" s="48"/>
      <c r="J6" s="48"/>
      <c r="K6" s="48"/>
      <c r="L6" s="48"/>
      <c r="M6" s="48"/>
      <c r="N6" s="48"/>
      <c r="O6" s="48"/>
      <c r="P6" s="48"/>
      <c r="Q6" s="48"/>
      <c r="R6" s="48"/>
      <c r="S6" s="48"/>
      <c r="T6" s="48"/>
      <c r="U6" s="48"/>
    </row>
    <row r="7" spans="1:21" ht="13.5" customHeight="1" x14ac:dyDescent="0.2">
      <c r="A7" s="48"/>
      <c r="B7" s="48"/>
      <c r="C7" s="48"/>
      <c r="D7" s="48"/>
      <c r="E7" s="48"/>
      <c r="F7" s="48"/>
      <c r="G7" s="48"/>
      <c r="H7" s="48"/>
      <c r="I7" s="48"/>
      <c r="J7" s="48"/>
      <c r="K7" s="48"/>
      <c r="L7" s="48"/>
      <c r="M7" s="48"/>
      <c r="N7" s="48"/>
      <c r="O7" s="48"/>
      <c r="P7" s="48"/>
      <c r="Q7" s="48"/>
      <c r="R7" s="48"/>
      <c r="S7" s="48"/>
      <c r="T7" s="48"/>
      <c r="U7" s="48"/>
    </row>
    <row r="8" spans="1:21" ht="13.5" customHeight="1" x14ac:dyDescent="0.2">
      <c r="A8" s="48"/>
      <c r="B8" s="48"/>
      <c r="C8" s="48"/>
      <c r="D8" s="48"/>
      <c r="E8" s="48"/>
      <c r="F8" s="48"/>
      <c r="G8" s="48"/>
      <c r="H8" s="48"/>
      <c r="I8" s="48"/>
      <c r="J8" s="48"/>
      <c r="K8" s="48"/>
      <c r="L8" s="48"/>
      <c r="M8" s="48"/>
      <c r="N8" s="48"/>
      <c r="O8" s="48"/>
      <c r="P8" s="48"/>
      <c r="Q8" s="48"/>
      <c r="R8" s="48"/>
      <c r="S8" s="48"/>
      <c r="T8" s="48"/>
      <c r="U8" s="48"/>
    </row>
    <row r="9" spans="1:21" ht="13.5" customHeight="1" x14ac:dyDescent="0.2">
      <c r="A9" s="48"/>
      <c r="B9" s="48"/>
      <c r="C9" s="48"/>
      <c r="D9" s="48"/>
      <c r="E9" s="48"/>
      <c r="F9" s="48"/>
      <c r="G9" s="48"/>
      <c r="H9" s="48"/>
      <c r="I9" s="48"/>
      <c r="J9" s="48"/>
      <c r="K9" s="48"/>
      <c r="L9" s="48"/>
      <c r="M9" s="48"/>
      <c r="N9" s="48"/>
      <c r="O9" s="48"/>
      <c r="P9" s="48"/>
      <c r="Q9" s="48"/>
      <c r="R9" s="48"/>
      <c r="S9" s="48"/>
      <c r="T9" s="48"/>
      <c r="U9" s="48"/>
    </row>
    <row r="10" spans="1:21" ht="13.5" customHeight="1" x14ac:dyDescent="0.2">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2">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2">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2">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2">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2">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2">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2">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2">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2">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2">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2">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2">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2">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2">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2">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2">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2">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2">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2">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2">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2">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2">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2">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2">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2">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2">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2">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2">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2">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2">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2">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2">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5">
      <c r="A43" s="48"/>
      <c r="B43" s="48"/>
      <c r="C43" s="48"/>
      <c r="D43" s="48"/>
      <c r="E43" s="48"/>
      <c r="F43" s="48"/>
      <c r="G43" s="48"/>
      <c r="H43" s="48"/>
      <c r="I43" s="48"/>
      <c r="J43" s="48"/>
      <c r="K43" s="48"/>
      <c r="L43" s="48"/>
      <c r="M43" s="48"/>
      <c r="N43" s="48"/>
      <c r="O43" s="50" t="s">
        <v>7</v>
      </c>
      <c r="P43" s="48"/>
      <c r="Q43" s="48"/>
      <c r="R43" s="48"/>
      <c r="S43" s="48"/>
      <c r="T43" s="48"/>
      <c r="U43" s="48"/>
    </row>
    <row r="44" spans="1:21" ht="30.75" customHeight="1" thickBot="1" x14ac:dyDescent="0.3">
      <c r="A44" s="48"/>
      <c r="B44" s="51" t="s">
        <v>8</v>
      </c>
      <c r="C44" s="52"/>
      <c r="D44" s="52"/>
      <c r="E44" s="53"/>
      <c r="F44" s="53"/>
      <c r="G44" s="53"/>
      <c r="H44" s="53"/>
      <c r="I44" s="53"/>
      <c r="J44" s="54" t="s">
        <v>2</v>
      </c>
      <c r="K44" s="55" t="s">
        <v>529</v>
      </c>
      <c r="L44" s="56" t="s">
        <v>530</v>
      </c>
      <c r="M44" s="56" t="s">
        <v>531</v>
      </c>
      <c r="N44" s="56" t="s">
        <v>532</v>
      </c>
      <c r="O44" s="57" t="s">
        <v>533</v>
      </c>
      <c r="P44" s="48"/>
      <c r="Q44" s="48"/>
      <c r="R44" s="48"/>
      <c r="S44" s="48"/>
      <c r="T44" s="48"/>
      <c r="U44" s="48"/>
    </row>
    <row r="45" spans="1:21" ht="30.75" customHeight="1" x14ac:dyDescent="0.2">
      <c r="A45" s="48"/>
      <c r="B45" s="1176" t="s">
        <v>9</v>
      </c>
      <c r="C45" s="1177"/>
      <c r="D45" s="58"/>
      <c r="E45" s="1182" t="s">
        <v>10</v>
      </c>
      <c r="F45" s="1182"/>
      <c r="G45" s="1182"/>
      <c r="H45" s="1182"/>
      <c r="I45" s="1182"/>
      <c r="J45" s="1183"/>
      <c r="K45" s="59">
        <v>3874</v>
      </c>
      <c r="L45" s="60">
        <v>3987</v>
      </c>
      <c r="M45" s="60">
        <v>4090</v>
      </c>
      <c r="N45" s="60">
        <v>3995</v>
      </c>
      <c r="O45" s="61">
        <v>3810</v>
      </c>
      <c r="P45" s="48"/>
      <c r="Q45" s="48"/>
      <c r="R45" s="48"/>
      <c r="S45" s="48"/>
      <c r="T45" s="48"/>
      <c r="U45" s="48"/>
    </row>
    <row r="46" spans="1:21" ht="30.75" customHeight="1" x14ac:dyDescent="0.2">
      <c r="A46" s="48"/>
      <c r="B46" s="1178"/>
      <c r="C46" s="1179"/>
      <c r="D46" s="62"/>
      <c r="E46" s="1155" t="s">
        <v>11</v>
      </c>
      <c r="F46" s="1155"/>
      <c r="G46" s="1155"/>
      <c r="H46" s="1155"/>
      <c r="I46" s="1155"/>
      <c r="J46" s="1156"/>
      <c r="K46" s="63" t="s">
        <v>491</v>
      </c>
      <c r="L46" s="64" t="s">
        <v>491</v>
      </c>
      <c r="M46" s="64" t="s">
        <v>491</v>
      </c>
      <c r="N46" s="64" t="s">
        <v>491</v>
      </c>
      <c r="O46" s="65" t="s">
        <v>491</v>
      </c>
      <c r="P46" s="48"/>
      <c r="Q46" s="48"/>
      <c r="R46" s="48"/>
      <c r="S46" s="48"/>
      <c r="T46" s="48"/>
      <c r="U46" s="48"/>
    </row>
    <row r="47" spans="1:21" ht="30.75" customHeight="1" x14ac:dyDescent="0.2">
      <c r="A47" s="48"/>
      <c r="B47" s="1178"/>
      <c r="C47" s="1179"/>
      <c r="D47" s="62"/>
      <c r="E47" s="1155" t="s">
        <v>12</v>
      </c>
      <c r="F47" s="1155"/>
      <c r="G47" s="1155"/>
      <c r="H47" s="1155"/>
      <c r="I47" s="1155"/>
      <c r="J47" s="1156"/>
      <c r="K47" s="63" t="s">
        <v>491</v>
      </c>
      <c r="L47" s="64" t="s">
        <v>491</v>
      </c>
      <c r="M47" s="64" t="s">
        <v>491</v>
      </c>
      <c r="N47" s="64" t="s">
        <v>491</v>
      </c>
      <c r="O47" s="65" t="s">
        <v>491</v>
      </c>
      <c r="P47" s="48"/>
      <c r="Q47" s="48"/>
      <c r="R47" s="48"/>
      <c r="S47" s="48"/>
      <c r="T47" s="48"/>
      <c r="U47" s="48"/>
    </row>
    <row r="48" spans="1:21" ht="30.75" customHeight="1" x14ac:dyDescent="0.2">
      <c r="A48" s="48"/>
      <c r="B48" s="1178"/>
      <c r="C48" s="1179"/>
      <c r="D48" s="62"/>
      <c r="E48" s="1155" t="s">
        <v>13</v>
      </c>
      <c r="F48" s="1155"/>
      <c r="G48" s="1155"/>
      <c r="H48" s="1155"/>
      <c r="I48" s="1155"/>
      <c r="J48" s="1156"/>
      <c r="K48" s="63">
        <v>1024</v>
      </c>
      <c r="L48" s="64">
        <v>795</v>
      </c>
      <c r="M48" s="64">
        <v>692</v>
      </c>
      <c r="N48" s="64">
        <v>692</v>
      </c>
      <c r="O48" s="65">
        <v>831</v>
      </c>
      <c r="P48" s="48"/>
      <c r="Q48" s="48"/>
      <c r="R48" s="48"/>
      <c r="S48" s="48"/>
      <c r="T48" s="48"/>
      <c r="U48" s="48"/>
    </row>
    <row r="49" spans="1:21" ht="30.75" customHeight="1" x14ac:dyDescent="0.2">
      <c r="A49" s="48"/>
      <c r="B49" s="1178"/>
      <c r="C49" s="1179"/>
      <c r="D49" s="62"/>
      <c r="E49" s="1155" t="s">
        <v>14</v>
      </c>
      <c r="F49" s="1155"/>
      <c r="G49" s="1155"/>
      <c r="H49" s="1155"/>
      <c r="I49" s="1155"/>
      <c r="J49" s="1156"/>
      <c r="K49" s="63">
        <v>385</v>
      </c>
      <c r="L49" s="64">
        <v>180</v>
      </c>
      <c r="M49" s="64">
        <v>177</v>
      </c>
      <c r="N49" s="64">
        <v>167</v>
      </c>
      <c r="O49" s="65">
        <v>240</v>
      </c>
      <c r="P49" s="48"/>
      <c r="Q49" s="48"/>
      <c r="R49" s="48"/>
      <c r="S49" s="48"/>
      <c r="T49" s="48"/>
      <c r="U49" s="48"/>
    </row>
    <row r="50" spans="1:21" ht="30.75" customHeight="1" x14ac:dyDescent="0.2">
      <c r="A50" s="48"/>
      <c r="B50" s="1178"/>
      <c r="C50" s="1179"/>
      <c r="D50" s="62"/>
      <c r="E50" s="1155" t="s">
        <v>15</v>
      </c>
      <c r="F50" s="1155"/>
      <c r="G50" s="1155"/>
      <c r="H50" s="1155"/>
      <c r="I50" s="1155"/>
      <c r="J50" s="1156"/>
      <c r="K50" s="63">
        <v>14</v>
      </c>
      <c r="L50" s="64">
        <v>14</v>
      </c>
      <c r="M50" s="64">
        <v>14</v>
      </c>
      <c r="N50" s="64">
        <v>14</v>
      </c>
      <c r="O50" s="65">
        <v>14</v>
      </c>
      <c r="P50" s="48"/>
      <c r="Q50" s="48"/>
      <c r="R50" s="48"/>
      <c r="S50" s="48"/>
      <c r="T50" s="48"/>
      <c r="U50" s="48"/>
    </row>
    <row r="51" spans="1:21" ht="30.75" customHeight="1" x14ac:dyDescent="0.2">
      <c r="A51" s="48"/>
      <c r="B51" s="1180"/>
      <c r="C51" s="1181"/>
      <c r="D51" s="66"/>
      <c r="E51" s="1155" t="s">
        <v>16</v>
      </c>
      <c r="F51" s="1155"/>
      <c r="G51" s="1155"/>
      <c r="H51" s="1155"/>
      <c r="I51" s="1155"/>
      <c r="J51" s="1156"/>
      <c r="K51" s="63" t="s">
        <v>491</v>
      </c>
      <c r="L51" s="64" t="s">
        <v>491</v>
      </c>
      <c r="M51" s="64" t="s">
        <v>491</v>
      </c>
      <c r="N51" s="64" t="s">
        <v>491</v>
      </c>
      <c r="O51" s="65" t="s">
        <v>491</v>
      </c>
      <c r="P51" s="48"/>
      <c r="Q51" s="48"/>
      <c r="R51" s="48"/>
      <c r="S51" s="48"/>
      <c r="T51" s="48"/>
      <c r="U51" s="48"/>
    </row>
    <row r="52" spans="1:21" ht="30.75" customHeight="1" x14ac:dyDescent="0.2">
      <c r="A52" s="48"/>
      <c r="B52" s="1153" t="s">
        <v>17</v>
      </c>
      <c r="C52" s="1154"/>
      <c r="D52" s="66"/>
      <c r="E52" s="1155" t="s">
        <v>18</v>
      </c>
      <c r="F52" s="1155"/>
      <c r="G52" s="1155"/>
      <c r="H52" s="1155"/>
      <c r="I52" s="1155"/>
      <c r="J52" s="1156"/>
      <c r="K52" s="63">
        <v>4184</v>
      </c>
      <c r="L52" s="64">
        <v>4063</v>
      </c>
      <c r="M52" s="64">
        <v>3899</v>
      </c>
      <c r="N52" s="64">
        <v>3820</v>
      </c>
      <c r="O52" s="65">
        <v>3939</v>
      </c>
      <c r="P52" s="48"/>
      <c r="Q52" s="48"/>
      <c r="R52" s="48"/>
      <c r="S52" s="48"/>
      <c r="T52" s="48"/>
      <c r="U52" s="48"/>
    </row>
    <row r="53" spans="1:21" ht="30.75" customHeight="1" thickBot="1" x14ac:dyDescent="0.25">
      <c r="A53" s="48"/>
      <c r="B53" s="1157" t="s">
        <v>19</v>
      </c>
      <c r="C53" s="1158"/>
      <c r="D53" s="67"/>
      <c r="E53" s="1159" t="s">
        <v>20</v>
      </c>
      <c r="F53" s="1159"/>
      <c r="G53" s="1159"/>
      <c r="H53" s="1159"/>
      <c r="I53" s="1159"/>
      <c r="J53" s="1160"/>
      <c r="K53" s="68">
        <v>1113</v>
      </c>
      <c r="L53" s="69">
        <v>913</v>
      </c>
      <c r="M53" s="69">
        <v>1074</v>
      </c>
      <c r="N53" s="69">
        <v>1048</v>
      </c>
      <c r="O53" s="70">
        <v>956</v>
      </c>
      <c r="P53" s="48"/>
      <c r="Q53" s="48"/>
      <c r="R53" s="48"/>
      <c r="S53" s="48"/>
      <c r="T53" s="48"/>
      <c r="U53" s="48"/>
    </row>
    <row r="54" spans="1:21" ht="24" customHeight="1" x14ac:dyDescent="0.25">
      <c r="A54" s="48"/>
      <c r="B54" s="71" t="s">
        <v>21</v>
      </c>
      <c r="C54" s="48"/>
      <c r="D54" s="48"/>
      <c r="E54" s="48"/>
      <c r="F54" s="48"/>
      <c r="G54" s="48"/>
      <c r="H54" s="48"/>
      <c r="I54" s="48"/>
      <c r="J54" s="48"/>
      <c r="K54" s="48"/>
      <c r="L54" s="48"/>
      <c r="M54" s="48"/>
      <c r="N54" s="48"/>
      <c r="O54" s="48"/>
      <c r="P54" s="48"/>
      <c r="Q54" s="48"/>
      <c r="R54" s="48"/>
      <c r="S54" s="48"/>
      <c r="T54" s="48"/>
      <c r="U54" s="48"/>
    </row>
    <row r="55" spans="1:21" ht="24" customHeight="1" x14ac:dyDescent="0.25">
      <c r="A55" s="48"/>
      <c r="B55" s="71"/>
      <c r="C55" s="48"/>
      <c r="D55" s="48"/>
      <c r="E55" s="48"/>
      <c r="F55" s="48"/>
      <c r="G55" s="48"/>
      <c r="H55" s="48"/>
      <c r="I55" s="48"/>
      <c r="J55" s="48"/>
      <c r="K55" s="48"/>
      <c r="L55" s="48"/>
      <c r="M55" s="48"/>
      <c r="N55" s="48"/>
      <c r="O55" s="48"/>
      <c r="P55" s="48"/>
      <c r="Q55" s="48"/>
      <c r="R55" s="48"/>
      <c r="S55" s="48"/>
      <c r="T55" s="48"/>
      <c r="U55" s="48"/>
    </row>
    <row r="56" spans="1:21" ht="24" customHeight="1" thickBot="1" x14ac:dyDescent="0.3">
      <c r="A56" s="48"/>
      <c r="B56" s="72" t="s">
        <v>22</v>
      </c>
      <c r="C56" s="73"/>
      <c r="D56" s="73"/>
      <c r="E56" s="73"/>
      <c r="F56" s="73"/>
      <c r="G56" s="73"/>
      <c r="H56" s="73"/>
      <c r="I56" s="73"/>
      <c r="J56" s="73"/>
      <c r="K56" s="74"/>
      <c r="L56" s="74"/>
      <c r="M56" s="74"/>
      <c r="N56" s="74"/>
      <c r="O56" s="75" t="s">
        <v>23</v>
      </c>
      <c r="P56" s="48"/>
      <c r="Q56" s="48"/>
      <c r="R56" s="48"/>
      <c r="S56" s="48"/>
      <c r="T56" s="48"/>
      <c r="U56" s="48"/>
    </row>
    <row r="57" spans="1:21" ht="31.5" customHeight="1" thickBot="1" x14ac:dyDescent="0.3">
      <c r="A57" s="48"/>
      <c r="B57" s="76"/>
      <c r="C57" s="77"/>
      <c r="D57" s="77"/>
      <c r="E57" s="78"/>
      <c r="F57" s="78"/>
      <c r="G57" s="78"/>
      <c r="H57" s="78"/>
      <c r="I57" s="78"/>
      <c r="J57" s="79" t="s">
        <v>2</v>
      </c>
      <c r="K57" s="80" t="s">
        <v>548</v>
      </c>
      <c r="L57" s="81" t="s">
        <v>549</v>
      </c>
      <c r="M57" s="81" t="s">
        <v>550</v>
      </c>
      <c r="N57" s="81" t="s">
        <v>551</v>
      </c>
      <c r="O57" s="82" t="s">
        <v>552</v>
      </c>
      <c r="P57" s="48"/>
      <c r="Q57" s="48"/>
      <c r="R57" s="48"/>
      <c r="S57" s="48"/>
      <c r="T57" s="48"/>
      <c r="U57" s="48"/>
    </row>
    <row r="58" spans="1:21" ht="31.5" customHeight="1" x14ac:dyDescent="0.2">
      <c r="B58" s="1161" t="s">
        <v>24</v>
      </c>
      <c r="C58" s="1162"/>
      <c r="D58" s="1167" t="s">
        <v>25</v>
      </c>
      <c r="E58" s="1168"/>
      <c r="F58" s="1168"/>
      <c r="G58" s="1168"/>
      <c r="H58" s="1168"/>
      <c r="I58" s="1168"/>
      <c r="J58" s="1169"/>
      <c r="K58" s="83"/>
      <c r="L58" s="84"/>
      <c r="M58" s="84"/>
      <c r="N58" s="84"/>
      <c r="O58" s="85"/>
    </row>
    <row r="59" spans="1:21" ht="31.5" customHeight="1" x14ac:dyDescent="0.2">
      <c r="B59" s="1163"/>
      <c r="C59" s="1164"/>
      <c r="D59" s="1170" t="s">
        <v>26</v>
      </c>
      <c r="E59" s="1171"/>
      <c r="F59" s="1171"/>
      <c r="G59" s="1171"/>
      <c r="H59" s="1171"/>
      <c r="I59" s="1171"/>
      <c r="J59" s="1172"/>
      <c r="K59" s="86"/>
      <c r="L59" s="87"/>
      <c r="M59" s="87"/>
      <c r="N59" s="87"/>
      <c r="O59" s="88"/>
    </row>
    <row r="60" spans="1:21" ht="31.5" customHeight="1" thickBot="1" x14ac:dyDescent="0.25">
      <c r="B60" s="1165"/>
      <c r="C60" s="1166"/>
      <c r="D60" s="1173" t="s">
        <v>27</v>
      </c>
      <c r="E60" s="1174"/>
      <c r="F60" s="1174"/>
      <c r="G60" s="1174"/>
      <c r="H60" s="1174"/>
      <c r="I60" s="1174"/>
      <c r="J60" s="1175"/>
      <c r="K60" s="89"/>
      <c r="L60" s="90"/>
      <c r="M60" s="90"/>
      <c r="N60" s="90"/>
      <c r="O60" s="91"/>
    </row>
    <row r="61" spans="1:21" ht="24" customHeight="1" x14ac:dyDescent="0.2">
      <c r="B61" s="92"/>
      <c r="C61" s="92"/>
      <c r="D61" s="93" t="s">
        <v>28</v>
      </c>
      <c r="E61" s="94"/>
      <c r="F61" s="94"/>
      <c r="G61" s="94"/>
      <c r="H61" s="94"/>
      <c r="I61" s="94"/>
      <c r="J61" s="94"/>
      <c r="K61" s="94"/>
      <c r="L61" s="94"/>
      <c r="M61" s="94"/>
      <c r="N61" s="94"/>
      <c r="O61" s="94"/>
    </row>
    <row r="62" spans="1:21" ht="24" customHeight="1" x14ac:dyDescent="0.2">
      <c r="B62" s="95"/>
      <c r="C62" s="95"/>
      <c r="D62" s="93" t="s">
        <v>29</v>
      </c>
      <c r="E62" s="94"/>
      <c r="F62" s="94"/>
      <c r="G62" s="94"/>
      <c r="H62" s="94"/>
      <c r="I62" s="94"/>
      <c r="J62" s="94"/>
      <c r="K62" s="94"/>
      <c r="L62" s="94"/>
      <c r="M62" s="94"/>
      <c r="N62" s="94"/>
      <c r="O62" s="94"/>
    </row>
    <row r="63" spans="1:21" ht="24" customHeight="1" x14ac:dyDescent="0.25">
      <c r="A63" s="48"/>
      <c r="B63" s="71"/>
      <c r="C63" s="48"/>
      <c r="D63" s="48"/>
      <c r="E63" s="48"/>
      <c r="F63" s="48"/>
      <c r="G63" s="48"/>
      <c r="H63" s="48"/>
      <c r="I63" s="48"/>
      <c r="J63" s="48"/>
      <c r="K63" s="48"/>
      <c r="L63" s="48"/>
      <c r="M63" s="48"/>
      <c r="N63" s="48"/>
      <c r="O63" s="48"/>
      <c r="P63" s="48"/>
      <c r="Q63" s="48"/>
      <c r="R63" s="48"/>
      <c r="S63" s="48"/>
      <c r="T63" s="48"/>
      <c r="U63" s="48"/>
    </row>
    <row r="64" spans="1:21" ht="24" customHeight="1" x14ac:dyDescent="0.25">
      <c r="A64" s="48"/>
      <c r="B64" s="71"/>
      <c r="C64" s="48"/>
      <c r="D64" s="48"/>
      <c r="E64" s="48"/>
      <c r="F64" s="48"/>
      <c r="G64" s="48"/>
      <c r="H64" s="48"/>
      <c r="I64" s="48"/>
      <c r="J64" s="48"/>
      <c r="K64" s="48"/>
      <c r="L64" s="48"/>
      <c r="M64" s="48"/>
      <c r="N64" s="48"/>
      <c r="O64" s="48"/>
      <c r="P64" s="48"/>
      <c r="Q64" s="48"/>
      <c r="R64" s="48"/>
      <c r="S64" s="48"/>
      <c r="T64" s="48"/>
      <c r="U64" s="48"/>
    </row>
  </sheetData>
  <sheetProtection algorithmName="SHA-512" hashValue="Yr2t5TBURh1ojPnNSAHcvzC2GvwnZ7HnYPYtdC0qvvp4gbWBCHwLnzg1l2seFQQMJnAOMHDN9qfSGEELPcjfxA==" saltValue="oiiuCe81Nig0Hsk69eT2xw==" spinCount="100000" sheet="1" objects="1" scenarios="1"/>
  <mergeCells count="16">
    <mergeCell ref="B45:C51"/>
    <mergeCell ref="E45:J45"/>
    <mergeCell ref="E46:J46"/>
    <mergeCell ref="E47:J47"/>
    <mergeCell ref="E48:J48"/>
    <mergeCell ref="E49:J49"/>
    <mergeCell ref="E50:J50"/>
    <mergeCell ref="E51:J51"/>
    <mergeCell ref="B52:C52"/>
    <mergeCell ref="E52:J52"/>
    <mergeCell ref="B53:C53"/>
    <mergeCell ref="E53:J53"/>
    <mergeCell ref="B58:C60"/>
    <mergeCell ref="D58:J58"/>
    <mergeCell ref="D59:J59"/>
    <mergeCell ref="D60:J60"/>
  </mergeCells>
  <phoneticPr fontId="2"/>
  <printOptions horizontalCentered="1"/>
  <pageMargins left="0" right="0" top="0.19685039370078741" bottom="0.23622047244094491" header="0" footer="0"/>
  <pageSetup paperSize="9" scale="52"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zoomScale="40" zoomScaleNormal="40" zoomScaleSheetLayoutView="100" workbookViewId="0"/>
  </sheetViews>
  <sheetFormatPr defaultColWidth="0" defaultRowHeight="13.5" customHeight="1" zeroHeight="1" x14ac:dyDescent="0.2"/>
  <cols>
    <col min="1" max="1" width="6.6328125" style="96" customWidth="1"/>
    <col min="2" max="3" width="12.6328125" style="96" customWidth="1"/>
    <col min="4" max="4" width="11.6328125" style="96" customWidth="1"/>
    <col min="5" max="8" width="10.36328125" style="96" customWidth="1"/>
    <col min="9" max="13" width="16.36328125" style="96" customWidth="1"/>
    <col min="14" max="19" width="12.6328125" style="96" customWidth="1"/>
    <col min="20" max="16384" width="0" style="96"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7" t="s">
        <v>7</v>
      </c>
    </row>
    <row r="40" spans="2:13" ht="27.75" customHeight="1" thickBot="1" x14ac:dyDescent="0.3">
      <c r="B40" s="98" t="s">
        <v>8</v>
      </c>
      <c r="C40" s="99"/>
      <c r="D40" s="99"/>
      <c r="E40" s="100"/>
      <c r="F40" s="100"/>
      <c r="G40" s="100"/>
      <c r="H40" s="101" t="s">
        <v>2</v>
      </c>
      <c r="I40" s="102" t="s">
        <v>529</v>
      </c>
      <c r="J40" s="103" t="s">
        <v>530</v>
      </c>
      <c r="K40" s="103" t="s">
        <v>531</v>
      </c>
      <c r="L40" s="103" t="s">
        <v>532</v>
      </c>
      <c r="M40" s="104" t="s">
        <v>533</v>
      </c>
    </row>
    <row r="41" spans="2:13" ht="27.75" customHeight="1" x14ac:dyDescent="0.2">
      <c r="B41" s="1196" t="s">
        <v>30</v>
      </c>
      <c r="C41" s="1197"/>
      <c r="D41" s="105"/>
      <c r="E41" s="1198" t="s">
        <v>31</v>
      </c>
      <c r="F41" s="1198"/>
      <c r="G41" s="1198"/>
      <c r="H41" s="1199"/>
      <c r="I41" s="355">
        <v>34518</v>
      </c>
      <c r="J41" s="356">
        <v>36397</v>
      </c>
      <c r="K41" s="356">
        <v>35460</v>
      </c>
      <c r="L41" s="356">
        <v>36204</v>
      </c>
      <c r="M41" s="357">
        <v>34616</v>
      </c>
    </row>
    <row r="42" spans="2:13" ht="27.75" customHeight="1" x14ac:dyDescent="0.2">
      <c r="B42" s="1186"/>
      <c r="C42" s="1187"/>
      <c r="D42" s="106"/>
      <c r="E42" s="1190" t="s">
        <v>32</v>
      </c>
      <c r="F42" s="1190"/>
      <c r="G42" s="1190"/>
      <c r="H42" s="1191"/>
      <c r="I42" s="358">
        <v>93</v>
      </c>
      <c r="J42" s="359">
        <v>81</v>
      </c>
      <c r="K42" s="359">
        <v>68</v>
      </c>
      <c r="L42" s="359">
        <v>55</v>
      </c>
      <c r="M42" s="360">
        <v>41</v>
      </c>
    </row>
    <row r="43" spans="2:13" ht="27.75" customHeight="1" x14ac:dyDescent="0.2">
      <c r="B43" s="1186"/>
      <c r="C43" s="1187"/>
      <c r="D43" s="106"/>
      <c r="E43" s="1190" t="s">
        <v>33</v>
      </c>
      <c r="F43" s="1190"/>
      <c r="G43" s="1190"/>
      <c r="H43" s="1191"/>
      <c r="I43" s="358">
        <v>9783</v>
      </c>
      <c r="J43" s="359">
        <v>8479</v>
      </c>
      <c r="K43" s="359">
        <v>7231</v>
      </c>
      <c r="L43" s="359">
        <v>6021</v>
      </c>
      <c r="M43" s="360">
        <v>6215</v>
      </c>
    </row>
    <row r="44" spans="2:13" ht="27.75" customHeight="1" x14ac:dyDescent="0.2">
      <c r="B44" s="1186"/>
      <c r="C44" s="1187"/>
      <c r="D44" s="106"/>
      <c r="E44" s="1190" t="s">
        <v>34</v>
      </c>
      <c r="F44" s="1190"/>
      <c r="G44" s="1190"/>
      <c r="H44" s="1191"/>
      <c r="I44" s="358">
        <v>889</v>
      </c>
      <c r="J44" s="359">
        <v>757</v>
      </c>
      <c r="K44" s="359">
        <v>1058</v>
      </c>
      <c r="L44" s="359">
        <v>927</v>
      </c>
      <c r="M44" s="360">
        <v>774</v>
      </c>
    </row>
    <row r="45" spans="2:13" ht="27.75" customHeight="1" x14ac:dyDescent="0.2">
      <c r="B45" s="1186"/>
      <c r="C45" s="1187"/>
      <c r="D45" s="106"/>
      <c r="E45" s="1190" t="s">
        <v>35</v>
      </c>
      <c r="F45" s="1190"/>
      <c r="G45" s="1190"/>
      <c r="H45" s="1191"/>
      <c r="I45" s="358">
        <v>6938</v>
      </c>
      <c r="J45" s="359">
        <v>6891</v>
      </c>
      <c r="K45" s="359">
        <v>6866</v>
      </c>
      <c r="L45" s="359">
        <v>6785</v>
      </c>
      <c r="M45" s="360">
        <v>7118</v>
      </c>
    </row>
    <row r="46" spans="2:13" ht="27.75" customHeight="1" x14ac:dyDescent="0.2">
      <c r="B46" s="1186"/>
      <c r="C46" s="1187"/>
      <c r="D46" s="107"/>
      <c r="E46" s="1190" t="s">
        <v>36</v>
      </c>
      <c r="F46" s="1190"/>
      <c r="G46" s="1190"/>
      <c r="H46" s="1191"/>
      <c r="I46" s="358">
        <v>70</v>
      </c>
      <c r="J46" s="359">
        <v>11</v>
      </c>
      <c r="K46" s="359">
        <v>8</v>
      </c>
      <c r="L46" s="359">
        <v>30</v>
      </c>
      <c r="M46" s="360">
        <v>9</v>
      </c>
    </row>
    <row r="47" spans="2:13" ht="27.75" customHeight="1" x14ac:dyDescent="0.2">
      <c r="B47" s="1186"/>
      <c r="C47" s="1187"/>
      <c r="D47" s="108"/>
      <c r="E47" s="1200" t="s">
        <v>37</v>
      </c>
      <c r="F47" s="1201"/>
      <c r="G47" s="1201"/>
      <c r="H47" s="1202"/>
      <c r="I47" s="358" t="s">
        <v>491</v>
      </c>
      <c r="J47" s="359" t="s">
        <v>491</v>
      </c>
      <c r="K47" s="359" t="s">
        <v>491</v>
      </c>
      <c r="L47" s="359" t="s">
        <v>491</v>
      </c>
      <c r="M47" s="360" t="s">
        <v>491</v>
      </c>
    </row>
    <row r="48" spans="2:13" ht="27.75" customHeight="1" x14ac:dyDescent="0.2">
      <c r="B48" s="1186"/>
      <c r="C48" s="1187"/>
      <c r="D48" s="106"/>
      <c r="E48" s="1190" t="s">
        <v>38</v>
      </c>
      <c r="F48" s="1190"/>
      <c r="G48" s="1190"/>
      <c r="H48" s="1191"/>
      <c r="I48" s="358" t="s">
        <v>491</v>
      </c>
      <c r="J48" s="359" t="s">
        <v>491</v>
      </c>
      <c r="K48" s="359" t="s">
        <v>491</v>
      </c>
      <c r="L48" s="359" t="s">
        <v>491</v>
      </c>
      <c r="M48" s="360" t="s">
        <v>491</v>
      </c>
    </row>
    <row r="49" spans="2:13" ht="27.75" customHeight="1" x14ac:dyDescent="0.2">
      <c r="B49" s="1188"/>
      <c r="C49" s="1189"/>
      <c r="D49" s="106"/>
      <c r="E49" s="1190" t="s">
        <v>39</v>
      </c>
      <c r="F49" s="1190"/>
      <c r="G49" s="1190"/>
      <c r="H49" s="1191"/>
      <c r="I49" s="358" t="s">
        <v>491</v>
      </c>
      <c r="J49" s="359" t="s">
        <v>491</v>
      </c>
      <c r="K49" s="359" t="s">
        <v>491</v>
      </c>
      <c r="L49" s="359" t="s">
        <v>491</v>
      </c>
      <c r="M49" s="360" t="s">
        <v>491</v>
      </c>
    </row>
    <row r="50" spans="2:13" ht="27.75" customHeight="1" x14ac:dyDescent="0.2">
      <c r="B50" s="1184" t="s">
        <v>40</v>
      </c>
      <c r="C50" s="1185"/>
      <c r="D50" s="109"/>
      <c r="E50" s="1190" t="s">
        <v>41</v>
      </c>
      <c r="F50" s="1190"/>
      <c r="G50" s="1190"/>
      <c r="H50" s="1191"/>
      <c r="I50" s="358">
        <v>12298</v>
      </c>
      <c r="J50" s="359">
        <v>12218</v>
      </c>
      <c r="K50" s="359">
        <v>13120</v>
      </c>
      <c r="L50" s="359">
        <v>15146</v>
      </c>
      <c r="M50" s="360">
        <v>14707</v>
      </c>
    </row>
    <row r="51" spans="2:13" ht="27.75" customHeight="1" x14ac:dyDescent="0.2">
      <c r="B51" s="1186"/>
      <c r="C51" s="1187"/>
      <c r="D51" s="106"/>
      <c r="E51" s="1190" t="s">
        <v>42</v>
      </c>
      <c r="F51" s="1190"/>
      <c r="G51" s="1190"/>
      <c r="H51" s="1191"/>
      <c r="I51" s="358">
        <v>4220</v>
      </c>
      <c r="J51" s="359">
        <v>4931</v>
      </c>
      <c r="K51" s="359">
        <v>3883</v>
      </c>
      <c r="L51" s="359">
        <v>3687</v>
      </c>
      <c r="M51" s="360">
        <v>4082</v>
      </c>
    </row>
    <row r="52" spans="2:13" ht="27.75" customHeight="1" x14ac:dyDescent="0.2">
      <c r="B52" s="1188"/>
      <c r="C52" s="1189"/>
      <c r="D52" s="106"/>
      <c r="E52" s="1190" t="s">
        <v>43</v>
      </c>
      <c r="F52" s="1190"/>
      <c r="G52" s="1190"/>
      <c r="H52" s="1191"/>
      <c r="I52" s="358">
        <v>36290</v>
      </c>
      <c r="J52" s="359">
        <v>37317</v>
      </c>
      <c r="K52" s="359">
        <v>36701</v>
      </c>
      <c r="L52" s="359">
        <v>36812</v>
      </c>
      <c r="M52" s="360">
        <v>35463</v>
      </c>
    </row>
    <row r="53" spans="2:13" ht="27.75" customHeight="1" thickBot="1" x14ac:dyDescent="0.25">
      <c r="B53" s="1192" t="s">
        <v>19</v>
      </c>
      <c r="C53" s="1193"/>
      <c r="D53" s="110"/>
      <c r="E53" s="1194" t="s">
        <v>44</v>
      </c>
      <c r="F53" s="1194"/>
      <c r="G53" s="1194"/>
      <c r="H53" s="1195"/>
      <c r="I53" s="361">
        <v>-516</v>
      </c>
      <c r="J53" s="362">
        <v>-1850</v>
      </c>
      <c r="K53" s="362">
        <v>-3014</v>
      </c>
      <c r="L53" s="362">
        <v>-5624</v>
      </c>
      <c r="M53" s="363">
        <v>-5478</v>
      </c>
    </row>
    <row r="54" spans="2:13" ht="27.75" customHeight="1" x14ac:dyDescent="0.25">
      <c r="B54" s="111"/>
      <c r="C54" s="112"/>
      <c r="D54" s="112"/>
      <c r="E54" s="113"/>
      <c r="F54" s="113"/>
      <c r="G54" s="113"/>
      <c r="H54" s="113"/>
      <c r="I54" s="114"/>
      <c r="J54" s="114"/>
      <c r="K54" s="114"/>
      <c r="L54" s="114"/>
      <c r="M54" s="114"/>
    </row>
    <row r="55" spans="2:13" ht="13" x14ac:dyDescent="0.2"/>
  </sheetData>
  <sheetProtection algorithmName="SHA-512" hashValue="CteCTsnNCFdQwXZoH3fU6D8UdR59cvGgRicG5hJvkcos86jxEdtf06fOxWs55aYKCba+2UEgMNliP9bS78j/zA==" saltValue="JAeACafB6W1cpxB8DGBaFQ=="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76"/>
  <sheetViews>
    <sheetView showGridLines="0" zoomScale="40" zoomScaleNormal="40" zoomScaleSheetLayoutView="100" workbookViewId="0"/>
  </sheetViews>
  <sheetFormatPr defaultColWidth="0" defaultRowHeight="13.5" customHeight="1" zeroHeight="1" x14ac:dyDescent="0.2"/>
  <cols>
    <col min="1" max="1" width="8.26953125" style="1" customWidth="1"/>
    <col min="2" max="2" width="16.36328125" style="1" customWidth="1"/>
    <col min="3" max="5" width="26.26953125" style="1" customWidth="1"/>
    <col min="6" max="8" width="24.26953125" style="1" customWidth="1"/>
    <col min="9" max="14" width="26" style="1" customWidth="1"/>
    <col min="15" max="15" width="6.08984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s="1" customFormat="1" ht="16.5" customHeight="1" x14ac:dyDescent="0.2"/>
    <row r="2" s="1" customFormat="1" ht="16.5" customHeight="1" x14ac:dyDescent="0.2"/>
    <row r="3" s="1" customFormat="1" ht="16.5" customHeight="1" x14ac:dyDescent="0.2"/>
    <row r="4" s="1" customFormat="1" ht="16.5" customHeight="1" x14ac:dyDescent="0.2"/>
    <row r="5" s="1" customFormat="1" ht="16.5" customHeight="1" x14ac:dyDescent="0.2"/>
    <row r="6" s="1" customFormat="1" ht="16.5" customHeight="1" x14ac:dyDescent="0.2"/>
    <row r="7" s="1" customFormat="1" ht="16.5" customHeight="1" x14ac:dyDescent="0.2"/>
    <row r="8" s="1" customFormat="1" ht="16.5" customHeight="1" x14ac:dyDescent="0.2"/>
    <row r="9" s="1" customFormat="1" ht="16.5" customHeight="1" x14ac:dyDescent="0.2"/>
    <row r="10" s="1" customFormat="1" ht="16.5" customHeight="1" x14ac:dyDescent="0.2"/>
    <row r="11" s="1" customFormat="1" ht="16.5" customHeight="1" x14ac:dyDescent="0.2"/>
    <row r="12" s="1" customFormat="1" ht="16.5" customHeight="1" x14ac:dyDescent="0.2"/>
    <row r="13" s="1" customFormat="1" ht="16.5" customHeight="1" x14ac:dyDescent="0.2"/>
    <row r="14" s="1" customFormat="1" ht="16.5" customHeight="1" x14ac:dyDescent="0.2"/>
    <row r="15" s="1" customFormat="1" ht="16.5" customHeight="1" x14ac:dyDescent="0.2"/>
    <row r="16" s="1" customFormat="1" ht="16.5" customHeight="1" x14ac:dyDescent="0.2"/>
    <row r="17" s="1" customFormat="1" ht="16.5" customHeight="1" x14ac:dyDescent="0.2"/>
    <row r="18" s="1" customFormat="1" ht="16.5" customHeight="1" x14ac:dyDescent="0.2"/>
    <row r="19" s="1" customFormat="1" ht="16.5" customHeight="1" x14ac:dyDescent="0.2"/>
    <row r="20" s="1" customFormat="1" ht="16.5" customHeight="1" x14ac:dyDescent="0.2"/>
    <row r="21" s="1" customFormat="1" ht="16.5" customHeight="1" x14ac:dyDescent="0.2"/>
    <row r="22" s="1" customFormat="1" ht="16.5" customHeight="1" x14ac:dyDescent="0.2"/>
    <row r="23" s="1" customFormat="1" ht="16.5" customHeight="1" x14ac:dyDescent="0.2"/>
    <row r="24" s="1" customFormat="1"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1" customFormat="1" ht="16.5" customHeight="1" x14ac:dyDescent="0.2"/>
    <row r="34" s="1" customFormat="1" ht="16.5" customHeight="1" x14ac:dyDescent="0.2"/>
    <row r="35" s="1" customFormat="1" ht="16.5" customHeight="1" x14ac:dyDescent="0.2"/>
    <row r="36" s="1" customFormat="1" ht="16.5" customHeight="1" x14ac:dyDescent="0.2"/>
    <row r="37" s="1" customFormat="1" ht="16.5" customHeight="1" x14ac:dyDescent="0.2"/>
    <row r="38" s="1" customFormat="1" ht="16.5" customHeight="1" x14ac:dyDescent="0.2"/>
    <row r="39" s="1" customFormat="1" ht="16.5" customHeight="1" x14ac:dyDescent="0.2"/>
    <row r="40" s="1" customFormat="1" ht="16.5" customHeight="1" x14ac:dyDescent="0.2"/>
    <row r="41" s="1" customFormat="1" ht="16.5" customHeight="1" x14ac:dyDescent="0.2"/>
    <row r="42" s="1" customFormat="1" ht="16.5" customHeight="1" x14ac:dyDescent="0.2"/>
    <row r="43" s="1" customFormat="1" ht="16.5" customHeight="1" x14ac:dyDescent="0.2"/>
    <row r="44" s="1" customFormat="1" ht="16.5" customHeight="1" x14ac:dyDescent="0.2"/>
    <row r="45" s="1" customFormat="1" ht="16.5" customHeight="1" x14ac:dyDescent="0.2"/>
    <row r="46" s="1" customFormat="1" ht="16.5" customHeight="1" x14ac:dyDescent="0.2"/>
    <row r="47" s="1" customFormat="1" ht="16.5" customHeight="1" x14ac:dyDescent="0.2"/>
    <row r="48" s="1" customFormat="1"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5">
      <c r="B53" s="2"/>
      <c r="C53" s="2"/>
      <c r="D53" s="2"/>
      <c r="E53" s="2"/>
      <c r="F53" s="2"/>
      <c r="G53" s="2"/>
      <c r="H53" s="115" t="s">
        <v>45</v>
      </c>
    </row>
    <row r="54" spans="2:8" ht="29.25" customHeight="1" thickBot="1" x14ac:dyDescent="0.35">
      <c r="B54" s="116" t="s">
        <v>1</v>
      </c>
      <c r="C54" s="117"/>
      <c r="D54" s="117"/>
      <c r="E54" s="118" t="s">
        <v>2</v>
      </c>
      <c r="F54" s="119" t="s">
        <v>531</v>
      </c>
      <c r="G54" s="119" t="s">
        <v>532</v>
      </c>
      <c r="H54" s="120" t="s">
        <v>533</v>
      </c>
    </row>
    <row r="55" spans="2:8" ht="52.5" customHeight="1" x14ac:dyDescent="0.2">
      <c r="B55" s="121"/>
      <c r="C55" s="1211" t="s">
        <v>46</v>
      </c>
      <c r="D55" s="1211"/>
      <c r="E55" s="1212"/>
      <c r="F55" s="122">
        <v>3566</v>
      </c>
      <c r="G55" s="122">
        <v>4711</v>
      </c>
      <c r="H55" s="123">
        <v>4648</v>
      </c>
    </row>
    <row r="56" spans="2:8" ht="52.5" customHeight="1" x14ac:dyDescent="0.2">
      <c r="B56" s="124"/>
      <c r="C56" s="1213" t="s">
        <v>47</v>
      </c>
      <c r="D56" s="1213"/>
      <c r="E56" s="1214"/>
      <c r="F56" s="125">
        <v>724</v>
      </c>
      <c r="G56" s="125">
        <v>724</v>
      </c>
      <c r="H56" s="126">
        <v>832</v>
      </c>
    </row>
    <row r="57" spans="2:8" ht="53.25" customHeight="1" x14ac:dyDescent="0.2">
      <c r="B57" s="124"/>
      <c r="C57" s="1215" t="s">
        <v>48</v>
      </c>
      <c r="D57" s="1215"/>
      <c r="E57" s="1216"/>
      <c r="F57" s="127">
        <v>5150</v>
      </c>
      <c r="G57" s="127">
        <v>5917</v>
      </c>
      <c r="H57" s="128">
        <v>5698</v>
      </c>
    </row>
    <row r="58" spans="2:8" ht="45.75" customHeight="1" x14ac:dyDescent="0.2">
      <c r="B58" s="129"/>
      <c r="C58" s="1203" t="s">
        <v>561</v>
      </c>
      <c r="D58" s="1204"/>
      <c r="E58" s="1205"/>
      <c r="F58" s="130">
        <v>1534</v>
      </c>
      <c r="G58" s="130">
        <v>1759</v>
      </c>
      <c r="H58" s="131">
        <v>1624</v>
      </c>
    </row>
    <row r="59" spans="2:8" ht="45.75" customHeight="1" x14ac:dyDescent="0.2">
      <c r="B59" s="129"/>
      <c r="C59" s="1203" t="s">
        <v>562</v>
      </c>
      <c r="D59" s="1204"/>
      <c r="E59" s="1205"/>
      <c r="F59" s="130">
        <v>1328</v>
      </c>
      <c r="G59" s="130">
        <v>1471</v>
      </c>
      <c r="H59" s="131">
        <v>1406</v>
      </c>
    </row>
    <row r="60" spans="2:8" ht="45.75" customHeight="1" x14ac:dyDescent="0.2">
      <c r="B60" s="129"/>
      <c r="C60" s="1203" t="s">
        <v>563</v>
      </c>
      <c r="D60" s="1204"/>
      <c r="E60" s="1205"/>
      <c r="F60" s="130">
        <v>588</v>
      </c>
      <c r="G60" s="130">
        <v>1093</v>
      </c>
      <c r="H60" s="131">
        <v>1226</v>
      </c>
    </row>
    <row r="61" spans="2:8" ht="45.75" customHeight="1" x14ac:dyDescent="0.2">
      <c r="B61" s="129"/>
      <c r="C61" s="1203" t="s">
        <v>564</v>
      </c>
      <c r="D61" s="1204"/>
      <c r="E61" s="1205"/>
      <c r="F61" s="130">
        <v>1052</v>
      </c>
      <c r="G61" s="130">
        <v>887</v>
      </c>
      <c r="H61" s="131">
        <v>646</v>
      </c>
    </row>
    <row r="62" spans="2:8" ht="45.75" customHeight="1" thickBot="1" x14ac:dyDescent="0.25">
      <c r="B62" s="132"/>
      <c r="C62" s="1206" t="s">
        <v>565</v>
      </c>
      <c r="D62" s="1207"/>
      <c r="E62" s="1208"/>
      <c r="F62" s="133">
        <v>82</v>
      </c>
      <c r="G62" s="133">
        <v>120</v>
      </c>
      <c r="H62" s="134">
        <v>149</v>
      </c>
    </row>
    <row r="63" spans="2:8" ht="52.5" customHeight="1" thickBot="1" x14ac:dyDescent="0.25">
      <c r="B63" s="135"/>
      <c r="C63" s="1209" t="s">
        <v>49</v>
      </c>
      <c r="D63" s="1209"/>
      <c r="E63" s="1210"/>
      <c r="F63" s="136">
        <v>9439</v>
      </c>
      <c r="G63" s="136">
        <v>11352</v>
      </c>
      <c r="H63" s="137">
        <v>11178</v>
      </c>
    </row>
    <row r="64" spans="2:8" ht="13" x14ac:dyDescent="0.2"/>
    <row r="65" s="1" customFormat="1" ht="13.5" hidden="1" customHeight="1" x14ac:dyDescent="0.2"/>
    <row r="66" s="1" customFormat="1" ht="13.5" hidden="1" customHeight="1" x14ac:dyDescent="0.2"/>
    <row r="67" s="1" customFormat="1" ht="13.5" hidden="1" customHeight="1" x14ac:dyDescent="0.2"/>
    <row r="68" s="1" customFormat="1" ht="13.5" hidden="1" customHeight="1" x14ac:dyDescent="0.2"/>
    <row r="69" s="1" customFormat="1" ht="13.5" hidden="1" customHeight="1" x14ac:dyDescent="0.2"/>
    <row r="70" s="1" customFormat="1" ht="13.5" hidden="1" customHeight="1" x14ac:dyDescent="0.2"/>
    <row r="71" s="1" customFormat="1" ht="13.5" hidden="1" customHeight="1" x14ac:dyDescent="0.2"/>
    <row r="72" s="1" customFormat="1" ht="13.5" hidden="1" customHeight="1" x14ac:dyDescent="0.2"/>
    <row r="73" s="1" customFormat="1" ht="13.5" hidden="1" customHeight="1" x14ac:dyDescent="0.2"/>
    <row r="74" s="1" customFormat="1" ht="13.5" hidden="1" customHeight="1" x14ac:dyDescent="0.2"/>
    <row r="75" s="1" customFormat="1" ht="13.5" hidden="1" customHeight="1" x14ac:dyDescent="0.2"/>
    <row r="76" s="1" customFormat="1" ht="13.5" hidden="1" customHeight="1" x14ac:dyDescent="0.2"/>
  </sheetData>
  <sheetProtection algorithmName="SHA-512" hashValue="4HxapEtzTNgNvf9jyd8VrE26hFJcLuM3/y/b2UVMHybndnelkHfBxHiaRXW/VBpIHSH49z3UxUx47KNtFJxUZw==" saltValue="k2kH+CezutvISWAX9cp8q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3D330-3EFC-4F22-B72E-0164A32B5138}">
  <sheetPr>
    <pageSetUpPr fitToPage="1"/>
  </sheetPr>
  <dimension ref="A1:DE85"/>
  <sheetViews>
    <sheetView showGridLines="0" zoomScaleNormal="100" zoomScaleSheetLayoutView="55" workbookViewId="0"/>
  </sheetViews>
  <sheetFormatPr defaultColWidth="0" defaultRowHeight="13.5" customHeight="1" zeroHeight="1" x14ac:dyDescent="0.2"/>
  <cols>
    <col min="1" max="1" width="6.36328125" style="1219" customWidth="1"/>
    <col min="2" max="107" width="2.453125" style="1219" customWidth="1"/>
    <col min="108" max="108" width="6.08984375" style="1226" customWidth="1"/>
    <col min="109" max="109" width="5.90625" style="1225" customWidth="1"/>
    <col min="110" max="16384" width="8.6328125" style="1219" hidden="1"/>
  </cols>
  <sheetData>
    <row r="1" spans="1:109" ht="42.75" customHeight="1" x14ac:dyDescent="0.2">
      <c r="A1" s="1217"/>
      <c r="B1" s="1218"/>
      <c r="DD1" s="1219"/>
      <c r="DE1" s="1219"/>
    </row>
    <row r="2" spans="1:109" ht="25.5" customHeight="1" x14ac:dyDescent="0.2">
      <c r="A2" s="1220"/>
      <c r="C2" s="1220"/>
      <c r="O2" s="1220"/>
      <c r="P2" s="1220"/>
      <c r="Q2" s="1220"/>
      <c r="R2" s="1220"/>
      <c r="S2" s="1220"/>
      <c r="T2" s="1220"/>
      <c r="U2" s="1220"/>
      <c r="V2" s="1220"/>
      <c r="W2" s="1220"/>
      <c r="X2" s="1220"/>
      <c r="Y2" s="1220"/>
      <c r="Z2" s="1220"/>
      <c r="AA2" s="1220"/>
      <c r="AB2" s="1220"/>
      <c r="AC2" s="1220"/>
      <c r="AD2" s="1220"/>
      <c r="AE2" s="1220"/>
      <c r="AF2" s="1220"/>
      <c r="AG2" s="1220"/>
      <c r="AH2" s="1220"/>
      <c r="AI2" s="1220"/>
      <c r="AU2" s="1220"/>
      <c r="BG2" s="1220"/>
      <c r="BS2" s="1220"/>
      <c r="CE2" s="1220"/>
      <c r="CQ2" s="1220"/>
      <c r="DD2" s="1219"/>
      <c r="DE2" s="1219"/>
    </row>
    <row r="3" spans="1:109" ht="25.5" customHeight="1" x14ac:dyDescent="0.2">
      <c r="A3" s="1220"/>
      <c r="C3" s="1220"/>
      <c r="O3" s="1220"/>
      <c r="P3" s="1220"/>
      <c r="Q3" s="1220"/>
      <c r="R3" s="1220"/>
      <c r="S3" s="1220"/>
      <c r="T3" s="1220"/>
      <c r="U3" s="1220"/>
      <c r="V3" s="1220"/>
      <c r="W3" s="1220"/>
      <c r="X3" s="1220"/>
      <c r="Y3" s="1220"/>
      <c r="Z3" s="1220"/>
      <c r="AA3" s="1220"/>
      <c r="AB3" s="1220"/>
      <c r="AC3" s="1220"/>
      <c r="AD3" s="1220"/>
      <c r="AE3" s="1220"/>
      <c r="AF3" s="1220"/>
      <c r="AG3" s="1220"/>
      <c r="AH3" s="1220"/>
      <c r="AI3" s="1220"/>
      <c r="AU3" s="1220"/>
      <c r="BG3" s="1220"/>
      <c r="BS3" s="1220"/>
      <c r="CE3" s="1220"/>
      <c r="CQ3" s="1220"/>
      <c r="DD3" s="1219"/>
      <c r="DE3" s="1219"/>
    </row>
    <row r="4" spans="1:109" s="259" customFormat="1" ht="13" x14ac:dyDescent="0.2">
      <c r="A4" s="1220"/>
      <c r="B4" s="1220"/>
      <c r="C4" s="1220"/>
      <c r="D4" s="1220"/>
      <c r="E4" s="1220"/>
      <c r="F4" s="1220"/>
      <c r="G4" s="1220"/>
      <c r="H4" s="1220"/>
      <c r="I4" s="1220"/>
      <c r="J4" s="1220"/>
      <c r="K4" s="1220"/>
      <c r="L4" s="1220"/>
      <c r="M4" s="1220"/>
      <c r="N4" s="1220"/>
      <c r="O4" s="1220"/>
      <c r="P4" s="1220"/>
      <c r="Q4" s="1220"/>
      <c r="R4" s="1220"/>
      <c r="S4" s="1220"/>
      <c r="T4" s="1220"/>
      <c r="U4" s="1220"/>
      <c r="V4" s="1220"/>
      <c r="W4" s="1220"/>
      <c r="X4" s="1220"/>
      <c r="Y4" s="1220"/>
      <c r="Z4" s="1220"/>
      <c r="AA4" s="1220"/>
      <c r="AB4" s="1220"/>
      <c r="AC4" s="1220"/>
      <c r="AD4" s="1220"/>
      <c r="AE4" s="1220"/>
      <c r="AF4" s="1220"/>
      <c r="AG4" s="1220"/>
      <c r="AH4" s="1220"/>
      <c r="AI4" s="1220"/>
      <c r="AJ4" s="1220"/>
      <c r="AK4" s="1220"/>
      <c r="AL4" s="1220"/>
      <c r="AM4" s="1220"/>
      <c r="AN4" s="1220"/>
      <c r="AO4" s="1220"/>
      <c r="AP4" s="1220"/>
      <c r="AQ4" s="1220"/>
      <c r="AR4" s="1220"/>
      <c r="AS4" s="1220"/>
      <c r="AT4" s="1220"/>
      <c r="AU4" s="1220"/>
      <c r="AV4" s="1220"/>
      <c r="AW4" s="1220"/>
      <c r="AX4" s="1220"/>
      <c r="AY4" s="1220"/>
      <c r="AZ4" s="1220"/>
      <c r="BA4" s="1220"/>
      <c r="BB4" s="1220"/>
      <c r="BC4" s="1220"/>
      <c r="BD4" s="1220"/>
      <c r="BE4" s="1220"/>
      <c r="BF4" s="1220"/>
      <c r="BG4" s="1220"/>
      <c r="BH4" s="1220"/>
      <c r="BI4" s="1220"/>
      <c r="BJ4" s="1220"/>
      <c r="BK4" s="1220"/>
      <c r="BL4" s="1220"/>
      <c r="BM4" s="1220"/>
      <c r="BN4" s="1220"/>
      <c r="BO4" s="1220"/>
      <c r="BP4" s="1220"/>
      <c r="BQ4" s="1220"/>
      <c r="BR4" s="1220"/>
      <c r="BS4" s="1220"/>
      <c r="BT4" s="1220"/>
      <c r="BU4" s="1220"/>
      <c r="BV4" s="1220"/>
      <c r="BW4" s="1220"/>
      <c r="BX4" s="1220"/>
      <c r="BY4" s="1220"/>
      <c r="BZ4" s="1220"/>
      <c r="CA4" s="1220"/>
      <c r="CB4" s="1220"/>
      <c r="CC4" s="1220"/>
      <c r="CD4" s="1220"/>
      <c r="CE4" s="1220"/>
      <c r="CF4" s="1220"/>
      <c r="CG4" s="1220"/>
      <c r="CH4" s="1220"/>
      <c r="CI4" s="1220"/>
      <c r="CJ4" s="1220"/>
      <c r="CK4" s="1220"/>
      <c r="CL4" s="1220"/>
      <c r="CM4" s="1220"/>
      <c r="CN4" s="1220"/>
      <c r="CO4" s="1220"/>
      <c r="CP4" s="1220"/>
      <c r="CQ4" s="1220"/>
      <c r="CR4" s="1220"/>
      <c r="CS4" s="1220"/>
      <c r="CT4" s="1220"/>
      <c r="CU4" s="1220"/>
      <c r="CV4" s="1220"/>
      <c r="CW4" s="1220"/>
      <c r="CX4" s="1220"/>
      <c r="CY4" s="1220"/>
      <c r="CZ4" s="1220"/>
      <c r="DA4" s="1220"/>
      <c r="DB4" s="1220"/>
      <c r="DC4" s="1220"/>
      <c r="DD4" s="1220"/>
      <c r="DE4" s="1220"/>
    </row>
    <row r="5" spans="1:109" s="259" customFormat="1" ht="13" x14ac:dyDescent="0.2">
      <c r="A5" s="1220"/>
      <c r="B5" s="1220"/>
      <c r="C5" s="1220"/>
      <c r="D5" s="1220"/>
      <c r="E5" s="1220"/>
      <c r="F5" s="1220"/>
      <c r="G5" s="1220"/>
      <c r="H5" s="1220"/>
      <c r="I5" s="1220"/>
      <c r="J5" s="1220"/>
      <c r="K5" s="1220"/>
      <c r="L5" s="1220"/>
      <c r="M5" s="1220"/>
      <c r="N5" s="1220"/>
      <c r="O5" s="1220"/>
      <c r="P5" s="1220"/>
      <c r="Q5" s="1220"/>
      <c r="R5" s="1220"/>
      <c r="S5" s="1220"/>
      <c r="T5" s="1220"/>
      <c r="U5" s="1220"/>
      <c r="V5" s="1220"/>
      <c r="W5" s="1220"/>
      <c r="X5" s="1220"/>
      <c r="Y5" s="1220"/>
      <c r="Z5" s="1220"/>
      <c r="AA5" s="1220"/>
      <c r="AB5" s="1220"/>
      <c r="AC5" s="1220"/>
      <c r="AD5" s="1220"/>
      <c r="AE5" s="1220"/>
      <c r="AF5" s="1220"/>
      <c r="AG5" s="1220"/>
      <c r="AH5" s="1220"/>
      <c r="AI5" s="1220"/>
      <c r="AJ5" s="1220"/>
      <c r="AK5" s="1220"/>
      <c r="AL5" s="1220"/>
      <c r="AM5" s="1220"/>
      <c r="AN5" s="1220"/>
      <c r="AO5" s="1220"/>
      <c r="AP5" s="1220"/>
      <c r="AQ5" s="1220"/>
      <c r="AR5" s="1220"/>
      <c r="AS5" s="1220"/>
      <c r="AT5" s="1220"/>
      <c r="AU5" s="1220"/>
      <c r="AV5" s="1220"/>
      <c r="AW5" s="1220"/>
      <c r="AX5" s="1220"/>
      <c r="AY5" s="1220"/>
      <c r="AZ5" s="1220"/>
      <c r="BA5" s="1220"/>
      <c r="BB5" s="1220"/>
      <c r="BC5" s="1220"/>
      <c r="BD5" s="1220"/>
      <c r="BE5" s="1220"/>
      <c r="BF5" s="1220"/>
      <c r="BG5" s="1220"/>
      <c r="BH5" s="1220"/>
      <c r="BI5" s="1220"/>
      <c r="BJ5" s="1220"/>
      <c r="BK5" s="1220"/>
      <c r="BL5" s="1220"/>
      <c r="BM5" s="1220"/>
      <c r="BN5" s="1220"/>
      <c r="BO5" s="1220"/>
      <c r="BP5" s="1220"/>
      <c r="BQ5" s="1220"/>
      <c r="BR5" s="1220"/>
      <c r="BS5" s="1220"/>
      <c r="BT5" s="1220"/>
      <c r="BU5" s="1220"/>
      <c r="BV5" s="1220"/>
      <c r="BW5" s="1220"/>
      <c r="BX5" s="1220"/>
      <c r="BY5" s="1220"/>
      <c r="BZ5" s="1220"/>
      <c r="CA5" s="1220"/>
      <c r="CB5" s="1220"/>
      <c r="CC5" s="1220"/>
      <c r="CD5" s="1220"/>
      <c r="CE5" s="1220"/>
      <c r="CF5" s="1220"/>
      <c r="CG5" s="1220"/>
      <c r="CH5" s="1220"/>
      <c r="CI5" s="1220"/>
      <c r="CJ5" s="1220"/>
      <c r="CK5" s="1220"/>
      <c r="CL5" s="1220"/>
      <c r="CM5" s="1220"/>
      <c r="CN5" s="1220"/>
      <c r="CO5" s="1220"/>
      <c r="CP5" s="1220"/>
      <c r="CQ5" s="1220"/>
      <c r="CR5" s="1220"/>
      <c r="CS5" s="1220"/>
      <c r="CT5" s="1220"/>
      <c r="CU5" s="1220"/>
      <c r="CV5" s="1220"/>
      <c r="CW5" s="1220"/>
      <c r="CX5" s="1220"/>
      <c r="CY5" s="1220"/>
      <c r="CZ5" s="1220"/>
      <c r="DA5" s="1220"/>
      <c r="DB5" s="1220"/>
      <c r="DC5" s="1220"/>
      <c r="DD5" s="1220"/>
      <c r="DE5" s="1220"/>
    </row>
    <row r="6" spans="1:109" s="259" customFormat="1" ht="13" x14ac:dyDescent="0.2">
      <c r="A6" s="1220"/>
      <c r="B6" s="1220"/>
      <c r="C6" s="1220"/>
      <c r="D6" s="1220"/>
      <c r="E6" s="1220"/>
      <c r="F6" s="1220"/>
      <c r="G6" s="1220"/>
      <c r="H6" s="1220"/>
      <c r="I6" s="1220"/>
      <c r="J6" s="1220"/>
      <c r="K6" s="1220"/>
      <c r="L6" s="1220"/>
      <c r="M6" s="1220"/>
      <c r="N6" s="1220"/>
      <c r="O6" s="1220"/>
      <c r="P6" s="1220"/>
      <c r="Q6" s="1220"/>
      <c r="R6" s="1220"/>
      <c r="S6" s="1220"/>
      <c r="T6" s="1220"/>
      <c r="U6" s="1220"/>
      <c r="V6" s="1220"/>
      <c r="W6" s="1220"/>
      <c r="X6" s="1220"/>
      <c r="Y6" s="1220"/>
      <c r="Z6" s="1220"/>
      <c r="AA6" s="1220"/>
      <c r="AB6" s="1220"/>
      <c r="AC6" s="1220"/>
      <c r="AD6" s="1220"/>
      <c r="AE6" s="1220"/>
      <c r="AF6" s="1220"/>
      <c r="AG6" s="1220"/>
      <c r="AH6" s="1220"/>
      <c r="AI6" s="1220"/>
      <c r="AJ6" s="1220"/>
      <c r="AK6" s="1220"/>
      <c r="AL6" s="1220"/>
      <c r="AM6" s="1220"/>
      <c r="AN6" s="1220"/>
      <c r="AO6" s="1220"/>
      <c r="AP6" s="1220"/>
      <c r="AQ6" s="1220"/>
      <c r="AR6" s="1220"/>
      <c r="AS6" s="1220"/>
      <c r="AT6" s="1220"/>
      <c r="AU6" s="1220"/>
      <c r="AV6" s="1220"/>
      <c r="AW6" s="1220"/>
      <c r="AX6" s="1220"/>
      <c r="AY6" s="1220"/>
      <c r="AZ6" s="1220"/>
      <c r="BA6" s="1220"/>
      <c r="BB6" s="1220"/>
      <c r="BC6" s="1220"/>
      <c r="BD6" s="1220"/>
      <c r="BE6" s="1220"/>
      <c r="BF6" s="1220"/>
      <c r="BG6" s="1220"/>
      <c r="BH6" s="1220"/>
      <c r="BI6" s="1220"/>
      <c r="BJ6" s="1220"/>
      <c r="BK6" s="1220"/>
      <c r="BL6" s="1220"/>
      <c r="BM6" s="1220"/>
      <c r="BN6" s="1220"/>
      <c r="BO6" s="1220"/>
      <c r="BP6" s="1220"/>
      <c r="BQ6" s="1220"/>
      <c r="BR6" s="1220"/>
      <c r="BS6" s="1220"/>
      <c r="BT6" s="1220"/>
      <c r="BU6" s="1220"/>
      <c r="BV6" s="1220"/>
      <c r="BW6" s="1220"/>
      <c r="BX6" s="1220"/>
      <c r="BY6" s="1220"/>
      <c r="BZ6" s="1220"/>
      <c r="CA6" s="1220"/>
      <c r="CB6" s="1220"/>
      <c r="CC6" s="1220"/>
      <c r="CD6" s="1220"/>
      <c r="CE6" s="1220"/>
      <c r="CF6" s="1220"/>
      <c r="CG6" s="1220"/>
      <c r="CH6" s="1220"/>
      <c r="CI6" s="1220"/>
      <c r="CJ6" s="1220"/>
      <c r="CK6" s="1220"/>
      <c r="CL6" s="1220"/>
      <c r="CM6" s="1220"/>
      <c r="CN6" s="1220"/>
      <c r="CO6" s="1220"/>
      <c r="CP6" s="1220"/>
      <c r="CQ6" s="1220"/>
      <c r="CR6" s="1220"/>
      <c r="CS6" s="1220"/>
      <c r="CT6" s="1220"/>
      <c r="CU6" s="1220"/>
      <c r="CV6" s="1220"/>
      <c r="CW6" s="1220"/>
      <c r="CX6" s="1220"/>
      <c r="CY6" s="1220"/>
      <c r="CZ6" s="1220"/>
      <c r="DA6" s="1220"/>
      <c r="DB6" s="1220"/>
      <c r="DC6" s="1220"/>
      <c r="DD6" s="1220"/>
      <c r="DE6" s="1220"/>
    </row>
    <row r="7" spans="1:109" s="259" customFormat="1" ht="13" x14ac:dyDescent="0.2">
      <c r="A7" s="1220"/>
      <c r="B7" s="1220"/>
      <c r="C7" s="1220"/>
      <c r="D7" s="1220"/>
      <c r="E7" s="1220"/>
      <c r="F7" s="1220"/>
      <c r="G7" s="1220"/>
      <c r="H7" s="1220"/>
      <c r="I7" s="1220"/>
      <c r="J7" s="1220"/>
      <c r="K7" s="1220"/>
      <c r="L7" s="1220"/>
      <c r="M7" s="1220"/>
      <c r="N7" s="1220"/>
      <c r="O7" s="1220"/>
      <c r="P7" s="1220"/>
      <c r="Q7" s="1220"/>
      <c r="R7" s="1220"/>
      <c r="S7" s="1220"/>
      <c r="T7" s="1220"/>
      <c r="U7" s="1220"/>
      <c r="V7" s="1220"/>
      <c r="W7" s="1220"/>
      <c r="X7" s="1220"/>
      <c r="Y7" s="1220"/>
      <c r="Z7" s="1220"/>
      <c r="AA7" s="1220"/>
      <c r="AB7" s="1220"/>
      <c r="AC7" s="1220"/>
      <c r="AD7" s="1220"/>
      <c r="AE7" s="1220"/>
      <c r="AF7" s="1220"/>
      <c r="AG7" s="1220"/>
      <c r="AH7" s="1220"/>
      <c r="AI7" s="1220"/>
      <c r="AJ7" s="1220"/>
      <c r="AK7" s="1220"/>
      <c r="AL7" s="1220"/>
      <c r="AM7" s="1220"/>
      <c r="AN7" s="1220"/>
      <c r="AO7" s="1220"/>
      <c r="AP7" s="1220"/>
      <c r="AQ7" s="1220"/>
      <c r="AR7" s="1220"/>
      <c r="AS7" s="1220"/>
      <c r="AT7" s="1220"/>
      <c r="AU7" s="1220"/>
      <c r="AV7" s="1220"/>
      <c r="AW7" s="1220"/>
      <c r="AX7" s="1220"/>
      <c r="AY7" s="1220"/>
      <c r="AZ7" s="1220"/>
      <c r="BA7" s="1220"/>
      <c r="BB7" s="1220"/>
      <c r="BC7" s="1220"/>
      <c r="BD7" s="1220"/>
      <c r="BE7" s="1220"/>
      <c r="BF7" s="1220"/>
      <c r="BG7" s="1220"/>
      <c r="BH7" s="1220"/>
      <c r="BI7" s="1220"/>
      <c r="BJ7" s="1220"/>
      <c r="BK7" s="1220"/>
      <c r="BL7" s="1220"/>
      <c r="BM7" s="1220"/>
      <c r="BN7" s="1220"/>
      <c r="BO7" s="1220"/>
      <c r="BP7" s="1220"/>
      <c r="BQ7" s="1220"/>
      <c r="BR7" s="1220"/>
      <c r="BS7" s="1220"/>
      <c r="BT7" s="1220"/>
      <c r="BU7" s="1220"/>
      <c r="BV7" s="1220"/>
      <c r="BW7" s="1220"/>
      <c r="BX7" s="1220"/>
      <c r="BY7" s="1220"/>
      <c r="BZ7" s="1220"/>
      <c r="CA7" s="1220"/>
      <c r="CB7" s="1220"/>
      <c r="CC7" s="1220"/>
      <c r="CD7" s="1220"/>
      <c r="CE7" s="1220"/>
      <c r="CF7" s="1220"/>
      <c r="CG7" s="1220"/>
      <c r="CH7" s="1220"/>
      <c r="CI7" s="1220"/>
      <c r="CJ7" s="1220"/>
      <c r="CK7" s="1220"/>
      <c r="CL7" s="1220"/>
      <c r="CM7" s="1220"/>
      <c r="CN7" s="1220"/>
      <c r="CO7" s="1220"/>
      <c r="CP7" s="1220"/>
      <c r="CQ7" s="1220"/>
      <c r="CR7" s="1220"/>
      <c r="CS7" s="1220"/>
      <c r="CT7" s="1220"/>
      <c r="CU7" s="1220"/>
      <c r="CV7" s="1220"/>
      <c r="CW7" s="1220"/>
      <c r="CX7" s="1220"/>
      <c r="CY7" s="1220"/>
      <c r="CZ7" s="1220"/>
      <c r="DA7" s="1220"/>
      <c r="DB7" s="1220"/>
      <c r="DC7" s="1220"/>
      <c r="DD7" s="1220"/>
      <c r="DE7" s="1220"/>
    </row>
    <row r="8" spans="1:109" s="259" customFormat="1" ht="13" x14ac:dyDescent="0.2">
      <c r="A8" s="1220"/>
      <c r="B8" s="1220"/>
      <c r="C8" s="1220"/>
      <c r="D8" s="1220"/>
      <c r="E8" s="1220"/>
      <c r="F8" s="1220"/>
      <c r="G8" s="1220"/>
      <c r="H8" s="1220"/>
      <c r="I8" s="1220"/>
      <c r="J8" s="1220"/>
      <c r="K8" s="1220"/>
      <c r="L8" s="1220"/>
      <c r="M8" s="1220"/>
      <c r="N8" s="1220"/>
      <c r="O8" s="1220"/>
      <c r="P8" s="1220"/>
      <c r="Q8" s="1220"/>
      <c r="R8" s="1220"/>
      <c r="S8" s="1220"/>
      <c r="T8" s="1220"/>
      <c r="U8" s="1220"/>
      <c r="V8" s="1220"/>
      <c r="W8" s="1220"/>
      <c r="X8" s="1220"/>
      <c r="Y8" s="1220"/>
      <c r="Z8" s="1220"/>
      <c r="AA8" s="1220"/>
      <c r="AB8" s="1220"/>
      <c r="AC8" s="1220"/>
      <c r="AD8" s="1220"/>
      <c r="AE8" s="1220"/>
      <c r="AF8" s="1220"/>
      <c r="AG8" s="1220"/>
      <c r="AH8" s="1220"/>
      <c r="AI8" s="1220"/>
      <c r="AJ8" s="1220"/>
      <c r="AK8" s="1220"/>
      <c r="AL8" s="1220"/>
      <c r="AM8" s="1220"/>
      <c r="AN8" s="1220"/>
      <c r="AO8" s="1220"/>
      <c r="AP8" s="1220"/>
      <c r="AQ8" s="1220"/>
      <c r="AR8" s="1220"/>
      <c r="AS8" s="1220"/>
      <c r="AT8" s="1220"/>
      <c r="AU8" s="1220"/>
      <c r="AV8" s="1220"/>
      <c r="AW8" s="1220"/>
      <c r="AX8" s="1220"/>
      <c r="AY8" s="1220"/>
      <c r="AZ8" s="1220"/>
      <c r="BA8" s="1220"/>
      <c r="BB8" s="1220"/>
      <c r="BC8" s="1220"/>
      <c r="BD8" s="1220"/>
      <c r="BE8" s="1220"/>
      <c r="BF8" s="1220"/>
      <c r="BG8" s="1220"/>
      <c r="BH8" s="1220"/>
      <c r="BI8" s="1220"/>
      <c r="BJ8" s="1220"/>
      <c r="BK8" s="1220"/>
      <c r="BL8" s="1220"/>
      <c r="BM8" s="1220"/>
      <c r="BN8" s="1220"/>
      <c r="BO8" s="1220"/>
      <c r="BP8" s="1220"/>
      <c r="BQ8" s="1220"/>
      <c r="BR8" s="1220"/>
      <c r="BS8" s="1220"/>
      <c r="BT8" s="1220"/>
      <c r="BU8" s="1220"/>
      <c r="BV8" s="1220"/>
      <c r="BW8" s="1220"/>
      <c r="BX8" s="1220"/>
      <c r="BY8" s="1220"/>
      <c r="BZ8" s="1220"/>
      <c r="CA8" s="1220"/>
      <c r="CB8" s="1220"/>
      <c r="CC8" s="1220"/>
      <c r="CD8" s="1220"/>
      <c r="CE8" s="1220"/>
      <c r="CF8" s="1220"/>
      <c r="CG8" s="1220"/>
      <c r="CH8" s="1220"/>
      <c r="CI8" s="1220"/>
      <c r="CJ8" s="1220"/>
      <c r="CK8" s="1220"/>
      <c r="CL8" s="1220"/>
      <c r="CM8" s="1220"/>
      <c r="CN8" s="1220"/>
      <c r="CO8" s="1220"/>
      <c r="CP8" s="1220"/>
      <c r="CQ8" s="1220"/>
      <c r="CR8" s="1220"/>
      <c r="CS8" s="1220"/>
      <c r="CT8" s="1220"/>
      <c r="CU8" s="1220"/>
      <c r="CV8" s="1220"/>
      <c r="CW8" s="1220"/>
      <c r="CX8" s="1220"/>
      <c r="CY8" s="1220"/>
      <c r="CZ8" s="1220"/>
      <c r="DA8" s="1220"/>
      <c r="DB8" s="1220"/>
      <c r="DC8" s="1220"/>
      <c r="DD8" s="1220"/>
      <c r="DE8" s="1220"/>
    </row>
    <row r="9" spans="1:109" s="259" customFormat="1" ht="13" x14ac:dyDescent="0.2">
      <c r="A9" s="1220"/>
      <c r="B9" s="1220"/>
      <c r="C9" s="1220"/>
      <c r="D9" s="1220"/>
      <c r="E9" s="1220"/>
      <c r="F9" s="1220"/>
      <c r="G9" s="1220"/>
      <c r="H9" s="1220"/>
      <c r="I9" s="1220"/>
      <c r="J9" s="1220"/>
      <c r="K9" s="1220"/>
      <c r="L9" s="1220"/>
      <c r="M9" s="1220"/>
      <c r="N9" s="1220"/>
      <c r="O9" s="1220"/>
      <c r="P9" s="1220"/>
      <c r="Q9" s="1220"/>
      <c r="R9" s="1220"/>
      <c r="S9" s="1220"/>
      <c r="T9" s="1220"/>
      <c r="U9" s="1220"/>
      <c r="V9" s="1220"/>
      <c r="W9" s="1220"/>
      <c r="X9" s="1220"/>
      <c r="Y9" s="1220"/>
      <c r="Z9" s="1220"/>
      <c r="AA9" s="1220"/>
      <c r="AB9" s="1220"/>
      <c r="AC9" s="1220"/>
      <c r="AD9" s="1220"/>
      <c r="AE9" s="1220"/>
      <c r="AF9" s="1220"/>
      <c r="AG9" s="1220"/>
      <c r="AH9" s="1220"/>
      <c r="AI9" s="1220"/>
      <c r="AJ9" s="1220"/>
      <c r="AK9" s="1220"/>
      <c r="AL9" s="1220"/>
      <c r="AM9" s="1220"/>
      <c r="AN9" s="1220"/>
      <c r="AO9" s="1220"/>
      <c r="AP9" s="1220"/>
      <c r="AQ9" s="1220"/>
      <c r="AR9" s="1220"/>
      <c r="AS9" s="1220"/>
      <c r="AT9" s="1220"/>
      <c r="AU9" s="1220"/>
      <c r="AV9" s="1220"/>
      <c r="AW9" s="1220"/>
      <c r="AX9" s="1220"/>
      <c r="AY9" s="1220"/>
      <c r="AZ9" s="1220"/>
      <c r="BA9" s="1220"/>
      <c r="BB9" s="1220"/>
      <c r="BC9" s="1220"/>
      <c r="BD9" s="1220"/>
      <c r="BE9" s="1220"/>
      <c r="BF9" s="1220"/>
      <c r="BG9" s="1220"/>
      <c r="BH9" s="1220"/>
      <c r="BI9" s="1220"/>
      <c r="BJ9" s="1220"/>
      <c r="BK9" s="1220"/>
      <c r="BL9" s="1220"/>
      <c r="BM9" s="1220"/>
      <c r="BN9" s="1220"/>
      <c r="BO9" s="1220"/>
      <c r="BP9" s="1220"/>
      <c r="BQ9" s="1220"/>
      <c r="BR9" s="1220"/>
      <c r="BS9" s="1220"/>
      <c r="BT9" s="1220"/>
      <c r="BU9" s="1220"/>
      <c r="BV9" s="1220"/>
      <c r="BW9" s="1220"/>
      <c r="BX9" s="1220"/>
      <c r="BY9" s="1220"/>
      <c r="BZ9" s="1220"/>
      <c r="CA9" s="1220"/>
      <c r="CB9" s="1220"/>
      <c r="CC9" s="1220"/>
      <c r="CD9" s="1220"/>
      <c r="CE9" s="1220"/>
      <c r="CF9" s="1220"/>
      <c r="CG9" s="1220"/>
      <c r="CH9" s="1220"/>
      <c r="CI9" s="1220"/>
      <c r="CJ9" s="1220"/>
      <c r="CK9" s="1220"/>
      <c r="CL9" s="1220"/>
      <c r="CM9" s="1220"/>
      <c r="CN9" s="1220"/>
      <c r="CO9" s="1220"/>
      <c r="CP9" s="1220"/>
      <c r="CQ9" s="1220"/>
      <c r="CR9" s="1220"/>
      <c r="CS9" s="1220"/>
      <c r="CT9" s="1220"/>
      <c r="CU9" s="1220"/>
      <c r="CV9" s="1220"/>
      <c r="CW9" s="1220"/>
      <c r="CX9" s="1220"/>
      <c r="CY9" s="1220"/>
      <c r="CZ9" s="1220"/>
      <c r="DA9" s="1220"/>
      <c r="DB9" s="1220"/>
      <c r="DC9" s="1220"/>
      <c r="DD9" s="1220"/>
      <c r="DE9" s="1220"/>
    </row>
    <row r="10" spans="1:109" s="259" customFormat="1" ht="13" x14ac:dyDescent="0.2">
      <c r="A10" s="1220"/>
      <c r="B10" s="1220"/>
      <c r="C10" s="1220"/>
      <c r="D10" s="1220"/>
      <c r="E10" s="1220"/>
      <c r="F10" s="1220"/>
      <c r="G10" s="1220"/>
      <c r="H10" s="1220"/>
      <c r="I10" s="1220"/>
      <c r="J10" s="1220"/>
      <c r="K10" s="1220"/>
      <c r="L10" s="1220"/>
      <c r="M10" s="1220"/>
      <c r="N10" s="1220"/>
      <c r="O10" s="1220"/>
      <c r="P10" s="1220"/>
      <c r="Q10" s="1220"/>
      <c r="R10" s="1220"/>
      <c r="S10" s="1220"/>
      <c r="T10" s="1220"/>
      <c r="U10" s="1220"/>
      <c r="V10" s="1220"/>
      <c r="W10" s="1220"/>
      <c r="X10" s="1220"/>
      <c r="Y10" s="1220"/>
      <c r="Z10" s="1220"/>
      <c r="AA10" s="1220"/>
      <c r="AB10" s="1220"/>
      <c r="AC10" s="1220"/>
      <c r="AD10" s="1220"/>
      <c r="AE10" s="1220"/>
      <c r="AF10" s="1220"/>
      <c r="AG10" s="1220"/>
      <c r="AH10" s="1220"/>
      <c r="AI10" s="1220"/>
      <c r="AJ10" s="1220"/>
      <c r="AK10" s="1220"/>
      <c r="AL10" s="1220"/>
      <c r="AM10" s="1220"/>
      <c r="AN10" s="1220"/>
      <c r="AO10" s="1220"/>
      <c r="AP10" s="1220"/>
      <c r="AQ10" s="1220"/>
      <c r="AR10" s="1220"/>
      <c r="AS10" s="1220"/>
      <c r="AT10" s="1220"/>
      <c r="AU10" s="1220"/>
      <c r="AV10" s="1220"/>
      <c r="AW10" s="1220"/>
      <c r="AX10" s="1220"/>
      <c r="AY10" s="1220"/>
      <c r="AZ10" s="1220"/>
      <c r="BA10" s="1220"/>
      <c r="BB10" s="1220"/>
      <c r="BC10" s="1220"/>
      <c r="BD10" s="1220"/>
      <c r="BE10" s="1220"/>
      <c r="BF10" s="1220"/>
      <c r="BG10" s="1220"/>
      <c r="BH10" s="1220"/>
      <c r="BI10" s="1220"/>
      <c r="BJ10" s="1220"/>
      <c r="BK10" s="1220"/>
      <c r="BL10" s="1220"/>
      <c r="BM10" s="1220"/>
      <c r="BN10" s="1220"/>
      <c r="BO10" s="1220"/>
      <c r="BP10" s="1220"/>
      <c r="BQ10" s="1220"/>
      <c r="BR10" s="1220"/>
      <c r="BS10" s="1220"/>
      <c r="BT10" s="1220"/>
      <c r="BU10" s="1220"/>
      <c r="BV10" s="1220"/>
      <c r="BW10" s="1220"/>
      <c r="BX10" s="1220"/>
      <c r="BY10" s="1220"/>
      <c r="BZ10" s="1220"/>
      <c r="CA10" s="1220"/>
      <c r="CB10" s="1220"/>
      <c r="CC10" s="1220"/>
      <c r="CD10" s="1220"/>
      <c r="CE10" s="1220"/>
      <c r="CF10" s="1220"/>
      <c r="CG10" s="1220"/>
      <c r="CH10" s="1220"/>
      <c r="CI10" s="1220"/>
      <c r="CJ10" s="1220"/>
      <c r="CK10" s="1220"/>
      <c r="CL10" s="1220"/>
      <c r="CM10" s="1220"/>
      <c r="CN10" s="1220"/>
      <c r="CO10" s="1220"/>
      <c r="CP10" s="1220"/>
      <c r="CQ10" s="1220"/>
      <c r="CR10" s="1220"/>
      <c r="CS10" s="1220"/>
      <c r="CT10" s="1220"/>
      <c r="CU10" s="1220"/>
      <c r="CV10" s="1220"/>
      <c r="CW10" s="1220"/>
      <c r="CX10" s="1220"/>
      <c r="CY10" s="1220"/>
      <c r="CZ10" s="1220"/>
      <c r="DA10" s="1220"/>
      <c r="DB10" s="1220"/>
      <c r="DC10" s="1220"/>
      <c r="DD10" s="1220"/>
      <c r="DE10" s="1220"/>
    </row>
    <row r="11" spans="1:109" s="259" customFormat="1" ht="13" x14ac:dyDescent="0.2">
      <c r="A11" s="1220"/>
      <c r="B11" s="1220"/>
      <c r="C11" s="1220"/>
      <c r="D11" s="1220"/>
      <c r="E11" s="1220"/>
      <c r="F11" s="1220"/>
      <c r="G11" s="1220"/>
      <c r="H11" s="1220"/>
      <c r="I11" s="1220"/>
      <c r="J11" s="1220"/>
      <c r="K11" s="1220"/>
      <c r="L11" s="1220"/>
      <c r="M11" s="1220"/>
      <c r="N11" s="1220"/>
      <c r="O11" s="1220"/>
      <c r="P11" s="1220"/>
      <c r="Q11" s="1220"/>
      <c r="R11" s="1220"/>
      <c r="S11" s="1220"/>
      <c r="T11" s="1220"/>
      <c r="U11" s="1220"/>
      <c r="V11" s="1220"/>
      <c r="W11" s="1220"/>
      <c r="X11" s="1220"/>
      <c r="Y11" s="1220"/>
      <c r="Z11" s="1220"/>
      <c r="AA11" s="1220"/>
      <c r="AB11" s="1220"/>
      <c r="AC11" s="1220"/>
      <c r="AD11" s="1220"/>
      <c r="AE11" s="1220"/>
      <c r="AF11" s="1220"/>
      <c r="AG11" s="1220"/>
      <c r="AH11" s="1220"/>
      <c r="AI11" s="1220"/>
      <c r="AJ11" s="1220"/>
      <c r="AK11" s="1220"/>
      <c r="AL11" s="1220"/>
      <c r="AM11" s="1220"/>
      <c r="AN11" s="1220"/>
      <c r="AO11" s="1220"/>
      <c r="AP11" s="1220"/>
      <c r="AQ11" s="1220"/>
      <c r="AR11" s="1220"/>
      <c r="AS11" s="1220"/>
      <c r="AT11" s="1220"/>
      <c r="AU11" s="1220"/>
      <c r="AV11" s="1220"/>
      <c r="AW11" s="1220"/>
      <c r="AX11" s="1220"/>
      <c r="AY11" s="1220"/>
      <c r="AZ11" s="1220"/>
      <c r="BA11" s="1220"/>
      <c r="BB11" s="1220"/>
      <c r="BC11" s="1220"/>
      <c r="BD11" s="1220"/>
      <c r="BE11" s="1220"/>
      <c r="BF11" s="1220"/>
      <c r="BG11" s="1220"/>
      <c r="BH11" s="1220"/>
      <c r="BI11" s="1220"/>
      <c r="BJ11" s="1220"/>
      <c r="BK11" s="1220"/>
      <c r="BL11" s="1220"/>
      <c r="BM11" s="1220"/>
      <c r="BN11" s="1220"/>
      <c r="BO11" s="1220"/>
      <c r="BP11" s="1220"/>
      <c r="BQ11" s="1220"/>
      <c r="BR11" s="1220"/>
      <c r="BS11" s="1220"/>
      <c r="BT11" s="1220"/>
      <c r="BU11" s="1220"/>
      <c r="BV11" s="1220"/>
      <c r="BW11" s="1220"/>
      <c r="BX11" s="1220"/>
      <c r="BY11" s="1220"/>
      <c r="BZ11" s="1220"/>
      <c r="CA11" s="1220"/>
      <c r="CB11" s="1220"/>
      <c r="CC11" s="1220"/>
      <c r="CD11" s="1220"/>
      <c r="CE11" s="1220"/>
      <c r="CF11" s="1220"/>
      <c r="CG11" s="1220"/>
      <c r="CH11" s="1220"/>
      <c r="CI11" s="1220"/>
      <c r="CJ11" s="1220"/>
      <c r="CK11" s="1220"/>
      <c r="CL11" s="1220"/>
      <c r="CM11" s="1220"/>
      <c r="CN11" s="1220"/>
      <c r="CO11" s="1220"/>
      <c r="CP11" s="1220"/>
      <c r="CQ11" s="1220"/>
      <c r="CR11" s="1220"/>
      <c r="CS11" s="1220"/>
      <c r="CT11" s="1220"/>
      <c r="CU11" s="1220"/>
      <c r="CV11" s="1220"/>
      <c r="CW11" s="1220"/>
      <c r="CX11" s="1220"/>
      <c r="CY11" s="1220"/>
      <c r="CZ11" s="1220"/>
      <c r="DA11" s="1220"/>
      <c r="DB11" s="1220"/>
      <c r="DC11" s="1220"/>
      <c r="DD11" s="1220"/>
      <c r="DE11" s="1220"/>
    </row>
    <row r="12" spans="1:109" s="259" customFormat="1" ht="13" x14ac:dyDescent="0.2">
      <c r="A12" s="1220"/>
      <c r="B12" s="1220"/>
      <c r="C12" s="1220"/>
      <c r="D12" s="1220"/>
      <c r="E12" s="1220"/>
      <c r="F12" s="1220"/>
      <c r="G12" s="1220"/>
      <c r="H12" s="1220"/>
      <c r="I12" s="1220"/>
      <c r="J12" s="1220"/>
      <c r="K12" s="1220"/>
      <c r="L12" s="1220"/>
      <c r="M12" s="1220"/>
      <c r="N12" s="1220"/>
      <c r="O12" s="1220"/>
      <c r="P12" s="1220"/>
      <c r="Q12" s="1220"/>
      <c r="R12" s="1220"/>
      <c r="S12" s="1220"/>
      <c r="T12" s="1220"/>
      <c r="U12" s="1220"/>
      <c r="V12" s="1220"/>
      <c r="W12" s="1220"/>
      <c r="X12" s="1220"/>
      <c r="Y12" s="1220"/>
      <c r="Z12" s="1220"/>
      <c r="AA12" s="1220"/>
      <c r="AB12" s="1220"/>
      <c r="AC12" s="1220"/>
      <c r="AD12" s="1220"/>
      <c r="AE12" s="1220"/>
      <c r="AF12" s="1220"/>
      <c r="AG12" s="1220"/>
      <c r="AH12" s="1220"/>
      <c r="AI12" s="1220"/>
      <c r="AJ12" s="1220"/>
      <c r="AK12" s="1220"/>
      <c r="AL12" s="1220"/>
      <c r="AM12" s="1220"/>
      <c r="AN12" s="1220"/>
      <c r="AO12" s="1220"/>
      <c r="AP12" s="1220"/>
      <c r="AQ12" s="1220"/>
      <c r="AR12" s="1220"/>
      <c r="AS12" s="1220"/>
      <c r="AT12" s="1220"/>
      <c r="AU12" s="1220"/>
      <c r="AV12" s="1220"/>
      <c r="AW12" s="1220"/>
      <c r="AX12" s="1220"/>
      <c r="AY12" s="1220"/>
      <c r="AZ12" s="1220"/>
      <c r="BA12" s="1220"/>
      <c r="BB12" s="1220"/>
      <c r="BC12" s="1220"/>
      <c r="BD12" s="1220"/>
      <c r="BE12" s="1220"/>
      <c r="BF12" s="1220"/>
      <c r="BG12" s="1220"/>
      <c r="BH12" s="1220"/>
      <c r="BI12" s="1220"/>
      <c r="BJ12" s="1220"/>
      <c r="BK12" s="1220"/>
      <c r="BL12" s="1220"/>
      <c r="BM12" s="1220"/>
      <c r="BN12" s="1220"/>
      <c r="BO12" s="1220"/>
      <c r="BP12" s="1220"/>
      <c r="BQ12" s="1220"/>
      <c r="BR12" s="1220"/>
      <c r="BS12" s="1220"/>
      <c r="BT12" s="1220"/>
      <c r="BU12" s="1220"/>
      <c r="BV12" s="1220"/>
      <c r="BW12" s="1220"/>
      <c r="BX12" s="1220"/>
      <c r="BY12" s="1220"/>
      <c r="BZ12" s="1220"/>
      <c r="CA12" s="1220"/>
      <c r="CB12" s="1220"/>
      <c r="CC12" s="1220"/>
      <c r="CD12" s="1220"/>
      <c r="CE12" s="1220"/>
      <c r="CF12" s="1220"/>
      <c r="CG12" s="1220"/>
      <c r="CH12" s="1220"/>
      <c r="CI12" s="1220"/>
      <c r="CJ12" s="1220"/>
      <c r="CK12" s="1220"/>
      <c r="CL12" s="1220"/>
      <c r="CM12" s="1220"/>
      <c r="CN12" s="1220"/>
      <c r="CO12" s="1220"/>
      <c r="CP12" s="1220"/>
      <c r="CQ12" s="1220"/>
      <c r="CR12" s="1220"/>
      <c r="CS12" s="1220"/>
      <c r="CT12" s="1220"/>
      <c r="CU12" s="1220"/>
      <c r="CV12" s="1220"/>
      <c r="CW12" s="1220"/>
      <c r="CX12" s="1220"/>
      <c r="CY12" s="1220"/>
      <c r="CZ12" s="1220"/>
      <c r="DA12" s="1220"/>
      <c r="DB12" s="1220"/>
      <c r="DC12" s="1220"/>
      <c r="DD12" s="1220"/>
      <c r="DE12" s="1220"/>
    </row>
    <row r="13" spans="1:109" s="259" customFormat="1" ht="13" x14ac:dyDescent="0.2">
      <c r="A13" s="1220"/>
      <c r="B13" s="1220"/>
      <c r="C13" s="1220"/>
      <c r="D13" s="1220"/>
      <c r="E13" s="1220"/>
      <c r="F13" s="1220"/>
      <c r="G13" s="1220"/>
      <c r="H13" s="1220"/>
      <c r="I13" s="1220"/>
      <c r="J13" s="1220"/>
      <c r="K13" s="1220"/>
      <c r="L13" s="1220"/>
      <c r="M13" s="1220"/>
      <c r="N13" s="1220"/>
      <c r="O13" s="1220"/>
      <c r="P13" s="1220"/>
      <c r="Q13" s="1220"/>
      <c r="R13" s="1220"/>
      <c r="S13" s="1220"/>
      <c r="T13" s="1220"/>
      <c r="U13" s="1220"/>
      <c r="V13" s="1220"/>
      <c r="W13" s="1220"/>
      <c r="X13" s="1220"/>
      <c r="Y13" s="1220"/>
      <c r="Z13" s="1220"/>
      <c r="AA13" s="1220"/>
      <c r="AB13" s="1220"/>
      <c r="AC13" s="1220"/>
      <c r="AD13" s="1220"/>
      <c r="AE13" s="1220"/>
      <c r="AF13" s="1220"/>
      <c r="AG13" s="1220"/>
      <c r="AH13" s="1220"/>
      <c r="AI13" s="1220"/>
      <c r="AJ13" s="1220"/>
      <c r="AK13" s="1220"/>
      <c r="AL13" s="1220"/>
      <c r="AM13" s="1220"/>
      <c r="AN13" s="1220"/>
      <c r="AO13" s="1220"/>
      <c r="AP13" s="1220"/>
      <c r="AQ13" s="1220"/>
      <c r="AR13" s="1220"/>
      <c r="AS13" s="1220"/>
      <c r="AT13" s="1220"/>
      <c r="AU13" s="1220"/>
      <c r="AV13" s="1220"/>
      <c r="AW13" s="1220"/>
      <c r="AX13" s="1220"/>
      <c r="AY13" s="1220"/>
      <c r="AZ13" s="1220"/>
      <c r="BA13" s="1220"/>
      <c r="BB13" s="1220"/>
      <c r="BC13" s="1220"/>
      <c r="BD13" s="1220"/>
      <c r="BE13" s="1220"/>
      <c r="BF13" s="1220"/>
      <c r="BG13" s="1220"/>
      <c r="BH13" s="1220"/>
      <c r="BI13" s="1220"/>
      <c r="BJ13" s="1220"/>
      <c r="BK13" s="1220"/>
      <c r="BL13" s="1220"/>
      <c r="BM13" s="1220"/>
      <c r="BN13" s="1220"/>
      <c r="BO13" s="1220"/>
      <c r="BP13" s="1220"/>
      <c r="BQ13" s="1220"/>
      <c r="BR13" s="1220"/>
      <c r="BS13" s="1220"/>
      <c r="BT13" s="1220"/>
      <c r="BU13" s="1220"/>
      <c r="BV13" s="1220"/>
      <c r="BW13" s="1220"/>
      <c r="BX13" s="1220"/>
      <c r="BY13" s="1220"/>
      <c r="BZ13" s="1220"/>
      <c r="CA13" s="1220"/>
      <c r="CB13" s="1220"/>
      <c r="CC13" s="1220"/>
      <c r="CD13" s="1220"/>
      <c r="CE13" s="1220"/>
      <c r="CF13" s="1220"/>
      <c r="CG13" s="1220"/>
      <c r="CH13" s="1220"/>
      <c r="CI13" s="1220"/>
      <c r="CJ13" s="1220"/>
      <c r="CK13" s="1220"/>
      <c r="CL13" s="1220"/>
      <c r="CM13" s="1220"/>
      <c r="CN13" s="1220"/>
      <c r="CO13" s="1220"/>
      <c r="CP13" s="1220"/>
      <c r="CQ13" s="1220"/>
      <c r="CR13" s="1220"/>
      <c r="CS13" s="1220"/>
      <c r="CT13" s="1220"/>
      <c r="CU13" s="1220"/>
      <c r="CV13" s="1220"/>
      <c r="CW13" s="1220"/>
      <c r="CX13" s="1220"/>
      <c r="CY13" s="1220"/>
      <c r="CZ13" s="1220"/>
      <c r="DA13" s="1220"/>
      <c r="DB13" s="1220"/>
      <c r="DC13" s="1220"/>
      <c r="DD13" s="1220"/>
      <c r="DE13" s="1220"/>
    </row>
    <row r="14" spans="1:109" s="259" customFormat="1" ht="13" x14ac:dyDescent="0.2">
      <c r="A14" s="1220"/>
      <c r="B14" s="1220"/>
      <c r="C14" s="1220"/>
      <c r="D14" s="1220"/>
      <c r="E14" s="1220"/>
      <c r="F14" s="1220"/>
      <c r="G14" s="1220"/>
      <c r="H14" s="1220"/>
      <c r="I14" s="1220"/>
      <c r="J14" s="1220"/>
      <c r="K14" s="1220"/>
      <c r="L14" s="1220"/>
      <c r="M14" s="1220"/>
      <c r="N14" s="1220"/>
      <c r="O14" s="1220"/>
      <c r="P14" s="1220"/>
      <c r="Q14" s="1220"/>
      <c r="R14" s="1220"/>
      <c r="S14" s="1220"/>
      <c r="T14" s="1220"/>
      <c r="U14" s="1220"/>
      <c r="V14" s="1220"/>
      <c r="W14" s="1220"/>
      <c r="X14" s="1220"/>
      <c r="Y14" s="1220"/>
      <c r="Z14" s="1220"/>
      <c r="AA14" s="1220"/>
      <c r="AB14" s="1220"/>
      <c r="AC14" s="1220"/>
      <c r="AD14" s="1220"/>
      <c r="AE14" s="1220"/>
      <c r="AF14" s="1220"/>
      <c r="AG14" s="1220"/>
      <c r="AH14" s="1220"/>
      <c r="AI14" s="1220"/>
      <c r="AJ14" s="1220"/>
      <c r="AK14" s="1220"/>
      <c r="AL14" s="1220"/>
      <c r="AM14" s="1220"/>
      <c r="AN14" s="1220"/>
      <c r="AO14" s="1220"/>
      <c r="AP14" s="1220"/>
      <c r="AQ14" s="1220"/>
      <c r="AR14" s="1220"/>
      <c r="AS14" s="1220"/>
      <c r="AT14" s="1220"/>
      <c r="AU14" s="1220"/>
      <c r="AV14" s="1220"/>
      <c r="AW14" s="1220"/>
      <c r="AX14" s="1220"/>
      <c r="AY14" s="1220"/>
      <c r="AZ14" s="1220"/>
      <c r="BA14" s="1220"/>
      <c r="BB14" s="1220"/>
      <c r="BC14" s="1220"/>
      <c r="BD14" s="1220"/>
      <c r="BE14" s="1220"/>
      <c r="BF14" s="1220"/>
      <c r="BG14" s="1220"/>
      <c r="BH14" s="1220"/>
      <c r="BI14" s="1220"/>
      <c r="BJ14" s="1220"/>
      <c r="BK14" s="1220"/>
      <c r="BL14" s="1220"/>
      <c r="BM14" s="1220"/>
      <c r="BN14" s="1220"/>
      <c r="BO14" s="1220"/>
      <c r="BP14" s="1220"/>
      <c r="BQ14" s="1220"/>
      <c r="BR14" s="1220"/>
      <c r="BS14" s="1220"/>
      <c r="BT14" s="1220"/>
      <c r="BU14" s="1220"/>
      <c r="BV14" s="1220"/>
      <c r="BW14" s="1220"/>
      <c r="BX14" s="1220"/>
      <c r="BY14" s="1220"/>
      <c r="BZ14" s="1220"/>
      <c r="CA14" s="1220"/>
      <c r="CB14" s="1220"/>
      <c r="CC14" s="1220"/>
      <c r="CD14" s="1220"/>
      <c r="CE14" s="1220"/>
      <c r="CF14" s="1220"/>
      <c r="CG14" s="1220"/>
      <c r="CH14" s="1220"/>
      <c r="CI14" s="1220"/>
      <c r="CJ14" s="1220"/>
      <c r="CK14" s="1220"/>
      <c r="CL14" s="1220"/>
      <c r="CM14" s="1220"/>
      <c r="CN14" s="1220"/>
      <c r="CO14" s="1220"/>
      <c r="CP14" s="1220"/>
      <c r="CQ14" s="1220"/>
      <c r="CR14" s="1220"/>
      <c r="CS14" s="1220"/>
      <c r="CT14" s="1220"/>
      <c r="CU14" s="1220"/>
      <c r="CV14" s="1220"/>
      <c r="CW14" s="1220"/>
      <c r="CX14" s="1220"/>
      <c r="CY14" s="1220"/>
      <c r="CZ14" s="1220"/>
      <c r="DA14" s="1220"/>
      <c r="DB14" s="1220"/>
      <c r="DC14" s="1220"/>
      <c r="DD14" s="1220"/>
      <c r="DE14" s="1220"/>
    </row>
    <row r="15" spans="1:109" s="259" customFormat="1" ht="13" x14ac:dyDescent="0.2">
      <c r="A15" s="1219"/>
      <c r="B15" s="1220"/>
      <c r="C15" s="1220"/>
      <c r="D15" s="1220"/>
      <c r="E15" s="1220"/>
      <c r="F15" s="1220"/>
      <c r="G15" s="1220"/>
      <c r="H15" s="1220"/>
      <c r="I15" s="1220"/>
      <c r="J15" s="1220"/>
      <c r="K15" s="1220"/>
      <c r="L15" s="1220"/>
      <c r="M15" s="1220"/>
      <c r="N15" s="1220"/>
      <c r="O15" s="1220"/>
      <c r="P15" s="1220"/>
      <c r="Q15" s="1220"/>
      <c r="R15" s="1220"/>
      <c r="S15" s="1220"/>
      <c r="T15" s="1220"/>
      <c r="U15" s="1220"/>
      <c r="V15" s="1220"/>
      <c r="W15" s="1220"/>
      <c r="X15" s="1220"/>
      <c r="Y15" s="1220"/>
      <c r="Z15" s="1220"/>
      <c r="AA15" s="1220"/>
      <c r="AB15" s="1220"/>
      <c r="AC15" s="1220"/>
      <c r="AD15" s="1220"/>
      <c r="AE15" s="1220"/>
      <c r="AF15" s="1220"/>
      <c r="AG15" s="1220"/>
      <c r="AH15" s="1220"/>
      <c r="AI15" s="1220"/>
      <c r="AJ15" s="1220"/>
      <c r="AK15" s="1220"/>
      <c r="AL15" s="1220"/>
      <c r="AM15" s="1220"/>
      <c r="AN15" s="1220"/>
      <c r="AO15" s="1220"/>
      <c r="AP15" s="1220"/>
      <c r="AQ15" s="1220"/>
      <c r="AR15" s="1220"/>
      <c r="AS15" s="1220"/>
      <c r="AT15" s="1220"/>
      <c r="AU15" s="1220"/>
      <c r="AV15" s="1220"/>
      <c r="AW15" s="1220"/>
      <c r="AX15" s="1220"/>
      <c r="AY15" s="1220"/>
      <c r="AZ15" s="1220"/>
      <c r="BA15" s="1220"/>
      <c r="BB15" s="1220"/>
      <c r="BC15" s="1220"/>
      <c r="BD15" s="1220"/>
      <c r="BE15" s="1220"/>
      <c r="BF15" s="1220"/>
      <c r="BG15" s="1220"/>
      <c r="BH15" s="1220"/>
      <c r="BI15" s="1220"/>
      <c r="BJ15" s="1220"/>
      <c r="BK15" s="1220"/>
      <c r="BL15" s="1220"/>
      <c r="BM15" s="1220"/>
      <c r="BN15" s="1220"/>
      <c r="BO15" s="1220"/>
      <c r="BP15" s="1220"/>
      <c r="BQ15" s="1220"/>
      <c r="BR15" s="1220"/>
      <c r="BS15" s="1220"/>
      <c r="BT15" s="1220"/>
      <c r="BU15" s="1220"/>
      <c r="BV15" s="1220"/>
      <c r="BW15" s="1220"/>
      <c r="BX15" s="1220"/>
      <c r="BY15" s="1220"/>
      <c r="BZ15" s="1220"/>
      <c r="CA15" s="1220"/>
      <c r="CB15" s="1220"/>
      <c r="CC15" s="1220"/>
      <c r="CD15" s="1220"/>
      <c r="CE15" s="1220"/>
      <c r="CF15" s="1220"/>
      <c r="CG15" s="1220"/>
      <c r="CH15" s="1220"/>
      <c r="CI15" s="1220"/>
      <c r="CJ15" s="1220"/>
      <c r="CK15" s="1220"/>
      <c r="CL15" s="1220"/>
      <c r="CM15" s="1220"/>
      <c r="CN15" s="1220"/>
      <c r="CO15" s="1220"/>
      <c r="CP15" s="1220"/>
      <c r="CQ15" s="1220"/>
      <c r="CR15" s="1220"/>
      <c r="CS15" s="1220"/>
      <c r="CT15" s="1220"/>
      <c r="CU15" s="1220"/>
      <c r="CV15" s="1220"/>
      <c r="CW15" s="1220"/>
      <c r="CX15" s="1220"/>
      <c r="CY15" s="1220"/>
      <c r="CZ15" s="1220"/>
      <c r="DA15" s="1220"/>
      <c r="DB15" s="1220"/>
      <c r="DC15" s="1220"/>
      <c r="DD15" s="1220"/>
      <c r="DE15" s="1220"/>
    </row>
    <row r="16" spans="1:109" s="259" customFormat="1" ht="13" x14ac:dyDescent="0.2">
      <c r="A16" s="1219"/>
      <c r="B16" s="1220"/>
      <c r="C16" s="1220"/>
      <c r="D16" s="1220"/>
      <c r="E16" s="1220"/>
      <c r="F16" s="1220"/>
      <c r="G16" s="1220"/>
      <c r="H16" s="1220"/>
      <c r="I16" s="1220"/>
      <c r="J16" s="1220"/>
      <c r="K16" s="1220"/>
      <c r="L16" s="1220"/>
      <c r="M16" s="1220"/>
      <c r="N16" s="1220"/>
      <c r="O16" s="1220"/>
      <c r="P16" s="1220"/>
      <c r="Q16" s="1220"/>
      <c r="R16" s="1220"/>
      <c r="S16" s="1220"/>
      <c r="T16" s="1220"/>
      <c r="U16" s="1220"/>
      <c r="V16" s="1220"/>
      <c r="W16" s="1220"/>
      <c r="X16" s="1220"/>
      <c r="Y16" s="1220"/>
      <c r="Z16" s="1220"/>
      <c r="AA16" s="1220"/>
      <c r="AB16" s="1220"/>
      <c r="AC16" s="1220"/>
      <c r="AD16" s="1220"/>
      <c r="AE16" s="1220"/>
      <c r="AF16" s="1220"/>
      <c r="AG16" s="1220"/>
      <c r="AH16" s="1220"/>
      <c r="AI16" s="1220"/>
      <c r="AJ16" s="1220"/>
      <c r="AK16" s="1220"/>
      <c r="AL16" s="1220"/>
      <c r="AM16" s="1220"/>
      <c r="AN16" s="1220"/>
      <c r="AO16" s="1220"/>
      <c r="AP16" s="1220"/>
      <c r="AQ16" s="1220"/>
      <c r="AR16" s="1220"/>
      <c r="AS16" s="1220"/>
      <c r="AT16" s="1220"/>
      <c r="AU16" s="1220"/>
      <c r="AV16" s="1220"/>
      <c r="AW16" s="1220"/>
      <c r="AX16" s="1220"/>
      <c r="AY16" s="1220"/>
      <c r="AZ16" s="1220"/>
      <c r="BA16" s="1220"/>
      <c r="BB16" s="1220"/>
      <c r="BC16" s="1220"/>
      <c r="BD16" s="1220"/>
      <c r="BE16" s="1220"/>
      <c r="BF16" s="1220"/>
      <c r="BG16" s="1220"/>
      <c r="BH16" s="1220"/>
      <c r="BI16" s="1220"/>
      <c r="BJ16" s="1220"/>
      <c r="BK16" s="1220"/>
      <c r="BL16" s="1220"/>
      <c r="BM16" s="1220"/>
      <c r="BN16" s="1220"/>
      <c r="BO16" s="1220"/>
      <c r="BP16" s="1220"/>
      <c r="BQ16" s="1220"/>
      <c r="BR16" s="1220"/>
      <c r="BS16" s="1220"/>
      <c r="BT16" s="1220"/>
      <c r="BU16" s="1220"/>
      <c r="BV16" s="1220"/>
      <c r="BW16" s="1220"/>
      <c r="BX16" s="1220"/>
      <c r="BY16" s="1220"/>
      <c r="BZ16" s="1220"/>
      <c r="CA16" s="1220"/>
      <c r="CB16" s="1220"/>
      <c r="CC16" s="1220"/>
      <c r="CD16" s="1220"/>
      <c r="CE16" s="1220"/>
      <c r="CF16" s="1220"/>
      <c r="CG16" s="1220"/>
      <c r="CH16" s="1220"/>
      <c r="CI16" s="1220"/>
      <c r="CJ16" s="1220"/>
      <c r="CK16" s="1220"/>
      <c r="CL16" s="1220"/>
      <c r="CM16" s="1220"/>
      <c r="CN16" s="1220"/>
      <c r="CO16" s="1220"/>
      <c r="CP16" s="1220"/>
      <c r="CQ16" s="1220"/>
      <c r="CR16" s="1220"/>
      <c r="CS16" s="1220"/>
      <c r="CT16" s="1220"/>
      <c r="CU16" s="1220"/>
      <c r="CV16" s="1220"/>
      <c r="CW16" s="1220"/>
      <c r="CX16" s="1220"/>
      <c r="CY16" s="1220"/>
      <c r="CZ16" s="1220"/>
      <c r="DA16" s="1220"/>
      <c r="DB16" s="1220"/>
      <c r="DC16" s="1220"/>
      <c r="DD16" s="1220"/>
      <c r="DE16" s="1220"/>
    </row>
    <row r="17" spans="1:109" s="259" customFormat="1" ht="13" x14ac:dyDescent="0.2">
      <c r="A17" s="1219"/>
      <c r="B17" s="1220"/>
      <c r="C17" s="1220"/>
      <c r="D17" s="1220"/>
      <c r="E17" s="1220"/>
      <c r="F17" s="1220"/>
      <c r="G17" s="1220"/>
      <c r="H17" s="1220"/>
      <c r="I17" s="1220"/>
      <c r="J17" s="1220"/>
      <c r="K17" s="1220"/>
      <c r="L17" s="1220"/>
      <c r="M17" s="1220"/>
      <c r="N17" s="1220"/>
      <c r="O17" s="1220"/>
      <c r="P17" s="1220"/>
      <c r="Q17" s="1220"/>
      <c r="R17" s="1220"/>
      <c r="S17" s="1220"/>
      <c r="T17" s="1220"/>
      <c r="U17" s="1220"/>
      <c r="V17" s="1220"/>
      <c r="W17" s="1220"/>
      <c r="X17" s="1220"/>
      <c r="Y17" s="1220"/>
      <c r="Z17" s="1220"/>
      <c r="AA17" s="1220"/>
      <c r="AB17" s="1220"/>
      <c r="AC17" s="1220"/>
      <c r="AD17" s="1220"/>
      <c r="AE17" s="1220"/>
      <c r="AF17" s="1220"/>
      <c r="AG17" s="1220"/>
      <c r="AH17" s="1220"/>
      <c r="AI17" s="1220"/>
      <c r="AJ17" s="1220"/>
      <c r="AK17" s="1220"/>
      <c r="AL17" s="1220"/>
      <c r="AM17" s="1220"/>
      <c r="AN17" s="1220"/>
      <c r="AO17" s="1220"/>
      <c r="AP17" s="1220"/>
      <c r="AQ17" s="1220"/>
      <c r="AR17" s="1220"/>
      <c r="AS17" s="1220"/>
      <c r="AT17" s="1220"/>
      <c r="AU17" s="1220"/>
      <c r="AV17" s="1220"/>
      <c r="AW17" s="1220"/>
      <c r="AX17" s="1220"/>
      <c r="AY17" s="1220"/>
      <c r="AZ17" s="1220"/>
      <c r="BA17" s="1220"/>
      <c r="BB17" s="1220"/>
      <c r="BC17" s="1220"/>
      <c r="BD17" s="1220"/>
      <c r="BE17" s="1220"/>
      <c r="BF17" s="1220"/>
      <c r="BG17" s="1220"/>
      <c r="BH17" s="1220"/>
      <c r="BI17" s="1220"/>
      <c r="BJ17" s="1220"/>
      <c r="BK17" s="1220"/>
      <c r="BL17" s="1220"/>
      <c r="BM17" s="1220"/>
      <c r="BN17" s="1220"/>
      <c r="BO17" s="1220"/>
      <c r="BP17" s="1220"/>
      <c r="BQ17" s="1220"/>
      <c r="BR17" s="1220"/>
      <c r="BS17" s="1220"/>
      <c r="BT17" s="1220"/>
      <c r="BU17" s="1220"/>
      <c r="BV17" s="1220"/>
      <c r="BW17" s="1220"/>
      <c r="BX17" s="1220"/>
      <c r="BY17" s="1220"/>
      <c r="BZ17" s="1220"/>
      <c r="CA17" s="1220"/>
      <c r="CB17" s="1220"/>
      <c r="CC17" s="1220"/>
      <c r="CD17" s="1220"/>
      <c r="CE17" s="1220"/>
      <c r="CF17" s="1220"/>
      <c r="CG17" s="1220"/>
      <c r="CH17" s="1220"/>
      <c r="CI17" s="1220"/>
      <c r="CJ17" s="1220"/>
      <c r="CK17" s="1220"/>
      <c r="CL17" s="1220"/>
      <c r="CM17" s="1220"/>
      <c r="CN17" s="1220"/>
      <c r="CO17" s="1220"/>
      <c r="CP17" s="1220"/>
      <c r="CQ17" s="1220"/>
      <c r="CR17" s="1220"/>
      <c r="CS17" s="1220"/>
      <c r="CT17" s="1220"/>
      <c r="CU17" s="1220"/>
      <c r="CV17" s="1220"/>
      <c r="CW17" s="1220"/>
      <c r="CX17" s="1220"/>
      <c r="CY17" s="1220"/>
      <c r="CZ17" s="1220"/>
      <c r="DA17" s="1220"/>
      <c r="DB17" s="1220"/>
      <c r="DC17" s="1220"/>
      <c r="DD17" s="1220"/>
      <c r="DE17" s="1220"/>
    </row>
    <row r="18" spans="1:109" s="259" customFormat="1" ht="13" x14ac:dyDescent="0.2">
      <c r="A18" s="1219"/>
      <c r="B18" s="1220"/>
      <c r="C18" s="1220"/>
      <c r="D18" s="1220"/>
      <c r="E18" s="1220"/>
      <c r="F18" s="1220"/>
      <c r="G18" s="1220"/>
      <c r="H18" s="1220"/>
      <c r="I18" s="1220"/>
      <c r="J18" s="1220"/>
      <c r="K18" s="1220"/>
      <c r="L18" s="1220"/>
      <c r="M18" s="1220"/>
      <c r="N18" s="1220"/>
      <c r="O18" s="1220"/>
      <c r="P18" s="1220"/>
      <c r="Q18" s="1220"/>
      <c r="R18" s="1220"/>
      <c r="S18" s="1220"/>
      <c r="T18" s="1220"/>
      <c r="U18" s="1220"/>
      <c r="V18" s="1220"/>
      <c r="W18" s="1220"/>
      <c r="X18" s="1220"/>
      <c r="Y18" s="1220"/>
      <c r="Z18" s="1220"/>
      <c r="AA18" s="1220"/>
      <c r="AB18" s="1220"/>
      <c r="AC18" s="1220"/>
      <c r="AD18" s="1220"/>
      <c r="AE18" s="1220"/>
      <c r="AF18" s="1220"/>
      <c r="AG18" s="1220"/>
      <c r="AH18" s="1220"/>
      <c r="AI18" s="1220"/>
      <c r="AJ18" s="1220"/>
      <c r="AK18" s="1220"/>
      <c r="AL18" s="1220"/>
      <c r="AM18" s="1220"/>
      <c r="AN18" s="1220"/>
      <c r="AO18" s="1220"/>
      <c r="AP18" s="1220"/>
      <c r="AQ18" s="1220"/>
      <c r="AR18" s="1220"/>
      <c r="AS18" s="1220"/>
      <c r="AT18" s="1220"/>
      <c r="AU18" s="1220"/>
      <c r="AV18" s="1220"/>
      <c r="AW18" s="1220"/>
      <c r="AX18" s="1220"/>
      <c r="AY18" s="1220"/>
      <c r="AZ18" s="1220"/>
      <c r="BA18" s="1220"/>
      <c r="BB18" s="1220"/>
      <c r="BC18" s="1220"/>
      <c r="BD18" s="1220"/>
      <c r="BE18" s="1220"/>
      <c r="BF18" s="1220"/>
      <c r="BG18" s="1220"/>
      <c r="BH18" s="1220"/>
      <c r="BI18" s="1220"/>
      <c r="BJ18" s="1220"/>
      <c r="BK18" s="1220"/>
      <c r="BL18" s="1220"/>
      <c r="BM18" s="1220"/>
      <c r="BN18" s="1220"/>
      <c r="BO18" s="1220"/>
      <c r="BP18" s="1220"/>
      <c r="BQ18" s="1220"/>
      <c r="BR18" s="1220"/>
      <c r="BS18" s="1220"/>
      <c r="BT18" s="1220"/>
      <c r="BU18" s="1220"/>
      <c r="BV18" s="1220"/>
      <c r="BW18" s="1220"/>
      <c r="BX18" s="1220"/>
      <c r="BY18" s="1220"/>
      <c r="BZ18" s="1220"/>
      <c r="CA18" s="1220"/>
      <c r="CB18" s="1220"/>
      <c r="CC18" s="1220"/>
      <c r="CD18" s="1220"/>
      <c r="CE18" s="1220"/>
      <c r="CF18" s="1220"/>
      <c r="CG18" s="1220"/>
      <c r="CH18" s="1220"/>
      <c r="CI18" s="1220"/>
      <c r="CJ18" s="1220"/>
      <c r="CK18" s="1220"/>
      <c r="CL18" s="1220"/>
      <c r="CM18" s="1220"/>
      <c r="CN18" s="1220"/>
      <c r="CO18" s="1220"/>
      <c r="CP18" s="1220"/>
      <c r="CQ18" s="1220"/>
      <c r="CR18" s="1220"/>
      <c r="CS18" s="1220"/>
      <c r="CT18" s="1220"/>
      <c r="CU18" s="1220"/>
      <c r="CV18" s="1220"/>
      <c r="CW18" s="1220"/>
      <c r="CX18" s="1220"/>
      <c r="CY18" s="1220"/>
      <c r="CZ18" s="1220"/>
      <c r="DA18" s="1220"/>
      <c r="DB18" s="1220"/>
      <c r="DC18" s="1220"/>
      <c r="DD18" s="1220"/>
      <c r="DE18" s="1220"/>
    </row>
    <row r="19" spans="1:109" ht="13" x14ac:dyDescent="0.2">
      <c r="DD19" s="1219"/>
      <c r="DE19" s="1219"/>
    </row>
    <row r="20" spans="1:109" ht="13" x14ac:dyDescent="0.2">
      <c r="DD20" s="1219"/>
      <c r="DE20" s="1219"/>
    </row>
    <row r="21" spans="1:109" ht="17.25" customHeight="1" x14ac:dyDescent="0.2">
      <c r="B21" s="1221"/>
      <c r="C21" s="1222"/>
      <c r="D21" s="1222"/>
      <c r="E21" s="1222"/>
      <c r="F21" s="1222"/>
      <c r="G21" s="1222"/>
      <c r="H21" s="1222"/>
      <c r="I21" s="1222"/>
      <c r="J21" s="1222"/>
      <c r="K21" s="1222"/>
      <c r="L21" s="1222"/>
      <c r="M21" s="1222"/>
      <c r="N21" s="1223"/>
      <c r="O21" s="1222"/>
      <c r="P21" s="1222"/>
      <c r="Q21" s="1222"/>
      <c r="R21" s="1222"/>
      <c r="S21" s="1222"/>
      <c r="T21" s="1222"/>
      <c r="U21" s="1222"/>
      <c r="V21" s="1222"/>
      <c r="W21" s="1222"/>
      <c r="X21" s="1222"/>
      <c r="Y21" s="1222"/>
      <c r="Z21" s="1222"/>
      <c r="AA21" s="1222"/>
      <c r="AB21" s="1222"/>
      <c r="AC21" s="1222"/>
      <c r="AD21" s="1222"/>
      <c r="AE21" s="1222"/>
      <c r="AF21" s="1222"/>
      <c r="AG21" s="1222"/>
      <c r="AH21" s="1222"/>
      <c r="AI21" s="1222"/>
      <c r="AJ21" s="1222"/>
      <c r="AK21" s="1222"/>
      <c r="AL21" s="1222"/>
      <c r="AM21" s="1222"/>
      <c r="AN21" s="1222"/>
      <c r="AO21" s="1222"/>
      <c r="AP21" s="1222"/>
      <c r="AQ21" s="1222"/>
      <c r="AR21" s="1222"/>
      <c r="AS21" s="1222"/>
      <c r="AT21" s="1223"/>
      <c r="AU21" s="1222"/>
      <c r="AV21" s="1222"/>
      <c r="AW21" s="1222"/>
      <c r="AX21" s="1222"/>
      <c r="AY21" s="1222"/>
      <c r="AZ21" s="1222"/>
      <c r="BA21" s="1222"/>
      <c r="BB21" s="1222"/>
      <c r="BC21" s="1222"/>
      <c r="BD21" s="1222"/>
      <c r="BE21" s="1222"/>
      <c r="BF21" s="1223"/>
      <c r="BG21" s="1222"/>
      <c r="BH21" s="1222"/>
      <c r="BI21" s="1222"/>
      <c r="BJ21" s="1222"/>
      <c r="BK21" s="1222"/>
      <c r="BL21" s="1222"/>
      <c r="BM21" s="1222"/>
      <c r="BN21" s="1222"/>
      <c r="BO21" s="1222"/>
      <c r="BP21" s="1222"/>
      <c r="BQ21" s="1222"/>
      <c r="BR21" s="1223"/>
      <c r="BS21" s="1222"/>
      <c r="BT21" s="1222"/>
      <c r="BU21" s="1222"/>
      <c r="BV21" s="1222"/>
      <c r="BW21" s="1222"/>
      <c r="BX21" s="1222"/>
      <c r="BY21" s="1222"/>
      <c r="BZ21" s="1222"/>
      <c r="CA21" s="1222"/>
      <c r="CB21" s="1222"/>
      <c r="CC21" s="1222"/>
      <c r="CD21" s="1223"/>
      <c r="CE21" s="1222"/>
      <c r="CF21" s="1222"/>
      <c r="CG21" s="1222"/>
      <c r="CH21" s="1222"/>
      <c r="CI21" s="1222"/>
      <c r="CJ21" s="1222"/>
      <c r="CK21" s="1222"/>
      <c r="CL21" s="1222"/>
      <c r="CM21" s="1222"/>
      <c r="CN21" s="1222"/>
      <c r="CO21" s="1222"/>
      <c r="CP21" s="1223"/>
      <c r="CQ21" s="1222"/>
      <c r="CR21" s="1222"/>
      <c r="CS21" s="1222"/>
      <c r="CT21" s="1222"/>
      <c r="CU21" s="1222"/>
      <c r="CV21" s="1222"/>
      <c r="CW21" s="1222"/>
      <c r="CX21" s="1222"/>
      <c r="CY21" s="1222"/>
      <c r="CZ21" s="1222"/>
      <c r="DA21" s="1222"/>
      <c r="DB21" s="1223"/>
      <c r="DC21" s="1222"/>
      <c r="DD21" s="1224"/>
      <c r="DE21" s="1219"/>
    </row>
    <row r="22" spans="1:109" ht="17.25" customHeight="1" x14ac:dyDescent="0.2">
      <c r="B22" s="1225"/>
    </row>
    <row r="23" spans="1:109" ht="13" x14ac:dyDescent="0.2">
      <c r="B23" s="1225"/>
    </row>
    <row r="24" spans="1:109" ht="13" x14ac:dyDescent="0.2">
      <c r="B24" s="1225"/>
    </row>
    <row r="25" spans="1:109" ht="13" x14ac:dyDescent="0.2">
      <c r="B25" s="1225"/>
    </row>
    <row r="26" spans="1:109" ht="13" x14ac:dyDescent="0.2">
      <c r="B26" s="1225"/>
    </row>
    <row r="27" spans="1:109" ht="13" x14ac:dyDescent="0.2">
      <c r="B27" s="1225"/>
    </row>
    <row r="28" spans="1:109" ht="13" x14ac:dyDescent="0.2">
      <c r="B28" s="1225"/>
    </row>
    <row r="29" spans="1:109" ht="13" x14ac:dyDescent="0.2">
      <c r="B29" s="1225"/>
    </row>
    <row r="30" spans="1:109" ht="13" x14ac:dyDescent="0.2">
      <c r="B30" s="1225"/>
    </row>
    <row r="31" spans="1:109" ht="13" x14ac:dyDescent="0.2">
      <c r="B31" s="1225"/>
    </row>
    <row r="32" spans="1:109" ht="13" x14ac:dyDescent="0.2">
      <c r="B32" s="1225"/>
    </row>
    <row r="33" spans="2:109" ht="13" x14ac:dyDescent="0.2">
      <c r="B33" s="1225"/>
    </row>
    <row r="34" spans="2:109" ht="13" x14ac:dyDescent="0.2">
      <c r="B34" s="1225"/>
    </row>
    <row r="35" spans="2:109" ht="13" x14ac:dyDescent="0.2">
      <c r="B35" s="1225"/>
    </row>
    <row r="36" spans="2:109" ht="13" x14ac:dyDescent="0.2">
      <c r="B36" s="1225"/>
    </row>
    <row r="37" spans="2:109" ht="13" x14ac:dyDescent="0.2">
      <c r="B37" s="1225"/>
    </row>
    <row r="38" spans="2:109" ht="13" x14ac:dyDescent="0.2">
      <c r="B38" s="1225"/>
    </row>
    <row r="39" spans="2:109" ht="13" x14ac:dyDescent="0.2">
      <c r="B39" s="1227"/>
      <c r="C39" s="1228"/>
      <c r="D39" s="1228"/>
      <c r="E39" s="1228"/>
      <c r="F39" s="1228"/>
      <c r="G39" s="1228"/>
      <c r="H39" s="1228"/>
      <c r="I39" s="1228"/>
      <c r="J39" s="1228"/>
      <c r="K39" s="1228"/>
      <c r="L39" s="1228"/>
      <c r="M39" s="1228"/>
      <c r="N39" s="1228"/>
      <c r="O39" s="1228"/>
      <c r="P39" s="1228"/>
      <c r="Q39" s="1228"/>
      <c r="R39" s="1228"/>
      <c r="S39" s="1228"/>
      <c r="T39" s="1228"/>
      <c r="U39" s="1228"/>
      <c r="V39" s="1228"/>
      <c r="W39" s="1228"/>
      <c r="X39" s="1228"/>
      <c r="Y39" s="1228"/>
      <c r="Z39" s="1228"/>
      <c r="AA39" s="1228"/>
      <c r="AB39" s="1228"/>
      <c r="AC39" s="1228"/>
      <c r="AD39" s="1228"/>
      <c r="AE39" s="1228"/>
      <c r="AF39" s="1228"/>
      <c r="AG39" s="1228"/>
      <c r="AH39" s="1228"/>
      <c r="AI39" s="1228"/>
      <c r="AJ39" s="1228"/>
      <c r="AK39" s="1228"/>
      <c r="AL39" s="1228"/>
      <c r="AM39" s="1228"/>
      <c r="AN39" s="1228"/>
      <c r="AO39" s="1228"/>
      <c r="AP39" s="1228"/>
      <c r="AQ39" s="1228"/>
      <c r="AR39" s="1228"/>
      <c r="AS39" s="1228"/>
      <c r="AT39" s="1228"/>
      <c r="AU39" s="1228"/>
      <c r="AV39" s="1228"/>
      <c r="AW39" s="1228"/>
      <c r="AX39" s="1228"/>
      <c r="AY39" s="1228"/>
      <c r="AZ39" s="1228"/>
      <c r="BA39" s="1228"/>
      <c r="BB39" s="1228"/>
      <c r="BC39" s="1228"/>
      <c r="BD39" s="1228"/>
      <c r="BE39" s="1228"/>
      <c r="BF39" s="1228"/>
      <c r="BG39" s="1228"/>
      <c r="BH39" s="1228"/>
      <c r="BI39" s="1228"/>
      <c r="BJ39" s="1228"/>
      <c r="BK39" s="1228"/>
      <c r="BL39" s="1228"/>
      <c r="BM39" s="1228"/>
      <c r="BN39" s="1228"/>
      <c r="BO39" s="1228"/>
      <c r="BP39" s="1228"/>
      <c r="BQ39" s="1228"/>
      <c r="BR39" s="1228"/>
      <c r="BS39" s="1228"/>
      <c r="BT39" s="1228"/>
      <c r="BU39" s="1228"/>
      <c r="BV39" s="1228"/>
      <c r="BW39" s="1228"/>
      <c r="BX39" s="1228"/>
      <c r="BY39" s="1228"/>
      <c r="BZ39" s="1228"/>
      <c r="CA39" s="1228"/>
      <c r="CB39" s="1228"/>
      <c r="CC39" s="1228"/>
      <c r="CD39" s="1228"/>
      <c r="CE39" s="1228"/>
      <c r="CF39" s="1228"/>
      <c r="CG39" s="1228"/>
      <c r="CH39" s="1228"/>
      <c r="CI39" s="1228"/>
      <c r="CJ39" s="1228"/>
      <c r="CK39" s="1228"/>
      <c r="CL39" s="1228"/>
      <c r="CM39" s="1228"/>
      <c r="CN39" s="1228"/>
      <c r="CO39" s="1228"/>
      <c r="CP39" s="1228"/>
      <c r="CQ39" s="1228"/>
      <c r="CR39" s="1228"/>
      <c r="CS39" s="1228"/>
      <c r="CT39" s="1228"/>
      <c r="CU39" s="1228"/>
      <c r="CV39" s="1228"/>
      <c r="CW39" s="1228"/>
      <c r="CX39" s="1228"/>
      <c r="CY39" s="1228"/>
      <c r="CZ39" s="1228"/>
      <c r="DA39" s="1228"/>
      <c r="DB39" s="1228"/>
      <c r="DC39" s="1228"/>
      <c r="DD39" s="1229"/>
    </row>
    <row r="40" spans="2:109" ht="13" x14ac:dyDescent="0.2">
      <c r="B40" s="1230"/>
      <c r="DD40" s="1230"/>
      <c r="DE40" s="1219"/>
    </row>
    <row r="41" spans="2:109" ht="16.5" x14ac:dyDescent="0.2">
      <c r="B41" s="1231" t="s">
        <v>567</v>
      </c>
      <c r="C41" s="1222"/>
      <c r="D41" s="1222"/>
      <c r="E41" s="1222"/>
      <c r="F41" s="1222"/>
      <c r="G41" s="1222"/>
      <c r="H41" s="1222"/>
      <c r="I41" s="1222"/>
      <c r="J41" s="1222"/>
      <c r="K41" s="1222"/>
      <c r="L41" s="1222"/>
      <c r="M41" s="1222"/>
      <c r="N41" s="1222"/>
      <c r="O41" s="1222"/>
      <c r="P41" s="1222"/>
      <c r="Q41" s="1222"/>
      <c r="R41" s="1222"/>
      <c r="S41" s="1222"/>
      <c r="T41" s="1222"/>
      <c r="U41" s="1222"/>
      <c r="V41" s="1222"/>
      <c r="W41" s="1222"/>
      <c r="X41" s="1222"/>
      <c r="Y41" s="1222"/>
      <c r="Z41" s="1222"/>
      <c r="AA41" s="1222"/>
      <c r="AB41" s="1222"/>
      <c r="AC41" s="1222"/>
      <c r="AD41" s="1222"/>
      <c r="AE41" s="1222"/>
      <c r="AF41" s="1222"/>
      <c r="AG41" s="1222"/>
      <c r="AH41" s="1222"/>
      <c r="AI41" s="1222"/>
      <c r="AJ41" s="1222"/>
      <c r="AK41" s="1222"/>
      <c r="AL41" s="1222"/>
      <c r="AM41" s="1222"/>
      <c r="AN41" s="1222"/>
      <c r="AO41" s="1222"/>
      <c r="AP41" s="1222"/>
      <c r="AQ41" s="1222"/>
      <c r="AR41" s="1222"/>
      <c r="AS41" s="1222"/>
      <c r="AT41" s="1222"/>
      <c r="AU41" s="1222"/>
      <c r="AV41" s="1222"/>
      <c r="AW41" s="1222"/>
      <c r="AX41" s="1222"/>
      <c r="AY41" s="1222"/>
      <c r="AZ41" s="1222"/>
      <c r="BA41" s="1222"/>
      <c r="BB41" s="1222"/>
      <c r="BC41" s="1222"/>
      <c r="BD41" s="1222"/>
      <c r="BE41" s="1222"/>
      <c r="BF41" s="1222"/>
      <c r="BG41" s="1222"/>
      <c r="BH41" s="1222"/>
      <c r="BI41" s="1222"/>
      <c r="BJ41" s="1222"/>
      <c r="BK41" s="1222"/>
      <c r="BL41" s="1222"/>
      <c r="BM41" s="1222"/>
      <c r="BN41" s="1222"/>
      <c r="BO41" s="1222"/>
      <c r="BP41" s="1222"/>
      <c r="BQ41" s="1222"/>
      <c r="BR41" s="1222"/>
      <c r="BS41" s="1222"/>
      <c r="BT41" s="1222"/>
      <c r="BU41" s="1222"/>
      <c r="BV41" s="1222"/>
      <c r="BW41" s="1222"/>
      <c r="BX41" s="1222"/>
      <c r="BY41" s="1222"/>
      <c r="BZ41" s="1222"/>
      <c r="CA41" s="1222"/>
      <c r="CB41" s="1222"/>
      <c r="CC41" s="1222"/>
      <c r="CD41" s="1222"/>
      <c r="CE41" s="1222"/>
      <c r="CF41" s="1222"/>
      <c r="CG41" s="1222"/>
      <c r="CH41" s="1222"/>
      <c r="CI41" s="1222"/>
      <c r="CJ41" s="1222"/>
      <c r="CK41" s="1222"/>
      <c r="CL41" s="1222"/>
      <c r="CM41" s="1222"/>
      <c r="CN41" s="1222"/>
      <c r="CO41" s="1222"/>
      <c r="CP41" s="1222"/>
      <c r="CQ41" s="1222"/>
      <c r="CR41" s="1222"/>
      <c r="CS41" s="1222"/>
      <c r="CT41" s="1222"/>
      <c r="CU41" s="1222"/>
      <c r="CV41" s="1222"/>
      <c r="CW41" s="1222"/>
      <c r="CX41" s="1222"/>
      <c r="CY41" s="1222"/>
      <c r="CZ41" s="1222"/>
      <c r="DA41" s="1222"/>
      <c r="DB41" s="1222"/>
      <c r="DC41" s="1222"/>
      <c r="DD41" s="1224"/>
    </row>
    <row r="42" spans="2:109" ht="13" x14ac:dyDescent="0.2">
      <c r="B42" s="1225"/>
      <c r="G42" s="1232"/>
      <c r="I42" s="1233"/>
      <c r="J42" s="1233"/>
      <c r="K42" s="1233"/>
      <c r="AM42" s="1232"/>
      <c r="AN42" s="1232" t="s">
        <v>568</v>
      </c>
      <c r="AP42" s="1233"/>
      <c r="AQ42" s="1233"/>
      <c r="AR42" s="1233"/>
      <c r="AY42" s="1232"/>
      <c r="BA42" s="1233"/>
      <c r="BB42" s="1233"/>
      <c r="BC42" s="1233"/>
      <c r="BK42" s="1232"/>
      <c r="BM42" s="1233"/>
      <c r="BN42" s="1233"/>
      <c r="BO42" s="1233"/>
      <c r="BW42" s="1232"/>
      <c r="BY42" s="1233"/>
      <c r="BZ42" s="1233"/>
      <c r="CA42" s="1233"/>
      <c r="CI42" s="1232"/>
      <c r="CK42" s="1233"/>
      <c r="CL42" s="1233"/>
      <c r="CM42" s="1233"/>
      <c r="CU42" s="1232"/>
      <c r="CW42" s="1233"/>
      <c r="CX42" s="1233"/>
      <c r="CY42" s="1233"/>
    </row>
    <row r="43" spans="2:109" ht="13.5" customHeight="1" x14ac:dyDescent="0.2">
      <c r="B43" s="1225"/>
      <c r="AN43" s="1234" t="s">
        <v>569</v>
      </c>
      <c r="AO43" s="1235"/>
      <c r="AP43" s="1235"/>
      <c r="AQ43" s="1235"/>
      <c r="AR43" s="1235"/>
      <c r="AS43" s="1235"/>
      <c r="AT43" s="1235"/>
      <c r="AU43" s="1235"/>
      <c r="AV43" s="1235"/>
      <c r="AW43" s="1235"/>
      <c r="AX43" s="1235"/>
      <c r="AY43" s="1235"/>
      <c r="AZ43" s="1235"/>
      <c r="BA43" s="1235"/>
      <c r="BB43" s="1235"/>
      <c r="BC43" s="1235"/>
      <c r="BD43" s="1235"/>
      <c r="BE43" s="1235"/>
      <c r="BF43" s="1235"/>
      <c r="BG43" s="1235"/>
      <c r="BH43" s="1235"/>
      <c r="BI43" s="1235"/>
      <c r="BJ43" s="1235"/>
      <c r="BK43" s="1235"/>
      <c r="BL43" s="1235"/>
      <c r="BM43" s="1235"/>
      <c r="BN43" s="1235"/>
      <c r="BO43" s="1235"/>
      <c r="BP43" s="1235"/>
      <c r="BQ43" s="1235"/>
      <c r="BR43" s="1235"/>
      <c r="BS43" s="1235"/>
      <c r="BT43" s="1235"/>
      <c r="BU43" s="1235"/>
      <c r="BV43" s="1235"/>
      <c r="BW43" s="1235"/>
      <c r="BX43" s="1235"/>
      <c r="BY43" s="1235"/>
      <c r="BZ43" s="1235"/>
      <c r="CA43" s="1235"/>
      <c r="CB43" s="1235"/>
      <c r="CC43" s="1235"/>
      <c r="CD43" s="1235"/>
      <c r="CE43" s="1235"/>
      <c r="CF43" s="1235"/>
      <c r="CG43" s="1235"/>
      <c r="CH43" s="1235"/>
      <c r="CI43" s="1235"/>
      <c r="CJ43" s="1235"/>
      <c r="CK43" s="1235"/>
      <c r="CL43" s="1235"/>
      <c r="CM43" s="1235"/>
      <c r="CN43" s="1235"/>
      <c r="CO43" s="1235"/>
      <c r="CP43" s="1235"/>
      <c r="CQ43" s="1235"/>
      <c r="CR43" s="1235"/>
      <c r="CS43" s="1235"/>
      <c r="CT43" s="1235"/>
      <c r="CU43" s="1235"/>
      <c r="CV43" s="1235"/>
      <c r="CW43" s="1235"/>
      <c r="CX43" s="1235"/>
      <c r="CY43" s="1235"/>
      <c r="CZ43" s="1235"/>
      <c r="DA43" s="1235"/>
      <c r="DB43" s="1235"/>
      <c r="DC43" s="1236"/>
    </row>
    <row r="44" spans="2:109" ht="13" x14ac:dyDescent="0.2">
      <c r="B44" s="1225"/>
      <c r="AN44" s="1237"/>
      <c r="AO44" s="1238"/>
      <c r="AP44" s="1238"/>
      <c r="AQ44" s="1238"/>
      <c r="AR44" s="1238"/>
      <c r="AS44" s="1238"/>
      <c r="AT44" s="1238"/>
      <c r="AU44" s="1238"/>
      <c r="AV44" s="1238"/>
      <c r="AW44" s="1238"/>
      <c r="AX44" s="1238"/>
      <c r="AY44" s="1238"/>
      <c r="AZ44" s="1238"/>
      <c r="BA44" s="1238"/>
      <c r="BB44" s="1238"/>
      <c r="BC44" s="1238"/>
      <c r="BD44" s="1238"/>
      <c r="BE44" s="1238"/>
      <c r="BF44" s="1238"/>
      <c r="BG44" s="1238"/>
      <c r="BH44" s="1238"/>
      <c r="BI44" s="1238"/>
      <c r="BJ44" s="1238"/>
      <c r="BK44" s="1238"/>
      <c r="BL44" s="1238"/>
      <c r="BM44" s="1238"/>
      <c r="BN44" s="1238"/>
      <c r="BO44" s="1238"/>
      <c r="BP44" s="1238"/>
      <c r="BQ44" s="1238"/>
      <c r="BR44" s="1238"/>
      <c r="BS44" s="1238"/>
      <c r="BT44" s="1238"/>
      <c r="BU44" s="1238"/>
      <c r="BV44" s="1238"/>
      <c r="BW44" s="1238"/>
      <c r="BX44" s="1238"/>
      <c r="BY44" s="1238"/>
      <c r="BZ44" s="1238"/>
      <c r="CA44" s="1238"/>
      <c r="CB44" s="1238"/>
      <c r="CC44" s="1238"/>
      <c r="CD44" s="1238"/>
      <c r="CE44" s="1238"/>
      <c r="CF44" s="1238"/>
      <c r="CG44" s="1238"/>
      <c r="CH44" s="1238"/>
      <c r="CI44" s="1238"/>
      <c r="CJ44" s="1238"/>
      <c r="CK44" s="1238"/>
      <c r="CL44" s="1238"/>
      <c r="CM44" s="1238"/>
      <c r="CN44" s="1238"/>
      <c r="CO44" s="1238"/>
      <c r="CP44" s="1238"/>
      <c r="CQ44" s="1238"/>
      <c r="CR44" s="1238"/>
      <c r="CS44" s="1238"/>
      <c r="CT44" s="1238"/>
      <c r="CU44" s="1238"/>
      <c r="CV44" s="1238"/>
      <c r="CW44" s="1238"/>
      <c r="CX44" s="1238"/>
      <c r="CY44" s="1238"/>
      <c r="CZ44" s="1238"/>
      <c r="DA44" s="1238"/>
      <c r="DB44" s="1238"/>
      <c r="DC44" s="1239"/>
    </row>
    <row r="45" spans="2:109" ht="13" x14ac:dyDescent="0.2">
      <c r="B45" s="1225"/>
      <c r="AN45" s="1237"/>
      <c r="AO45" s="1238"/>
      <c r="AP45" s="1238"/>
      <c r="AQ45" s="1238"/>
      <c r="AR45" s="1238"/>
      <c r="AS45" s="1238"/>
      <c r="AT45" s="1238"/>
      <c r="AU45" s="1238"/>
      <c r="AV45" s="1238"/>
      <c r="AW45" s="1238"/>
      <c r="AX45" s="1238"/>
      <c r="AY45" s="1238"/>
      <c r="AZ45" s="1238"/>
      <c r="BA45" s="1238"/>
      <c r="BB45" s="1238"/>
      <c r="BC45" s="1238"/>
      <c r="BD45" s="1238"/>
      <c r="BE45" s="1238"/>
      <c r="BF45" s="1238"/>
      <c r="BG45" s="1238"/>
      <c r="BH45" s="1238"/>
      <c r="BI45" s="1238"/>
      <c r="BJ45" s="1238"/>
      <c r="BK45" s="1238"/>
      <c r="BL45" s="1238"/>
      <c r="BM45" s="1238"/>
      <c r="BN45" s="1238"/>
      <c r="BO45" s="1238"/>
      <c r="BP45" s="1238"/>
      <c r="BQ45" s="1238"/>
      <c r="BR45" s="1238"/>
      <c r="BS45" s="1238"/>
      <c r="BT45" s="1238"/>
      <c r="BU45" s="1238"/>
      <c r="BV45" s="1238"/>
      <c r="BW45" s="1238"/>
      <c r="BX45" s="1238"/>
      <c r="BY45" s="1238"/>
      <c r="BZ45" s="1238"/>
      <c r="CA45" s="1238"/>
      <c r="CB45" s="1238"/>
      <c r="CC45" s="1238"/>
      <c r="CD45" s="1238"/>
      <c r="CE45" s="1238"/>
      <c r="CF45" s="1238"/>
      <c r="CG45" s="1238"/>
      <c r="CH45" s="1238"/>
      <c r="CI45" s="1238"/>
      <c r="CJ45" s="1238"/>
      <c r="CK45" s="1238"/>
      <c r="CL45" s="1238"/>
      <c r="CM45" s="1238"/>
      <c r="CN45" s="1238"/>
      <c r="CO45" s="1238"/>
      <c r="CP45" s="1238"/>
      <c r="CQ45" s="1238"/>
      <c r="CR45" s="1238"/>
      <c r="CS45" s="1238"/>
      <c r="CT45" s="1238"/>
      <c r="CU45" s="1238"/>
      <c r="CV45" s="1238"/>
      <c r="CW45" s="1238"/>
      <c r="CX45" s="1238"/>
      <c r="CY45" s="1238"/>
      <c r="CZ45" s="1238"/>
      <c r="DA45" s="1238"/>
      <c r="DB45" s="1238"/>
      <c r="DC45" s="1239"/>
    </row>
    <row r="46" spans="2:109" ht="13" x14ac:dyDescent="0.2">
      <c r="B46" s="1225"/>
      <c r="AN46" s="1237"/>
      <c r="AO46" s="1238"/>
      <c r="AP46" s="1238"/>
      <c r="AQ46" s="1238"/>
      <c r="AR46" s="1238"/>
      <c r="AS46" s="1238"/>
      <c r="AT46" s="1238"/>
      <c r="AU46" s="1238"/>
      <c r="AV46" s="1238"/>
      <c r="AW46" s="1238"/>
      <c r="AX46" s="1238"/>
      <c r="AY46" s="1238"/>
      <c r="AZ46" s="1238"/>
      <c r="BA46" s="1238"/>
      <c r="BB46" s="1238"/>
      <c r="BC46" s="1238"/>
      <c r="BD46" s="1238"/>
      <c r="BE46" s="1238"/>
      <c r="BF46" s="1238"/>
      <c r="BG46" s="1238"/>
      <c r="BH46" s="1238"/>
      <c r="BI46" s="1238"/>
      <c r="BJ46" s="1238"/>
      <c r="BK46" s="1238"/>
      <c r="BL46" s="1238"/>
      <c r="BM46" s="1238"/>
      <c r="BN46" s="1238"/>
      <c r="BO46" s="1238"/>
      <c r="BP46" s="1238"/>
      <c r="BQ46" s="1238"/>
      <c r="BR46" s="1238"/>
      <c r="BS46" s="1238"/>
      <c r="BT46" s="1238"/>
      <c r="BU46" s="1238"/>
      <c r="BV46" s="1238"/>
      <c r="BW46" s="1238"/>
      <c r="BX46" s="1238"/>
      <c r="BY46" s="1238"/>
      <c r="BZ46" s="1238"/>
      <c r="CA46" s="1238"/>
      <c r="CB46" s="1238"/>
      <c r="CC46" s="1238"/>
      <c r="CD46" s="1238"/>
      <c r="CE46" s="1238"/>
      <c r="CF46" s="1238"/>
      <c r="CG46" s="1238"/>
      <c r="CH46" s="1238"/>
      <c r="CI46" s="1238"/>
      <c r="CJ46" s="1238"/>
      <c r="CK46" s="1238"/>
      <c r="CL46" s="1238"/>
      <c r="CM46" s="1238"/>
      <c r="CN46" s="1238"/>
      <c r="CO46" s="1238"/>
      <c r="CP46" s="1238"/>
      <c r="CQ46" s="1238"/>
      <c r="CR46" s="1238"/>
      <c r="CS46" s="1238"/>
      <c r="CT46" s="1238"/>
      <c r="CU46" s="1238"/>
      <c r="CV46" s="1238"/>
      <c r="CW46" s="1238"/>
      <c r="CX46" s="1238"/>
      <c r="CY46" s="1238"/>
      <c r="CZ46" s="1238"/>
      <c r="DA46" s="1238"/>
      <c r="DB46" s="1238"/>
      <c r="DC46" s="1239"/>
    </row>
    <row r="47" spans="2:109" ht="13" x14ac:dyDescent="0.2">
      <c r="B47" s="1225"/>
      <c r="AN47" s="1240"/>
      <c r="AO47" s="1241"/>
      <c r="AP47" s="1241"/>
      <c r="AQ47" s="1241"/>
      <c r="AR47" s="1241"/>
      <c r="AS47" s="1241"/>
      <c r="AT47" s="1241"/>
      <c r="AU47" s="1241"/>
      <c r="AV47" s="1241"/>
      <c r="AW47" s="1241"/>
      <c r="AX47" s="1241"/>
      <c r="AY47" s="1241"/>
      <c r="AZ47" s="1241"/>
      <c r="BA47" s="1241"/>
      <c r="BB47" s="1241"/>
      <c r="BC47" s="1241"/>
      <c r="BD47" s="1241"/>
      <c r="BE47" s="1241"/>
      <c r="BF47" s="1241"/>
      <c r="BG47" s="1241"/>
      <c r="BH47" s="1241"/>
      <c r="BI47" s="1241"/>
      <c r="BJ47" s="1241"/>
      <c r="BK47" s="1241"/>
      <c r="BL47" s="1241"/>
      <c r="BM47" s="1241"/>
      <c r="BN47" s="1241"/>
      <c r="BO47" s="1241"/>
      <c r="BP47" s="1241"/>
      <c r="BQ47" s="1241"/>
      <c r="BR47" s="1241"/>
      <c r="BS47" s="1241"/>
      <c r="BT47" s="1241"/>
      <c r="BU47" s="1241"/>
      <c r="BV47" s="1241"/>
      <c r="BW47" s="1241"/>
      <c r="BX47" s="1241"/>
      <c r="BY47" s="1241"/>
      <c r="BZ47" s="1241"/>
      <c r="CA47" s="1241"/>
      <c r="CB47" s="1241"/>
      <c r="CC47" s="1241"/>
      <c r="CD47" s="1241"/>
      <c r="CE47" s="1241"/>
      <c r="CF47" s="1241"/>
      <c r="CG47" s="1241"/>
      <c r="CH47" s="1241"/>
      <c r="CI47" s="1241"/>
      <c r="CJ47" s="1241"/>
      <c r="CK47" s="1241"/>
      <c r="CL47" s="1241"/>
      <c r="CM47" s="1241"/>
      <c r="CN47" s="1241"/>
      <c r="CO47" s="1241"/>
      <c r="CP47" s="1241"/>
      <c r="CQ47" s="1241"/>
      <c r="CR47" s="1241"/>
      <c r="CS47" s="1241"/>
      <c r="CT47" s="1241"/>
      <c r="CU47" s="1241"/>
      <c r="CV47" s="1241"/>
      <c r="CW47" s="1241"/>
      <c r="CX47" s="1241"/>
      <c r="CY47" s="1241"/>
      <c r="CZ47" s="1241"/>
      <c r="DA47" s="1241"/>
      <c r="DB47" s="1241"/>
      <c r="DC47" s="1242"/>
    </row>
    <row r="48" spans="2:109" ht="13" x14ac:dyDescent="0.2">
      <c r="B48" s="1225"/>
      <c r="H48" s="1243"/>
      <c r="I48" s="1243"/>
      <c r="J48" s="1243"/>
      <c r="AN48" s="1243"/>
      <c r="AO48" s="1243"/>
      <c r="AP48" s="1243"/>
      <c r="AZ48" s="1243"/>
      <c r="BA48" s="1243"/>
      <c r="BB48" s="1243"/>
      <c r="BL48" s="1243"/>
      <c r="BM48" s="1243"/>
      <c r="BN48" s="1243"/>
      <c r="BX48" s="1243"/>
      <c r="BY48" s="1243"/>
      <c r="BZ48" s="1243"/>
      <c r="CJ48" s="1243"/>
      <c r="CK48" s="1243"/>
      <c r="CL48" s="1243"/>
      <c r="CV48" s="1243"/>
      <c r="CW48" s="1243"/>
      <c r="CX48" s="1243"/>
    </row>
    <row r="49" spans="1:109" ht="13" x14ac:dyDescent="0.2">
      <c r="B49" s="1225"/>
      <c r="AN49" s="1219" t="s">
        <v>570</v>
      </c>
    </row>
    <row r="50" spans="1:109" ht="13" x14ac:dyDescent="0.2">
      <c r="B50" s="1225"/>
      <c r="G50" s="1244"/>
      <c r="H50" s="1244"/>
      <c r="I50" s="1244"/>
      <c r="J50" s="1244"/>
      <c r="K50" s="1245"/>
      <c r="L50" s="1245"/>
      <c r="M50" s="1246"/>
      <c r="N50" s="1246"/>
      <c r="AN50" s="1247"/>
      <c r="AO50" s="1248"/>
      <c r="AP50" s="1248"/>
      <c r="AQ50" s="1248"/>
      <c r="AR50" s="1248"/>
      <c r="AS50" s="1248"/>
      <c r="AT50" s="1248"/>
      <c r="AU50" s="1248"/>
      <c r="AV50" s="1248"/>
      <c r="AW50" s="1248"/>
      <c r="AX50" s="1248"/>
      <c r="AY50" s="1248"/>
      <c r="AZ50" s="1248"/>
      <c r="BA50" s="1248"/>
      <c r="BB50" s="1248"/>
      <c r="BC50" s="1248"/>
      <c r="BD50" s="1248"/>
      <c r="BE50" s="1248"/>
      <c r="BF50" s="1248"/>
      <c r="BG50" s="1248"/>
      <c r="BH50" s="1248"/>
      <c r="BI50" s="1248"/>
      <c r="BJ50" s="1248"/>
      <c r="BK50" s="1248"/>
      <c r="BL50" s="1248"/>
      <c r="BM50" s="1248"/>
      <c r="BN50" s="1248"/>
      <c r="BO50" s="1249"/>
      <c r="BP50" s="1250" t="s">
        <v>529</v>
      </c>
      <c r="BQ50" s="1250"/>
      <c r="BR50" s="1250"/>
      <c r="BS50" s="1250"/>
      <c r="BT50" s="1250"/>
      <c r="BU50" s="1250"/>
      <c r="BV50" s="1250"/>
      <c r="BW50" s="1250"/>
      <c r="BX50" s="1250" t="s">
        <v>530</v>
      </c>
      <c r="BY50" s="1250"/>
      <c r="BZ50" s="1250"/>
      <c r="CA50" s="1250"/>
      <c r="CB50" s="1250"/>
      <c r="CC50" s="1250"/>
      <c r="CD50" s="1250"/>
      <c r="CE50" s="1250"/>
      <c r="CF50" s="1250" t="s">
        <v>531</v>
      </c>
      <c r="CG50" s="1250"/>
      <c r="CH50" s="1250"/>
      <c r="CI50" s="1250"/>
      <c r="CJ50" s="1250"/>
      <c r="CK50" s="1250"/>
      <c r="CL50" s="1250"/>
      <c r="CM50" s="1250"/>
      <c r="CN50" s="1250" t="s">
        <v>532</v>
      </c>
      <c r="CO50" s="1250"/>
      <c r="CP50" s="1250"/>
      <c r="CQ50" s="1250"/>
      <c r="CR50" s="1250"/>
      <c r="CS50" s="1250"/>
      <c r="CT50" s="1250"/>
      <c r="CU50" s="1250"/>
      <c r="CV50" s="1250" t="s">
        <v>533</v>
      </c>
      <c r="CW50" s="1250"/>
      <c r="CX50" s="1250"/>
      <c r="CY50" s="1250"/>
      <c r="CZ50" s="1250"/>
      <c r="DA50" s="1250"/>
      <c r="DB50" s="1250"/>
      <c r="DC50" s="1250"/>
    </row>
    <row r="51" spans="1:109" ht="13.5" customHeight="1" x14ac:dyDescent="0.2">
      <c r="B51" s="1225"/>
      <c r="G51" s="1251"/>
      <c r="H51" s="1251"/>
      <c r="I51" s="1252"/>
      <c r="J51" s="1252"/>
      <c r="K51" s="1253"/>
      <c r="L51" s="1253"/>
      <c r="M51" s="1253"/>
      <c r="N51" s="1253"/>
      <c r="AM51" s="1243"/>
      <c r="AN51" s="1254" t="s">
        <v>571</v>
      </c>
      <c r="AO51" s="1254"/>
      <c r="AP51" s="1254"/>
      <c r="AQ51" s="1254"/>
      <c r="AR51" s="1254"/>
      <c r="AS51" s="1254"/>
      <c r="AT51" s="1254"/>
      <c r="AU51" s="1254"/>
      <c r="AV51" s="1254"/>
      <c r="AW51" s="1254"/>
      <c r="AX51" s="1254"/>
      <c r="AY51" s="1254"/>
      <c r="AZ51" s="1254"/>
      <c r="BA51" s="1254"/>
      <c r="BB51" s="1254" t="s">
        <v>572</v>
      </c>
      <c r="BC51" s="1254"/>
      <c r="BD51" s="1254"/>
      <c r="BE51" s="1254"/>
      <c r="BF51" s="1254"/>
      <c r="BG51" s="1254"/>
      <c r="BH51" s="1254"/>
      <c r="BI51" s="1254"/>
      <c r="BJ51" s="1254"/>
      <c r="BK51" s="1254"/>
      <c r="BL51" s="1254"/>
      <c r="BM51" s="1254"/>
      <c r="BN51" s="1254"/>
      <c r="BO51" s="1254"/>
      <c r="BP51" s="1255"/>
      <c r="BQ51" s="1256"/>
      <c r="BR51" s="1256"/>
      <c r="BS51" s="1256"/>
      <c r="BT51" s="1256"/>
      <c r="BU51" s="1256"/>
      <c r="BV51" s="1256"/>
      <c r="BW51" s="1256"/>
      <c r="BX51" s="1256"/>
      <c r="BY51" s="1256"/>
      <c r="BZ51" s="1256"/>
      <c r="CA51" s="1256"/>
      <c r="CB51" s="1256"/>
      <c r="CC51" s="1256"/>
      <c r="CD51" s="1256"/>
      <c r="CE51" s="1256"/>
      <c r="CF51" s="1256"/>
      <c r="CG51" s="1256"/>
      <c r="CH51" s="1256"/>
      <c r="CI51" s="1256"/>
      <c r="CJ51" s="1256"/>
      <c r="CK51" s="1256"/>
      <c r="CL51" s="1256"/>
      <c r="CM51" s="1256"/>
      <c r="CN51" s="1256"/>
      <c r="CO51" s="1256"/>
      <c r="CP51" s="1256"/>
      <c r="CQ51" s="1256"/>
      <c r="CR51" s="1256"/>
      <c r="CS51" s="1256"/>
      <c r="CT51" s="1256"/>
      <c r="CU51" s="1256"/>
      <c r="CV51" s="1256"/>
      <c r="CW51" s="1256"/>
      <c r="CX51" s="1256"/>
      <c r="CY51" s="1256"/>
      <c r="CZ51" s="1256"/>
      <c r="DA51" s="1256"/>
      <c r="DB51" s="1256"/>
      <c r="DC51" s="1256"/>
    </row>
    <row r="52" spans="1:109" ht="13" x14ac:dyDescent="0.2">
      <c r="B52" s="1225"/>
      <c r="G52" s="1251"/>
      <c r="H52" s="1251"/>
      <c r="I52" s="1252"/>
      <c r="J52" s="1252"/>
      <c r="K52" s="1253"/>
      <c r="L52" s="1253"/>
      <c r="M52" s="1253"/>
      <c r="N52" s="1253"/>
      <c r="AM52" s="1243"/>
      <c r="AN52" s="1254"/>
      <c r="AO52" s="1254"/>
      <c r="AP52" s="1254"/>
      <c r="AQ52" s="1254"/>
      <c r="AR52" s="1254"/>
      <c r="AS52" s="1254"/>
      <c r="AT52" s="1254"/>
      <c r="AU52" s="1254"/>
      <c r="AV52" s="1254"/>
      <c r="AW52" s="1254"/>
      <c r="AX52" s="1254"/>
      <c r="AY52" s="1254"/>
      <c r="AZ52" s="1254"/>
      <c r="BA52" s="1254"/>
      <c r="BB52" s="1254"/>
      <c r="BC52" s="1254"/>
      <c r="BD52" s="1254"/>
      <c r="BE52" s="1254"/>
      <c r="BF52" s="1254"/>
      <c r="BG52" s="1254"/>
      <c r="BH52" s="1254"/>
      <c r="BI52" s="1254"/>
      <c r="BJ52" s="1254"/>
      <c r="BK52" s="1254"/>
      <c r="BL52" s="1254"/>
      <c r="BM52" s="1254"/>
      <c r="BN52" s="1254"/>
      <c r="BO52" s="1254"/>
      <c r="BP52" s="1256"/>
      <c r="BQ52" s="1256"/>
      <c r="BR52" s="1256"/>
      <c r="BS52" s="1256"/>
      <c r="BT52" s="1256"/>
      <c r="BU52" s="1256"/>
      <c r="BV52" s="1256"/>
      <c r="BW52" s="1256"/>
      <c r="BX52" s="1256"/>
      <c r="BY52" s="1256"/>
      <c r="BZ52" s="1256"/>
      <c r="CA52" s="1256"/>
      <c r="CB52" s="1256"/>
      <c r="CC52" s="1256"/>
      <c r="CD52" s="1256"/>
      <c r="CE52" s="1256"/>
      <c r="CF52" s="1256"/>
      <c r="CG52" s="1256"/>
      <c r="CH52" s="1256"/>
      <c r="CI52" s="1256"/>
      <c r="CJ52" s="1256"/>
      <c r="CK52" s="1256"/>
      <c r="CL52" s="1256"/>
      <c r="CM52" s="1256"/>
      <c r="CN52" s="1256"/>
      <c r="CO52" s="1256"/>
      <c r="CP52" s="1256"/>
      <c r="CQ52" s="1256"/>
      <c r="CR52" s="1256"/>
      <c r="CS52" s="1256"/>
      <c r="CT52" s="1256"/>
      <c r="CU52" s="1256"/>
      <c r="CV52" s="1256"/>
      <c r="CW52" s="1256"/>
      <c r="CX52" s="1256"/>
      <c r="CY52" s="1256"/>
      <c r="CZ52" s="1256"/>
      <c r="DA52" s="1256"/>
      <c r="DB52" s="1256"/>
      <c r="DC52" s="1256"/>
    </row>
    <row r="53" spans="1:109" ht="13" x14ac:dyDescent="0.2">
      <c r="A53" s="1233"/>
      <c r="B53" s="1225"/>
      <c r="G53" s="1251"/>
      <c r="H53" s="1251"/>
      <c r="I53" s="1244"/>
      <c r="J53" s="1244"/>
      <c r="K53" s="1253"/>
      <c r="L53" s="1253"/>
      <c r="M53" s="1253"/>
      <c r="N53" s="1253"/>
      <c r="AM53" s="1243"/>
      <c r="AN53" s="1254"/>
      <c r="AO53" s="1254"/>
      <c r="AP53" s="1254"/>
      <c r="AQ53" s="1254"/>
      <c r="AR53" s="1254"/>
      <c r="AS53" s="1254"/>
      <c r="AT53" s="1254"/>
      <c r="AU53" s="1254"/>
      <c r="AV53" s="1254"/>
      <c r="AW53" s="1254"/>
      <c r="AX53" s="1254"/>
      <c r="AY53" s="1254"/>
      <c r="AZ53" s="1254"/>
      <c r="BA53" s="1254"/>
      <c r="BB53" s="1254" t="s">
        <v>573</v>
      </c>
      <c r="BC53" s="1254"/>
      <c r="BD53" s="1254"/>
      <c r="BE53" s="1254"/>
      <c r="BF53" s="1254"/>
      <c r="BG53" s="1254"/>
      <c r="BH53" s="1254"/>
      <c r="BI53" s="1254"/>
      <c r="BJ53" s="1254"/>
      <c r="BK53" s="1254"/>
      <c r="BL53" s="1254"/>
      <c r="BM53" s="1254"/>
      <c r="BN53" s="1254"/>
      <c r="BO53" s="1254"/>
      <c r="BP53" s="1255"/>
      <c r="BQ53" s="1256"/>
      <c r="BR53" s="1256"/>
      <c r="BS53" s="1256"/>
      <c r="BT53" s="1256"/>
      <c r="BU53" s="1256"/>
      <c r="BV53" s="1256"/>
      <c r="BW53" s="1256"/>
      <c r="BX53" s="1256">
        <v>66.7</v>
      </c>
      <c r="BY53" s="1256"/>
      <c r="BZ53" s="1256"/>
      <c r="CA53" s="1256"/>
      <c r="CB53" s="1256"/>
      <c r="CC53" s="1256"/>
      <c r="CD53" s="1256"/>
      <c r="CE53" s="1256"/>
      <c r="CF53" s="1256">
        <v>67.599999999999994</v>
      </c>
      <c r="CG53" s="1256"/>
      <c r="CH53" s="1256"/>
      <c r="CI53" s="1256"/>
      <c r="CJ53" s="1256"/>
      <c r="CK53" s="1256"/>
      <c r="CL53" s="1256"/>
      <c r="CM53" s="1256"/>
      <c r="CN53" s="1256">
        <v>69.2</v>
      </c>
      <c r="CO53" s="1256"/>
      <c r="CP53" s="1256"/>
      <c r="CQ53" s="1256"/>
      <c r="CR53" s="1256"/>
      <c r="CS53" s="1256"/>
      <c r="CT53" s="1256"/>
      <c r="CU53" s="1256"/>
      <c r="CV53" s="1256">
        <v>70.8</v>
      </c>
      <c r="CW53" s="1256"/>
      <c r="CX53" s="1256"/>
      <c r="CY53" s="1256"/>
      <c r="CZ53" s="1256"/>
      <c r="DA53" s="1256"/>
      <c r="DB53" s="1256"/>
      <c r="DC53" s="1256"/>
    </row>
    <row r="54" spans="1:109" ht="13" x14ac:dyDescent="0.2">
      <c r="A54" s="1233"/>
      <c r="B54" s="1225"/>
      <c r="G54" s="1251"/>
      <c r="H54" s="1251"/>
      <c r="I54" s="1244"/>
      <c r="J54" s="1244"/>
      <c r="K54" s="1253"/>
      <c r="L54" s="1253"/>
      <c r="M54" s="1253"/>
      <c r="N54" s="1253"/>
      <c r="AM54" s="1243"/>
      <c r="AN54" s="1254"/>
      <c r="AO54" s="1254"/>
      <c r="AP54" s="1254"/>
      <c r="AQ54" s="1254"/>
      <c r="AR54" s="1254"/>
      <c r="AS54" s="1254"/>
      <c r="AT54" s="1254"/>
      <c r="AU54" s="1254"/>
      <c r="AV54" s="1254"/>
      <c r="AW54" s="1254"/>
      <c r="AX54" s="1254"/>
      <c r="AY54" s="1254"/>
      <c r="AZ54" s="1254"/>
      <c r="BA54" s="1254"/>
      <c r="BB54" s="1254"/>
      <c r="BC54" s="1254"/>
      <c r="BD54" s="1254"/>
      <c r="BE54" s="1254"/>
      <c r="BF54" s="1254"/>
      <c r="BG54" s="1254"/>
      <c r="BH54" s="1254"/>
      <c r="BI54" s="1254"/>
      <c r="BJ54" s="1254"/>
      <c r="BK54" s="1254"/>
      <c r="BL54" s="1254"/>
      <c r="BM54" s="1254"/>
      <c r="BN54" s="1254"/>
      <c r="BO54" s="1254"/>
      <c r="BP54" s="1256"/>
      <c r="BQ54" s="1256"/>
      <c r="BR54" s="1256"/>
      <c r="BS54" s="1256"/>
      <c r="BT54" s="1256"/>
      <c r="BU54" s="1256"/>
      <c r="BV54" s="1256"/>
      <c r="BW54" s="1256"/>
      <c r="BX54" s="1256"/>
      <c r="BY54" s="1256"/>
      <c r="BZ54" s="1256"/>
      <c r="CA54" s="1256"/>
      <c r="CB54" s="1256"/>
      <c r="CC54" s="1256"/>
      <c r="CD54" s="1256"/>
      <c r="CE54" s="1256"/>
      <c r="CF54" s="1256"/>
      <c r="CG54" s="1256"/>
      <c r="CH54" s="1256"/>
      <c r="CI54" s="1256"/>
      <c r="CJ54" s="1256"/>
      <c r="CK54" s="1256"/>
      <c r="CL54" s="1256"/>
      <c r="CM54" s="1256"/>
      <c r="CN54" s="1256"/>
      <c r="CO54" s="1256"/>
      <c r="CP54" s="1256"/>
      <c r="CQ54" s="1256"/>
      <c r="CR54" s="1256"/>
      <c r="CS54" s="1256"/>
      <c r="CT54" s="1256"/>
      <c r="CU54" s="1256"/>
      <c r="CV54" s="1256"/>
      <c r="CW54" s="1256"/>
      <c r="CX54" s="1256"/>
      <c r="CY54" s="1256"/>
      <c r="CZ54" s="1256"/>
      <c r="DA54" s="1256"/>
      <c r="DB54" s="1256"/>
      <c r="DC54" s="1256"/>
    </row>
    <row r="55" spans="1:109" ht="13" x14ac:dyDescent="0.2">
      <c r="A55" s="1233"/>
      <c r="B55" s="1225"/>
      <c r="G55" s="1244"/>
      <c r="H55" s="1244"/>
      <c r="I55" s="1244"/>
      <c r="J55" s="1244"/>
      <c r="K55" s="1253"/>
      <c r="L55" s="1253"/>
      <c r="M55" s="1253"/>
      <c r="N55" s="1253"/>
      <c r="AN55" s="1250" t="s">
        <v>574</v>
      </c>
      <c r="AO55" s="1250"/>
      <c r="AP55" s="1250"/>
      <c r="AQ55" s="1250"/>
      <c r="AR55" s="1250"/>
      <c r="AS55" s="1250"/>
      <c r="AT55" s="1250"/>
      <c r="AU55" s="1250"/>
      <c r="AV55" s="1250"/>
      <c r="AW55" s="1250"/>
      <c r="AX55" s="1250"/>
      <c r="AY55" s="1250"/>
      <c r="AZ55" s="1250"/>
      <c r="BA55" s="1250"/>
      <c r="BB55" s="1254" t="s">
        <v>572</v>
      </c>
      <c r="BC55" s="1254"/>
      <c r="BD55" s="1254"/>
      <c r="BE55" s="1254"/>
      <c r="BF55" s="1254"/>
      <c r="BG55" s="1254"/>
      <c r="BH55" s="1254"/>
      <c r="BI55" s="1254"/>
      <c r="BJ55" s="1254"/>
      <c r="BK55" s="1254"/>
      <c r="BL55" s="1254"/>
      <c r="BM55" s="1254"/>
      <c r="BN55" s="1254"/>
      <c r="BO55" s="1254"/>
      <c r="BP55" s="1255"/>
      <c r="BQ55" s="1256"/>
      <c r="BR55" s="1256"/>
      <c r="BS55" s="1256"/>
      <c r="BT55" s="1256"/>
      <c r="BU55" s="1256"/>
      <c r="BV55" s="1256"/>
      <c r="BW55" s="1256"/>
      <c r="BX55" s="1256">
        <v>5.9</v>
      </c>
      <c r="BY55" s="1256"/>
      <c r="BZ55" s="1256"/>
      <c r="CA55" s="1256"/>
      <c r="CB55" s="1256"/>
      <c r="CC55" s="1256"/>
      <c r="CD55" s="1256"/>
      <c r="CE55" s="1256"/>
      <c r="CF55" s="1256">
        <v>4.0999999999999996</v>
      </c>
      <c r="CG55" s="1256"/>
      <c r="CH55" s="1256"/>
      <c r="CI55" s="1256"/>
      <c r="CJ55" s="1256"/>
      <c r="CK55" s="1256"/>
      <c r="CL55" s="1256"/>
      <c r="CM55" s="1256"/>
      <c r="CN55" s="1256">
        <v>0</v>
      </c>
      <c r="CO55" s="1256"/>
      <c r="CP55" s="1256"/>
      <c r="CQ55" s="1256"/>
      <c r="CR55" s="1256"/>
      <c r="CS55" s="1256"/>
      <c r="CT55" s="1256"/>
      <c r="CU55" s="1256"/>
      <c r="CV55" s="1256">
        <v>0</v>
      </c>
      <c r="CW55" s="1256"/>
      <c r="CX55" s="1256"/>
      <c r="CY55" s="1256"/>
      <c r="CZ55" s="1256"/>
      <c r="DA55" s="1256"/>
      <c r="DB55" s="1256"/>
      <c r="DC55" s="1256"/>
    </row>
    <row r="56" spans="1:109" ht="13" x14ac:dyDescent="0.2">
      <c r="A56" s="1233"/>
      <c r="B56" s="1225"/>
      <c r="G56" s="1244"/>
      <c r="H56" s="1244"/>
      <c r="I56" s="1244"/>
      <c r="J56" s="1244"/>
      <c r="K56" s="1253"/>
      <c r="L56" s="1253"/>
      <c r="M56" s="1253"/>
      <c r="N56" s="1253"/>
      <c r="AN56" s="1250"/>
      <c r="AO56" s="1250"/>
      <c r="AP56" s="1250"/>
      <c r="AQ56" s="1250"/>
      <c r="AR56" s="1250"/>
      <c r="AS56" s="1250"/>
      <c r="AT56" s="1250"/>
      <c r="AU56" s="1250"/>
      <c r="AV56" s="1250"/>
      <c r="AW56" s="1250"/>
      <c r="AX56" s="1250"/>
      <c r="AY56" s="1250"/>
      <c r="AZ56" s="1250"/>
      <c r="BA56" s="1250"/>
      <c r="BB56" s="1254"/>
      <c r="BC56" s="1254"/>
      <c r="BD56" s="1254"/>
      <c r="BE56" s="1254"/>
      <c r="BF56" s="1254"/>
      <c r="BG56" s="1254"/>
      <c r="BH56" s="1254"/>
      <c r="BI56" s="1254"/>
      <c r="BJ56" s="1254"/>
      <c r="BK56" s="1254"/>
      <c r="BL56" s="1254"/>
      <c r="BM56" s="1254"/>
      <c r="BN56" s="1254"/>
      <c r="BO56" s="1254"/>
      <c r="BP56" s="1256"/>
      <c r="BQ56" s="1256"/>
      <c r="BR56" s="1256"/>
      <c r="BS56" s="1256"/>
      <c r="BT56" s="1256"/>
      <c r="BU56" s="1256"/>
      <c r="BV56" s="1256"/>
      <c r="BW56" s="1256"/>
      <c r="BX56" s="1256"/>
      <c r="BY56" s="1256"/>
      <c r="BZ56" s="1256"/>
      <c r="CA56" s="1256"/>
      <c r="CB56" s="1256"/>
      <c r="CC56" s="1256"/>
      <c r="CD56" s="1256"/>
      <c r="CE56" s="1256"/>
      <c r="CF56" s="1256"/>
      <c r="CG56" s="1256"/>
      <c r="CH56" s="1256"/>
      <c r="CI56" s="1256"/>
      <c r="CJ56" s="1256"/>
      <c r="CK56" s="1256"/>
      <c r="CL56" s="1256"/>
      <c r="CM56" s="1256"/>
      <c r="CN56" s="1256"/>
      <c r="CO56" s="1256"/>
      <c r="CP56" s="1256"/>
      <c r="CQ56" s="1256"/>
      <c r="CR56" s="1256"/>
      <c r="CS56" s="1256"/>
      <c r="CT56" s="1256"/>
      <c r="CU56" s="1256"/>
      <c r="CV56" s="1256"/>
      <c r="CW56" s="1256"/>
      <c r="CX56" s="1256"/>
      <c r="CY56" s="1256"/>
      <c r="CZ56" s="1256"/>
      <c r="DA56" s="1256"/>
      <c r="DB56" s="1256"/>
      <c r="DC56" s="1256"/>
    </row>
    <row r="57" spans="1:109" s="1233" customFormat="1" ht="13" x14ac:dyDescent="0.2">
      <c r="B57" s="1257"/>
      <c r="G57" s="1244"/>
      <c r="H57" s="1244"/>
      <c r="I57" s="1258"/>
      <c r="J57" s="1258"/>
      <c r="K57" s="1253"/>
      <c r="L57" s="1253"/>
      <c r="M57" s="1253"/>
      <c r="N57" s="1253"/>
      <c r="AM57" s="1219"/>
      <c r="AN57" s="1250"/>
      <c r="AO57" s="1250"/>
      <c r="AP57" s="1250"/>
      <c r="AQ57" s="1250"/>
      <c r="AR57" s="1250"/>
      <c r="AS57" s="1250"/>
      <c r="AT57" s="1250"/>
      <c r="AU57" s="1250"/>
      <c r="AV57" s="1250"/>
      <c r="AW57" s="1250"/>
      <c r="AX57" s="1250"/>
      <c r="AY57" s="1250"/>
      <c r="AZ57" s="1250"/>
      <c r="BA57" s="1250"/>
      <c r="BB57" s="1254" t="s">
        <v>573</v>
      </c>
      <c r="BC57" s="1254"/>
      <c r="BD57" s="1254"/>
      <c r="BE57" s="1254"/>
      <c r="BF57" s="1254"/>
      <c r="BG57" s="1254"/>
      <c r="BH57" s="1254"/>
      <c r="BI57" s="1254"/>
      <c r="BJ57" s="1254"/>
      <c r="BK57" s="1254"/>
      <c r="BL57" s="1254"/>
      <c r="BM57" s="1254"/>
      <c r="BN57" s="1254"/>
      <c r="BO57" s="1254"/>
      <c r="BP57" s="1255"/>
      <c r="BQ57" s="1256"/>
      <c r="BR57" s="1256"/>
      <c r="BS57" s="1256"/>
      <c r="BT57" s="1256"/>
      <c r="BU57" s="1256"/>
      <c r="BV57" s="1256"/>
      <c r="BW57" s="1256"/>
      <c r="BX57" s="1256">
        <v>61.9</v>
      </c>
      <c r="BY57" s="1256"/>
      <c r="BZ57" s="1256"/>
      <c r="CA57" s="1256"/>
      <c r="CB57" s="1256"/>
      <c r="CC57" s="1256"/>
      <c r="CD57" s="1256"/>
      <c r="CE57" s="1256"/>
      <c r="CF57" s="1256">
        <v>62.8</v>
      </c>
      <c r="CG57" s="1256"/>
      <c r="CH57" s="1256"/>
      <c r="CI57" s="1256"/>
      <c r="CJ57" s="1256"/>
      <c r="CK57" s="1256"/>
      <c r="CL57" s="1256"/>
      <c r="CM57" s="1256"/>
      <c r="CN57" s="1256">
        <v>64</v>
      </c>
      <c r="CO57" s="1256"/>
      <c r="CP57" s="1256"/>
      <c r="CQ57" s="1256"/>
      <c r="CR57" s="1256"/>
      <c r="CS57" s="1256"/>
      <c r="CT57" s="1256"/>
      <c r="CU57" s="1256"/>
      <c r="CV57" s="1256">
        <v>64.400000000000006</v>
      </c>
      <c r="CW57" s="1256"/>
      <c r="CX57" s="1256"/>
      <c r="CY57" s="1256"/>
      <c r="CZ57" s="1256"/>
      <c r="DA57" s="1256"/>
      <c r="DB57" s="1256"/>
      <c r="DC57" s="1256"/>
      <c r="DD57" s="1259"/>
      <c r="DE57" s="1257"/>
    </row>
    <row r="58" spans="1:109" s="1233" customFormat="1" ht="13" x14ac:dyDescent="0.2">
      <c r="A58" s="1219"/>
      <c r="B58" s="1257"/>
      <c r="G58" s="1244"/>
      <c r="H58" s="1244"/>
      <c r="I58" s="1258"/>
      <c r="J58" s="1258"/>
      <c r="K58" s="1253"/>
      <c r="L58" s="1253"/>
      <c r="M58" s="1253"/>
      <c r="N58" s="1253"/>
      <c r="AM58" s="1219"/>
      <c r="AN58" s="1250"/>
      <c r="AO58" s="1250"/>
      <c r="AP58" s="1250"/>
      <c r="AQ58" s="1250"/>
      <c r="AR58" s="1250"/>
      <c r="AS58" s="1250"/>
      <c r="AT58" s="1250"/>
      <c r="AU58" s="1250"/>
      <c r="AV58" s="1250"/>
      <c r="AW58" s="1250"/>
      <c r="AX58" s="1250"/>
      <c r="AY58" s="1250"/>
      <c r="AZ58" s="1250"/>
      <c r="BA58" s="1250"/>
      <c r="BB58" s="1254"/>
      <c r="BC58" s="1254"/>
      <c r="BD58" s="1254"/>
      <c r="BE58" s="1254"/>
      <c r="BF58" s="1254"/>
      <c r="BG58" s="1254"/>
      <c r="BH58" s="1254"/>
      <c r="BI58" s="1254"/>
      <c r="BJ58" s="1254"/>
      <c r="BK58" s="1254"/>
      <c r="BL58" s="1254"/>
      <c r="BM58" s="1254"/>
      <c r="BN58" s="1254"/>
      <c r="BO58" s="1254"/>
      <c r="BP58" s="1256"/>
      <c r="BQ58" s="1256"/>
      <c r="BR58" s="1256"/>
      <c r="BS58" s="1256"/>
      <c r="BT58" s="1256"/>
      <c r="BU58" s="1256"/>
      <c r="BV58" s="1256"/>
      <c r="BW58" s="1256"/>
      <c r="BX58" s="1256"/>
      <c r="BY58" s="1256"/>
      <c r="BZ58" s="1256"/>
      <c r="CA58" s="1256"/>
      <c r="CB58" s="1256"/>
      <c r="CC58" s="1256"/>
      <c r="CD58" s="1256"/>
      <c r="CE58" s="1256"/>
      <c r="CF58" s="1256"/>
      <c r="CG58" s="1256"/>
      <c r="CH58" s="1256"/>
      <c r="CI58" s="1256"/>
      <c r="CJ58" s="1256"/>
      <c r="CK58" s="1256"/>
      <c r="CL58" s="1256"/>
      <c r="CM58" s="1256"/>
      <c r="CN58" s="1256"/>
      <c r="CO58" s="1256"/>
      <c r="CP58" s="1256"/>
      <c r="CQ58" s="1256"/>
      <c r="CR58" s="1256"/>
      <c r="CS58" s="1256"/>
      <c r="CT58" s="1256"/>
      <c r="CU58" s="1256"/>
      <c r="CV58" s="1256"/>
      <c r="CW58" s="1256"/>
      <c r="CX58" s="1256"/>
      <c r="CY58" s="1256"/>
      <c r="CZ58" s="1256"/>
      <c r="DA58" s="1256"/>
      <c r="DB58" s="1256"/>
      <c r="DC58" s="1256"/>
      <c r="DD58" s="1259"/>
      <c r="DE58" s="1257"/>
    </row>
    <row r="59" spans="1:109" s="1233" customFormat="1" ht="13" x14ac:dyDescent="0.2">
      <c r="A59" s="1219"/>
      <c r="B59" s="1257"/>
      <c r="K59" s="1260"/>
      <c r="L59" s="1260"/>
      <c r="M59" s="1260"/>
      <c r="N59" s="1260"/>
      <c r="AQ59" s="1260"/>
      <c r="AR59" s="1260"/>
      <c r="AS59" s="1260"/>
      <c r="AT59" s="1260"/>
      <c r="BC59" s="1260"/>
      <c r="BD59" s="1260"/>
      <c r="BE59" s="1260"/>
      <c r="BF59" s="1260"/>
      <c r="BO59" s="1260"/>
      <c r="BP59" s="1260"/>
      <c r="BQ59" s="1260"/>
      <c r="BR59" s="1260"/>
      <c r="CA59" s="1260"/>
      <c r="CB59" s="1260"/>
      <c r="CC59" s="1260"/>
      <c r="CD59" s="1260"/>
      <c r="CM59" s="1260"/>
      <c r="CN59" s="1260"/>
      <c r="CO59" s="1260"/>
      <c r="CP59" s="1260"/>
      <c r="CY59" s="1260"/>
      <c r="CZ59" s="1260"/>
      <c r="DA59" s="1260"/>
      <c r="DB59" s="1260"/>
      <c r="DC59" s="1260"/>
      <c r="DD59" s="1259"/>
      <c r="DE59" s="1257"/>
    </row>
    <row r="60" spans="1:109" s="1233" customFormat="1" ht="13" x14ac:dyDescent="0.2">
      <c r="A60" s="1219"/>
      <c r="B60" s="1257"/>
      <c r="K60" s="1260"/>
      <c r="L60" s="1260"/>
      <c r="M60" s="1260"/>
      <c r="N60" s="1260"/>
      <c r="AQ60" s="1260"/>
      <c r="AR60" s="1260"/>
      <c r="AS60" s="1260"/>
      <c r="AT60" s="1260"/>
      <c r="BC60" s="1260"/>
      <c r="BD60" s="1260"/>
      <c r="BE60" s="1260"/>
      <c r="BF60" s="1260"/>
      <c r="BO60" s="1260"/>
      <c r="BP60" s="1260"/>
      <c r="BQ60" s="1260"/>
      <c r="BR60" s="1260"/>
      <c r="CA60" s="1260"/>
      <c r="CB60" s="1260"/>
      <c r="CC60" s="1260"/>
      <c r="CD60" s="1260"/>
      <c r="CM60" s="1260"/>
      <c r="CN60" s="1260"/>
      <c r="CO60" s="1260"/>
      <c r="CP60" s="1260"/>
      <c r="CY60" s="1260"/>
      <c r="CZ60" s="1260"/>
      <c r="DA60" s="1260"/>
      <c r="DB60" s="1260"/>
      <c r="DC60" s="1260"/>
      <c r="DD60" s="1259"/>
      <c r="DE60" s="1257"/>
    </row>
    <row r="61" spans="1:109" s="1233" customFormat="1" ht="13" x14ac:dyDescent="0.2">
      <c r="A61" s="1219"/>
      <c r="B61" s="1261"/>
      <c r="C61" s="1262"/>
      <c r="D61" s="1262"/>
      <c r="E61" s="1262"/>
      <c r="F61" s="1262"/>
      <c r="G61" s="1262"/>
      <c r="H61" s="1262"/>
      <c r="I61" s="1262"/>
      <c r="J61" s="1262"/>
      <c r="K61" s="1262"/>
      <c r="L61" s="1262"/>
      <c r="M61" s="1263"/>
      <c r="N61" s="1263"/>
      <c r="O61" s="1262"/>
      <c r="P61" s="1262"/>
      <c r="Q61" s="1262"/>
      <c r="R61" s="1262"/>
      <c r="S61" s="1262"/>
      <c r="T61" s="1262"/>
      <c r="U61" s="1262"/>
      <c r="V61" s="1262"/>
      <c r="W61" s="1262"/>
      <c r="X61" s="1262"/>
      <c r="Y61" s="1262"/>
      <c r="Z61" s="1262"/>
      <c r="AA61" s="1262"/>
      <c r="AB61" s="1262"/>
      <c r="AC61" s="1262"/>
      <c r="AD61" s="1262"/>
      <c r="AE61" s="1262"/>
      <c r="AF61" s="1262"/>
      <c r="AG61" s="1262"/>
      <c r="AH61" s="1262"/>
      <c r="AI61" s="1262"/>
      <c r="AJ61" s="1262"/>
      <c r="AK61" s="1262"/>
      <c r="AL61" s="1262"/>
      <c r="AM61" s="1262"/>
      <c r="AN61" s="1262"/>
      <c r="AO61" s="1262"/>
      <c r="AP61" s="1262"/>
      <c r="AQ61" s="1262"/>
      <c r="AR61" s="1262"/>
      <c r="AS61" s="1263"/>
      <c r="AT61" s="1263"/>
      <c r="AU61" s="1262"/>
      <c r="AV61" s="1262"/>
      <c r="AW61" s="1262"/>
      <c r="AX61" s="1262"/>
      <c r="AY61" s="1262"/>
      <c r="AZ61" s="1262"/>
      <c r="BA61" s="1262"/>
      <c r="BB61" s="1262"/>
      <c r="BC61" s="1262"/>
      <c r="BD61" s="1262"/>
      <c r="BE61" s="1263"/>
      <c r="BF61" s="1263"/>
      <c r="BG61" s="1262"/>
      <c r="BH61" s="1262"/>
      <c r="BI61" s="1262"/>
      <c r="BJ61" s="1262"/>
      <c r="BK61" s="1262"/>
      <c r="BL61" s="1262"/>
      <c r="BM61" s="1262"/>
      <c r="BN61" s="1262"/>
      <c r="BO61" s="1262"/>
      <c r="BP61" s="1262"/>
      <c r="BQ61" s="1263"/>
      <c r="BR61" s="1263"/>
      <c r="BS61" s="1262"/>
      <c r="BT61" s="1262"/>
      <c r="BU61" s="1262"/>
      <c r="BV61" s="1262"/>
      <c r="BW61" s="1262"/>
      <c r="BX61" s="1262"/>
      <c r="BY61" s="1262"/>
      <c r="BZ61" s="1262"/>
      <c r="CA61" s="1262"/>
      <c r="CB61" s="1262"/>
      <c r="CC61" s="1263"/>
      <c r="CD61" s="1263"/>
      <c r="CE61" s="1262"/>
      <c r="CF61" s="1262"/>
      <c r="CG61" s="1262"/>
      <c r="CH61" s="1262"/>
      <c r="CI61" s="1262"/>
      <c r="CJ61" s="1262"/>
      <c r="CK61" s="1262"/>
      <c r="CL61" s="1262"/>
      <c r="CM61" s="1262"/>
      <c r="CN61" s="1262"/>
      <c r="CO61" s="1263"/>
      <c r="CP61" s="1263"/>
      <c r="CQ61" s="1262"/>
      <c r="CR61" s="1262"/>
      <c r="CS61" s="1262"/>
      <c r="CT61" s="1262"/>
      <c r="CU61" s="1262"/>
      <c r="CV61" s="1262"/>
      <c r="CW61" s="1262"/>
      <c r="CX61" s="1262"/>
      <c r="CY61" s="1262"/>
      <c r="CZ61" s="1262"/>
      <c r="DA61" s="1263"/>
      <c r="DB61" s="1263"/>
      <c r="DC61" s="1263"/>
      <c r="DD61" s="1264"/>
      <c r="DE61" s="1257"/>
    </row>
    <row r="62" spans="1:109" ht="13" x14ac:dyDescent="0.2">
      <c r="B62" s="1230"/>
      <c r="C62" s="1230"/>
      <c r="D62" s="1230"/>
      <c r="E62" s="1230"/>
      <c r="F62" s="1230"/>
      <c r="G62" s="1230"/>
      <c r="H62" s="1230"/>
      <c r="I62" s="1230"/>
      <c r="J62" s="1230"/>
      <c r="K62" s="1230"/>
      <c r="L62" s="1230"/>
      <c r="M62" s="1230"/>
      <c r="N62" s="1230"/>
      <c r="O62" s="1230"/>
      <c r="P62" s="1230"/>
      <c r="Q62" s="1230"/>
      <c r="R62" s="1230"/>
      <c r="S62" s="1230"/>
      <c r="T62" s="1230"/>
      <c r="U62" s="1230"/>
      <c r="V62" s="1230"/>
      <c r="W62" s="1230"/>
      <c r="X62" s="1230"/>
      <c r="Y62" s="1230"/>
      <c r="Z62" s="1230"/>
      <c r="AA62" s="1230"/>
      <c r="AB62" s="1230"/>
      <c r="AC62" s="1230"/>
      <c r="AD62" s="1230"/>
      <c r="AE62" s="1230"/>
      <c r="AF62" s="1230"/>
      <c r="AG62" s="1230"/>
      <c r="AH62" s="1230"/>
      <c r="AI62" s="1230"/>
      <c r="AJ62" s="1230"/>
      <c r="AK62" s="1230"/>
      <c r="AL62" s="1230"/>
      <c r="AM62" s="1230"/>
      <c r="AN62" s="1230"/>
      <c r="AO62" s="1230"/>
      <c r="AP62" s="1230"/>
      <c r="AQ62" s="1230"/>
      <c r="AR62" s="1230"/>
      <c r="AS62" s="1230"/>
      <c r="AT62" s="1230"/>
      <c r="AU62" s="1230"/>
      <c r="AV62" s="1230"/>
      <c r="AW62" s="1230"/>
      <c r="AX62" s="1230"/>
      <c r="AY62" s="1230"/>
      <c r="AZ62" s="1230"/>
      <c r="BA62" s="1230"/>
      <c r="BB62" s="1230"/>
      <c r="BC62" s="1230"/>
      <c r="BD62" s="1230"/>
      <c r="BE62" s="1230"/>
      <c r="BF62" s="1230"/>
      <c r="BG62" s="1230"/>
      <c r="BH62" s="1230"/>
      <c r="BI62" s="1230"/>
      <c r="BJ62" s="1230"/>
      <c r="BK62" s="1230"/>
      <c r="BL62" s="1230"/>
      <c r="BM62" s="1230"/>
      <c r="BN62" s="1230"/>
      <c r="BO62" s="1230"/>
      <c r="BP62" s="1230"/>
      <c r="BQ62" s="1230"/>
      <c r="BR62" s="1230"/>
      <c r="BS62" s="1230"/>
      <c r="BT62" s="1230"/>
      <c r="BU62" s="1230"/>
      <c r="BV62" s="1230"/>
      <c r="BW62" s="1230"/>
      <c r="BX62" s="1230"/>
      <c r="BY62" s="1230"/>
      <c r="BZ62" s="1230"/>
      <c r="CA62" s="1230"/>
      <c r="CB62" s="1230"/>
      <c r="CC62" s="1230"/>
      <c r="CD62" s="1230"/>
      <c r="CE62" s="1230"/>
      <c r="CF62" s="1230"/>
      <c r="CG62" s="1230"/>
      <c r="CH62" s="1230"/>
      <c r="CI62" s="1230"/>
      <c r="CJ62" s="1230"/>
      <c r="CK62" s="1230"/>
      <c r="CL62" s="1230"/>
      <c r="CM62" s="1230"/>
      <c r="CN62" s="1230"/>
      <c r="CO62" s="1230"/>
      <c r="CP62" s="1230"/>
      <c r="CQ62" s="1230"/>
      <c r="CR62" s="1230"/>
      <c r="CS62" s="1230"/>
      <c r="CT62" s="1230"/>
      <c r="CU62" s="1230"/>
      <c r="CV62" s="1230"/>
      <c r="CW62" s="1230"/>
      <c r="CX62" s="1230"/>
      <c r="CY62" s="1230"/>
      <c r="CZ62" s="1230"/>
      <c r="DA62" s="1230"/>
      <c r="DB62" s="1230"/>
      <c r="DC62" s="1230"/>
      <c r="DD62" s="1230"/>
      <c r="DE62" s="1219"/>
    </row>
    <row r="63" spans="1:109" ht="16.5" x14ac:dyDescent="0.2">
      <c r="B63" s="1265" t="s">
        <v>575</v>
      </c>
    </row>
    <row r="64" spans="1:109" ht="13" x14ac:dyDescent="0.2">
      <c r="B64" s="1225"/>
      <c r="G64" s="1232"/>
      <c r="I64" s="1266"/>
      <c r="J64" s="1266"/>
      <c r="K64" s="1266"/>
      <c r="L64" s="1266"/>
      <c r="M64" s="1266"/>
      <c r="N64" s="1267"/>
      <c r="AM64" s="1232"/>
      <c r="AN64" s="1232" t="s">
        <v>568</v>
      </c>
      <c r="AP64" s="1233"/>
      <c r="AQ64" s="1233"/>
      <c r="AR64" s="1233"/>
      <c r="AY64" s="1232"/>
      <c r="BA64" s="1233"/>
      <c r="BB64" s="1233"/>
      <c r="BC64" s="1233"/>
      <c r="BK64" s="1232"/>
      <c r="BM64" s="1233"/>
      <c r="BN64" s="1233"/>
      <c r="BO64" s="1233"/>
      <c r="BW64" s="1232"/>
      <c r="BY64" s="1233"/>
      <c r="BZ64" s="1233"/>
      <c r="CA64" s="1233"/>
      <c r="CI64" s="1232"/>
      <c r="CK64" s="1233"/>
      <c r="CL64" s="1233"/>
      <c r="CM64" s="1233"/>
      <c r="CU64" s="1232"/>
      <c r="CW64" s="1233"/>
      <c r="CX64" s="1233"/>
      <c r="CY64" s="1233"/>
    </row>
    <row r="65" spans="2:107" ht="13.5" customHeight="1" x14ac:dyDescent="0.2">
      <c r="B65" s="1225"/>
      <c r="AN65" s="1234" t="s">
        <v>576</v>
      </c>
      <c r="AO65" s="1235"/>
      <c r="AP65" s="1235"/>
      <c r="AQ65" s="1235"/>
      <c r="AR65" s="1235"/>
      <c r="AS65" s="1235"/>
      <c r="AT65" s="1235"/>
      <c r="AU65" s="1235"/>
      <c r="AV65" s="1235"/>
      <c r="AW65" s="1235"/>
      <c r="AX65" s="1235"/>
      <c r="AY65" s="1235"/>
      <c r="AZ65" s="1235"/>
      <c r="BA65" s="1235"/>
      <c r="BB65" s="1235"/>
      <c r="BC65" s="1235"/>
      <c r="BD65" s="1235"/>
      <c r="BE65" s="1235"/>
      <c r="BF65" s="1235"/>
      <c r="BG65" s="1235"/>
      <c r="BH65" s="1235"/>
      <c r="BI65" s="1235"/>
      <c r="BJ65" s="1235"/>
      <c r="BK65" s="1235"/>
      <c r="BL65" s="1235"/>
      <c r="BM65" s="1235"/>
      <c r="BN65" s="1235"/>
      <c r="BO65" s="1235"/>
      <c r="BP65" s="1235"/>
      <c r="BQ65" s="1235"/>
      <c r="BR65" s="1235"/>
      <c r="BS65" s="1235"/>
      <c r="BT65" s="1235"/>
      <c r="BU65" s="1235"/>
      <c r="BV65" s="1235"/>
      <c r="BW65" s="1235"/>
      <c r="BX65" s="1235"/>
      <c r="BY65" s="1235"/>
      <c r="BZ65" s="1235"/>
      <c r="CA65" s="1235"/>
      <c r="CB65" s="1235"/>
      <c r="CC65" s="1235"/>
      <c r="CD65" s="1235"/>
      <c r="CE65" s="1235"/>
      <c r="CF65" s="1235"/>
      <c r="CG65" s="1235"/>
      <c r="CH65" s="1235"/>
      <c r="CI65" s="1235"/>
      <c r="CJ65" s="1235"/>
      <c r="CK65" s="1235"/>
      <c r="CL65" s="1235"/>
      <c r="CM65" s="1235"/>
      <c r="CN65" s="1235"/>
      <c r="CO65" s="1235"/>
      <c r="CP65" s="1235"/>
      <c r="CQ65" s="1235"/>
      <c r="CR65" s="1235"/>
      <c r="CS65" s="1235"/>
      <c r="CT65" s="1235"/>
      <c r="CU65" s="1235"/>
      <c r="CV65" s="1235"/>
      <c r="CW65" s="1235"/>
      <c r="CX65" s="1235"/>
      <c r="CY65" s="1235"/>
      <c r="CZ65" s="1235"/>
      <c r="DA65" s="1235"/>
      <c r="DB65" s="1235"/>
      <c r="DC65" s="1236"/>
    </row>
    <row r="66" spans="2:107" ht="13" x14ac:dyDescent="0.2">
      <c r="B66" s="1225"/>
      <c r="AN66" s="1237"/>
      <c r="AO66" s="1238"/>
      <c r="AP66" s="1238"/>
      <c r="AQ66" s="1238"/>
      <c r="AR66" s="1238"/>
      <c r="AS66" s="1238"/>
      <c r="AT66" s="1238"/>
      <c r="AU66" s="1238"/>
      <c r="AV66" s="1238"/>
      <c r="AW66" s="1238"/>
      <c r="AX66" s="1238"/>
      <c r="AY66" s="1238"/>
      <c r="AZ66" s="1238"/>
      <c r="BA66" s="1238"/>
      <c r="BB66" s="1238"/>
      <c r="BC66" s="1238"/>
      <c r="BD66" s="1238"/>
      <c r="BE66" s="1238"/>
      <c r="BF66" s="1238"/>
      <c r="BG66" s="1238"/>
      <c r="BH66" s="1238"/>
      <c r="BI66" s="1238"/>
      <c r="BJ66" s="1238"/>
      <c r="BK66" s="1238"/>
      <c r="BL66" s="1238"/>
      <c r="BM66" s="1238"/>
      <c r="BN66" s="1238"/>
      <c r="BO66" s="1238"/>
      <c r="BP66" s="1238"/>
      <c r="BQ66" s="1238"/>
      <c r="BR66" s="1238"/>
      <c r="BS66" s="1238"/>
      <c r="BT66" s="1238"/>
      <c r="BU66" s="1238"/>
      <c r="BV66" s="1238"/>
      <c r="BW66" s="1238"/>
      <c r="BX66" s="1238"/>
      <c r="BY66" s="1238"/>
      <c r="BZ66" s="1238"/>
      <c r="CA66" s="1238"/>
      <c r="CB66" s="1238"/>
      <c r="CC66" s="1238"/>
      <c r="CD66" s="1238"/>
      <c r="CE66" s="1238"/>
      <c r="CF66" s="1238"/>
      <c r="CG66" s="1238"/>
      <c r="CH66" s="1238"/>
      <c r="CI66" s="1238"/>
      <c r="CJ66" s="1238"/>
      <c r="CK66" s="1238"/>
      <c r="CL66" s="1238"/>
      <c r="CM66" s="1238"/>
      <c r="CN66" s="1238"/>
      <c r="CO66" s="1238"/>
      <c r="CP66" s="1238"/>
      <c r="CQ66" s="1238"/>
      <c r="CR66" s="1238"/>
      <c r="CS66" s="1238"/>
      <c r="CT66" s="1238"/>
      <c r="CU66" s="1238"/>
      <c r="CV66" s="1238"/>
      <c r="CW66" s="1238"/>
      <c r="CX66" s="1238"/>
      <c r="CY66" s="1238"/>
      <c r="CZ66" s="1238"/>
      <c r="DA66" s="1238"/>
      <c r="DB66" s="1238"/>
      <c r="DC66" s="1239"/>
    </row>
    <row r="67" spans="2:107" ht="13" x14ac:dyDescent="0.2">
      <c r="B67" s="1225"/>
      <c r="AN67" s="1237"/>
      <c r="AO67" s="1238"/>
      <c r="AP67" s="1238"/>
      <c r="AQ67" s="1238"/>
      <c r="AR67" s="1238"/>
      <c r="AS67" s="1238"/>
      <c r="AT67" s="1238"/>
      <c r="AU67" s="1238"/>
      <c r="AV67" s="1238"/>
      <c r="AW67" s="1238"/>
      <c r="AX67" s="1238"/>
      <c r="AY67" s="1238"/>
      <c r="AZ67" s="1238"/>
      <c r="BA67" s="1238"/>
      <c r="BB67" s="1238"/>
      <c r="BC67" s="1238"/>
      <c r="BD67" s="1238"/>
      <c r="BE67" s="1238"/>
      <c r="BF67" s="1238"/>
      <c r="BG67" s="1238"/>
      <c r="BH67" s="1238"/>
      <c r="BI67" s="1238"/>
      <c r="BJ67" s="1238"/>
      <c r="BK67" s="1238"/>
      <c r="BL67" s="1238"/>
      <c r="BM67" s="1238"/>
      <c r="BN67" s="1238"/>
      <c r="BO67" s="1238"/>
      <c r="BP67" s="1238"/>
      <c r="BQ67" s="1238"/>
      <c r="BR67" s="1238"/>
      <c r="BS67" s="1238"/>
      <c r="BT67" s="1238"/>
      <c r="BU67" s="1238"/>
      <c r="BV67" s="1238"/>
      <c r="BW67" s="1238"/>
      <c r="BX67" s="1238"/>
      <c r="BY67" s="1238"/>
      <c r="BZ67" s="1238"/>
      <c r="CA67" s="1238"/>
      <c r="CB67" s="1238"/>
      <c r="CC67" s="1238"/>
      <c r="CD67" s="1238"/>
      <c r="CE67" s="1238"/>
      <c r="CF67" s="1238"/>
      <c r="CG67" s="1238"/>
      <c r="CH67" s="1238"/>
      <c r="CI67" s="1238"/>
      <c r="CJ67" s="1238"/>
      <c r="CK67" s="1238"/>
      <c r="CL67" s="1238"/>
      <c r="CM67" s="1238"/>
      <c r="CN67" s="1238"/>
      <c r="CO67" s="1238"/>
      <c r="CP67" s="1238"/>
      <c r="CQ67" s="1238"/>
      <c r="CR67" s="1238"/>
      <c r="CS67" s="1238"/>
      <c r="CT67" s="1238"/>
      <c r="CU67" s="1238"/>
      <c r="CV67" s="1238"/>
      <c r="CW67" s="1238"/>
      <c r="CX67" s="1238"/>
      <c r="CY67" s="1238"/>
      <c r="CZ67" s="1238"/>
      <c r="DA67" s="1238"/>
      <c r="DB67" s="1238"/>
      <c r="DC67" s="1239"/>
    </row>
    <row r="68" spans="2:107" ht="13" x14ac:dyDescent="0.2">
      <c r="B68" s="1225"/>
      <c r="AN68" s="1237"/>
      <c r="AO68" s="1238"/>
      <c r="AP68" s="1238"/>
      <c r="AQ68" s="1238"/>
      <c r="AR68" s="1238"/>
      <c r="AS68" s="1238"/>
      <c r="AT68" s="1238"/>
      <c r="AU68" s="1238"/>
      <c r="AV68" s="1238"/>
      <c r="AW68" s="1238"/>
      <c r="AX68" s="1238"/>
      <c r="AY68" s="1238"/>
      <c r="AZ68" s="1238"/>
      <c r="BA68" s="1238"/>
      <c r="BB68" s="1238"/>
      <c r="BC68" s="1238"/>
      <c r="BD68" s="1238"/>
      <c r="BE68" s="1238"/>
      <c r="BF68" s="1238"/>
      <c r="BG68" s="1238"/>
      <c r="BH68" s="1238"/>
      <c r="BI68" s="1238"/>
      <c r="BJ68" s="1238"/>
      <c r="BK68" s="1238"/>
      <c r="BL68" s="1238"/>
      <c r="BM68" s="1238"/>
      <c r="BN68" s="1238"/>
      <c r="BO68" s="1238"/>
      <c r="BP68" s="1238"/>
      <c r="BQ68" s="1238"/>
      <c r="BR68" s="1238"/>
      <c r="BS68" s="1238"/>
      <c r="BT68" s="1238"/>
      <c r="BU68" s="1238"/>
      <c r="BV68" s="1238"/>
      <c r="BW68" s="1238"/>
      <c r="BX68" s="1238"/>
      <c r="BY68" s="1238"/>
      <c r="BZ68" s="1238"/>
      <c r="CA68" s="1238"/>
      <c r="CB68" s="1238"/>
      <c r="CC68" s="1238"/>
      <c r="CD68" s="1238"/>
      <c r="CE68" s="1238"/>
      <c r="CF68" s="1238"/>
      <c r="CG68" s="1238"/>
      <c r="CH68" s="1238"/>
      <c r="CI68" s="1238"/>
      <c r="CJ68" s="1238"/>
      <c r="CK68" s="1238"/>
      <c r="CL68" s="1238"/>
      <c r="CM68" s="1238"/>
      <c r="CN68" s="1238"/>
      <c r="CO68" s="1238"/>
      <c r="CP68" s="1238"/>
      <c r="CQ68" s="1238"/>
      <c r="CR68" s="1238"/>
      <c r="CS68" s="1238"/>
      <c r="CT68" s="1238"/>
      <c r="CU68" s="1238"/>
      <c r="CV68" s="1238"/>
      <c r="CW68" s="1238"/>
      <c r="CX68" s="1238"/>
      <c r="CY68" s="1238"/>
      <c r="CZ68" s="1238"/>
      <c r="DA68" s="1238"/>
      <c r="DB68" s="1238"/>
      <c r="DC68" s="1239"/>
    </row>
    <row r="69" spans="2:107" ht="13" x14ac:dyDescent="0.2">
      <c r="B69" s="1225"/>
      <c r="AN69" s="1240"/>
      <c r="AO69" s="1241"/>
      <c r="AP69" s="1241"/>
      <c r="AQ69" s="1241"/>
      <c r="AR69" s="1241"/>
      <c r="AS69" s="1241"/>
      <c r="AT69" s="1241"/>
      <c r="AU69" s="1241"/>
      <c r="AV69" s="1241"/>
      <c r="AW69" s="1241"/>
      <c r="AX69" s="1241"/>
      <c r="AY69" s="1241"/>
      <c r="AZ69" s="1241"/>
      <c r="BA69" s="1241"/>
      <c r="BB69" s="1241"/>
      <c r="BC69" s="1241"/>
      <c r="BD69" s="1241"/>
      <c r="BE69" s="1241"/>
      <c r="BF69" s="1241"/>
      <c r="BG69" s="1241"/>
      <c r="BH69" s="1241"/>
      <c r="BI69" s="1241"/>
      <c r="BJ69" s="1241"/>
      <c r="BK69" s="1241"/>
      <c r="BL69" s="1241"/>
      <c r="BM69" s="1241"/>
      <c r="BN69" s="1241"/>
      <c r="BO69" s="1241"/>
      <c r="BP69" s="1241"/>
      <c r="BQ69" s="1241"/>
      <c r="BR69" s="1241"/>
      <c r="BS69" s="1241"/>
      <c r="BT69" s="1241"/>
      <c r="BU69" s="1241"/>
      <c r="BV69" s="1241"/>
      <c r="BW69" s="1241"/>
      <c r="BX69" s="1241"/>
      <c r="BY69" s="1241"/>
      <c r="BZ69" s="1241"/>
      <c r="CA69" s="1241"/>
      <c r="CB69" s="1241"/>
      <c r="CC69" s="1241"/>
      <c r="CD69" s="1241"/>
      <c r="CE69" s="1241"/>
      <c r="CF69" s="1241"/>
      <c r="CG69" s="1241"/>
      <c r="CH69" s="1241"/>
      <c r="CI69" s="1241"/>
      <c r="CJ69" s="1241"/>
      <c r="CK69" s="1241"/>
      <c r="CL69" s="1241"/>
      <c r="CM69" s="1241"/>
      <c r="CN69" s="1241"/>
      <c r="CO69" s="1241"/>
      <c r="CP69" s="1241"/>
      <c r="CQ69" s="1241"/>
      <c r="CR69" s="1241"/>
      <c r="CS69" s="1241"/>
      <c r="CT69" s="1241"/>
      <c r="CU69" s="1241"/>
      <c r="CV69" s="1241"/>
      <c r="CW69" s="1241"/>
      <c r="CX69" s="1241"/>
      <c r="CY69" s="1241"/>
      <c r="CZ69" s="1241"/>
      <c r="DA69" s="1241"/>
      <c r="DB69" s="1241"/>
      <c r="DC69" s="1242"/>
    </row>
    <row r="70" spans="2:107" ht="13" x14ac:dyDescent="0.2">
      <c r="B70" s="1225"/>
      <c r="H70" s="1268"/>
      <c r="I70" s="1268"/>
      <c r="J70" s="1269"/>
      <c r="K70" s="1269"/>
      <c r="L70" s="1270"/>
      <c r="M70" s="1269"/>
      <c r="N70" s="1270"/>
      <c r="AN70" s="1243"/>
      <c r="AO70" s="1243"/>
      <c r="AP70" s="1243"/>
      <c r="AZ70" s="1243"/>
      <c r="BA70" s="1243"/>
      <c r="BB70" s="1243"/>
      <c r="BL70" s="1243"/>
      <c r="BM70" s="1243"/>
      <c r="BN70" s="1243"/>
      <c r="BX70" s="1243"/>
      <c r="BY70" s="1243"/>
      <c r="BZ70" s="1243"/>
      <c r="CJ70" s="1243"/>
      <c r="CK70" s="1243"/>
      <c r="CL70" s="1243"/>
      <c r="CV70" s="1243"/>
      <c r="CW70" s="1243"/>
      <c r="CX70" s="1243"/>
    </row>
    <row r="71" spans="2:107" ht="13" x14ac:dyDescent="0.2">
      <c r="B71" s="1225"/>
      <c r="G71" s="1271"/>
      <c r="I71" s="1272"/>
      <c r="J71" s="1269"/>
      <c r="K71" s="1269"/>
      <c r="L71" s="1270"/>
      <c r="M71" s="1269"/>
      <c r="N71" s="1270"/>
      <c r="AM71" s="1271"/>
      <c r="AN71" s="1219" t="s">
        <v>570</v>
      </c>
    </row>
    <row r="72" spans="2:107" ht="13" x14ac:dyDescent="0.2">
      <c r="B72" s="1225"/>
      <c r="G72" s="1244"/>
      <c r="H72" s="1244"/>
      <c r="I72" s="1244"/>
      <c r="J72" s="1244"/>
      <c r="K72" s="1245"/>
      <c r="L72" s="1245"/>
      <c r="M72" s="1246"/>
      <c r="N72" s="1246"/>
      <c r="AN72" s="1247"/>
      <c r="AO72" s="1248"/>
      <c r="AP72" s="1248"/>
      <c r="AQ72" s="1248"/>
      <c r="AR72" s="1248"/>
      <c r="AS72" s="1248"/>
      <c r="AT72" s="1248"/>
      <c r="AU72" s="1248"/>
      <c r="AV72" s="1248"/>
      <c r="AW72" s="1248"/>
      <c r="AX72" s="1248"/>
      <c r="AY72" s="1248"/>
      <c r="AZ72" s="1248"/>
      <c r="BA72" s="1248"/>
      <c r="BB72" s="1248"/>
      <c r="BC72" s="1248"/>
      <c r="BD72" s="1248"/>
      <c r="BE72" s="1248"/>
      <c r="BF72" s="1248"/>
      <c r="BG72" s="1248"/>
      <c r="BH72" s="1248"/>
      <c r="BI72" s="1248"/>
      <c r="BJ72" s="1248"/>
      <c r="BK72" s="1248"/>
      <c r="BL72" s="1248"/>
      <c r="BM72" s="1248"/>
      <c r="BN72" s="1248"/>
      <c r="BO72" s="1249"/>
      <c r="BP72" s="1250" t="s">
        <v>529</v>
      </c>
      <c r="BQ72" s="1250"/>
      <c r="BR72" s="1250"/>
      <c r="BS72" s="1250"/>
      <c r="BT72" s="1250"/>
      <c r="BU72" s="1250"/>
      <c r="BV72" s="1250"/>
      <c r="BW72" s="1250"/>
      <c r="BX72" s="1250" t="s">
        <v>530</v>
      </c>
      <c r="BY72" s="1250"/>
      <c r="BZ72" s="1250"/>
      <c r="CA72" s="1250"/>
      <c r="CB72" s="1250"/>
      <c r="CC72" s="1250"/>
      <c r="CD72" s="1250"/>
      <c r="CE72" s="1250"/>
      <c r="CF72" s="1250" t="s">
        <v>531</v>
      </c>
      <c r="CG72" s="1250"/>
      <c r="CH72" s="1250"/>
      <c r="CI72" s="1250"/>
      <c r="CJ72" s="1250"/>
      <c r="CK72" s="1250"/>
      <c r="CL72" s="1250"/>
      <c r="CM72" s="1250"/>
      <c r="CN72" s="1250" t="s">
        <v>532</v>
      </c>
      <c r="CO72" s="1250"/>
      <c r="CP72" s="1250"/>
      <c r="CQ72" s="1250"/>
      <c r="CR72" s="1250"/>
      <c r="CS72" s="1250"/>
      <c r="CT72" s="1250"/>
      <c r="CU72" s="1250"/>
      <c r="CV72" s="1250" t="s">
        <v>533</v>
      </c>
      <c r="CW72" s="1250"/>
      <c r="CX72" s="1250"/>
      <c r="CY72" s="1250"/>
      <c r="CZ72" s="1250"/>
      <c r="DA72" s="1250"/>
      <c r="DB72" s="1250"/>
      <c r="DC72" s="1250"/>
    </row>
    <row r="73" spans="2:107" ht="13" x14ac:dyDescent="0.2">
      <c r="B73" s="1225"/>
      <c r="G73" s="1251"/>
      <c r="H73" s="1251"/>
      <c r="I73" s="1251"/>
      <c r="J73" s="1251"/>
      <c r="K73" s="1273"/>
      <c r="L73" s="1273"/>
      <c r="M73" s="1273"/>
      <c r="N73" s="1273"/>
      <c r="AM73" s="1243"/>
      <c r="AN73" s="1254" t="s">
        <v>571</v>
      </c>
      <c r="AO73" s="1254"/>
      <c r="AP73" s="1254"/>
      <c r="AQ73" s="1254"/>
      <c r="AR73" s="1254"/>
      <c r="AS73" s="1254"/>
      <c r="AT73" s="1254"/>
      <c r="AU73" s="1254"/>
      <c r="AV73" s="1254"/>
      <c r="AW73" s="1254"/>
      <c r="AX73" s="1254"/>
      <c r="AY73" s="1254"/>
      <c r="AZ73" s="1254"/>
      <c r="BA73" s="1254"/>
      <c r="BB73" s="1254" t="s">
        <v>572</v>
      </c>
      <c r="BC73" s="1254"/>
      <c r="BD73" s="1254"/>
      <c r="BE73" s="1254"/>
      <c r="BF73" s="1254"/>
      <c r="BG73" s="1254"/>
      <c r="BH73" s="1254"/>
      <c r="BI73" s="1254"/>
      <c r="BJ73" s="1254"/>
      <c r="BK73" s="1254"/>
      <c r="BL73" s="1254"/>
      <c r="BM73" s="1254"/>
      <c r="BN73" s="1254"/>
      <c r="BO73" s="1254"/>
      <c r="BP73" s="1256"/>
      <c r="BQ73" s="1256"/>
      <c r="BR73" s="1256"/>
      <c r="BS73" s="1256"/>
      <c r="BT73" s="1256"/>
      <c r="BU73" s="1256"/>
      <c r="BV73" s="1256"/>
      <c r="BW73" s="1256"/>
      <c r="BX73" s="1256"/>
      <c r="BY73" s="1256"/>
      <c r="BZ73" s="1256"/>
      <c r="CA73" s="1256"/>
      <c r="CB73" s="1256"/>
      <c r="CC73" s="1256"/>
      <c r="CD73" s="1256"/>
      <c r="CE73" s="1256"/>
      <c r="CF73" s="1256"/>
      <c r="CG73" s="1256"/>
      <c r="CH73" s="1256"/>
      <c r="CI73" s="1256"/>
      <c r="CJ73" s="1256"/>
      <c r="CK73" s="1256"/>
      <c r="CL73" s="1256"/>
      <c r="CM73" s="1256"/>
      <c r="CN73" s="1256"/>
      <c r="CO73" s="1256"/>
      <c r="CP73" s="1256"/>
      <c r="CQ73" s="1256"/>
      <c r="CR73" s="1256"/>
      <c r="CS73" s="1256"/>
      <c r="CT73" s="1256"/>
      <c r="CU73" s="1256"/>
      <c r="CV73" s="1256"/>
      <c r="CW73" s="1256"/>
      <c r="CX73" s="1256"/>
      <c r="CY73" s="1256"/>
      <c r="CZ73" s="1256"/>
      <c r="DA73" s="1256"/>
      <c r="DB73" s="1256"/>
      <c r="DC73" s="1256"/>
    </row>
    <row r="74" spans="2:107" ht="13" x14ac:dyDescent="0.2">
      <c r="B74" s="1225"/>
      <c r="G74" s="1251"/>
      <c r="H74" s="1251"/>
      <c r="I74" s="1251"/>
      <c r="J74" s="1251"/>
      <c r="K74" s="1273"/>
      <c r="L74" s="1273"/>
      <c r="M74" s="1273"/>
      <c r="N74" s="1273"/>
      <c r="AM74" s="1243"/>
      <c r="AN74" s="1254"/>
      <c r="AO74" s="1254"/>
      <c r="AP74" s="1254"/>
      <c r="AQ74" s="1254"/>
      <c r="AR74" s="1254"/>
      <c r="AS74" s="1254"/>
      <c r="AT74" s="1254"/>
      <c r="AU74" s="1254"/>
      <c r="AV74" s="1254"/>
      <c r="AW74" s="1254"/>
      <c r="AX74" s="1254"/>
      <c r="AY74" s="1254"/>
      <c r="AZ74" s="1254"/>
      <c r="BA74" s="1254"/>
      <c r="BB74" s="1254"/>
      <c r="BC74" s="1254"/>
      <c r="BD74" s="1254"/>
      <c r="BE74" s="1254"/>
      <c r="BF74" s="1254"/>
      <c r="BG74" s="1254"/>
      <c r="BH74" s="1254"/>
      <c r="BI74" s="1254"/>
      <c r="BJ74" s="1254"/>
      <c r="BK74" s="1254"/>
      <c r="BL74" s="1254"/>
      <c r="BM74" s="1254"/>
      <c r="BN74" s="1254"/>
      <c r="BO74" s="1254"/>
      <c r="BP74" s="1256"/>
      <c r="BQ74" s="1256"/>
      <c r="BR74" s="1256"/>
      <c r="BS74" s="1256"/>
      <c r="BT74" s="1256"/>
      <c r="BU74" s="1256"/>
      <c r="BV74" s="1256"/>
      <c r="BW74" s="1256"/>
      <c r="BX74" s="1256"/>
      <c r="BY74" s="1256"/>
      <c r="BZ74" s="1256"/>
      <c r="CA74" s="1256"/>
      <c r="CB74" s="1256"/>
      <c r="CC74" s="1256"/>
      <c r="CD74" s="1256"/>
      <c r="CE74" s="1256"/>
      <c r="CF74" s="1256"/>
      <c r="CG74" s="1256"/>
      <c r="CH74" s="1256"/>
      <c r="CI74" s="1256"/>
      <c r="CJ74" s="1256"/>
      <c r="CK74" s="1256"/>
      <c r="CL74" s="1256"/>
      <c r="CM74" s="1256"/>
      <c r="CN74" s="1256"/>
      <c r="CO74" s="1256"/>
      <c r="CP74" s="1256"/>
      <c r="CQ74" s="1256"/>
      <c r="CR74" s="1256"/>
      <c r="CS74" s="1256"/>
      <c r="CT74" s="1256"/>
      <c r="CU74" s="1256"/>
      <c r="CV74" s="1256"/>
      <c r="CW74" s="1256"/>
      <c r="CX74" s="1256"/>
      <c r="CY74" s="1256"/>
      <c r="CZ74" s="1256"/>
      <c r="DA74" s="1256"/>
      <c r="DB74" s="1256"/>
      <c r="DC74" s="1256"/>
    </row>
    <row r="75" spans="2:107" ht="13" x14ac:dyDescent="0.2">
      <c r="B75" s="1225"/>
      <c r="G75" s="1251"/>
      <c r="H75" s="1251"/>
      <c r="I75" s="1244"/>
      <c r="J75" s="1244"/>
      <c r="K75" s="1253"/>
      <c r="L75" s="1253"/>
      <c r="M75" s="1253"/>
      <c r="N75" s="1253"/>
      <c r="AM75" s="1243"/>
      <c r="AN75" s="1254"/>
      <c r="AO75" s="1254"/>
      <c r="AP75" s="1254"/>
      <c r="AQ75" s="1254"/>
      <c r="AR75" s="1254"/>
      <c r="AS75" s="1254"/>
      <c r="AT75" s="1254"/>
      <c r="AU75" s="1254"/>
      <c r="AV75" s="1254"/>
      <c r="AW75" s="1254"/>
      <c r="AX75" s="1254"/>
      <c r="AY75" s="1254"/>
      <c r="AZ75" s="1254"/>
      <c r="BA75" s="1254"/>
      <c r="BB75" s="1254" t="s">
        <v>577</v>
      </c>
      <c r="BC75" s="1254"/>
      <c r="BD75" s="1254"/>
      <c r="BE75" s="1254"/>
      <c r="BF75" s="1254"/>
      <c r="BG75" s="1254"/>
      <c r="BH75" s="1254"/>
      <c r="BI75" s="1254"/>
      <c r="BJ75" s="1254"/>
      <c r="BK75" s="1254"/>
      <c r="BL75" s="1254"/>
      <c r="BM75" s="1254"/>
      <c r="BN75" s="1254"/>
      <c r="BO75" s="1254"/>
      <c r="BP75" s="1256">
        <v>4.8</v>
      </c>
      <c r="BQ75" s="1256"/>
      <c r="BR75" s="1256"/>
      <c r="BS75" s="1256"/>
      <c r="BT75" s="1256"/>
      <c r="BU75" s="1256"/>
      <c r="BV75" s="1256"/>
      <c r="BW75" s="1256"/>
      <c r="BX75" s="1256">
        <v>4.5</v>
      </c>
      <c r="BY75" s="1256"/>
      <c r="BZ75" s="1256"/>
      <c r="CA75" s="1256"/>
      <c r="CB75" s="1256"/>
      <c r="CC75" s="1256"/>
      <c r="CD75" s="1256"/>
      <c r="CE75" s="1256"/>
      <c r="CF75" s="1256">
        <v>4.5</v>
      </c>
      <c r="CG75" s="1256"/>
      <c r="CH75" s="1256"/>
      <c r="CI75" s="1256"/>
      <c r="CJ75" s="1256"/>
      <c r="CK75" s="1256"/>
      <c r="CL75" s="1256"/>
      <c r="CM75" s="1256"/>
      <c r="CN75" s="1256">
        <v>4.4000000000000004</v>
      </c>
      <c r="CO75" s="1256"/>
      <c r="CP75" s="1256"/>
      <c r="CQ75" s="1256"/>
      <c r="CR75" s="1256"/>
      <c r="CS75" s="1256"/>
      <c r="CT75" s="1256"/>
      <c r="CU75" s="1256"/>
      <c r="CV75" s="1256">
        <v>4.4000000000000004</v>
      </c>
      <c r="CW75" s="1256"/>
      <c r="CX75" s="1256"/>
      <c r="CY75" s="1256"/>
      <c r="CZ75" s="1256"/>
      <c r="DA75" s="1256"/>
      <c r="DB75" s="1256"/>
      <c r="DC75" s="1256"/>
    </row>
    <row r="76" spans="2:107" ht="13" x14ac:dyDescent="0.2">
      <c r="B76" s="1225"/>
      <c r="G76" s="1251"/>
      <c r="H76" s="1251"/>
      <c r="I76" s="1244"/>
      <c r="J76" s="1244"/>
      <c r="K76" s="1253"/>
      <c r="L76" s="1253"/>
      <c r="M76" s="1253"/>
      <c r="N76" s="1253"/>
      <c r="AM76" s="1243"/>
      <c r="AN76" s="1254"/>
      <c r="AO76" s="1254"/>
      <c r="AP76" s="1254"/>
      <c r="AQ76" s="1254"/>
      <c r="AR76" s="1254"/>
      <c r="AS76" s="1254"/>
      <c r="AT76" s="1254"/>
      <c r="AU76" s="1254"/>
      <c r="AV76" s="1254"/>
      <c r="AW76" s="1254"/>
      <c r="AX76" s="1254"/>
      <c r="AY76" s="1254"/>
      <c r="AZ76" s="1254"/>
      <c r="BA76" s="1254"/>
      <c r="BB76" s="1254"/>
      <c r="BC76" s="1254"/>
      <c r="BD76" s="1254"/>
      <c r="BE76" s="1254"/>
      <c r="BF76" s="1254"/>
      <c r="BG76" s="1254"/>
      <c r="BH76" s="1254"/>
      <c r="BI76" s="1254"/>
      <c r="BJ76" s="1254"/>
      <c r="BK76" s="1254"/>
      <c r="BL76" s="1254"/>
      <c r="BM76" s="1254"/>
      <c r="BN76" s="1254"/>
      <c r="BO76" s="1254"/>
      <c r="BP76" s="1256"/>
      <c r="BQ76" s="1256"/>
      <c r="BR76" s="1256"/>
      <c r="BS76" s="1256"/>
      <c r="BT76" s="1256"/>
      <c r="BU76" s="1256"/>
      <c r="BV76" s="1256"/>
      <c r="BW76" s="1256"/>
      <c r="BX76" s="1256"/>
      <c r="BY76" s="1256"/>
      <c r="BZ76" s="1256"/>
      <c r="CA76" s="1256"/>
      <c r="CB76" s="1256"/>
      <c r="CC76" s="1256"/>
      <c r="CD76" s="1256"/>
      <c r="CE76" s="1256"/>
      <c r="CF76" s="1256"/>
      <c r="CG76" s="1256"/>
      <c r="CH76" s="1256"/>
      <c r="CI76" s="1256"/>
      <c r="CJ76" s="1256"/>
      <c r="CK76" s="1256"/>
      <c r="CL76" s="1256"/>
      <c r="CM76" s="1256"/>
      <c r="CN76" s="1256"/>
      <c r="CO76" s="1256"/>
      <c r="CP76" s="1256"/>
      <c r="CQ76" s="1256"/>
      <c r="CR76" s="1256"/>
      <c r="CS76" s="1256"/>
      <c r="CT76" s="1256"/>
      <c r="CU76" s="1256"/>
      <c r="CV76" s="1256"/>
      <c r="CW76" s="1256"/>
      <c r="CX76" s="1256"/>
      <c r="CY76" s="1256"/>
      <c r="CZ76" s="1256"/>
      <c r="DA76" s="1256"/>
      <c r="DB76" s="1256"/>
      <c r="DC76" s="1256"/>
    </row>
    <row r="77" spans="2:107" ht="13" x14ac:dyDescent="0.2">
      <c r="B77" s="1225"/>
      <c r="G77" s="1244"/>
      <c r="H77" s="1244"/>
      <c r="I77" s="1244"/>
      <c r="J77" s="1244"/>
      <c r="K77" s="1273"/>
      <c r="L77" s="1273"/>
      <c r="M77" s="1273"/>
      <c r="N77" s="1273"/>
      <c r="AN77" s="1250" t="s">
        <v>574</v>
      </c>
      <c r="AO77" s="1250"/>
      <c r="AP77" s="1250"/>
      <c r="AQ77" s="1250"/>
      <c r="AR77" s="1250"/>
      <c r="AS77" s="1250"/>
      <c r="AT77" s="1250"/>
      <c r="AU77" s="1250"/>
      <c r="AV77" s="1250"/>
      <c r="AW77" s="1250"/>
      <c r="AX77" s="1250"/>
      <c r="AY77" s="1250"/>
      <c r="AZ77" s="1250"/>
      <c r="BA77" s="1250"/>
      <c r="BB77" s="1254" t="s">
        <v>572</v>
      </c>
      <c r="BC77" s="1254"/>
      <c r="BD77" s="1254"/>
      <c r="BE77" s="1254"/>
      <c r="BF77" s="1254"/>
      <c r="BG77" s="1254"/>
      <c r="BH77" s="1254"/>
      <c r="BI77" s="1254"/>
      <c r="BJ77" s="1254"/>
      <c r="BK77" s="1254"/>
      <c r="BL77" s="1254"/>
      <c r="BM77" s="1254"/>
      <c r="BN77" s="1254"/>
      <c r="BO77" s="1254"/>
      <c r="BP77" s="1256">
        <v>0.5</v>
      </c>
      <c r="BQ77" s="1256"/>
      <c r="BR77" s="1256"/>
      <c r="BS77" s="1256"/>
      <c r="BT77" s="1256"/>
      <c r="BU77" s="1256"/>
      <c r="BV77" s="1256"/>
      <c r="BW77" s="1256"/>
      <c r="BX77" s="1256">
        <v>5.9</v>
      </c>
      <c r="BY77" s="1256"/>
      <c r="BZ77" s="1256"/>
      <c r="CA77" s="1256"/>
      <c r="CB77" s="1256"/>
      <c r="CC77" s="1256"/>
      <c r="CD77" s="1256"/>
      <c r="CE77" s="1256"/>
      <c r="CF77" s="1256">
        <v>4.0999999999999996</v>
      </c>
      <c r="CG77" s="1256"/>
      <c r="CH77" s="1256"/>
      <c r="CI77" s="1256"/>
      <c r="CJ77" s="1256"/>
      <c r="CK77" s="1256"/>
      <c r="CL77" s="1256"/>
      <c r="CM77" s="1256"/>
      <c r="CN77" s="1256">
        <v>0</v>
      </c>
      <c r="CO77" s="1256"/>
      <c r="CP77" s="1256"/>
      <c r="CQ77" s="1256"/>
      <c r="CR77" s="1256"/>
      <c r="CS77" s="1256"/>
      <c r="CT77" s="1256"/>
      <c r="CU77" s="1256"/>
      <c r="CV77" s="1256">
        <v>0</v>
      </c>
      <c r="CW77" s="1256"/>
      <c r="CX77" s="1256"/>
      <c r="CY77" s="1256"/>
      <c r="CZ77" s="1256"/>
      <c r="DA77" s="1256"/>
      <c r="DB77" s="1256"/>
      <c r="DC77" s="1256"/>
    </row>
    <row r="78" spans="2:107" ht="13" x14ac:dyDescent="0.2">
      <c r="B78" s="1225"/>
      <c r="G78" s="1244"/>
      <c r="H78" s="1244"/>
      <c r="I78" s="1244"/>
      <c r="J78" s="1244"/>
      <c r="K78" s="1273"/>
      <c r="L78" s="1273"/>
      <c r="M78" s="1273"/>
      <c r="N78" s="1273"/>
      <c r="AN78" s="1250"/>
      <c r="AO78" s="1250"/>
      <c r="AP78" s="1250"/>
      <c r="AQ78" s="1250"/>
      <c r="AR78" s="1250"/>
      <c r="AS78" s="1250"/>
      <c r="AT78" s="1250"/>
      <c r="AU78" s="1250"/>
      <c r="AV78" s="1250"/>
      <c r="AW78" s="1250"/>
      <c r="AX78" s="1250"/>
      <c r="AY78" s="1250"/>
      <c r="AZ78" s="1250"/>
      <c r="BA78" s="1250"/>
      <c r="BB78" s="1254"/>
      <c r="BC78" s="1254"/>
      <c r="BD78" s="1254"/>
      <c r="BE78" s="1254"/>
      <c r="BF78" s="1254"/>
      <c r="BG78" s="1254"/>
      <c r="BH78" s="1254"/>
      <c r="BI78" s="1254"/>
      <c r="BJ78" s="1254"/>
      <c r="BK78" s="1254"/>
      <c r="BL78" s="1254"/>
      <c r="BM78" s="1254"/>
      <c r="BN78" s="1254"/>
      <c r="BO78" s="1254"/>
      <c r="BP78" s="1256"/>
      <c r="BQ78" s="1256"/>
      <c r="BR78" s="1256"/>
      <c r="BS78" s="1256"/>
      <c r="BT78" s="1256"/>
      <c r="BU78" s="1256"/>
      <c r="BV78" s="1256"/>
      <c r="BW78" s="1256"/>
      <c r="BX78" s="1256"/>
      <c r="BY78" s="1256"/>
      <c r="BZ78" s="1256"/>
      <c r="CA78" s="1256"/>
      <c r="CB78" s="1256"/>
      <c r="CC78" s="1256"/>
      <c r="CD78" s="1256"/>
      <c r="CE78" s="1256"/>
      <c r="CF78" s="1256"/>
      <c r="CG78" s="1256"/>
      <c r="CH78" s="1256"/>
      <c r="CI78" s="1256"/>
      <c r="CJ78" s="1256"/>
      <c r="CK78" s="1256"/>
      <c r="CL78" s="1256"/>
      <c r="CM78" s="1256"/>
      <c r="CN78" s="1256"/>
      <c r="CO78" s="1256"/>
      <c r="CP78" s="1256"/>
      <c r="CQ78" s="1256"/>
      <c r="CR78" s="1256"/>
      <c r="CS78" s="1256"/>
      <c r="CT78" s="1256"/>
      <c r="CU78" s="1256"/>
      <c r="CV78" s="1256"/>
      <c r="CW78" s="1256"/>
      <c r="CX78" s="1256"/>
      <c r="CY78" s="1256"/>
      <c r="CZ78" s="1256"/>
      <c r="DA78" s="1256"/>
      <c r="DB78" s="1256"/>
      <c r="DC78" s="1256"/>
    </row>
    <row r="79" spans="2:107" ht="13" x14ac:dyDescent="0.2">
      <c r="B79" s="1225"/>
      <c r="G79" s="1244"/>
      <c r="H79" s="1244"/>
      <c r="I79" s="1258"/>
      <c r="J79" s="1258"/>
      <c r="K79" s="1274"/>
      <c r="L79" s="1274"/>
      <c r="M79" s="1274"/>
      <c r="N79" s="1274"/>
      <c r="AN79" s="1250"/>
      <c r="AO79" s="1250"/>
      <c r="AP79" s="1250"/>
      <c r="AQ79" s="1250"/>
      <c r="AR79" s="1250"/>
      <c r="AS79" s="1250"/>
      <c r="AT79" s="1250"/>
      <c r="AU79" s="1250"/>
      <c r="AV79" s="1250"/>
      <c r="AW79" s="1250"/>
      <c r="AX79" s="1250"/>
      <c r="AY79" s="1250"/>
      <c r="AZ79" s="1250"/>
      <c r="BA79" s="1250"/>
      <c r="BB79" s="1254" t="s">
        <v>577</v>
      </c>
      <c r="BC79" s="1254"/>
      <c r="BD79" s="1254"/>
      <c r="BE79" s="1254"/>
      <c r="BF79" s="1254"/>
      <c r="BG79" s="1254"/>
      <c r="BH79" s="1254"/>
      <c r="BI79" s="1254"/>
      <c r="BJ79" s="1254"/>
      <c r="BK79" s="1254"/>
      <c r="BL79" s="1254"/>
      <c r="BM79" s="1254"/>
      <c r="BN79" s="1254"/>
      <c r="BO79" s="1254"/>
      <c r="BP79" s="1256">
        <v>5.0999999999999996</v>
      </c>
      <c r="BQ79" s="1256"/>
      <c r="BR79" s="1256"/>
      <c r="BS79" s="1256"/>
      <c r="BT79" s="1256"/>
      <c r="BU79" s="1256"/>
      <c r="BV79" s="1256"/>
      <c r="BW79" s="1256"/>
      <c r="BX79" s="1256">
        <v>5.2</v>
      </c>
      <c r="BY79" s="1256"/>
      <c r="BZ79" s="1256"/>
      <c r="CA79" s="1256"/>
      <c r="CB79" s="1256"/>
      <c r="CC79" s="1256"/>
      <c r="CD79" s="1256"/>
      <c r="CE79" s="1256"/>
      <c r="CF79" s="1256">
        <v>5.0999999999999996</v>
      </c>
      <c r="CG79" s="1256"/>
      <c r="CH79" s="1256"/>
      <c r="CI79" s="1256"/>
      <c r="CJ79" s="1256"/>
      <c r="CK79" s="1256"/>
      <c r="CL79" s="1256"/>
      <c r="CM79" s="1256"/>
      <c r="CN79" s="1256">
        <v>5.2</v>
      </c>
      <c r="CO79" s="1256"/>
      <c r="CP79" s="1256"/>
      <c r="CQ79" s="1256"/>
      <c r="CR79" s="1256"/>
      <c r="CS79" s="1256"/>
      <c r="CT79" s="1256"/>
      <c r="CU79" s="1256"/>
      <c r="CV79" s="1256">
        <v>5.2</v>
      </c>
      <c r="CW79" s="1256"/>
      <c r="CX79" s="1256"/>
      <c r="CY79" s="1256"/>
      <c r="CZ79" s="1256"/>
      <c r="DA79" s="1256"/>
      <c r="DB79" s="1256"/>
      <c r="DC79" s="1256"/>
    </row>
    <row r="80" spans="2:107" ht="13" x14ac:dyDescent="0.2">
      <c r="B80" s="1225"/>
      <c r="G80" s="1244"/>
      <c r="H80" s="1244"/>
      <c r="I80" s="1258"/>
      <c r="J80" s="1258"/>
      <c r="K80" s="1274"/>
      <c r="L80" s="1274"/>
      <c r="M80" s="1274"/>
      <c r="N80" s="1274"/>
      <c r="AN80" s="1250"/>
      <c r="AO80" s="1250"/>
      <c r="AP80" s="1250"/>
      <c r="AQ80" s="1250"/>
      <c r="AR80" s="1250"/>
      <c r="AS80" s="1250"/>
      <c r="AT80" s="1250"/>
      <c r="AU80" s="1250"/>
      <c r="AV80" s="1250"/>
      <c r="AW80" s="1250"/>
      <c r="AX80" s="1250"/>
      <c r="AY80" s="1250"/>
      <c r="AZ80" s="1250"/>
      <c r="BA80" s="1250"/>
      <c r="BB80" s="1254"/>
      <c r="BC80" s="1254"/>
      <c r="BD80" s="1254"/>
      <c r="BE80" s="1254"/>
      <c r="BF80" s="1254"/>
      <c r="BG80" s="1254"/>
      <c r="BH80" s="1254"/>
      <c r="BI80" s="1254"/>
      <c r="BJ80" s="1254"/>
      <c r="BK80" s="1254"/>
      <c r="BL80" s="1254"/>
      <c r="BM80" s="1254"/>
      <c r="BN80" s="1254"/>
      <c r="BO80" s="1254"/>
      <c r="BP80" s="1256"/>
      <c r="BQ80" s="1256"/>
      <c r="BR80" s="1256"/>
      <c r="BS80" s="1256"/>
      <c r="BT80" s="1256"/>
      <c r="BU80" s="1256"/>
      <c r="BV80" s="1256"/>
      <c r="BW80" s="1256"/>
      <c r="BX80" s="1256"/>
      <c r="BY80" s="1256"/>
      <c r="BZ80" s="1256"/>
      <c r="CA80" s="1256"/>
      <c r="CB80" s="1256"/>
      <c r="CC80" s="1256"/>
      <c r="CD80" s="1256"/>
      <c r="CE80" s="1256"/>
      <c r="CF80" s="1256"/>
      <c r="CG80" s="1256"/>
      <c r="CH80" s="1256"/>
      <c r="CI80" s="1256"/>
      <c r="CJ80" s="1256"/>
      <c r="CK80" s="1256"/>
      <c r="CL80" s="1256"/>
      <c r="CM80" s="1256"/>
      <c r="CN80" s="1256"/>
      <c r="CO80" s="1256"/>
      <c r="CP80" s="1256"/>
      <c r="CQ80" s="1256"/>
      <c r="CR80" s="1256"/>
      <c r="CS80" s="1256"/>
      <c r="CT80" s="1256"/>
      <c r="CU80" s="1256"/>
      <c r="CV80" s="1256"/>
      <c r="CW80" s="1256"/>
      <c r="CX80" s="1256"/>
      <c r="CY80" s="1256"/>
      <c r="CZ80" s="1256"/>
      <c r="DA80" s="1256"/>
      <c r="DB80" s="1256"/>
      <c r="DC80" s="1256"/>
    </row>
    <row r="81" spans="2:109" ht="13" x14ac:dyDescent="0.2">
      <c r="B81" s="1225"/>
    </row>
    <row r="82" spans="2:109" ht="16.5" x14ac:dyDescent="0.2">
      <c r="B82" s="1225"/>
      <c r="K82" s="1275"/>
      <c r="L82" s="1275"/>
      <c r="M82" s="1275"/>
      <c r="N82" s="1275"/>
      <c r="AQ82" s="1275"/>
      <c r="AR82" s="1275"/>
      <c r="AS82" s="1275"/>
      <c r="AT82" s="1275"/>
      <c r="BC82" s="1275"/>
      <c r="BD82" s="1275"/>
      <c r="BE82" s="1275"/>
      <c r="BF82" s="1275"/>
      <c r="BO82" s="1275"/>
      <c r="BP82" s="1275"/>
      <c r="BQ82" s="1275"/>
      <c r="BR82" s="1275"/>
      <c r="CA82" s="1275"/>
      <c r="CB82" s="1275"/>
      <c r="CC82" s="1275"/>
      <c r="CD82" s="1275"/>
      <c r="CM82" s="1275"/>
      <c r="CN82" s="1275"/>
      <c r="CO82" s="1275"/>
      <c r="CP82" s="1275"/>
      <c r="CY82" s="1275"/>
      <c r="CZ82" s="1275"/>
      <c r="DA82" s="1275"/>
      <c r="DB82" s="1275"/>
      <c r="DC82" s="1275"/>
    </row>
    <row r="83" spans="2:109" ht="13" x14ac:dyDescent="0.2">
      <c r="B83" s="1227"/>
      <c r="C83" s="1228"/>
      <c r="D83" s="1228"/>
      <c r="E83" s="1228"/>
      <c r="F83" s="1228"/>
      <c r="G83" s="1228"/>
      <c r="H83" s="1228"/>
      <c r="I83" s="1228"/>
      <c r="J83" s="1228"/>
      <c r="K83" s="1228"/>
      <c r="L83" s="1228"/>
      <c r="M83" s="1228"/>
      <c r="N83" s="1228"/>
      <c r="O83" s="1228"/>
      <c r="P83" s="1228"/>
      <c r="Q83" s="1228"/>
      <c r="R83" s="1228"/>
      <c r="S83" s="1228"/>
      <c r="T83" s="1228"/>
      <c r="U83" s="1228"/>
      <c r="V83" s="1228"/>
      <c r="W83" s="1228"/>
      <c r="X83" s="1228"/>
      <c r="Y83" s="1228"/>
      <c r="Z83" s="1228"/>
      <c r="AA83" s="1228"/>
      <c r="AB83" s="1228"/>
      <c r="AC83" s="1228"/>
      <c r="AD83" s="1228"/>
      <c r="AE83" s="1228"/>
      <c r="AF83" s="1228"/>
      <c r="AG83" s="1228"/>
      <c r="AH83" s="1228"/>
      <c r="AI83" s="1228"/>
      <c r="AJ83" s="1228"/>
      <c r="AK83" s="1228"/>
      <c r="AL83" s="1228"/>
      <c r="AM83" s="1228"/>
      <c r="AN83" s="1228"/>
      <c r="AO83" s="1228"/>
      <c r="AP83" s="1228"/>
      <c r="AQ83" s="1228"/>
      <c r="AR83" s="1228"/>
      <c r="AS83" s="1228"/>
      <c r="AT83" s="1228"/>
      <c r="AU83" s="1228"/>
      <c r="AV83" s="1228"/>
      <c r="AW83" s="1228"/>
      <c r="AX83" s="1228"/>
      <c r="AY83" s="1228"/>
      <c r="AZ83" s="1228"/>
      <c r="BA83" s="1228"/>
      <c r="BB83" s="1228"/>
      <c r="BC83" s="1228"/>
      <c r="BD83" s="1228"/>
      <c r="BE83" s="1228"/>
      <c r="BF83" s="1228"/>
      <c r="BG83" s="1228"/>
      <c r="BH83" s="1228"/>
      <c r="BI83" s="1228"/>
      <c r="BJ83" s="1228"/>
      <c r="BK83" s="1228"/>
      <c r="BL83" s="1228"/>
      <c r="BM83" s="1228"/>
      <c r="BN83" s="1228"/>
      <c r="BO83" s="1228"/>
      <c r="BP83" s="1228"/>
      <c r="BQ83" s="1228"/>
      <c r="BR83" s="1228"/>
      <c r="BS83" s="1228"/>
      <c r="BT83" s="1228"/>
      <c r="BU83" s="1228"/>
      <c r="BV83" s="1228"/>
      <c r="BW83" s="1228"/>
      <c r="BX83" s="1228"/>
      <c r="BY83" s="1228"/>
      <c r="BZ83" s="1228"/>
      <c r="CA83" s="1228"/>
      <c r="CB83" s="1228"/>
      <c r="CC83" s="1228"/>
      <c r="CD83" s="1228"/>
      <c r="CE83" s="1228"/>
      <c r="CF83" s="1228"/>
      <c r="CG83" s="1228"/>
      <c r="CH83" s="1228"/>
      <c r="CI83" s="1228"/>
      <c r="CJ83" s="1228"/>
      <c r="CK83" s="1228"/>
      <c r="CL83" s="1228"/>
      <c r="CM83" s="1228"/>
      <c r="CN83" s="1228"/>
      <c r="CO83" s="1228"/>
      <c r="CP83" s="1228"/>
      <c r="CQ83" s="1228"/>
      <c r="CR83" s="1228"/>
      <c r="CS83" s="1228"/>
      <c r="CT83" s="1228"/>
      <c r="CU83" s="1228"/>
      <c r="CV83" s="1228"/>
      <c r="CW83" s="1228"/>
      <c r="CX83" s="1228"/>
      <c r="CY83" s="1228"/>
      <c r="CZ83" s="1228"/>
      <c r="DA83" s="1228"/>
      <c r="DB83" s="1228"/>
      <c r="DC83" s="1228"/>
      <c r="DD83" s="1229"/>
    </row>
    <row r="84" spans="2:109" ht="13" x14ac:dyDescent="0.2">
      <c r="DD84" s="1219"/>
      <c r="DE84" s="1219"/>
    </row>
    <row r="85" spans="2:109" ht="13" x14ac:dyDescent="0.2">
      <c r="DD85" s="1219"/>
      <c r="DE85" s="1219"/>
    </row>
  </sheetData>
  <sheetProtection algorithmName="SHA-512" hashValue="CSdj3N7rf6CCq0GYVF2/27eXOcpeyw3XMaEuvvaf7rDpM5A9RKS40Ih6BcTIP7guS/gtjKXZY5CRAoM6w7nnrw==" saltValue="RoWh0hcD+tgVgQYoxkfAFQ==" spinCount="100000" sheet="1" objects="1" scenarios="1" formatCells="0"/>
  <dataConsolidate/>
  <mergeCells count="112">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BP75:BW76"/>
    <mergeCell ref="BX75:CE76"/>
    <mergeCell ref="CF75:CM76"/>
    <mergeCell ref="CN75:CU76"/>
    <mergeCell ref="CV75:DC76"/>
    <mergeCell ref="G77:H80"/>
    <mergeCell ref="I77:J78"/>
    <mergeCell ref="K77:K78"/>
    <mergeCell ref="L77:L78"/>
    <mergeCell ref="M77:M78"/>
    <mergeCell ref="BX73:CE74"/>
    <mergeCell ref="CF73:CM74"/>
    <mergeCell ref="CN73:CU74"/>
    <mergeCell ref="CV73:DC74"/>
    <mergeCell ref="I75:J76"/>
    <mergeCell ref="K75:K76"/>
    <mergeCell ref="L75:L76"/>
    <mergeCell ref="M75:M76"/>
    <mergeCell ref="N75:N76"/>
    <mergeCell ref="BB75:BO7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P57:BW58"/>
    <mergeCell ref="BX57:CE58"/>
    <mergeCell ref="CF57:CM58"/>
    <mergeCell ref="CN57:CU58"/>
    <mergeCell ref="CV57:DC58"/>
    <mergeCell ref="AN65:DC69"/>
    <mergeCell ref="BX55:CE56"/>
    <mergeCell ref="CF55:CM56"/>
    <mergeCell ref="CN55:CU56"/>
    <mergeCell ref="CV55:DC56"/>
    <mergeCell ref="I57:J58"/>
    <mergeCell ref="K57:K58"/>
    <mergeCell ref="L57:L58"/>
    <mergeCell ref="M57:M58"/>
    <mergeCell ref="N57:N58"/>
    <mergeCell ref="BB57:BO58"/>
    <mergeCell ref="CV53:DC54"/>
    <mergeCell ref="G55:H58"/>
    <mergeCell ref="I55:J56"/>
    <mergeCell ref="K55:K56"/>
    <mergeCell ref="L55:L56"/>
    <mergeCell ref="M55:M56"/>
    <mergeCell ref="N55:N56"/>
    <mergeCell ref="AN55:BA58"/>
    <mergeCell ref="BB55:BO56"/>
    <mergeCell ref="BP55:BW56"/>
    <mergeCell ref="CV51:DC52"/>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CN51:CU52"/>
    <mergeCell ref="CN53:CU54"/>
    <mergeCell ref="G51:H54"/>
    <mergeCell ref="I51:J52"/>
    <mergeCell ref="K51:K52"/>
    <mergeCell ref="L51:L52"/>
    <mergeCell ref="M51:M52"/>
    <mergeCell ref="N51:N52"/>
    <mergeCell ref="AN43:DC47"/>
    <mergeCell ref="G50:J50"/>
    <mergeCell ref="AN50:BO50"/>
    <mergeCell ref="BP50:BW50"/>
    <mergeCell ref="BX50:CE50"/>
    <mergeCell ref="CF50:CM50"/>
    <mergeCell ref="CN50:CU50"/>
    <mergeCell ref="CV50:DC50"/>
  </mergeCells>
  <phoneticPr fontId="2"/>
  <printOptions horizontalCentered="1" verticalCentered="1"/>
  <pageMargins left="0" right="0" top="0.19685039370078741" bottom="0.31496062992125984" header="0.39370078740157483" footer="0"/>
  <pageSetup paperSize="8" scale="72"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D5F5100-47A6-43FA-962F-EB690903E517}">
  <sheetPr>
    <pageSetUpPr fitToPage="1"/>
  </sheetPr>
  <dimension ref="A1:DR125"/>
  <sheetViews>
    <sheetView showGridLines="0" zoomScaleNormal="100" zoomScaleSheetLayoutView="70"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1:34"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1:34" ht="13" x14ac:dyDescent="0.2">
      <c r="S2" s="259"/>
      <c r="AH2" s="259"/>
    </row>
    <row r="3" spans="1: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1:34" ht="13" x14ac:dyDescent="0.2"/>
    <row r="5" spans="1:34" ht="13" x14ac:dyDescent="0.2"/>
    <row r="6" spans="1:34" ht="13" x14ac:dyDescent="0.2"/>
    <row r="7" spans="1:34" ht="13" x14ac:dyDescent="0.2"/>
    <row r="8" spans="1:34" ht="13" x14ac:dyDescent="0.2"/>
    <row r="9" spans="1:34" ht="13" x14ac:dyDescent="0.2">
      <c r="AH9" s="259"/>
    </row>
    <row r="10" spans="1:34" ht="13" x14ac:dyDescent="0.2"/>
    <row r="11" spans="1:34" ht="13" x14ac:dyDescent="0.2"/>
    <row r="12" spans="1:34" ht="13" x14ac:dyDescent="0.2"/>
    <row r="13" spans="1:34" ht="13" x14ac:dyDescent="0.2"/>
    <row r="14" spans="1:34" ht="13" x14ac:dyDescent="0.2"/>
    <row r="15" spans="1:34" ht="13" x14ac:dyDescent="0.2"/>
    <row r="16" spans="1: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9b4yELqN4FdBmIt7nKAAZkcmfpkJaSPdR+WAp+6Noy2NUGoos3wq8SNGJJWGhHK7nTP5Hg+y0Uq8g1A3hTUvZg==" saltValue="E9s+AEGgYztE49ZwM7kyQA=="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C086028-8D2C-468A-AD2F-0A1937C76108}">
  <sheetPr>
    <pageSetUpPr fitToPage="1"/>
  </sheetPr>
  <dimension ref="A1:DR125"/>
  <sheetViews>
    <sheetView showGridLines="0" zoomScaleNormal="100" zoomScaleSheetLayoutView="55" workbookViewId="0"/>
  </sheetViews>
  <sheetFormatPr defaultColWidth="0" defaultRowHeight="13.5" customHeight="1" zeroHeight="1" x14ac:dyDescent="0.2"/>
  <cols>
    <col min="1" max="34" width="2.453125" style="260" customWidth="1"/>
    <col min="35" max="122" width="2.453125" style="259" customWidth="1"/>
    <col min="123" max="16384" width="2.453125" style="259" hidden="1"/>
  </cols>
  <sheetData>
    <row r="1" spans="2:34"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row>
    <row r="2" spans="2:34" ht="13" x14ac:dyDescent="0.2">
      <c r="S2" s="259"/>
      <c r="AH2" s="259"/>
    </row>
    <row r="3" spans="2:34"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row>
    <row r="4" spans="2:34" ht="13" x14ac:dyDescent="0.2"/>
    <row r="5" spans="2:34" ht="13" x14ac:dyDescent="0.2"/>
    <row r="6" spans="2:34" ht="13" x14ac:dyDescent="0.2"/>
    <row r="7" spans="2:34" ht="13" x14ac:dyDescent="0.2"/>
    <row r="8" spans="2:34" ht="13" x14ac:dyDescent="0.2"/>
    <row r="9" spans="2:34" ht="13" x14ac:dyDescent="0.2">
      <c r="AH9" s="259"/>
    </row>
    <row r="10" spans="2:34" ht="13" x14ac:dyDescent="0.2"/>
    <row r="11" spans="2:34" ht="13" x14ac:dyDescent="0.2"/>
    <row r="12" spans="2:34" ht="13" x14ac:dyDescent="0.2"/>
    <row r="13" spans="2:34" ht="13" x14ac:dyDescent="0.2"/>
    <row r="14" spans="2:34" ht="13" x14ac:dyDescent="0.2"/>
    <row r="15" spans="2:34" ht="13" x14ac:dyDescent="0.2"/>
    <row r="16" spans="2:34" ht="13" x14ac:dyDescent="0.2"/>
    <row r="17" spans="12:34" ht="13" x14ac:dyDescent="0.2">
      <c r="AH17" s="259"/>
    </row>
    <row r="18" spans="12:34" ht="13" x14ac:dyDescent="0.2"/>
    <row r="19" spans="12:34" ht="13" x14ac:dyDescent="0.2"/>
    <row r="20" spans="12:34" ht="13" x14ac:dyDescent="0.2">
      <c r="AH20" s="259"/>
    </row>
    <row r="21" spans="12:34" ht="13" x14ac:dyDescent="0.2">
      <c r="AH21" s="259"/>
    </row>
    <row r="22" spans="12:34" ht="13" x14ac:dyDescent="0.2"/>
    <row r="23" spans="12:34" ht="13" x14ac:dyDescent="0.2"/>
    <row r="24" spans="12:34" ht="13" x14ac:dyDescent="0.2">
      <c r="Q24" s="259"/>
    </row>
    <row r="25" spans="12:34" ht="13" x14ac:dyDescent="0.2"/>
    <row r="26" spans="12:34" ht="13" x14ac:dyDescent="0.2"/>
    <row r="27" spans="12:34" ht="13" x14ac:dyDescent="0.2"/>
    <row r="28" spans="12:34" ht="13" x14ac:dyDescent="0.2">
      <c r="O28" s="259"/>
      <c r="T28" s="259"/>
      <c r="AH28" s="259"/>
    </row>
    <row r="29" spans="12:34" ht="13" x14ac:dyDescent="0.2"/>
    <row r="30" spans="12:34" ht="13" x14ac:dyDescent="0.2"/>
    <row r="31" spans="12:34" ht="13" x14ac:dyDescent="0.2">
      <c r="Q31" s="259"/>
    </row>
    <row r="32" spans="12:34" ht="13" x14ac:dyDescent="0.2">
      <c r="L32" s="259"/>
    </row>
    <row r="33" spans="2:34" ht="13" x14ac:dyDescent="0.2">
      <c r="C33" s="259"/>
      <c r="E33" s="259"/>
      <c r="G33" s="259"/>
      <c r="I33" s="259"/>
      <c r="X33" s="259"/>
    </row>
    <row r="34" spans="2:34" ht="13" x14ac:dyDescent="0.2">
      <c r="B34" s="259"/>
      <c r="P34" s="259"/>
      <c r="R34" s="259"/>
      <c r="T34" s="259"/>
    </row>
    <row r="35" spans="2:34" ht="13" x14ac:dyDescent="0.2">
      <c r="D35" s="259"/>
      <c r="W35" s="259"/>
      <c r="AC35" s="259"/>
      <c r="AD35" s="259"/>
      <c r="AE35" s="259"/>
      <c r="AF35" s="259"/>
      <c r="AG35" s="259"/>
      <c r="AH35" s="259"/>
    </row>
    <row r="36" spans="2:34" ht="13" x14ac:dyDescent="0.2">
      <c r="H36" s="259"/>
      <c r="J36" s="259"/>
      <c r="K36" s="259"/>
      <c r="M36" s="259"/>
      <c r="Y36" s="259"/>
      <c r="Z36" s="259"/>
      <c r="AA36" s="259"/>
      <c r="AB36" s="259"/>
      <c r="AC36" s="259"/>
      <c r="AD36" s="259"/>
      <c r="AE36" s="259"/>
      <c r="AF36" s="259"/>
      <c r="AG36" s="259"/>
      <c r="AH36" s="259"/>
    </row>
    <row r="37" spans="2:34" ht="13" x14ac:dyDescent="0.2">
      <c r="AH37" s="259"/>
    </row>
    <row r="38" spans="2:34" ht="13" x14ac:dyDescent="0.2">
      <c r="AG38" s="259"/>
      <c r="AH38" s="259"/>
    </row>
    <row r="39" spans="2:34" ht="13" x14ac:dyDescent="0.2"/>
    <row r="40" spans="2:34" ht="13" x14ac:dyDescent="0.2">
      <c r="X40" s="259"/>
    </row>
    <row r="41" spans="2:34" ht="13" x14ac:dyDescent="0.2">
      <c r="R41" s="259"/>
    </row>
    <row r="42" spans="2:34" ht="13" x14ac:dyDescent="0.2">
      <c r="W42" s="259"/>
    </row>
    <row r="43" spans="2:34" ht="13" x14ac:dyDescent="0.2">
      <c r="Y43" s="259"/>
      <c r="Z43" s="259"/>
      <c r="AA43" s="259"/>
      <c r="AB43" s="259"/>
      <c r="AC43" s="259"/>
      <c r="AD43" s="259"/>
      <c r="AE43" s="259"/>
      <c r="AF43" s="259"/>
      <c r="AG43" s="259"/>
      <c r="AH43" s="259"/>
    </row>
    <row r="44" spans="2:34" ht="13" x14ac:dyDescent="0.2">
      <c r="AH44" s="259"/>
    </row>
    <row r="45" spans="2:34" ht="13" x14ac:dyDescent="0.2">
      <c r="X45" s="259"/>
    </row>
    <row r="46" spans="2:34" ht="13" x14ac:dyDescent="0.2"/>
    <row r="47" spans="2:34" ht="13" x14ac:dyDescent="0.2"/>
    <row r="48" spans="2:34" ht="13" x14ac:dyDescent="0.2">
      <c r="W48" s="259"/>
      <c r="Y48" s="259"/>
      <c r="Z48" s="259"/>
      <c r="AA48" s="259"/>
      <c r="AB48" s="259"/>
      <c r="AC48" s="259"/>
      <c r="AD48" s="259"/>
      <c r="AE48" s="259"/>
      <c r="AF48" s="259"/>
      <c r="AG48" s="259"/>
      <c r="AH48" s="259"/>
    </row>
    <row r="49" spans="28:34" ht="13" x14ac:dyDescent="0.2"/>
    <row r="50" spans="28:34" ht="13" x14ac:dyDescent="0.2">
      <c r="AE50" s="259"/>
      <c r="AF50" s="259"/>
      <c r="AG50" s="259"/>
      <c r="AH50" s="259"/>
    </row>
    <row r="51" spans="28:34" ht="13" x14ac:dyDescent="0.2">
      <c r="AC51" s="259"/>
      <c r="AD51" s="259"/>
      <c r="AE51" s="259"/>
      <c r="AF51" s="259"/>
      <c r="AG51" s="259"/>
      <c r="AH51" s="259"/>
    </row>
    <row r="52" spans="28:34" ht="13" x14ac:dyDescent="0.2"/>
    <row r="53" spans="28:34" ht="13" x14ac:dyDescent="0.2">
      <c r="AF53" s="259"/>
      <c r="AG53" s="259"/>
      <c r="AH53" s="259"/>
    </row>
    <row r="54" spans="28:34" ht="13" x14ac:dyDescent="0.2">
      <c r="AH54" s="259"/>
    </row>
    <row r="55" spans="28:34" ht="13" x14ac:dyDescent="0.2"/>
    <row r="56" spans="28:34" ht="13" x14ac:dyDescent="0.2">
      <c r="AB56" s="259"/>
      <c r="AC56" s="259"/>
      <c r="AD56" s="259"/>
      <c r="AE56" s="259"/>
      <c r="AF56" s="259"/>
      <c r="AG56" s="259"/>
      <c r="AH56" s="259"/>
    </row>
    <row r="57" spans="28:34" ht="13" x14ac:dyDescent="0.2">
      <c r="AH57" s="259"/>
    </row>
    <row r="58" spans="28:34" ht="13" x14ac:dyDescent="0.2">
      <c r="AH58" s="259"/>
    </row>
    <row r="59" spans="28:34" ht="13" x14ac:dyDescent="0.2">
      <c r="AG59" s="259"/>
      <c r="AH59" s="259"/>
    </row>
    <row r="60" spans="28:34" ht="13" x14ac:dyDescent="0.2"/>
    <row r="61" spans="28:34" ht="13" x14ac:dyDescent="0.2"/>
    <row r="62" spans="28:34" ht="13" x14ac:dyDescent="0.2"/>
    <row r="63" spans="28:34" ht="13" x14ac:dyDescent="0.2">
      <c r="AH63" s="259"/>
    </row>
    <row r="64" spans="28:34" ht="13" x14ac:dyDescent="0.2">
      <c r="AG64" s="259"/>
      <c r="AH64" s="259"/>
    </row>
    <row r="65" spans="28:34" ht="13" x14ac:dyDescent="0.2"/>
    <row r="66" spans="28:34" ht="13" x14ac:dyDescent="0.2"/>
    <row r="67" spans="28:34" ht="13" x14ac:dyDescent="0.2"/>
    <row r="68" spans="28:34" ht="13" x14ac:dyDescent="0.2">
      <c r="AB68" s="259"/>
      <c r="AC68" s="259"/>
      <c r="AD68" s="259"/>
      <c r="AE68" s="259"/>
      <c r="AF68" s="259"/>
      <c r="AG68" s="259"/>
      <c r="AH68" s="259"/>
    </row>
    <row r="69" spans="28:34" ht="13" x14ac:dyDescent="0.2">
      <c r="AF69" s="259"/>
      <c r="AG69" s="259"/>
      <c r="AH69" s="259"/>
    </row>
    <row r="70" spans="28:34" ht="13" x14ac:dyDescent="0.2"/>
    <row r="71" spans="28:34" ht="13" x14ac:dyDescent="0.2"/>
    <row r="72" spans="28:34" ht="13" x14ac:dyDescent="0.2"/>
    <row r="73" spans="28:34" ht="13" x14ac:dyDescent="0.2"/>
    <row r="74" spans="28:34" ht="13" x14ac:dyDescent="0.2"/>
    <row r="75" spans="28:34" ht="13" x14ac:dyDescent="0.2">
      <c r="AH75" s="259"/>
    </row>
    <row r="76" spans="28:34" ht="13" x14ac:dyDescent="0.2">
      <c r="AF76" s="259"/>
      <c r="AG76" s="259"/>
      <c r="AH76" s="259"/>
    </row>
    <row r="77" spans="28:34" ht="13" x14ac:dyDescent="0.2">
      <c r="AG77" s="259"/>
      <c r="AH77" s="259"/>
    </row>
    <row r="78" spans="28:34" ht="13" x14ac:dyDescent="0.2"/>
    <row r="79" spans="28:34" ht="13" x14ac:dyDescent="0.2"/>
    <row r="80" spans="28:34" ht="13" x14ac:dyDescent="0.2"/>
    <row r="81" spans="25:34" ht="13" x14ac:dyDescent="0.2"/>
    <row r="82" spans="25:34" ht="13" x14ac:dyDescent="0.2">
      <c r="Y82" s="259"/>
    </row>
    <row r="83" spans="25:34" ht="13" x14ac:dyDescent="0.2">
      <c r="Y83" s="259"/>
      <c r="Z83" s="259"/>
      <c r="AA83" s="259"/>
      <c r="AB83" s="259"/>
      <c r="AC83" s="259"/>
      <c r="AD83" s="259"/>
      <c r="AE83" s="259"/>
      <c r="AF83" s="259"/>
      <c r="AG83" s="259"/>
      <c r="AH83" s="259"/>
    </row>
    <row r="84" spans="25:34" ht="13" x14ac:dyDescent="0.2"/>
    <row r="85" spans="25:34" ht="13" x14ac:dyDescent="0.2"/>
    <row r="86" spans="25:34" ht="13" x14ac:dyDescent="0.2"/>
    <row r="87" spans="25:34" ht="13" x14ac:dyDescent="0.2"/>
    <row r="88" spans="25:34" ht="13" x14ac:dyDescent="0.2">
      <c r="AH88" s="259"/>
    </row>
    <row r="89" spans="25:34" ht="13" x14ac:dyDescent="0.2"/>
    <row r="90" spans="25:34" ht="13" x14ac:dyDescent="0.2"/>
    <row r="91" spans="25:34" ht="13" x14ac:dyDescent="0.2"/>
    <row r="92" spans="25:34" ht="13.5" customHeight="1" x14ac:dyDescent="0.2"/>
    <row r="93" spans="25:34" ht="13.5" customHeight="1" x14ac:dyDescent="0.2"/>
    <row r="94" spans="25:34" ht="13.5" customHeight="1" x14ac:dyDescent="0.2">
      <c r="AF94" s="259"/>
      <c r="AG94" s="259"/>
      <c r="AH94" s="259"/>
    </row>
    <row r="95" spans="25:34" ht="13.5" customHeight="1" x14ac:dyDescent="0.2">
      <c r="AH95" s="259"/>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9"/>
    </row>
    <row r="102" spans="33:34" ht="13.5" customHeight="1" x14ac:dyDescent="0.2"/>
    <row r="103" spans="33:34" ht="13.5" customHeight="1" x14ac:dyDescent="0.2"/>
    <row r="104" spans="33:34" ht="13.5" customHeight="1" x14ac:dyDescent="0.2">
      <c r="AG104" s="259"/>
      <c r="AH104" s="259"/>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9"/>
    </row>
    <row r="117" spans="34:122" ht="13.5" customHeight="1" x14ac:dyDescent="0.2"/>
    <row r="118" spans="34:122" ht="13.5" customHeight="1" x14ac:dyDescent="0.2"/>
    <row r="119" spans="34:122" ht="13.5" customHeight="1" x14ac:dyDescent="0.2"/>
    <row r="120" spans="34:122" ht="13.5" customHeight="1" x14ac:dyDescent="0.2">
      <c r="AH120" s="259"/>
    </row>
    <row r="121" spans="34:122" ht="13.5" customHeight="1" x14ac:dyDescent="0.2">
      <c r="AH121" s="259"/>
    </row>
    <row r="122" spans="34:122" ht="13.5" customHeight="1" x14ac:dyDescent="0.2"/>
    <row r="123" spans="34:122" ht="13.5" customHeight="1" x14ac:dyDescent="0.2"/>
    <row r="124" spans="34:122" ht="13.5" customHeight="1" x14ac:dyDescent="0.2"/>
    <row r="125" spans="34:122" ht="13.5" customHeight="1" x14ac:dyDescent="0.2">
      <c r="DR125" s="259" t="s">
        <v>479</v>
      </c>
    </row>
  </sheetData>
  <sheetProtection algorithmName="SHA-512" hashValue="pnwpUQxp7xanr72/FBlbtmKYp5N7hcZSNU4XZAeAf9YdW+agfCeamSb9chEexpOXU049Wn1WCRLXu1mUSrNgUg==" saltValue="6tmsDioRVwIeQmVnSWSGOg==" spinCount="100000" sheet="1" objects="1" scenarios="1"/>
  <dataConsolidate/>
  <phoneticPr fontId="2"/>
  <printOptions horizontalCentered="1" verticalCentered="1"/>
  <pageMargins left="0" right="0" top="0.19685039370078741" bottom="0" header="0.39370078740157483" footer="0"/>
  <pageSetup paperSize="8" scale="52"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08984375" defaultRowHeight="13" x14ac:dyDescent="0.2"/>
  <cols>
    <col min="1" max="1" width="45.90625" style="144" customWidth="1"/>
    <col min="2" max="8" width="13.36328125" style="144" customWidth="1"/>
    <col min="9" max="16384" width="11.08984375" style="144"/>
  </cols>
  <sheetData>
    <row r="1" spans="1:8" x14ac:dyDescent="0.2">
      <c r="A1" s="138"/>
      <c r="B1" s="139"/>
      <c r="C1" s="140"/>
      <c r="D1" s="141"/>
      <c r="E1" s="142"/>
      <c r="F1" s="142"/>
      <c r="G1" s="142"/>
      <c r="H1" s="143"/>
    </row>
    <row r="2" spans="1:8" x14ac:dyDescent="0.2">
      <c r="A2" s="145"/>
      <c r="B2" s="146"/>
      <c r="C2" s="147"/>
      <c r="D2" s="148" t="s">
        <v>50</v>
      </c>
      <c r="E2" s="149"/>
      <c r="F2" s="150" t="s">
        <v>528</v>
      </c>
      <c r="G2" s="151"/>
      <c r="H2" s="152"/>
    </row>
    <row r="3" spans="1:8" x14ac:dyDescent="0.2">
      <c r="A3" s="148" t="s">
        <v>521</v>
      </c>
      <c r="B3" s="153"/>
      <c r="C3" s="154"/>
      <c r="D3" s="155">
        <v>49459</v>
      </c>
      <c r="E3" s="156"/>
      <c r="F3" s="157">
        <v>66343</v>
      </c>
      <c r="G3" s="158"/>
      <c r="H3" s="159"/>
    </row>
    <row r="4" spans="1:8" x14ac:dyDescent="0.2">
      <c r="A4" s="160"/>
      <c r="B4" s="161"/>
      <c r="C4" s="162"/>
      <c r="D4" s="163">
        <v>34789</v>
      </c>
      <c r="E4" s="164"/>
      <c r="F4" s="165">
        <v>34529</v>
      </c>
      <c r="G4" s="166"/>
      <c r="H4" s="167"/>
    </row>
    <row r="5" spans="1:8" x14ac:dyDescent="0.2">
      <c r="A5" s="148" t="s">
        <v>523</v>
      </c>
      <c r="B5" s="153"/>
      <c r="C5" s="154"/>
      <c r="D5" s="155">
        <v>69696</v>
      </c>
      <c r="E5" s="156"/>
      <c r="F5" s="157">
        <v>56416</v>
      </c>
      <c r="G5" s="158"/>
      <c r="H5" s="159"/>
    </row>
    <row r="6" spans="1:8" x14ac:dyDescent="0.2">
      <c r="A6" s="160"/>
      <c r="B6" s="161"/>
      <c r="C6" s="162"/>
      <c r="D6" s="163">
        <v>43187</v>
      </c>
      <c r="E6" s="164"/>
      <c r="F6" s="165">
        <v>32623</v>
      </c>
      <c r="G6" s="166"/>
      <c r="H6" s="167"/>
    </row>
    <row r="7" spans="1:8" x14ac:dyDescent="0.2">
      <c r="A7" s="148" t="s">
        <v>524</v>
      </c>
      <c r="B7" s="153"/>
      <c r="C7" s="154"/>
      <c r="D7" s="155">
        <v>37571</v>
      </c>
      <c r="E7" s="156"/>
      <c r="F7" s="157">
        <v>49217</v>
      </c>
      <c r="G7" s="158"/>
      <c r="H7" s="159"/>
    </row>
    <row r="8" spans="1:8" x14ac:dyDescent="0.2">
      <c r="A8" s="160"/>
      <c r="B8" s="161"/>
      <c r="C8" s="162"/>
      <c r="D8" s="163">
        <v>24221</v>
      </c>
      <c r="E8" s="164"/>
      <c r="F8" s="165">
        <v>27232</v>
      </c>
      <c r="G8" s="166"/>
      <c r="H8" s="167"/>
    </row>
    <row r="9" spans="1:8" x14ac:dyDescent="0.2">
      <c r="A9" s="148" t="s">
        <v>525</v>
      </c>
      <c r="B9" s="153"/>
      <c r="C9" s="154"/>
      <c r="D9" s="155">
        <v>59587</v>
      </c>
      <c r="E9" s="156"/>
      <c r="F9" s="157">
        <v>49211</v>
      </c>
      <c r="G9" s="158"/>
      <c r="H9" s="159"/>
    </row>
    <row r="10" spans="1:8" x14ac:dyDescent="0.2">
      <c r="A10" s="160"/>
      <c r="B10" s="161"/>
      <c r="C10" s="162"/>
      <c r="D10" s="163">
        <v>51290</v>
      </c>
      <c r="E10" s="164"/>
      <c r="F10" s="165">
        <v>28367</v>
      </c>
      <c r="G10" s="166"/>
      <c r="H10" s="167"/>
    </row>
    <row r="11" spans="1:8" x14ac:dyDescent="0.2">
      <c r="A11" s="148" t="s">
        <v>526</v>
      </c>
      <c r="B11" s="153"/>
      <c r="C11" s="154"/>
      <c r="D11" s="155">
        <v>42190</v>
      </c>
      <c r="E11" s="156"/>
      <c r="F11" s="157">
        <v>51738</v>
      </c>
      <c r="G11" s="158"/>
      <c r="H11" s="159"/>
    </row>
    <row r="12" spans="1:8" x14ac:dyDescent="0.2">
      <c r="A12" s="160"/>
      <c r="B12" s="161"/>
      <c r="C12" s="168"/>
      <c r="D12" s="163">
        <v>27059</v>
      </c>
      <c r="E12" s="164"/>
      <c r="F12" s="165">
        <v>30360</v>
      </c>
      <c r="G12" s="166"/>
      <c r="H12" s="167"/>
    </row>
    <row r="13" spans="1:8" x14ac:dyDescent="0.2">
      <c r="A13" s="148"/>
      <c r="B13" s="153"/>
      <c r="C13" s="169"/>
      <c r="D13" s="170">
        <v>51701</v>
      </c>
      <c r="E13" s="171"/>
      <c r="F13" s="172">
        <v>54585</v>
      </c>
      <c r="G13" s="173"/>
      <c r="H13" s="159"/>
    </row>
    <row r="14" spans="1:8" x14ac:dyDescent="0.2">
      <c r="A14" s="160"/>
      <c r="B14" s="161"/>
      <c r="C14" s="162"/>
      <c r="D14" s="163">
        <v>36109</v>
      </c>
      <c r="E14" s="164"/>
      <c r="F14" s="165">
        <v>30622</v>
      </c>
      <c r="G14" s="166"/>
      <c r="H14" s="167"/>
    </row>
    <row r="17" spans="1:11" x14ac:dyDescent="0.2">
      <c r="A17" s="144" t="s">
        <v>51</v>
      </c>
    </row>
    <row r="18" spans="1:11" x14ac:dyDescent="0.2">
      <c r="A18" s="174"/>
      <c r="B18" s="174" t="str">
        <f>実質収支比率等に係る経年分析!F$46</f>
        <v>R01</v>
      </c>
      <c r="C18" s="174" t="str">
        <f>実質収支比率等に係る経年分析!G$46</f>
        <v>R02</v>
      </c>
      <c r="D18" s="174" t="str">
        <f>実質収支比率等に係る経年分析!H$46</f>
        <v>R03</v>
      </c>
      <c r="E18" s="174" t="str">
        <f>実質収支比率等に係る経年分析!I$46</f>
        <v>R04</v>
      </c>
      <c r="F18" s="174" t="str">
        <f>実質収支比率等に係る経年分析!J$46</f>
        <v>R05</v>
      </c>
    </row>
    <row r="19" spans="1:11" x14ac:dyDescent="0.2">
      <c r="A19" s="174" t="s">
        <v>52</v>
      </c>
      <c r="B19" s="174">
        <f>ROUND(VALUE(SUBSTITUTE(実質収支比率等に係る経年分析!F$48,"▲","-")),2)</f>
        <v>8.6199999999999992</v>
      </c>
      <c r="C19" s="174">
        <f>ROUND(VALUE(SUBSTITUTE(実質収支比率等に係る経年分析!G$48,"▲","-")),2)</f>
        <v>8.3699999999999992</v>
      </c>
      <c r="D19" s="174">
        <f>ROUND(VALUE(SUBSTITUTE(実質収支比率等に係る経年分析!H$48,"▲","-")),2)</f>
        <v>13.33</v>
      </c>
      <c r="E19" s="174">
        <f>ROUND(VALUE(SUBSTITUTE(実質収支比率等に係る経年分析!I$48,"▲","-")),2)</f>
        <v>9.98</v>
      </c>
      <c r="F19" s="174">
        <f>ROUND(VALUE(SUBSTITUTE(実質収支比率等に係る経年分析!J$48,"▲","-")),2)</f>
        <v>9.4</v>
      </c>
    </row>
    <row r="20" spans="1:11" x14ac:dyDescent="0.2">
      <c r="A20" s="174" t="s">
        <v>53</v>
      </c>
      <c r="B20" s="174">
        <f>ROUND(VALUE(SUBSTITUTE(実質収支比率等に係る経年分析!F$47,"▲","-")),2)</f>
        <v>14.41</v>
      </c>
      <c r="C20" s="174">
        <f>ROUND(VALUE(SUBSTITUTE(実質収支比率等に係る経年分析!G$47,"▲","-")),2)</f>
        <v>13.08</v>
      </c>
      <c r="D20" s="174">
        <f>ROUND(VALUE(SUBSTITUTE(実質収支比率等に係る経年分析!H$47,"▲","-")),2)</f>
        <v>13.34</v>
      </c>
      <c r="E20" s="174">
        <f>ROUND(VALUE(SUBSTITUTE(実質収支比率等に係る経年分析!I$47,"▲","-")),2)</f>
        <v>18.18</v>
      </c>
      <c r="F20" s="174">
        <f>ROUND(VALUE(SUBSTITUTE(実質収支比率等に係る経年分析!J$47,"▲","-")),2)</f>
        <v>17.79</v>
      </c>
    </row>
    <row r="21" spans="1:11" x14ac:dyDescent="0.2">
      <c r="A21" s="174" t="s">
        <v>54</v>
      </c>
      <c r="B21" s="174">
        <f>IF(ISNUMBER(VALUE(SUBSTITUTE(実質収支比率等に係る経年分析!F$49,"▲","-"))),ROUND(VALUE(SUBSTITUTE(実質収支比率等に係る経年分析!F$49,"▲","-")),2),NA())</f>
        <v>-7.26</v>
      </c>
      <c r="C21" s="174">
        <f>IF(ISNUMBER(VALUE(SUBSTITUTE(実質収支比率等に係る経年分析!G$49,"▲","-"))),ROUND(VALUE(SUBSTITUTE(実質収支比率等に係る経年分析!G$49,"▲","-")),2),NA())</f>
        <v>-5.59</v>
      </c>
      <c r="D21" s="174">
        <f>IF(ISNUMBER(VALUE(SUBSTITUTE(実質収支比率等に係る経年分析!H$49,"▲","-"))),ROUND(VALUE(SUBSTITUTE(実質収支比率等に係る経年分析!H$49,"▲","-")),2),NA())</f>
        <v>1.76</v>
      </c>
      <c r="E21" s="174">
        <f>IF(ISNUMBER(VALUE(SUBSTITUTE(実質収支比率等に係る経年分析!I$49,"▲","-"))),ROUND(VALUE(SUBSTITUTE(実質収支比率等に係る経年分析!I$49,"▲","-")),2),NA())</f>
        <v>-6.54</v>
      </c>
      <c r="F21" s="174">
        <f>IF(ISNUMBER(VALUE(SUBSTITUTE(実質収支比率等に係る経年分析!J$49,"▲","-"))),ROUND(VALUE(SUBSTITUTE(実質収支比率等に係る経年分析!J$49,"▲","-")),2),NA())</f>
        <v>-5.72</v>
      </c>
    </row>
    <row r="24" spans="1:11" x14ac:dyDescent="0.2">
      <c r="A24" s="144" t="s">
        <v>55</v>
      </c>
    </row>
    <row r="25" spans="1:11" x14ac:dyDescent="0.2">
      <c r="A25" s="175"/>
      <c r="B25" s="175" t="str">
        <f>連結実質赤字比率に係る赤字・黒字の構成分析!F$33</f>
        <v>R01</v>
      </c>
      <c r="C25" s="175"/>
      <c r="D25" s="175" t="str">
        <f>連結実質赤字比率に係る赤字・黒字の構成分析!G$33</f>
        <v>R02</v>
      </c>
      <c r="E25" s="175"/>
      <c r="F25" s="175" t="str">
        <f>連結実質赤字比率に係る赤字・黒字の構成分析!H$33</f>
        <v>R03</v>
      </c>
      <c r="G25" s="175"/>
      <c r="H25" s="175" t="str">
        <f>連結実質赤字比率に係る赤字・黒字の構成分析!I$33</f>
        <v>R04</v>
      </c>
      <c r="I25" s="175"/>
      <c r="J25" s="175" t="str">
        <f>連結実質赤字比率に係る赤字・黒字の構成分析!J$33</f>
        <v>R05</v>
      </c>
      <c r="K25" s="175"/>
    </row>
    <row r="26" spans="1:11" x14ac:dyDescent="0.2">
      <c r="A26" s="175"/>
      <c r="B26" s="175" t="s">
        <v>56</v>
      </c>
      <c r="C26" s="175" t="s">
        <v>57</v>
      </c>
      <c r="D26" s="175" t="s">
        <v>56</v>
      </c>
      <c r="E26" s="175" t="s">
        <v>57</v>
      </c>
      <c r="F26" s="175" t="s">
        <v>56</v>
      </c>
      <c r="G26" s="175" t="s">
        <v>57</v>
      </c>
      <c r="H26" s="175" t="s">
        <v>56</v>
      </c>
      <c r="I26" s="175" t="s">
        <v>57</v>
      </c>
      <c r="J26" s="175" t="s">
        <v>56</v>
      </c>
      <c r="K26" s="175" t="s">
        <v>57</v>
      </c>
    </row>
    <row r="27" spans="1:11" x14ac:dyDescent="0.2">
      <c r="A27" s="175" t="str">
        <f>IF(連結実質赤字比率に係る赤字・黒字の構成分析!C$43="",NA(),連結実質赤字比率に係る赤字・黒字の構成分析!C$43)</f>
        <v>その他会計（黒字）</v>
      </c>
      <c r="B27" s="175" t="e">
        <f>IF(ROUND(VALUE(SUBSTITUTE(連結実質赤字比率に係る赤字・黒字の構成分析!F$43,"▲", "-")), 2) &lt; 0, ABS(ROUND(VALUE(SUBSTITUTE(連結実質赤字比率に係る赤字・黒字の構成分析!F$43,"▲", "-")), 2)), NA())</f>
        <v>#N/A</v>
      </c>
      <c r="C27" s="175">
        <f>IF(ROUND(VALUE(SUBSTITUTE(連結実質赤字比率に係る赤字・黒字の構成分析!F$43,"▲", "-")), 2) &gt;= 0, ABS(ROUND(VALUE(SUBSTITUTE(連結実質赤字比率に係る赤字・黒字の構成分析!F$43,"▲", "-")), 2)), NA())</f>
        <v>0.27</v>
      </c>
      <c r="D27" s="175" t="e">
        <f>IF(ROUND(VALUE(SUBSTITUTE(連結実質赤字比率に係る赤字・黒字の構成分析!G$43,"▲", "-")), 2) &lt; 0, ABS(ROUND(VALUE(SUBSTITUTE(連結実質赤字比率に係る赤字・黒字の構成分析!G$43,"▲", "-")), 2)), NA())</f>
        <v>#N/A</v>
      </c>
      <c r="E27" s="175">
        <f>IF(ROUND(VALUE(SUBSTITUTE(連結実質赤字比率に係る赤字・黒字の構成分析!G$43,"▲", "-")), 2) &gt;= 0, ABS(ROUND(VALUE(SUBSTITUTE(連結実質赤字比率に係る赤字・黒字の構成分析!G$43,"▲", "-")), 2)), NA())</f>
        <v>7.0000000000000007E-2</v>
      </c>
      <c r="F27" s="175" t="e">
        <f>IF(ROUND(VALUE(SUBSTITUTE(連結実質赤字比率に係る赤字・黒字の構成分析!H$43,"▲", "-")), 2) &lt; 0, ABS(ROUND(VALUE(SUBSTITUTE(連結実質赤字比率に係る赤字・黒字の構成分析!H$43,"▲", "-")), 2)), NA())</f>
        <v>#N/A</v>
      </c>
      <c r="G27" s="175">
        <f>IF(ROUND(VALUE(SUBSTITUTE(連結実質赤字比率に係る赤字・黒字の構成分析!H$43,"▲", "-")), 2) &gt;= 0, ABS(ROUND(VALUE(SUBSTITUTE(連結実質赤字比率に係る赤字・黒字の構成分析!H$43,"▲", "-")), 2)), NA())</f>
        <v>0</v>
      </c>
      <c r="H27" s="175" t="e">
        <f>IF(ROUND(VALUE(SUBSTITUTE(連結実質赤字比率に係る赤字・黒字の構成分析!I$43,"▲", "-")), 2) &lt; 0, ABS(ROUND(VALUE(SUBSTITUTE(連結実質赤字比率に係る赤字・黒字の構成分析!I$43,"▲", "-")), 2)), NA())</f>
        <v>#N/A</v>
      </c>
      <c r="I27" s="175">
        <f>IF(ROUND(VALUE(SUBSTITUTE(連結実質赤字比率に係る赤字・黒字の構成分析!I$43,"▲", "-")), 2) &gt;= 0, ABS(ROUND(VALUE(SUBSTITUTE(連結実質赤字比率に係る赤字・黒字の構成分析!I$43,"▲", "-")), 2)), NA())</f>
        <v>0.02</v>
      </c>
      <c r="J27" s="175" t="e">
        <f>IF(ROUND(VALUE(SUBSTITUTE(連結実質赤字比率に係る赤字・黒字の構成分析!J$43,"▲", "-")), 2) &lt; 0, ABS(ROUND(VALUE(SUBSTITUTE(連結実質赤字比率に係る赤字・黒字の構成分析!J$43,"▲", "-")), 2)), NA())</f>
        <v>#N/A</v>
      </c>
      <c r="K27" s="175">
        <f>IF(ROUND(VALUE(SUBSTITUTE(連結実質赤字比率に係る赤字・黒字の構成分析!J$43,"▲", "-")), 2) &gt;= 0, ABS(ROUND(VALUE(SUBSTITUTE(連結実質赤字比率に係る赤字・黒字の構成分析!J$43,"▲", "-")), 2)), NA())</f>
        <v>0</v>
      </c>
    </row>
    <row r="28" spans="1:11" x14ac:dyDescent="0.2">
      <c r="A28" s="175" t="str">
        <f>IF(連結実質赤字比率に係る赤字・黒字の構成分析!C$42="",NA(),連結実質赤字比率に係る赤字・黒字の構成分析!C$42)</f>
        <v>その他会計（赤字）</v>
      </c>
      <c r="B28" s="175" t="e">
        <f>IF(ROUND(VALUE(SUBSTITUTE(連結実質赤字比率に係る赤字・黒字の構成分析!F$42,"▲", "-")), 2) &lt; 0, ABS(ROUND(VALUE(SUBSTITUTE(連結実質赤字比率に係る赤字・黒字の構成分析!F$42,"▲", "-")), 2)), NA())</f>
        <v>#VALUE!</v>
      </c>
      <c r="C28" s="175" t="e">
        <f>IF(ROUND(VALUE(SUBSTITUTE(連結実質赤字比率に係る赤字・黒字の構成分析!F$42,"▲", "-")), 2) &gt;= 0, ABS(ROUND(VALUE(SUBSTITUTE(連結実質赤字比率に係る赤字・黒字の構成分析!F$42,"▲", "-")), 2)), NA())</f>
        <v>#VALUE!</v>
      </c>
      <c r="D28" s="175" t="e">
        <f>IF(ROUND(VALUE(SUBSTITUTE(連結実質赤字比率に係る赤字・黒字の構成分析!G$42,"▲", "-")), 2) &lt; 0, ABS(ROUND(VALUE(SUBSTITUTE(連結実質赤字比率に係る赤字・黒字の構成分析!G$42,"▲", "-")), 2)), NA())</f>
        <v>#VALUE!</v>
      </c>
      <c r="E28" s="175" t="e">
        <f>IF(ROUND(VALUE(SUBSTITUTE(連結実質赤字比率に係る赤字・黒字の構成分析!G$42,"▲", "-")), 2) &gt;= 0, ABS(ROUND(VALUE(SUBSTITUTE(連結実質赤字比率に係る赤字・黒字の構成分析!G$42,"▲", "-")), 2)), NA())</f>
        <v>#VALUE!</v>
      </c>
      <c r="F28" s="175" t="e">
        <f>IF(ROUND(VALUE(SUBSTITUTE(連結実質赤字比率に係る赤字・黒字の構成分析!H$42,"▲", "-")), 2) &lt; 0, ABS(ROUND(VALUE(SUBSTITUTE(連結実質赤字比率に係る赤字・黒字の構成分析!H$42,"▲", "-")), 2)), NA())</f>
        <v>#VALUE!</v>
      </c>
      <c r="G28" s="175" t="e">
        <f>IF(ROUND(VALUE(SUBSTITUTE(連結実質赤字比率に係る赤字・黒字の構成分析!H$42,"▲", "-")), 2) &gt;= 0, ABS(ROUND(VALUE(SUBSTITUTE(連結実質赤字比率に係る赤字・黒字の構成分析!H$42,"▲", "-")), 2)), NA())</f>
        <v>#VALUE!</v>
      </c>
      <c r="H28" s="175" t="e">
        <f>IF(ROUND(VALUE(SUBSTITUTE(連結実質赤字比率に係る赤字・黒字の構成分析!I$42,"▲", "-")), 2) &lt; 0, ABS(ROUND(VALUE(SUBSTITUTE(連結実質赤字比率に係る赤字・黒字の構成分析!I$42,"▲", "-")), 2)), NA())</f>
        <v>#VALUE!</v>
      </c>
      <c r="I28" s="175" t="e">
        <f>IF(ROUND(VALUE(SUBSTITUTE(連結実質赤字比率に係る赤字・黒字の構成分析!I$42,"▲", "-")), 2) &gt;= 0, ABS(ROUND(VALUE(SUBSTITUTE(連結実質赤字比率に係る赤字・黒字の構成分析!I$42,"▲", "-")), 2)), NA())</f>
        <v>#VALUE!</v>
      </c>
      <c r="J28" s="175" t="e">
        <f>IF(ROUND(VALUE(SUBSTITUTE(連結実質赤字比率に係る赤字・黒字の構成分析!J$42,"▲", "-")), 2) &lt; 0, ABS(ROUND(VALUE(SUBSTITUTE(連結実質赤字比率に係る赤字・黒字の構成分析!J$42,"▲", "-")), 2)), NA())</f>
        <v>#VALUE!</v>
      </c>
      <c r="K28" s="175" t="e">
        <f>IF(ROUND(VALUE(SUBSTITUTE(連結実質赤字比率に係る赤字・黒字の構成分析!J$42,"▲", "-")), 2) &gt;= 0, ABS(ROUND(VALUE(SUBSTITUTE(連結実質赤字比率に係る赤字・黒字の構成分析!J$42,"▲", "-")), 2)), NA())</f>
        <v>#VALUE!</v>
      </c>
    </row>
    <row r="29" spans="1:11" x14ac:dyDescent="0.2">
      <c r="A29" s="175" t="str">
        <f>IF(連結実質赤字比率に係る赤字・黒字の構成分析!C$41="",NA(),連結実質赤字比率に係る赤字・黒字の構成分析!C$41)</f>
        <v>後期高齢者医療事業特別会計</v>
      </c>
      <c r="B29" s="175" t="e">
        <f>IF(ROUND(VALUE(SUBSTITUTE(連結実質赤字比率に係る赤字・黒字の構成分析!F$41,"▲", "-")), 2) &lt; 0, ABS(ROUND(VALUE(SUBSTITUTE(連結実質赤字比率に係る赤字・黒字の構成分析!F$41,"▲", "-")), 2)), NA())</f>
        <v>#N/A</v>
      </c>
      <c r="C29" s="175">
        <f>IF(ROUND(VALUE(SUBSTITUTE(連結実質赤字比率に係る赤字・黒字の構成分析!F$41,"▲", "-")), 2) &gt;= 0, ABS(ROUND(VALUE(SUBSTITUTE(連結実質赤字比率に係る赤字・黒字の構成分析!F$41,"▲", "-")), 2)), NA())</f>
        <v>0</v>
      </c>
      <c r="D29" s="175" t="e">
        <f>IF(ROUND(VALUE(SUBSTITUTE(連結実質赤字比率に係る赤字・黒字の構成分析!G$41,"▲", "-")), 2) &lt; 0, ABS(ROUND(VALUE(SUBSTITUTE(連結実質赤字比率に係る赤字・黒字の構成分析!G$41,"▲", "-")), 2)), NA())</f>
        <v>#N/A</v>
      </c>
      <c r="E29" s="175">
        <f>IF(ROUND(VALUE(SUBSTITUTE(連結実質赤字比率に係る赤字・黒字の構成分析!G$41,"▲", "-")), 2) &gt;= 0, ABS(ROUND(VALUE(SUBSTITUTE(連結実質赤字比率に係る赤字・黒字の構成分析!G$41,"▲", "-")), 2)), NA())</f>
        <v>0</v>
      </c>
      <c r="F29" s="175" t="e">
        <f>IF(ROUND(VALUE(SUBSTITUTE(連結実質赤字比率に係る赤字・黒字の構成分析!H$41,"▲", "-")), 2) &lt; 0, ABS(ROUND(VALUE(SUBSTITUTE(連結実質赤字比率に係る赤字・黒字の構成分析!H$41,"▲", "-")), 2)), NA())</f>
        <v>#N/A</v>
      </c>
      <c r="G29" s="175">
        <f>IF(ROUND(VALUE(SUBSTITUTE(連結実質赤字比率に係る赤字・黒字の構成分析!H$41,"▲", "-")), 2) &gt;= 0, ABS(ROUND(VALUE(SUBSTITUTE(連結実質赤字比率に係る赤字・黒字の構成分析!H$41,"▲", "-")), 2)), NA())</f>
        <v>0.01</v>
      </c>
      <c r="H29" s="175" t="e">
        <f>IF(ROUND(VALUE(SUBSTITUTE(連結実質赤字比率に係る赤字・黒字の構成分析!I$41,"▲", "-")), 2) &lt; 0, ABS(ROUND(VALUE(SUBSTITUTE(連結実質赤字比率に係る赤字・黒字の構成分析!I$41,"▲", "-")), 2)), NA())</f>
        <v>#N/A</v>
      </c>
      <c r="I29" s="175">
        <f>IF(ROUND(VALUE(SUBSTITUTE(連結実質赤字比率に係る赤字・黒字の構成分析!I$41,"▲", "-")), 2) &gt;= 0, ABS(ROUND(VALUE(SUBSTITUTE(連結実質赤字比率に係る赤字・黒字の構成分析!I$41,"▲", "-")), 2)), NA())</f>
        <v>0.01</v>
      </c>
      <c r="J29" s="175" t="e">
        <f>IF(ROUND(VALUE(SUBSTITUTE(連結実質赤字比率に係る赤字・黒字の構成分析!J$41,"▲", "-")), 2) &lt; 0, ABS(ROUND(VALUE(SUBSTITUTE(連結実質赤字比率に係る赤字・黒字の構成分析!J$41,"▲", "-")), 2)), NA())</f>
        <v>#N/A</v>
      </c>
      <c r="K29" s="175">
        <f>IF(ROUND(VALUE(SUBSTITUTE(連結実質赤字比率に係る赤字・黒字の構成分析!J$41,"▲", "-")), 2) &gt;= 0, ABS(ROUND(VALUE(SUBSTITUTE(連結実質赤字比率に係る赤字・黒字の構成分析!J$41,"▲", "-")), 2)), NA())</f>
        <v>0</v>
      </c>
    </row>
    <row r="30" spans="1:11" x14ac:dyDescent="0.2">
      <c r="A30" s="175" t="str">
        <f>IF(連結実質赤字比率に係る赤字・黒字の構成分析!C$40="",NA(),連結実質赤字比率に係る赤字・黒字の構成分析!C$40)</f>
        <v>農業集落排水事業特別会計</v>
      </c>
      <c r="B30" s="175" t="e">
        <f>IF(ROUND(VALUE(SUBSTITUTE(連結実質赤字比率に係る赤字・黒字の構成分析!F$40,"▲", "-")), 2) &lt; 0, ABS(ROUND(VALUE(SUBSTITUTE(連結実質赤字比率に係る赤字・黒字の構成分析!F$40,"▲", "-")), 2)), NA())</f>
        <v>#N/A</v>
      </c>
      <c r="C30" s="175">
        <f>IF(ROUND(VALUE(SUBSTITUTE(連結実質赤字比率に係る赤字・黒字の構成分析!F$40,"▲", "-")), 2) &gt;= 0, ABS(ROUND(VALUE(SUBSTITUTE(連結実質赤字比率に係る赤字・黒字の構成分析!F$40,"▲", "-")), 2)), NA())</f>
        <v>0</v>
      </c>
      <c r="D30" s="175" t="e">
        <f>IF(ROUND(VALUE(SUBSTITUTE(連結実質赤字比率に係る赤字・黒字の構成分析!G$40,"▲", "-")), 2) &lt; 0, ABS(ROUND(VALUE(SUBSTITUTE(連結実質赤字比率に係る赤字・黒字の構成分析!G$40,"▲", "-")), 2)), NA())</f>
        <v>#N/A</v>
      </c>
      <c r="E30" s="175">
        <f>IF(ROUND(VALUE(SUBSTITUTE(連結実質赤字比率に係る赤字・黒字の構成分析!G$40,"▲", "-")), 2) &gt;= 0, ABS(ROUND(VALUE(SUBSTITUTE(連結実質赤字比率に係る赤字・黒字の構成分析!G$40,"▲", "-")), 2)), NA())</f>
        <v>0</v>
      </c>
      <c r="F30" s="175" t="e">
        <f>IF(ROUND(VALUE(SUBSTITUTE(連結実質赤字比率に係る赤字・黒字の構成分析!H$40,"▲", "-")), 2) &lt; 0, ABS(ROUND(VALUE(SUBSTITUTE(連結実質赤字比率に係る赤字・黒字の構成分析!H$40,"▲", "-")), 2)), NA())</f>
        <v>#N/A</v>
      </c>
      <c r="G30" s="175">
        <f>IF(ROUND(VALUE(SUBSTITUTE(連結実質赤字比率に係る赤字・黒字の構成分析!H$40,"▲", "-")), 2) &gt;= 0, ABS(ROUND(VALUE(SUBSTITUTE(連結実質赤字比率に係る赤字・黒字の構成分析!H$40,"▲", "-")), 2)), NA())</f>
        <v>0</v>
      </c>
      <c r="H30" s="175" t="e">
        <f>IF(ROUND(VALUE(SUBSTITUTE(連結実質赤字比率に係る赤字・黒字の構成分析!I$40,"▲", "-")), 2) &lt; 0, ABS(ROUND(VALUE(SUBSTITUTE(連結実質赤字比率に係る赤字・黒字の構成分析!I$40,"▲", "-")), 2)), NA())</f>
        <v>#N/A</v>
      </c>
      <c r="I30" s="175">
        <f>IF(ROUND(VALUE(SUBSTITUTE(連結実質赤字比率に係る赤字・黒字の構成分析!I$40,"▲", "-")), 2) &gt;= 0, ABS(ROUND(VALUE(SUBSTITUTE(連結実質赤字比率に係る赤字・黒字の構成分析!I$40,"▲", "-")), 2)), NA())</f>
        <v>0.01</v>
      </c>
      <c r="J30" s="175" t="e">
        <f>IF(ROUND(VALUE(SUBSTITUTE(連結実質赤字比率に係る赤字・黒字の構成分析!J$40,"▲", "-")), 2) &lt; 0, ABS(ROUND(VALUE(SUBSTITUTE(連結実質赤字比率に係る赤字・黒字の構成分析!J$40,"▲", "-")), 2)), NA())</f>
        <v>#N/A</v>
      </c>
      <c r="K30" s="175">
        <f>IF(ROUND(VALUE(SUBSTITUTE(連結実質赤字比率に係る赤字・黒字の構成分析!J$40,"▲", "-")), 2) &gt;= 0, ABS(ROUND(VALUE(SUBSTITUTE(連結実質赤字比率に係る赤字・黒字の構成分析!J$40,"▲", "-")), 2)), NA())</f>
        <v>0.06</v>
      </c>
    </row>
    <row r="31" spans="1:11" x14ac:dyDescent="0.2">
      <c r="A31" s="175" t="str">
        <f>IF(連結実質赤字比率に係る赤字・黒字の構成分析!C$39="",NA(),連結実質赤字比率に係る赤字・黒字の構成分析!C$39)</f>
        <v>発電事業特別会計</v>
      </c>
      <c r="B31" s="175" t="e">
        <f>IF(ROUND(VALUE(SUBSTITUTE(連結実質赤字比率に係る赤字・黒字の構成分析!F$39,"▲", "-")), 2) &lt; 0, ABS(ROUND(VALUE(SUBSTITUTE(連結実質赤字比率に係る赤字・黒字の構成分析!F$39,"▲", "-")), 2)), NA())</f>
        <v>#N/A</v>
      </c>
      <c r="C31" s="175">
        <f>IF(ROUND(VALUE(SUBSTITUTE(連結実質赤字比率に係る赤字・黒字の構成分析!F$39,"▲", "-")), 2) &gt;= 0, ABS(ROUND(VALUE(SUBSTITUTE(連結実質赤字比率に係る赤字・黒字の構成分析!F$39,"▲", "-")), 2)), NA())</f>
        <v>0.28000000000000003</v>
      </c>
      <c r="D31" s="175" t="e">
        <f>IF(ROUND(VALUE(SUBSTITUTE(連結実質赤字比率に係る赤字・黒字の構成分析!G$39,"▲", "-")), 2) &lt; 0, ABS(ROUND(VALUE(SUBSTITUTE(連結実質赤字比率に係る赤字・黒字の構成分析!G$39,"▲", "-")), 2)), NA())</f>
        <v>#N/A</v>
      </c>
      <c r="E31" s="175">
        <f>IF(ROUND(VALUE(SUBSTITUTE(連結実質赤字比率に係る赤字・黒字の構成分析!G$39,"▲", "-")), 2) &gt;= 0, ABS(ROUND(VALUE(SUBSTITUTE(連結実質赤字比率に係る赤字・黒字の構成分析!G$39,"▲", "-")), 2)), NA())</f>
        <v>0.19</v>
      </c>
      <c r="F31" s="175" t="e">
        <f>IF(ROUND(VALUE(SUBSTITUTE(連結実質赤字比率に係る赤字・黒字の構成分析!H$39,"▲", "-")), 2) &lt; 0, ABS(ROUND(VALUE(SUBSTITUTE(連結実質赤字比率に係る赤字・黒字の構成分析!H$39,"▲", "-")), 2)), NA())</f>
        <v>#N/A</v>
      </c>
      <c r="G31" s="175">
        <f>IF(ROUND(VALUE(SUBSTITUTE(連結実質赤字比率に係る赤字・黒字の構成分析!H$39,"▲", "-")), 2) &gt;= 0, ABS(ROUND(VALUE(SUBSTITUTE(連結実質赤字比率に係る赤字・黒字の構成分析!H$39,"▲", "-")), 2)), NA())</f>
        <v>0.15</v>
      </c>
      <c r="H31" s="175" t="e">
        <f>IF(ROUND(VALUE(SUBSTITUTE(連結実質赤字比率に係る赤字・黒字の構成分析!I$39,"▲", "-")), 2) &lt; 0, ABS(ROUND(VALUE(SUBSTITUTE(連結実質赤字比率に係る赤字・黒字の構成分析!I$39,"▲", "-")), 2)), NA())</f>
        <v>#N/A</v>
      </c>
      <c r="I31" s="175">
        <f>IF(ROUND(VALUE(SUBSTITUTE(連結実質赤字比率に係る赤字・黒字の構成分析!I$39,"▲", "-")), 2) &gt;= 0, ABS(ROUND(VALUE(SUBSTITUTE(連結実質赤字比率に係る赤字・黒字の構成分析!I$39,"▲", "-")), 2)), NA())</f>
        <v>0.04</v>
      </c>
      <c r="J31" s="175" t="e">
        <f>IF(ROUND(VALUE(SUBSTITUTE(連結実質赤字比率に係る赤字・黒字の構成分析!J$39,"▲", "-")), 2) &lt; 0, ABS(ROUND(VALUE(SUBSTITUTE(連結実質赤字比率に係る赤字・黒字の構成分析!J$39,"▲", "-")), 2)), NA())</f>
        <v>#N/A</v>
      </c>
      <c r="K31" s="175">
        <f>IF(ROUND(VALUE(SUBSTITUTE(連結実質赤字比率に係る赤字・黒字の構成分析!J$39,"▲", "-")), 2) &gt;= 0, ABS(ROUND(VALUE(SUBSTITUTE(連結実質赤字比率に係る赤字・黒字の構成分析!J$39,"▲", "-")), 2)), NA())</f>
        <v>0.12</v>
      </c>
    </row>
    <row r="32" spans="1:11" x14ac:dyDescent="0.2">
      <c r="A32" s="175" t="str">
        <f>IF(連結実質赤字比率に係る赤字・黒字の構成分析!C$38="",NA(),連結実質赤字比率に係る赤字・黒字の構成分析!C$38)</f>
        <v>国民健康保険事業特別会計</v>
      </c>
      <c r="B32" s="175" t="e">
        <f>IF(ROUND(VALUE(SUBSTITUTE(連結実質赤字比率に係る赤字・黒字の構成分析!F$38,"▲", "-")), 2) &lt; 0, ABS(ROUND(VALUE(SUBSTITUTE(連結実質赤字比率に係る赤字・黒字の構成分析!F$38,"▲", "-")), 2)), NA())</f>
        <v>#N/A</v>
      </c>
      <c r="C32" s="175">
        <f>IF(ROUND(VALUE(SUBSTITUTE(連結実質赤字比率に係る赤字・黒字の構成分析!F$38,"▲", "-")), 2) &gt;= 0, ABS(ROUND(VALUE(SUBSTITUTE(連結実質赤字比率に係る赤字・黒字の構成分析!F$38,"▲", "-")), 2)), NA())</f>
        <v>0.56000000000000005</v>
      </c>
      <c r="D32" s="175" t="e">
        <f>IF(ROUND(VALUE(SUBSTITUTE(連結実質赤字比率に係る赤字・黒字の構成分析!G$38,"▲", "-")), 2) &lt; 0, ABS(ROUND(VALUE(SUBSTITUTE(連結実質赤字比率に係る赤字・黒字の構成分析!G$38,"▲", "-")), 2)), NA())</f>
        <v>#N/A</v>
      </c>
      <c r="E32" s="175">
        <f>IF(ROUND(VALUE(SUBSTITUTE(連結実質赤字比率に係る赤字・黒字の構成分析!G$38,"▲", "-")), 2) &gt;= 0, ABS(ROUND(VALUE(SUBSTITUTE(連結実質赤字比率に係る赤字・黒字の構成分析!G$38,"▲", "-")), 2)), NA())</f>
        <v>0.7</v>
      </c>
      <c r="F32" s="175" t="e">
        <f>IF(ROUND(VALUE(SUBSTITUTE(連結実質赤字比率に係る赤字・黒字の構成分析!H$38,"▲", "-")), 2) &lt; 0, ABS(ROUND(VALUE(SUBSTITUTE(連結実質赤字比率に係る赤字・黒字の構成分析!H$38,"▲", "-")), 2)), NA())</f>
        <v>#N/A</v>
      </c>
      <c r="G32" s="175">
        <f>IF(ROUND(VALUE(SUBSTITUTE(連結実質赤字比率に係る赤字・黒字の構成分析!H$38,"▲", "-")), 2) &gt;= 0, ABS(ROUND(VALUE(SUBSTITUTE(連結実質赤字比率に係る赤字・黒字の構成分析!H$38,"▲", "-")), 2)), NA())</f>
        <v>0.89</v>
      </c>
      <c r="H32" s="175" t="e">
        <f>IF(ROUND(VALUE(SUBSTITUTE(連結実質赤字比率に係る赤字・黒字の構成分析!I$38,"▲", "-")), 2) &lt; 0, ABS(ROUND(VALUE(SUBSTITUTE(連結実質赤字比率に係る赤字・黒字の構成分析!I$38,"▲", "-")), 2)), NA())</f>
        <v>#N/A</v>
      </c>
      <c r="I32" s="175">
        <f>IF(ROUND(VALUE(SUBSTITUTE(連結実質赤字比率に係る赤字・黒字の構成分析!I$38,"▲", "-")), 2) &gt;= 0, ABS(ROUND(VALUE(SUBSTITUTE(連結実質赤字比率に係る赤字・黒字の構成分析!I$38,"▲", "-")), 2)), NA())</f>
        <v>0.24</v>
      </c>
      <c r="J32" s="175" t="e">
        <f>IF(ROUND(VALUE(SUBSTITUTE(連結実質赤字比率に係る赤字・黒字の構成分析!J$38,"▲", "-")), 2) &lt; 0, ABS(ROUND(VALUE(SUBSTITUTE(連結実質赤字比率に係る赤字・黒字の構成分析!J$38,"▲", "-")), 2)), NA())</f>
        <v>#N/A</v>
      </c>
      <c r="K32" s="175">
        <f>IF(ROUND(VALUE(SUBSTITUTE(連結実質赤字比率に係る赤字・黒字の構成分析!J$38,"▲", "-")), 2) &gt;= 0, ABS(ROUND(VALUE(SUBSTITUTE(連結実質赤字比率に係る赤字・黒字の構成分析!J$38,"▲", "-")), 2)), NA())</f>
        <v>0.17</v>
      </c>
    </row>
    <row r="33" spans="1:16" x14ac:dyDescent="0.2">
      <c r="A33" s="175" t="str">
        <f>IF(連結実質赤字比率に係る赤字・黒字の構成分析!C$37="",NA(),連結実質赤字比率に係る赤字・黒字の構成分析!C$37)</f>
        <v>介護保険事業特別会計</v>
      </c>
      <c r="B33" s="175" t="e">
        <f>IF(ROUND(VALUE(SUBSTITUTE(連結実質赤字比率に係る赤字・黒字の構成分析!F$37,"▲", "-")), 2) &lt; 0, ABS(ROUND(VALUE(SUBSTITUTE(連結実質赤字比率に係る赤字・黒字の構成分析!F$37,"▲", "-")), 2)), NA())</f>
        <v>#N/A</v>
      </c>
      <c r="C33" s="175">
        <f>IF(ROUND(VALUE(SUBSTITUTE(連結実質赤字比率に係る赤字・黒字の構成分析!F$37,"▲", "-")), 2) &gt;= 0, ABS(ROUND(VALUE(SUBSTITUTE(連結実質赤字比率に係る赤字・黒字の構成分析!F$37,"▲", "-")), 2)), NA())</f>
        <v>1.22</v>
      </c>
      <c r="D33" s="175" t="e">
        <f>IF(ROUND(VALUE(SUBSTITUTE(連結実質赤字比率に係る赤字・黒字の構成分析!G$37,"▲", "-")), 2) &lt; 0, ABS(ROUND(VALUE(SUBSTITUTE(連結実質赤字比率に係る赤字・黒字の構成分析!G$37,"▲", "-")), 2)), NA())</f>
        <v>#N/A</v>
      </c>
      <c r="E33" s="175">
        <f>IF(ROUND(VALUE(SUBSTITUTE(連結実質赤字比率に係る赤字・黒字の構成分析!G$37,"▲", "-")), 2) &gt;= 0, ABS(ROUND(VALUE(SUBSTITUTE(連結実質赤字比率に係る赤字・黒字の構成分析!G$37,"▲", "-")), 2)), NA())</f>
        <v>1.8</v>
      </c>
      <c r="F33" s="175" t="e">
        <f>IF(ROUND(VALUE(SUBSTITUTE(連結実質赤字比率に係る赤字・黒字の構成分析!H$37,"▲", "-")), 2) &lt; 0, ABS(ROUND(VALUE(SUBSTITUTE(連結実質赤字比率に係る赤字・黒字の構成分析!H$37,"▲", "-")), 2)), NA())</f>
        <v>#N/A</v>
      </c>
      <c r="G33" s="175">
        <f>IF(ROUND(VALUE(SUBSTITUTE(連結実質赤字比率に係る赤字・黒字の構成分析!H$37,"▲", "-")), 2) &gt;= 0, ABS(ROUND(VALUE(SUBSTITUTE(連結実質赤字比率に係る赤字・黒字の構成分析!H$37,"▲", "-")), 2)), NA())</f>
        <v>1.53</v>
      </c>
      <c r="H33" s="175" t="e">
        <f>IF(ROUND(VALUE(SUBSTITUTE(連結実質赤字比率に係る赤字・黒字の構成分析!I$37,"▲", "-")), 2) &lt; 0, ABS(ROUND(VALUE(SUBSTITUTE(連結実質赤字比率に係る赤字・黒字の構成分析!I$37,"▲", "-")), 2)), NA())</f>
        <v>#N/A</v>
      </c>
      <c r="I33" s="175">
        <f>IF(ROUND(VALUE(SUBSTITUTE(連結実質赤字比率に係る赤字・黒字の構成分析!I$37,"▲", "-")), 2) &gt;= 0, ABS(ROUND(VALUE(SUBSTITUTE(連結実質赤字比率に係る赤字・黒字の構成分析!I$37,"▲", "-")), 2)), NA())</f>
        <v>1.33</v>
      </c>
      <c r="J33" s="175" t="e">
        <f>IF(ROUND(VALUE(SUBSTITUTE(連結実質赤字比率に係る赤字・黒字の構成分析!J$37,"▲", "-")), 2) &lt; 0, ABS(ROUND(VALUE(SUBSTITUTE(連結実質赤字比率に係る赤字・黒字の構成分析!J$37,"▲", "-")), 2)), NA())</f>
        <v>#N/A</v>
      </c>
      <c r="K33" s="175">
        <f>IF(ROUND(VALUE(SUBSTITUTE(連結実質赤字比率に係る赤字・黒字の構成分析!J$37,"▲", "-")), 2) &gt;= 0, ABS(ROUND(VALUE(SUBSTITUTE(連結実質赤字比率に係る赤字・黒字の構成分析!J$37,"▲", "-")), 2)), NA())</f>
        <v>0.95</v>
      </c>
    </row>
    <row r="34" spans="1:16" x14ac:dyDescent="0.2">
      <c r="A34" s="175" t="str">
        <f>IF(連結実質赤字比率に係る赤字・黒字の構成分析!C$36="",NA(),連結実質赤字比率に係る赤字・黒字の構成分析!C$36)</f>
        <v>下水道事業会計</v>
      </c>
      <c r="B34" s="175" t="e">
        <f>IF(ROUND(VALUE(SUBSTITUTE(連結実質赤字比率に係る赤字・黒字の構成分析!F$36,"▲", "-")), 2) &lt; 0, ABS(ROUND(VALUE(SUBSTITUTE(連結実質赤字比率に係る赤字・黒字の構成分析!F$36,"▲", "-")), 2)), NA())</f>
        <v>#VALUE!</v>
      </c>
      <c r="C34" s="175" t="e">
        <f>IF(ROUND(VALUE(SUBSTITUTE(連結実質赤字比率に係る赤字・黒字の構成分析!F$36,"▲", "-")), 2) &gt;= 0, ABS(ROUND(VALUE(SUBSTITUTE(連結実質赤字比率に係る赤字・黒字の構成分析!F$36,"▲", "-")), 2)), NA())</f>
        <v>#VALUE!</v>
      </c>
      <c r="D34" s="175" t="e">
        <f>IF(ROUND(VALUE(SUBSTITUTE(連結実質赤字比率に係る赤字・黒字の構成分析!G$36,"▲", "-")), 2) &lt; 0, ABS(ROUND(VALUE(SUBSTITUTE(連結実質赤字比率に係る赤字・黒字の構成分析!G$36,"▲", "-")), 2)), NA())</f>
        <v>#N/A</v>
      </c>
      <c r="E34" s="175">
        <f>IF(ROUND(VALUE(SUBSTITUTE(連結実質赤字比率に係る赤字・黒字の構成分析!G$36,"▲", "-")), 2) &gt;= 0, ABS(ROUND(VALUE(SUBSTITUTE(連結実質赤字比率に係る赤字・黒字の構成分析!G$36,"▲", "-")), 2)), NA())</f>
        <v>0.31</v>
      </c>
      <c r="F34" s="175" t="e">
        <f>IF(ROUND(VALUE(SUBSTITUTE(連結実質赤字比率に係る赤字・黒字の構成分析!H$36,"▲", "-")), 2) &lt; 0, ABS(ROUND(VALUE(SUBSTITUTE(連結実質赤字比率に係る赤字・黒字の構成分析!H$36,"▲", "-")), 2)), NA())</f>
        <v>#N/A</v>
      </c>
      <c r="G34" s="175">
        <f>IF(ROUND(VALUE(SUBSTITUTE(連結実質赤字比率に係る赤字・黒字の構成分析!H$36,"▲", "-")), 2) &gt;= 0, ABS(ROUND(VALUE(SUBSTITUTE(連結実質赤字比率に係る赤字・黒字の構成分析!H$36,"▲", "-")), 2)), NA())</f>
        <v>0.87</v>
      </c>
      <c r="H34" s="175" t="e">
        <f>IF(ROUND(VALUE(SUBSTITUTE(連結実質赤字比率に係る赤字・黒字の構成分析!I$36,"▲", "-")), 2) &lt; 0, ABS(ROUND(VALUE(SUBSTITUTE(連結実質赤字比率に係る赤字・黒字の構成分析!I$36,"▲", "-")), 2)), NA())</f>
        <v>#N/A</v>
      </c>
      <c r="I34" s="175">
        <f>IF(ROUND(VALUE(SUBSTITUTE(連結実質赤字比率に係る赤字・黒字の構成分析!I$36,"▲", "-")), 2) &gt;= 0, ABS(ROUND(VALUE(SUBSTITUTE(連結実質赤字比率に係る赤字・黒字の構成分析!I$36,"▲", "-")), 2)), NA())</f>
        <v>1.21</v>
      </c>
      <c r="J34" s="175" t="e">
        <f>IF(ROUND(VALUE(SUBSTITUTE(連結実質赤字比率に係る赤字・黒字の構成分析!J$36,"▲", "-")), 2) &lt; 0, ABS(ROUND(VALUE(SUBSTITUTE(連結実質赤字比率に係る赤字・黒字の構成分析!J$36,"▲", "-")), 2)), NA())</f>
        <v>#N/A</v>
      </c>
      <c r="K34" s="175">
        <f>IF(ROUND(VALUE(SUBSTITUTE(連結実質赤字比率に係る赤字・黒字の構成分析!J$36,"▲", "-")), 2) &gt;= 0, ABS(ROUND(VALUE(SUBSTITUTE(連結実質赤字比率に係る赤字・黒字の構成分析!J$36,"▲", "-")), 2)), NA())</f>
        <v>1.57</v>
      </c>
    </row>
    <row r="35" spans="1:16" x14ac:dyDescent="0.2">
      <c r="A35" s="175" t="str">
        <f>IF(連結実質赤字比率に係る赤字・黒字の構成分析!C$35="",NA(),連結実質赤字比率に係る赤字・黒字の構成分析!C$35)</f>
        <v>一般会計</v>
      </c>
      <c r="B35" s="175" t="e">
        <f>IF(ROUND(VALUE(SUBSTITUTE(連結実質赤字比率に係る赤字・黒字の構成分析!F$35,"▲", "-")), 2) &lt; 0, ABS(ROUND(VALUE(SUBSTITUTE(連結実質赤字比率に係る赤字・黒字の構成分析!F$35,"▲", "-")), 2)), NA())</f>
        <v>#N/A</v>
      </c>
      <c r="C35" s="175">
        <f>IF(ROUND(VALUE(SUBSTITUTE(連結実質赤字比率に係る赤字・黒字の構成分析!F$35,"▲", "-")), 2) &gt;= 0, ABS(ROUND(VALUE(SUBSTITUTE(連結実質赤字比率に係る赤字・黒字の構成分析!F$35,"▲", "-")), 2)), NA())</f>
        <v>8.5399999999999991</v>
      </c>
      <c r="D35" s="175" t="e">
        <f>IF(ROUND(VALUE(SUBSTITUTE(連結実質赤字比率に係る赤字・黒字の構成分析!G$35,"▲", "-")), 2) &lt; 0, ABS(ROUND(VALUE(SUBSTITUTE(連結実質赤字比率に係る赤字・黒字の構成分析!G$35,"▲", "-")), 2)), NA())</f>
        <v>#N/A</v>
      </c>
      <c r="E35" s="175">
        <f>IF(ROUND(VALUE(SUBSTITUTE(連結実質赤字比率に係る赤字・黒字の構成分析!G$35,"▲", "-")), 2) &gt;= 0, ABS(ROUND(VALUE(SUBSTITUTE(連結実質赤字比率に係る赤字・黒字の構成分析!G$35,"▲", "-")), 2)), NA())</f>
        <v>8.3000000000000007</v>
      </c>
      <c r="F35" s="175" t="e">
        <f>IF(ROUND(VALUE(SUBSTITUTE(連結実質赤字比率に係る赤字・黒字の構成分析!H$35,"▲", "-")), 2) &lt; 0, ABS(ROUND(VALUE(SUBSTITUTE(連結実質赤字比率に係る赤字・黒字の構成分析!H$35,"▲", "-")), 2)), NA())</f>
        <v>#N/A</v>
      </c>
      <c r="G35" s="175">
        <f>IF(ROUND(VALUE(SUBSTITUTE(連結実質赤字比率に係る赤字・黒字の構成分析!H$35,"▲", "-")), 2) &gt;= 0, ABS(ROUND(VALUE(SUBSTITUTE(連結実質赤字比率に係る赤字・黒字の構成分析!H$35,"▲", "-")), 2)), NA())</f>
        <v>13.32</v>
      </c>
      <c r="H35" s="175" t="e">
        <f>IF(ROUND(VALUE(SUBSTITUTE(連結実質赤字比率に係る赤字・黒字の構成分析!I$35,"▲", "-")), 2) &lt; 0, ABS(ROUND(VALUE(SUBSTITUTE(連結実質赤字比率に係る赤字・黒字の構成分析!I$35,"▲", "-")), 2)), NA())</f>
        <v>#N/A</v>
      </c>
      <c r="I35" s="175">
        <f>IF(ROUND(VALUE(SUBSTITUTE(連結実質赤字比率に係る赤字・黒字の構成分析!I$35,"▲", "-")), 2) &gt;= 0, ABS(ROUND(VALUE(SUBSTITUTE(連結実質赤字比率に係る赤字・黒字の構成分析!I$35,"▲", "-")), 2)), NA())</f>
        <v>9.9499999999999993</v>
      </c>
      <c r="J35" s="175" t="e">
        <f>IF(ROUND(VALUE(SUBSTITUTE(連結実質赤字比率に係る赤字・黒字の構成分析!J$35,"▲", "-")), 2) &lt; 0, ABS(ROUND(VALUE(SUBSTITUTE(連結実質赤字比率に係る赤字・黒字の構成分析!J$35,"▲", "-")), 2)), NA())</f>
        <v>#N/A</v>
      </c>
      <c r="K35" s="175">
        <f>IF(ROUND(VALUE(SUBSTITUTE(連結実質赤字比率に係る赤字・黒字の構成分析!J$35,"▲", "-")), 2) &gt;= 0, ABS(ROUND(VALUE(SUBSTITUTE(連結実質赤字比率に係る赤字・黒字の構成分析!J$35,"▲", "-")), 2)), NA())</f>
        <v>9.39</v>
      </c>
    </row>
    <row r="36" spans="1:16" x14ac:dyDescent="0.2">
      <c r="A36" s="175" t="str">
        <f>IF(連結実質赤字比率に係る赤字・黒字の構成分析!C$34="",NA(),連結実質赤字比率に係る赤字・黒字の構成分析!C$34)</f>
        <v>水道事業会計</v>
      </c>
      <c r="B36" s="175" t="e">
        <f>IF(ROUND(VALUE(SUBSTITUTE(連結実質赤字比率に係る赤字・黒字の構成分析!F$34,"▲", "-")), 2) &lt; 0, ABS(ROUND(VALUE(SUBSTITUTE(連結実質赤字比率に係る赤字・黒字の構成分析!F$34,"▲", "-")), 2)), NA())</f>
        <v>#N/A</v>
      </c>
      <c r="C36" s="175">
        <f>IF(ROUND(VALUE(SUBSTITUTE(連結実質赤字比率に係る赤字・黒字の構成分析!F$34,"▲", "-")), 2) &gt;= 0, ABS(ROUND(VALUE(SUBSTITUTE(連結実質赤字比率に係る赤字・黒字の構成分析!F$34,"▲", "-")), 2)), NA())</f>
        <v>20.91</v>
      </c>
      <c r="D36" s="175" t="e">
        <f>IF(ROUND(VALUE(SUBSTITUTE(連結実質赤字比率に係る赤字・黒字の構成分析!G$34,"▲", "-")), 2) &lt; 0, ABS(ROUND(VALUE(SUBSTITUTE(連結実質赤字比率に係る赤字・黒字の構成分析!G$34,"▲", "-")), 2)), NA())</f>
        <v>#N/A</v>
      </c>
      <c r="E36" s="175">
        <f>IF(ROUND(VALUE(SUBSTITUTE(連結実質赤字比率に係る赤字・黒字の構成分析!G$34,"▲", "-")), 2) &gt;= 0, ABS(ROUND(VALUE(SUBSTITUTE(連結実質赤字比率に係る赤字・黒字の構成分析!G$34,"▲", "-")), 2)), NA())</f>
        <v>15.42</v>
      </c>
      <c r="F36" s="175" t="e">
        <f>IF(ROUND(VALUE(SUBSTITUTE(連結実質赤字比率に係る赤字・黒字の構成分析!H$34,"▲", "-")), 2) &lt; 0, ABS(ROUND(VALUE(SUBSTITUTE(連結実質赤字比率に係る赤字・黒字の構成分析!H$34,"▲", "-")), 2)), NA())</f>
        <v>#N/A</v>
      </c>
      <c r="G36" s="175">
        <f>IF(ROUND(VALUE(SUBSTITUTE(連結実質赤字比率に係る赤字・黒字の構成分析!H$34,"▲", "-")), 2) &gt;= 0, ABS(ROUND(VALUE(SUBSTITUTE(連結実質赤字比率に係る赤字・黒字の構成分析!H$34,"▲", "-")), 2)), NA())</f>
        <v>15.54</v>
      </c>
      <c r="H36" s="175" t="e">
        <f>IF(ROUND(VALUE(SUBSTITUTE(連結実質赤字比率に係る赤字・黒字の構成分析!I$34,"▲", "-")), 2) &lt; 0, ABS(ROUND(VALUE(SUBSTITUTE(連結実質赤字比率に係る赤字・黒字の構成分析!I$34,"▲", "-")), 2)), NA())</f>
        <v>#N/A</v>
      </c>
      <c r="I36" s="175">
        <f>IF(ROUND(VALUE(SUBSTITUTE(連結実質赤字比率に係る赤字・黒字の構成分析!I$34,"▲", "-")), 2) &gt;= 0, ABS(ROUND(VALUE(SUBSTITUTE(連結実質赤字比率に係る赤字・黒字の構成分析!I$34,"▲", "-")), 2)), NA())</f>
        <v>15.49</v>
      </c>
      <c r="J36" s="175" t="e">
        <f>IF(ROUND(VALUE(SUBSTITUTE(連結実質赤字比率に係る赤字・黒字の構成分析!J$34,"▲", "-")), 2) &lt; 0, ABS(ROUND(VALUE(SUBSTITUTE(連結実質赤字比率に係る赤字・黒字の構成分析!J$34,"▲", "-")), 2)), NA())</f>
        <v>#N/A</v>
      </c>
      <c r="K36" s="175">
        <f>IF(ROUND(VALUE(SUBSTITUTE(連結実質赤字比率に係る赤字・黒字の構成分析!J$34,"▲", "-")), 2) &gt;= 0, ABS(ROUND(VALUE(SUBSTITUTE(連結実質赤字比率に係る赤字・黒字の構成分析!J$34,"▲", "-")), 2)), NA())</f>
        <v>14.44</v>
      </c>
    </row>
    <row r="39" spans="1:16" x14ac:dyDescent="0.2">
      <c r="A39" s="144" t="s">
        <v>58</v>
      </c>
    </row>
    <row r="40" spans="1:16" x14ac:dyDescent="0.2">
      <c r="A40" s="176"/>
      <c r="B40" s="176" t="str">
        <f>'実質公債費比率（分子）の構造'!K$44</f>
        <v>R01</v>
      </c>
      <c r="C40" s="176"/>
      <c r="D40" s="176"/>
      <c r="E40" s="176" t="str">
        <f>'実質公債費比率（分子）の構造'!L$44</f>
        <v>R02</v>
      </c>
      <c r="F40" s="176"/>
      <c r="G40" s="176"/>
      <c r="H40" s="176" t="str">
        <f>'実質公債費比率（分子）の構造'!M$44</f>
        <v>R03</v>
      </c>
      <c r="I40" s="176"/>
      <c r="J40" s="176"/>
      <c r="K40" s="176" t="str">
        <f>'実質公債費比率（分子）の構造'!N$44</f>
        <v>R04</v>
      </c>
      <c r="L40" s="176"/>
      <c r="M40" s="176"/>
      <c r="N40" s="176" t="str">
        <f>'実質公債費比率（分子）の構造'!O$44</f>
        <v>R05</v>
      </c>
      <c r="O40" s="176"/>
      <c r="P40" s="176"/>
    </row>
    <row r="41" spans="1:16" x14ac:dyDescent="0.2">
      <c r="A41" s="176"/>
      <c r="B41" s="176" t="s">
        <v>59</v>
      </c>
      <c r="C41" s="176"/>
      <c r="D41" s="176" t="s">
        <v>60</v>
      </c>
      <c r="E41" s="176" t="s">
        <v>59</v>
      </c>
      <c r="F41" s="176"/>
      <c r="G41" s="176" t="s">
        <v>60</v>
      </c>
      <c r="H41" s="176" t="s">
        <v>59</v>
      </c>
      <c r="I41" s="176"/>
      <c r="J41" s="176" t="s">
        <v>60</v>
      </c>
      <c r="K41" s="176" t="s">
        <v>59</v>
      </c>
      <c r="L41" s="176"/>
      <c r="M41" s="176" t="s">
        <v>60</v>
      </c>
      <c r="N41" s="176" t="s">
        <v>59</v>
      </c>
      <c r="O41" s="176"/>
      <c r="P41" s="176" t="s">
        <v>60</v>
      </c>
    </row>
    <row r="42" spans="1:16" x14ac:dyDescent="0.2">
      <c r="A42" s="176" t="s">
        <v>61</v>
      </c>
      <c r="B42" s="176"/>
      <c r="C42" s="176"/>
      <c r="D42" s="176">
        <f>'実質公債費比率（分子）の構造'!K$52</f>
        <v>4184</v>
      </c>
      <c r="E42" s="176"/>
      <c r="F42" s="176"/>
      <c r="G42" s="176">
        <f>'実質公債費比率（分子）の構造'!L$52</f>
        <v>4063</v>
      </c>
      <c r="H42" s="176"/>
      <c r="I42" s="176"/>
      <c r="J42" s="176">
        <f>'実質公債費比率（分子）の構造'!M$52</f>
        <v>3899</v>
      </c>
      <c r="K42" s="176"/>
      <c r="L42" s="176"/>
      <c r="M42" s="176">
        <f>'実質公債費比率（分子）の構造'!N$52</f>
        <v>3820</v>
      </c>
      <c r="N42" s="176"/>
      <c r="O42" s="176"/>
      <c r="P42" s="176">
        <f>'実質公債費比率（分子）の構造'!O$52</f>
        <v>3939</v>
      </c>
    </row>
    <row r="43" spans="1:16" x14ac:dyDescent="0.2">
      <c r="A43" s="176" t="s">
        <v>16</v>
      </c>
      <c r="B43" s="176" t="str">
        <f>'実質公債費比率（分子）の構造'!K$51</f>
        <v>-</v>
      </c>
      <c r="C43" s="176"/>
      <c r="D43" s="176"/>
      <c r="E43" s="176" t="str">
        <f>'実質公債費比率（分子）の構造'!L$51</f>
        <v>-</v>
      </c>
      <c r="F43" s="176"/>
      <c r="G43" s="176"/>
      <c r="H43" s="176" t="str">
        <f>'実質公債費比率（分子）の構造'!M$51</f>
        <v>-</v>
      </c>
      <c r="I43" s="176"/>
      <c r="J43" s="176"/>
      <c r="K43" s="176" t="str">
        <f>'実質公債費比率（分子）の構造'!N$51</f>
        <v>-</v>
      </c>
      <c r="L43" s="176"/>
      <c r="M43" s="176"/>
      <c r="N43" s="176" t="str">
        <f>'実質公債費比率（分子）の構造'!O$51</f>
        <v>-</v>
      </c>
      <c r="O43" s="176"/>
      <c r="P43" s="176"/>
    </row>
    <row r="44" spans="1:16" x14ac:dyDescent="0.2">
      <c r="A44" s="176" t="s">
        <v>62</v>
      </c>
      <c r="B44" s="176">
        <f>'実質公債費比率（分子）の構造'!K$50</f>
        <v>14</v>
      </c>
      <c r="C44" s="176"/>
      <c r="D44" s="176"/>
      <c r="E44" s="176">
        <f>'実質公債費比率（分子）の構造'!L$50</f>
        <v>14</v>
      </c>
      <c r="F44" s="176"/>
      <c r="G44" s="176"/>
      <c r="H44" s="176">
        <f>'実質公債費比率（分子）の構造'!M$50</f>
        <v>14</v>
      </c>
      <c r="I44" s="176"/>
      <c r="J44" s="176"/>
      <c r="K44" s="176">
        <f>'実質公債費比率（分子）の構造'!N$50</f>
        <v>14</v>
      </c>
      <c r="L44" s="176"/>
      <c r="M44" s="176"/>
      <c r="N44" s="176">
        <f>'実質公債費比率（分子）の構造'!O$50</f>
        <v>14</v>
      </c>
      <c r="O44" s="176"/>
      <c r="P44" s="176"/>
    </row>
    <row r="45" spans="1:16" x14ac:dyDescent="0.2">
      <c r="A45" s="176" t="s">
        <v>63</v>
      </c>
      <c r="B45" s="176">
        <f>'実質公債費比率（分子）の構造'!K$49</f>
        <v>385</v>
      </c>
      <c r="C45" s="176"/>
      <c r="D45" s="176"/>
      <c r="E45" s="176">
        <f>'実質公債費比率（分子）の構造'!L$49</f>
        <v>180</v>
      </c>
      <c r="F45" s="176"/>
      <c r="G45" s="176"/>
      <c r="H45" s="176">
        <f>'実質公債費比率（分子）の構造'!M$49</f>
        <v>177</v>
      </c>
      <c r="I45" s="176"/>
      <c r="J45" s="176"/>
      <c r="K45" s="176">
        <f>'実質公債費比率（分子）の構造'!N$49</f>
        <v>167</v>
      </c>
      <c r="L45" s="176"/>
      <c r="M45" s="176"/>
      <c r="N45" s="176">
        <f>'実質公債費比率（分子）の構造'!O$49</f>
        <v>240</v>
      </c>
      <c r="O45" s="176"/>
      <c r="P45" s="176"/>
    </row>
    <row r="46" spans="1:16" x14ac:dyDescent="0.2">
      <c r="A46" s="176" t="s">
        <v>64</v>
      </c>
      <c r="B46" s="176">
        <f>'実質公債費比率（分子）の構造'!K$48</f>
        <v>1024</v>
      </c>
      <c r="C46" s="176"/>
      <c r="D46" s="176"/>
      <c r="E46" s="176">
        <f>'実質公債費比率（分子）の構造'!L$48</f>
        <v>795</v>
      </c>
      <c r="F46" s="176"/>
      <c r="G46" s="176"/>
      <c r="H46" s="176">
        <f>'実質公債費比率（分子）の構造'!M$48</f>
        <v>692</v>
      </c>
      <c r="I46" s="176"/>
      <c r="J46" s="176"/>
      <c r="K46" s="176">
        <f>'実質公債費比率（分子）の構造'!N$48</f>
        <v>692</v>
      </c>
      <c r="L46" s="176"/>
      <c r="M46" s="176"/>
      <c r="N46" s="176">
        <f>'実質公債費比率（分子）の構造'!O$48</f>
        <v>831</v>
      </c>
      <c r="O46" s="176"/>
      <c r="P46" s="176"/>
    </row>
    <row r="47" spans="1:16" x14ac:dyDescent="0.2">
      <c r="A47" s="176" t="s">
        <v>12</v>
      </c>
      <c r="B47" s="176" t="str">
        <f>'実質公債費比率（分子）の構造'!K$47</f>
        <v>-</v>
      </c>
      <c r="C47" s="176"/>
      <c r="D47" s="176"/>
      <c r="E47" s="176" t="str">
        <f>'実質公債費比率（分子）の構造'!L$47</f>
        <v>-</v>
      </c>
      <c r="F47" s="176"/>
      <c r="G47" s="176"/>
      <c r="H47" s="176" t="str">
        <f>'実質公債費比率（分子）の構造'!M$47</f>
        <v>-</v>
      </c>
      <c r="I47" s="176"/>
      <c r="J47" s="176"/>
      <c r="K47" s="176" t="str">
        <f>'実質公債費比率（分子）の構造'!N$47</f>
        <v>-</v>
      </c>
      <c r="L47" s="176"/>
      <c r="M47" s="176"/>
      <c r="N47" s="176" t="str">
        <f>'実質公債費比率（分子）の構造'!O$47</f>
        <v>-</v>
      </c>
      <c r="O47" s="176"/>
      <c r="P47" s="176"/>
    </row>
    <row r="48" spans="1:16" x14ac:dyDescent="0.2">
      <c r="A48" s="176" t="s">
        <v>65</v>
      </c>
      <c r="B48" s="176" t="str">
        <f>'実質公債費比率（分子）の構造'!K$46</f>
        <v>-</v>
      </c>
      <c r="C48" s="176"/>
      <c r="D48" s="176"/>
      <c r="E48" s="176" t="str">
        <f>'実質公債費比率（分子）の構造'!L$46</f>
        <v>-</v>
      </c>
      <c r="F48" s="176"/>
      <c r="G48" s="176"/>
      <c r="H48" s="176" t="str">
        <f>'実質公債費比率（分子）の構造'!M$46</f>
        <v>-</v>
      </c>
      <c r="I48" s="176"/>
      <c r="J48" s="176"/>
      <c r="K48" s="176" t="str">
        <f>'実質公債費比率（分子）の構造'!N$46</f>
        <v>-</v>
      </c>
      <c r="L48" s="176"/>
      <c r="M48" s="176"/>
      <c r="N48" s="176" t="str">
        <f>'実質公債費比率（分子）の構造'!O$46</f>
        <v>-</v>
      </c>
      <c r="O48" s="176"/>
      <c r="P48" s="176"/>
    </row>
    <row r="49" spans="1:16" x14ac:dyDescent="0.2">
      <c r="A49" s="176" t="s">
        <v>66</v>
      </c>
      <c r="B49" s="176">
        <f>'実質公債費比率（分子）の構造'!K$45</f>
        <v>3874</v>
      </c>
      <c r="C49" s="176"/>
      <c r="D49" s="176"/>
      <c r="E49" s="176">
        <f>'実質公債費比率（分子）の構造'!L$45</f>
        <v>3987</v>
      </c>
      <c r="F49" s="176"/>
      <c r="G49" s="176"/>
      <c r="H49" s="176">
        <f>'実質公債費比率（分子）の構造'!M$45</f>
        <v>4090</v>
      </c>
      <c r="I49" s="176"/>
      <c r="J49" s="176"/>
      <c r="K49" s="176">
        <f>'実質公債費比率（分子）の構造'!N$45</f>
        <v>3995</v>
      </c>
      <c r="L49" s="176"/>
      <c r="M49" s="176"/>
      <c r="N49" s="176">
        <f>'実質公債費比率（分子）の構造'!O$45</f>
        <v>3810</v>
      </c>
      <c r="O49" s="176"/>
      <c r="P49" s="176"/>
    </row>
    <row r="50" spans="1:16" x14ac:dyDescent="0.2">
      <c r="A50" s="176" t="s">
        <v>67</v>
      </c>
      <c r="B50" s="176" t="e">
        <f>NA()</f>
        <v>#N/A</v>
      </c>
      <c r="C50" s="176">
        <f>IF(ISNUMBER('実質公債費比率（分子）の構造'!K$53),'実質公債費比率（分子）の構造'!K$53,NA())</f>
        <v>1113</v>
      </c>
      <c r="D50" s="176" t="e">
        <f>NA()</f>
        <v>#N/A</v>
      </c>
      <c r="E50" s="176" t="e">
        <f>NA()</f>
        <v>#N/A</v>
      </c>
      <c r="F50" s="176">
        <f>IF(ISNUMBER('実質公債費比率（分子）の構造'!L$53),'実質公債費比率（分子）の構造'!L$53,NA())</f>
        <v>913</v>
      </c>
      <c r="G50" s="176" t="e">
        <f>NA()</f>
        <v>#N/A</v>
      </c>
      <c r="H50" s="176" t="e">
        <f>NA()</f>
        <v>#N/A</v>
      </c>
      <c r="I50" s="176">
        <f>IF(ISNUMBER('実質公債費比率（分子）の構造'!M$53),'実質公債費比率（分子）の構造'!M$53,NA())</f>
        <v>1074</v>
      </c>
      <c r="J50" s="176" t="e">
        <f>NA()</f>
        <v>#N/A</v>
      </c>
      <c r="K50" s="176" t="e">
        <f>NA()</f>
        <v>#N/A</v>
      </c>
      <c r="L50" s="176">
        <f>IF(ISNUMBER('実質公債費比率（分子）の構造'!N$53),'実質公債費比率（分子）の構造'!N$53,NA())</f>
        <v>1048</v>
      </c>
      <c r="M50" s="176" t="e">
        <f>NA()</f>
        <v>#N/A</v>
      </c>
      <c r="N50" s="176" t="e">
        <f>NA()</f>
        <v>#N/A</v>
      </c>
      <c r="O50" s="176">
        <f>IF(ISNUMBER('実質公債費比率（分子）の構造'!O$53),'実質公債費比率（分子）の構造'!O$53,NA())</f>
        <v>956</v>
      </c>
      <c r="P50" s="176" t="e">
        <f>NA()</f>
        <v>#N/A</v>
      </c>
    </row>
    <row r="53" spans="1:16" x14ac:dyDescent="0.2">
      <c r="A53" s="144" t="s">
        <v>68</v>
      </c>
    </row>
    <row r="54" spans="1:16" x14ac:dyDescent="0.2">
      <c r="A54" s="175"/>
      <c r="B54" s="175" t="str">
        <f>'将来負担比率（分子）の構造'!I$40</f>
        <v>R01</v>
      </c>
      <c r="C54" s="175"/>
      <c r="D54" s="175"/>
      <c r="E54" s="175" t="str">
        <f>'将来負担比率（分子）の構造'!J$40</f>
        <v>R02</v>
      </c>
      <c r="F54" s="175"/>
      <c r="G54" s="175"/>
      <c r="H54" s="175" t="str">
        <f>'将来負担比率（分子）の構造'!K$40</f>
        <v>R03</v>
      </c>
      <c r="I54" s="175"/>
      <c r="J54" s="175"/>
      <c r="K54" s="175" t="str">
        <f>'将来負担比率（分子）の構造'!L$40</f>
        <v>R04</v>
      </c>
      <c r="L54" s="175"/>
      <c r="M54" s="175"/>
      <c r="N54" s="175" t="str">
        <f>'将来負担比率（分子）の構造'!M$40</f>
        <v>R05</v>
      </c>
      <c r="O54" s="175"/>
      <c r="P54" s="175"/>
    </row>
    <row r="55" spans="1:16" x14ac:dyDescent="0.2">
      <c r="A55" s="175"/>
      <c r="B55" s="175" t="s">
        <v>69</v>
      </c>
      <c r="C55" s="175"/>
      <c r="D55" s="175" t="s">
        <v>70</v>
      </c>
      <c r="E55" s="175" t="s">
        <v>69</v>
      </c>
      <c r="F55" s="175"/>
      <c r="G55" s="175" t="s">
        <v>70</v>
      </c>
      <c r="H55" s="175" t="s">
        <v>69</v>
      </c>
      <c r="I55" s="175"/>
      <c r="J55" s="175" t="s">
        <v>70</v>
      </c>
      <c r="K55" s="175" t="s">
        <v>69</v>
      </c>
      <c r="L55" s="175"/>
      <c r="M55" s="175" t="s">
        <v>70</v>
      </c>
      <c r="N55" s="175" t="s">
        <v>69</v>
      </c>
      <c r="O55" s="175"/>
      <c r="P55" s="175" t="s">
        <v>70</v>
      </c>
    </row>
    <row r="56" spans="1:16" x14ac:dyDescent="0.2">
      <c r="A56" s="175" t="s">
        <v>43</v>
      </c>
      <c r="B56" s="175"/>
      <c r="C56" s="175"/>
      <c r="D56" s="175">
        <f>'将来負担比率（分子）の構造'!I$52</f>
        <v>36290</v>
      </c>
      <c r="E56" s="175"/>
      <c r="F56" s="175"/>
      <c r="G56" s="175">
        <f>'将来負担比率（分子）の構造'!J$52</f>
        <v>37317</v>
      </c>
      <c r="H56" s="175"/>
      <c r="I56" s="175"/>
      <c r="J56" s="175">
        <f>'将来負担比率（分子）の構造'!K$52</f>
        <v>36701</v>
      </c>
      <c r="K56" s="175"/>
      <c r="L56" s="175"/>
      <c r="M56" s="175">
        <f>'将来負担比率（分子）の構造'!L$52</f>
        <v>36812</v>
      </c>
      <c r="N56" s="175"/>
      <c r="O56" s="175"/>
      <c r="P56" s="175">
        <f>'将来負担比率（分子）の構造'!M$52</f>
        <v>35463</v>
      </c>
    </row>
    <row r="57" spans="1:16" x14ac:dyDescent="0.2">
      <c r="A57" s="175" t="s">
        <v>42</v>
      </c>
      <c r="B57" s="175"/>
      <c r="C57" s="175"/>
      <c r="D57" s="175">
        <f>'将来負担比率（分子）の構造'!I$51</f>
        <v>4220</v>
      </c>
      <c r="E57" s="175"/>
      <c r="F57" s="175"/>
      <c r="G57" s="175">
        <f>'将来負担比率（分子）の構造'!J$51</f>
        <v>4931</v>
      </c>
      <c r="H57" s="175"/>
      <c r="I57" s="175"/>
      <c r="J57" s="175">
        <f>'将来負担比率（分子）の構造'!K$51</f>
        <v>3883</v>
      </c>
      <c r="K57" s="175"/>
      <c r="L57" s="175"/>
      <c r="M57" s="175">
        <f>'将来負担比率（分子）の構造'!L$51</f>
        <v>3687</v>
      </c>
      <c r="N57" s="175"/>
      <c r="O57" s="175"/>
      <c r="P57" s="175">
        <f>'将来負担比率（分子）の構造'!M$51</f>
        <v>4082</v>
      </c>
    </row>
    <row r="58" spans="1:16" x14ac:dyDescent="0.2">
      <c r="A58" s="175" t="s">
        <v>41</v>
      </c>
      <c r="B58" s="175"/>
      <c r="C58" s="175"/>
      <c r="D58" s="175">
        <f>'将来負担比率（分子）の構造'!I$50</f>
        <v>12298</v>
      </c>
      <c r="E58" s="175"/>
      <c r="F58" s="175"/>
      <c r="G58" s="175">
        <f>'将来負担比率（分子）の構造'!J$50</f>
        <v>12218</v>
      </c>
      <c r="H58" s="175"/>
      <c r="I58" s="175"/>
      <c r="J58" s="175">
        <f>'将来負担比率（分子）の構造'!K$50</f>
        <v>13120</v>
      </c>
      <c r="K58" s="175"/>
      <c r="L58" s="175"/>
      <c r="M58" s="175">
        <f>'将来負担比率（分子）の構造'!L$50</f>
        <v>15146</v>
      </c>
      <c r="N58" s="175"/>
      <c r="O58" s="175"/>
      <c r="P58" s="175">
        <f>'将来負担比率（分子）の構造'!M$50</f>
        <v>14707</v>
      </c>
    </row>
    <row r="59" spans="1:16" x14ac:dyDescent="0.2">
      <c r="A59" s="175" t="s">
        <v>39</v>
      </c>
      <c r="B59" s="175" t="str">
        <f>'将来負担比率（分子）の構造'!I$49</f>
        <v>-</v>
      </c>
      <c r="C59" s="175"/>
      <c r="D59" s="175"/>
      <c r="E59" s="175" t="str">
        <f>'将来負担比率（分子）の構造'!J$49</f>
        <v>-</v>
      </c>
      <c r="F59" s="175"/>
      <c r="G59" s="175"/>
      <c r="H59" s="175" t="str">
        <f>'将来負担比率（分子）の構造'!K$49</f>
        <v>-</v>
      </c>
      <c r="I59" s="175"/>
      <c r="J59" s="175"/>
      <c r="K59" s="175" t="str">
        <f>'将来負担比率（分子）の構造'!L$49</f>
        <v>-</v>
      </c>
      <c r="L59" s="175"/>
      <c r="M59" s="175"/>
      <c r="N59" s="175" t="str">
        <f>'将来負担比率（分子）の構造'!M$49</f>
        <v>-</v>
      </c>
      <c r="O59" s="175"/>
      <c r="P59" s="175"/>
    </row>
    <row r="60" spans="1:16" x14ac:dyDescent="0.2">
      <c r="A60" s="175" t="s">
        <v>38</v>
      </c>
      <c r="B60" s="175" t="str">
        <f>'将来負担比率（分子）の構造'!I$48</f>
        <v>-</v>
      </c>
      <c r="C60" s="175"/>
      <c r="D60" s="175"/>
      <c r="E60" s="175" t="str">
        <f>'将来負担比率（分子）の構造'!J$48</f>
        <v>-</v>
      </c>
      <c r="F60" s="175"/>
      <c r="G60" s="175"/>
      <c r="H60" s="175" t="str">
        <f>'将来負担比率（分子）の構造'!K$48</f>
        <v>-</v>
      </c>
      <c r="I60" s="175"/>
      <c r="J60" s="175"/>
      <c r="K60" s="175" t="str">
        <f>'将来負担比率（分子）の構造'!L$48</f>
        <v>-</v>
      </c>
      <c r="L60" s="175"/>
      <c r="M60" s="175"/>
      <c r="N60" s="175" t="str">
        <f>'将来負担比率（分子）の構造'!M$48</f>
        <v>-</v>
      </c>
      <c r="O60" s="175"/>
      <c r="P60" s="175"/>
    </row>
    <row r="61" spans="1:16" x14ac:dyDescent="0.2">
      <c r="A61" s="175" t="s">
        <v>36</v>
      </c>
      <c r="B61" s="175">
        <f>'将来負担比率（分子）の構造'!I$46</f>
        <v>70</v>
      </c>
      <c r="C61" s="175"/>
      <c r="D61" s="175"/>
      <c r="E61" s="175">
        <f>'将来負担比率（分子）の構造'!J$46</f>
        <v>11</v>
      </c>
      <c r="F61" s="175"/>
      <c r="G61" s="175"/>
      <c r="H61" s="175">
        <f>'将来負担比率（分子）の構造'!K$46</f>
        <v>8</v>
      </c>
      <c r="I61" s="175"/>
      <c r="J61" s="175"/>
      <c r="K61" s="175">
        <f>'将来負担比率（分子）の構造'!L$46</f>
        <v>30</v>
      </c>
      <c r="L61" s="175"/>
      <c r="M61" s="175"/>
      <c r="N61" s="175">
        <f>'将来負担比率（分子）の構造'!M$46</f>
        <v>9</v>
      </c>
      <c r="O61" s="175"/>
      <c r="P61" s="175"/>
    </row>
    <row r="62" spans="1:16" x14ac:dyDescent="0.2">
      <c r="A62" s="175" t="s">
        <v>35</v>
      </c>
      <c r="B62" s="175">
        <f>'将来負担比率（分子）の構造'!I$45</f>
        <v>6938</v>
      </c>
      <c r="C62" s="175"/>
      <c r="D62" s="175"/>
      <c r="E62" s="175">
        <f>'将来負担比率（分子）の構造'!J$45</f>
        <v>6891</v>
      </c>
      <c r="F62" s="175"/>
      <c r="G62" s="175"/>
      <c r="H62" s="175">
        <f>'将来負担比率（分子）の構造'!K$45</f>
        <v>6866</v>
      </c>
      <c r="I62" s="175"/>
      <c r="J62" s="175"/>
      <c r="K62" s="175">
        <f>'将来負担比率（分子）の構造'!L$45</f>
        <v>6785</v>
      </c>
      <c r="L62" s="175"/>
      <c r="M62" s="175"/>
      <c r="N62" s="175">
        <f>'将来負担比率（分子）の構造'!M$45</f>
        <v>7118</v>
      </c>
      <c r="O62" s="175"/>
      <c r="P62" s="175"/>
    </row>
    <row r="63" spans="1:16" x14ac:dyDescent="0.2">
      <c r="A63" s="175" t="s">
        <v>34</v>
      </c>
      <c r="B63" s="175">
        <f>'将来負担比率（分子）の構造'!I$44</f>
        <v>889</v>
      </c>
      <c r="C63" s="175"/>
      <c r="D63" s="175"/>
      <c r="E63" s="175">
        <f>'将来負担比率（分子）の構造'!J$44</f>
        <v>757</v>
      </c>
      <c r="F63" s="175"/>
      <c r="G63" s="175"/>
      <c r="H63" s="175">
        <f>'将来負担比率（分子）の構造'!K$44</f>
        <v>1058</v>
      </c>
      <c r="I63" s="175"/>
      <c r="J63" s="175"/>
      <c r="K63" s="175">
        <f>'将来負担比率（分子）の構造'!L$44</f>
        <v>927</v>
      </c>
      <c r="L63" s="175"/>
      <c r="M63" s="175"/>
      <c r="N63" s="175">
        <f>'将来負担比率（分子）の構造'!M$44</f>
        <v>774</v>
      </c>
      <c r="O63" s="175"/>
      <c r="P63" s="175"/>
    </row>
    <row r="64" spans="1:16" x14ac:dyDescent="0.2">
      <c r="A64" s="175" t="s">
        <v>33</v>
      </c>
      <c r="B64" s="175">
        <f>'将来負担比率（分子）の構造'!I$43</f>
        <v>9783</v>
      </c>
      <c r="C64" s="175"/>
      <c r="D64" s="175"/>
      <c r="E64" s="175">
        <f>'将来負担比率（分子）の構造'!J$43</f>
        <v>8479</v>
      </c>
      <c r="F64" s="175"/>
      <c r="G64" s="175"/>
      <c r="H64" s="175">
        <f>'将来負担比率（分子）の構造'!K$43</f>
        <v>7231</v>
      </c>
      <c r="I64" s="175"/>
      <c r="J64" s="175"/>
      <c r="K64" s="175">
        <f>'将来負担比率（分子）の構造'!L$43</f>
        <v>6021</v>
      </c>
      <c r="L64" s="175"/>
      <c r="M64" s="175"/>
      <c r="N64" s="175">
        <f>'将来負担比率（分子）の構造'!M$43</f>
        <v>6215</v>
      </c>
      <c r="O64" s="175"/>
      <c r="P64" s="175"/>
    </row>
    <row r="65" spans="1:16" x14ac:dyDescent="0.2">
      <c r="A65" s="175" t="s">
        <v>32</v>
      </c>
      <c r="B65" s="175">
        <f>'将来負担比率（分子）の構造'!I$42</f>
        <v>93</v>
      </c>
      <c r="C65" s="175"/>
      <c r="D65" s="175"/>
      <c r="E65" s="175">
        <f>'将来負担比率（分子）の構造'!J$42</f>
        <v>81</v>
      </c>
      <c r="F65" s="175"/>
      <c r="G65" s="175"/>
      <c r="H65" s="175">
        <f>'将来負担比率（分子）の構造'!K$42</f>
        <v>68</v>
      </c>
      <c r="I65" s="175"/>
      <c r="J65" s="175"/>
      <c r="K65" s="175">
        <f>'将来負担比率（分子）の構造'!L$42</f>
        <v>55</v>
      </c>
      <c r="L65" s="175"/>
      <c r="M65" s="175"/>
      <c r="N65" s="175">
        <f>'将来負担比率（分子）の構造'!M$42</f>
        <v>41</v>
      </c>
      <c r="O65" s="175"/>
      <c r="P65" s="175"/>
    </row>
    <row r="66" spans="1:16" x14ac:dyDescent="0.2">
      <c r="A66" s="175" t="s">
        <v>31</v>
      </c>
      <c r="B66" s="175">
        <f>'将来負担比率（分子）の構造'!I$41</f>
        <v>34518</v>
      </c>
      <c r="C66" s="175"/>
      <c r="D66" s="175"/>
      <c r="E66" s="175">
        <f>'将来負担比率（分子）の構造'!J$41</f>
        <v>36397</v>
      </c>
      <c r="F66" s="175"/>
      <c r="G66" s="175"/>
      <c r="H66" s="175">
        <f>'将来負担比率（分子）の構造'!K$41</f>
        <v>35460</v>
      </c>
      <c r="I66" s="175"/>
      <c r="J66" s="175"/>
      <c r="K66" s="175">
        <f>'将来負担比率（分子）の構造'!L$41</f>
        <v>36204</v>
      </c>
      <c r="L66" s="175"/>
      <c r="M66" s="175"/>
      <c r="N66" s="175">
        <f>'将来負担比率（分子）の構造'!M$41</f>
        <v>34616</v>
      </c>
      <c r="O66" s="175"/>
      <c r="P66" s="175"/>
    </row>
    <row r="67" spans="1:16" x14ac:dyDescent="0.2">
      <c r="A67" s="175" t="s">
        <v>71</v>
      </c>
      <c r="B67" s="175" t="e">
        <f>NA()</f>
        <v>#N/A</v>
      </c>
      <c r="C67" s="175">
        <f>IF(ISNUMBER('将来負担比率（分子）の構造'!I$53), IF('将来負担比率（分子）の構造'!I$53 &lt; 0, 0, '将来負担比率（分子）の構造'!I$53), NA())</f>
        <v>0</v>
      </c>
      <c r="D67" s="175" t="e">
        <f>NA()</f>
        <v>#N/A</v>
      </c>
      <c r="E67" s="175" t="e">
        <f>NA()</f>
        <v>#N/A</v>
      </c>
      <c r="F67" s="175">
        <f>IF(ISNUMBER('将来負担比率（分子）の構造'!J$53), IF('将来負担比率（分子）の構造'!J$53 &lt; 0, 0, '将来負担比率（分子）の構造'!J$53), NA())</f>
        <v>0</v>
      </c>
      <c r="G67" s="175" t="e">
        <f>NA()</f>
        <v>#N/A</v>
      </c>
      <c r="H67" s="175" t="e">
        <f>NA()</f>
        <v>#N/A</v>
      </c>
      <c r="I67" s="175">
        <f>IF(ISNUMBER('将来負担比率（分子）の構造'!K$53), IF('将来負担比率（分子）の構造'!K$53 &lt; 0, 0, '将来負担比率（分子）の構造'!K$53), NA())</f>
        <v>0</v>
      </c>
      <c r="J67" s="175" t="e">
        <f>NA()</f>
        <v>#N/A</v>
      </c>
      <c r="K67" s="175" t="e">
        <f>NA()</f>
        <v>#N/A</v>
      </c>
      <c r="L67" s="175">
        <f>IF(ISNUMBER('将来負担比率（分子）の構造'!L$53), IF('将来負担比率（分子）の構造'!L$53 &lt; 0, 0, '将来負担比率（分子）の構造'!L$53), NA())</f>
        <v>0</v>
      </c>
      <c r="M67" s="175" t="e">
        <f>NA()</f>
        <v>#N/A</v>
      </c>
      <c r="N67" s="175" t="e">
        <f>NA()</f>
        <v>#N/A</v>
      </c>
      <c r="O67" s="175">
        <f>IF(ISNUMBER('将来負担比率（分子）の構造'!M$53), IF('将来負担比率（分子）の構造'!M$53 &lt; 0, 0, '将来負担比率（分子）の構造'!M$53), NA())</f>
        <v>0</v>
      </c>
      <c r="P67" s="175" t="e">
        <f>NA()</f>
        <v>#N/A</v>
      </c>
    </row>
    <row r="70" spans="1:16" x14ac:dyDescent="0.2">
      <c r="A70" s="177" t="s">
        <v>72</v>
      </c>
      <c r="B70" s="177"/>
      <c r="C70" s="177"/>
      <c r="D70" s="177"/>
      <c r="E70" s="177"/>
      <c r="F70" s="177"/>
    </row>
    <row r="71" spans="1:16" x14ac:dyDescent="0.2">
      <c r="A71" s="178"/>
      <c r="B71" s="178" t="str">
        <f>基金残高に係る経年分析!F54</f>
        <v>R03</v>
      </c>
      <c r="C71" s="178" t="str">
        <f>基金残高に係る経年分析!G54</f>
        <v>R04</v>
      </c>
      <c r="D71" s="178" t="str">
        <f>基金残高に係る経年分析!H54</f>
        <v>R05</v>
      </c>
    </row>
    <row r="72" spans="1:16" x14ac:dyDescent="0.2">
      <c r="A72" s="178" t="s">
        <v>73</v>
      </c>
      <c r="B72" s="179">
        <f>基金残高に係る経年分析!F55</f>
        <v>3566</v>
      </c>
      <c r="C72" s="179">
        <f>基金残高に係る経年分析!G55</f>
        <v>4711</v>
      </c>
      <c r="D72" s="179">
        <f>基金残高に係る経年分析!H55</f>
        <v>4648</v>
      </c>
    </row>
    <row r="73" spans="1:16" x14ac:dyDescent="0.2">
      <c r="A73" s="178" t="s">
        <v>74</v>
      </c>
      <c r="B73" s="179">
        <f>基金残高に係る経年分析!F56</f>
        <v>724</v>
      </c>
      <c r="C73" s="179">
        <f>基金残高に係る経年分析!G56</f>
        <v>724</v>
      </c>
      <c r="D73" s="179">
        <f>基金残高に係る経年分析!H56</f>
        <v>832</v>
      </c>
    </row>
    <row r="74" spans="1:16" x14ac:dyDescent="0.2">
      <c r="A74" s="178" t="s">
        <v>75</v>
      </c>
      <c r="B74" s="179">
        <f>基金残高に係る経年分析!F57</f>
        <v>5150</v>
      </c>
      <c r="C74" s="179">
        <f>基金残高に係る経年分析!G57</f>
        <v>5917</v>
      </c>
      <c r="D74" s="179">
        <f>基金残高に係る経年分析!H57</f>
        <v>5698</v>
      </c>
    </row>
  </sheetData>
  <sheetProtection algorithmName="SHA-512" hashValue="I1Q/lkpTBXAbpiMsJ44qriQAj4nr+XAK+fjWgZGmmVEdijgFCrl7XK5CSYF0CqTsbmjsimyAhfzgP1rAEkV4ow==" saltValue="cKV37+1zTHK230wTlTmKYg=="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workbookViewId="0"/>
  </sheetViews>
  <sheetFormatPr defaultColWidth="0" defaultRowHeight="11.25" customHeight="1" zeroHeight="1" x14ac:dyDescent="0.2"/>
  <cols>
    <col min="1" max="1" width="1.6328125" style="214" customWidth="1"/>
    <col min="2" max="2" width="2.36328125" style="214" customWidth="1"/>
    <col min="3" max="16" width="2.6328125" style="214" customWidth="1"/>
    <col min="17" max="17" width="2.36328125" style="214" customWidth="1"/>
    <col min="18" max="95" width="1.6328125" style="214" customWidth="1"/>
    <col min="96" max="133" width="1.6328125" style="226" customWidth="1"/>
    <col min="134" max="143" width="1.6328125" style="214" customWidth="1"/>
    <col min="144" max="16384" width="0" style="214" hidden="1"/>
  </cols>
  <sheetData>
    <row r="1" spans="2:143" ht="22.5" customHeight="1" thickBot="1" x14ac:dyDescent="0.25">
      <c r="B1" s="212"/>
      <c r="C1" s="213"/>
      <c r="D1" s="213"/>
      <c r="E1" s="213"/>
      <c r="F1" s="213"/>
      <c r="G1" s="213"/>
      <c r="H1" s="213"/>
      <c r="I1" s="213"/>
      <c r="J1" s="213"/>
      <c r="K1" s="213"/>
      <c r="L1" s="213"/>
      <c r="M1" s="213"/>
      <c r="N1" s="213"/>
      <c r="O1" s="213"/>
      <c r="P1" s="213"/>
      <c r="Q1" s="213"/>
      <c r="R1" s="213"/>
      <c r="S1" s="213"/>
      <c r="T1" s="213"/>
      <c r="U1" s="213"/>
      <c r="V1" s="213"/>
      <c r="W1" s="213"/>
      <c r="X1" s="213"/>
      <c r="Y1" s="213"/>
      <c r="Z1" s="213"/>
      <c r="AA1" s="213"/>
      <c r="AB1" s="213"/>
      <c r="AC1" s="213"/>
      <c r="AD1" s="213"/>
      <c r="AE1" s="213"/>
      <c r="AF1" s="213"/>
      <c r="AG1" s="213"/>
      <c r="AH1" s="213"/>
      <c r="AI1" s="213"/>
      <c r="AJ1" s="213"/>
      <c r="AK1" s="213"/>
      <c r="AL1" s="213"/>
      <c r="AM1" s="213"/>
      <c r="AN1" s="213"/>
      <c r="AO1" s="213"/>
      <c r="AP1" s="213"/>
      <c r="AQ1" s="213"/>
      <c r="AR1" s="213"/>
      <c r="AS1" s="213"/>
      <c r="AT1" s="213"/>
      <c r="AU1" s="213"/>
      <c r="AV1" s="213"/>
      <c r="AW1" s="213"/>
      <c r="AX1" s="213"/>
      <c r="AY1" s="213"/>
      <c r="AZ1" s="213"/>
      <c r="BA1" s="213"/>
      <c r="BB1" s="213"/>
      <c r="BC1" s="213"/>
      <c r="BD1" s="213"/>
      <c r="BE1" s="213"/>
      <c r="BF1" s="213"/>
      <c r="BG1" s="213"/>
      <c r="BH1" s="213"/>
      <c r="BI1" s="213"/>
      <c r="BJ1" s="213"/>
      <c r="BK1" s="213"/>
      <c r="BL1" s="213"/>
      <c r="BM1" s="213"/>
      <c r="BN1" s="213"/>
      <c r="BO1" s="213"/>
      <c r="BP1" s="213"/>
      <c r="BQ1" s="213"/>
      <c r="BR1" s="213"/>
      <c r="BS1" s="213"/>
      <c r="BT1" s="213"/>
      <c r="BU1" s="213"/>
      <c r="BV1" s="213"/>
      <c r="BW1" s="213"/>
      <c r="BX1" s="213"/>
      <c r="BY1" s="213"/>
      <c r="BZ1" s="213"/>
      <c r="CA1" s="213"/>
      <c r="CB1" s="213"/>
      <c r="CC1" s="213"/>
      <c r="CD1" s="213"/>
      <c r="CE1" s="213"/>
      <c r="CF1" s="213"/>
      <c r="CG1" s="213"/>
      <c r="CH1" s="213"/>
      <c r="CI1" s="213"/>
      <c r="CJ1" s="213"/>
      <c r="CK1" s="213"/>
      <c r="CL1" s="213"/>
      <c r="CM1" s="213"/>
      <c r="CN1" s="213"/>
      <c r="CO1" s="213"/>
      <c r="CP1" s="213"/>
      <c r="CQ1" s="213"/>
      <c r="CR1" s="213"/>
      <c r="CS1" s="213"/>
      <c r="CT1" s="213"/>
      <c r="CU1" s="213"/>
      <c r="CV1" s="213"/>
      <c r="CW1" s="213"/>
      <c r="CX1" s="213"/>
      <c r="CY1" s="213"/>
      <c r="CZ1" s="213"/>
      <c r="DA1" s="213"/>
      <c r="DB1" s="213"/>
      <c r="DC1" s="213"/>
      <c r="DD1" s="213"/>
      <c r="DE1" s="213"/>
      <c r="DF1" s="213"/>
      <c r="DG1" s="213"/>
      <c r="DH1" s="717" t="s">
        <v>202</v>
      </c>
      <c r="DI1" s="718"/>
      <c r="DJ1" s="718"/>
      <c r="DK1" s="718"/>
      <c r="DL1" s="718"/>
      <c r="DM1" s="718"/>
      <c r="DN1" s="719"/>
      <c r="DO1" s="214"/>
      <c r="DP1" s="717" t="s">
        <v>203</v>
      </c>
      <c r="DQ1" s="718"/>
      <c r="DR1" s="718"/>
      <c r="DS1" s="718"/>
      <c r="DT1" s="718"/>
      <c r="DU1" s="718"/>
      <c r="DV1" s="718"/>
      <c r="DW1" s="718"/>
      <c r="DX1" s="718"/>
      <c r="DY1" s="718"/>
      <c r="DZ1" s="718"/>
      <c r="EA1" s="718"/>
      <c r="EB1" s="718"/>
      <c r="EC1" s="719"/>
      <c r="ED1" s="213"/>
      <c r="EE1" s="213"/>
      <c r="EF1" s="213"/>
      <c r="EG1" s="213"/>
      <c r="EH1" s="213"/>
      <c r="EI1" s="213"/>
      <c r="EJ1" s="213"/>
      <c r="EK1" s="213"/>
      <c r="EL1" s="213"/>
      <c r="EM1" s="213"/>
    </row>
    <row r="2" spans="2:143" ht="22.5" customHeight="1" x14ac:dyDescent="0.2">
      <c r="B2" s="215" t="s">
        <v>204</v>
      </c>
      <c r="R2" s="216"/>
      <c r="S2" s="216"/>
      <c r="T2" s="216"/>
      <c r="U2" s="216"/>
      <c r="V2" s="216"/>
      <c r="W2" s="216"/>
      <c r="X2" s="216"/>
      <c r="Y2" s="216"/>
      <c r="Z2" s="216"/>
      <c r="AA2" s="216"/>
      <c r="AB2" s="216"/>
      <c r="AC2" s="216"/>
      <c r="AE2" s="217"/>
      <c r="AF2" s="217"/>
      <c r="AG2" s="217"/>
      <c r="AH2" s="217"/>
      <c r="AI2" s="217"/>
      <c r="AJ2" s="216"/>
      <c r="AK2" s="216"/>
      <c r="AL2" s="216"/>
      <c r="AM2" s="216"/>
      <c r="AN2" s="216"/>
      <c r="AO2" s="216"/>
      <c r="AP2" s="216"/>
      <c r="CD2" s="213"/>
      <c r="CE2" s="213"/>
      <c r="CF2" s="213"/>
      <c r="CG2" s="213"/>
      <c r="CH2" s="213"/>
      <c r="CI2" s="213"/>
      <c r="CJ2" s="213"/>
      <c r="CK2" s="213"/>
      <c r="CL2" s="213"/>
      <c r="CM2" s="213"/>
      <c r="CN2" s="213"/>
      <c r="CO2" s="213"/>
      <c r="CP2" s="213"/>
      <c r="CQ2" s="213"/>
      <c r="CR2" s="213"/>
      <c r="CS2" s="213"/>
      <c r="CT2" s="213"/>
      <c r="CU2" s="213"/>
      <c r="CV2" s="213"/>
      <c r="CW2" s="213"/>
      <c r="CX2" s="213"/>
      <c r="CY2" s="213"/>
      <c r="CZ2" s="213"/>
      <c r="DA2" s="213"/>
      <c r="DB2" s="213"/>
      <c r="DC2" s="213"/>
      <c r="DD2" s="213"/>
      <c r="DE2" s="213"/>
      <c r="DF2" s="213"/>
      <c r="DG2" s="213"/>
      <c r="DH2" s="213"/>
      <c r="DI2" s="213"/>
      <c r="DJ2" s="213"/>
      <c r="DK2" s="213"/>
      <c r="DL2" s="213"/>
      <c r="DM2" s="213"/>
      <c r="DN2" s="213"/>
      <c r="DO2" s="213"/>
      <c r="DP2" s="213"/>
      <c r="DQ2" s="213"/>
      <c r="DR2" s="213"/>
      <c r="DS2" s="213"/>
      <c r="DT2" s="213"/>
      <c r="DU2" s="213"/>
      <c r="DV2" s="213"/>
      <c r="DW2" s="213"/>
      <c r="DX2" s="213"/>
      <c r="DY2" s="213"/>
      <c r="DZ2" s="213"/>
      <c r="EA2" s="213"/>
      <c r="EB2" s="213"/>
      <c r="EC2" s="213"/>
    </row>
    <row r="3" spans="2:143" ht="11.25" customHeight="1" x14ac:dyDescent="0.2">
      <c r="B3" s="673" t="s">
        <v>205</v>
      </c>
      <c r="C3" s="674"/>
      <c r="D3" s="674"/>
      <c r="E3" s="674"/>
      <c r="F3" s="674"/>
      <c r="G3" s="674"/>
      <c r="H3" s="674"/>
      <c r="I3" s="674"/>
      <c r="J3" s="674"/>
      <c r="K3" s="674"/>
      <c r="L3" s="674"/>
      <c r="M3" s="674"/>
      <c r="N3" s="674"/>
      <c r="O3" s="674"/>
      <c r="P3" s="674"/>
      <c r="Q3" s="674"/>
      <c r="R3" s="674"/>
      <c r="S3" s="674"/>
      <c r="T3" s="674"/>
      <c r="U3" s="674"/>
      <c r="V3" s="674"/>
      <c r="W3" s="674"/>
      <c r="X3" s="674"/>
      <c r="Y3" s="674"/>
      <c r="Z3" s="674"/>
      <c r="AA3" s="674"/>
      <c r="AB3" s="674"/>
      <c r="AC3" s="674"/>
      <c r="AD3" s="674"/>
      <c r="AE3" s="674"/>
      <c r="AF3" s="674"/>
      <c r="AG3" s="674"/>
      <c r="AH3" s="674"/>
      <c r="AI3" s="674"/>
      <c r="AJ3" s="674"/>
      <c r="AK3" s="674"/>
      <c r="AL3" s="674"/>
      <c r="AM3" s="674"/>
      <c r="AN3" s="674"/>
      <c r="AO3" s="674"/>
      <c r="AP3" s="673" t="s">
        <v>206</v>
      </c>
      <c r="AQ3" s="674"/>
      <c r="AR3" s="674"/>
      <c r="AS3" s="674"/>
      <c r="AT3" s="674"/>
      <c r="AU3" s="674"/>
      <c r="AV3" s="674"/>
      <c r="AW3" s="674"/>
      <c r="AX3" s="674"/>
      <c r="AY3" s="674"/>
      <c r="AZ3" s="674"/>
      <c r="BA3" s="674"/>
      <c r="BB3" s="674"/>
      <c r="BC3" s="674"/>
      <c r="BD3" s="674"/>
      <c r="BE3" s="674"/>
      <c r="BF3" s="674"/>
      <c r="BG3" s="674"/>
      <c r="BH3" s="674"/>
      <c r="BI3" s="674"/>
      <c r="BJ3" s="674"/>
      <c r="BK3" s="674"/>
      <c r="BL3" s="674"/>
      <c r="BM3" s="674"/>
      <c r="BN3" s="674"/>
      <c r="BO3" s="674"/>
      <c r="BP3" s="674"/>
      <c r="BQ3" s="674"/>
      <c r="BR3" s="674"/>
      <c r="BS3" s="674"/>
      <c r="BT3" s="674"/>
      <c r="BU3" s="674"/>
      <c r="BV3" s="674"/>
      <c r="BW3" s="674"/>
      <c r="BX3" s="674"/>
      <c r="BY3" s="674"/>
      <c r="BZ3" s="674"/>
      <c r="CA3" s="674"/>
      <c r="CB3" s="675"/>
      <c r="CD3" s="673" t="s">
        <v>207</v>
      </c>
      <c r="CE3" s="674"/>
      <c r="CF3" s="674"/>
      <c r="CG3" s="674"/>
      <c r="CH3" s="674"/>
      <c r="CI3" s="674"/>
      <c r="CJ3" s="674"/>
      <c r="CK3" s="674"/>
      <c r="CL3" s="674"/>
      <c r="CM3" s="674"/>
      <c r="CN3" s="674"/>
      <c r="CO3" s="674"/>
      <c r="CP3" s="674"/>
      <c r="CQ3" s="674"/>
      <c r="CR3" s="674"/>
      <c r="CS3" s="674"/>
      <c r="CT3" s="674"/>
      <c r="CU3" s="674"/>
      <c r="CV3" s="674"/>
      <c r="CW3" s="674"/>
      <c r="CX3" s="674"/>
      <c r="CY3" s="674"/>
      <c r="CZ3" s="674"/>
      <c r="DA3" s="674"/>
      <c r="DB3" s="674"/>
      <c r="DC3" s="674"/>
      <c r="DD3" s="674"/>
      <c r="DE3" s="674"/>
      <c r="DF3" s="674"/>
      <c r="DG3" s="674"/>
      <c r="DH3" s="674"/>
      <c r="DI3" s="674"/>
      <c r="DJ3" s="674"/>
      <c r="DK3" s="674"/>
      <c r="DL3" s="674"/>
      <c r="DM3" s="674"/>
      <c r="DN3" s="674"/>
      <c r="DO3" s="674"/>
      <c r="DP3" s="674"/>
      <c r="DQ3" s="674"/>
      <c r="DR3" s="674"/>
      <c r="DS3" s="674"/>
      <c r="DT3" s="674"/>
      <c r="DU3" s="674"/>
      <c r="DV3" s="674"/>
      <c r="DW3" s="674"/>
      <c r="DX3" s="674"/>
      <c r="DY3" s="674"/>
      <c r="DZ3" s="674"/>
      <c r="EA3" s="674"/>
      <c r="EB3" s="674"/>
      <c r="EC3" s="675"/>
    </row>
    <row r="4" spans="2:143" ht="11.25" customHeight="1" x14ac:dyDescent="0.2">
      <c r="B4" s="673" t="s">
        <v>1</v>
      </c>
      <c r="C4" s="674"/>
      <c r="D4" s="674"/>
      <c r="E4" s="674"/>
      <c r="F4" s="674"/>
      <c r="G4" s="674"/>
      <c r="H4" s="674"/>
      <c r="I4" s="674"/>
      <c r="J4" s="674"/>
      <c r="K4" s="674"/>
      <c r="L4" s="674"/>
      <c r="M4" s="674"/>
      <c r="N4" s="674"/>
      <c r="O4" s="674"/>
      <c r="P4" s="674"/>
      <c r="Q4" s="675"/>
      <c r="R4" s="673" t="s">
        <v>208</v>
      </c>
      <c r="S4" s="674"/>
      <c r="T4" s="674"/>
      <c r="U4" s="674"/>
      <c r="V4" s="674"/>
      <c r="W4" s="674"/>
      <c r="X4" s="674"/>
      <c r="Y4" s="675"/>
      <c r="Z4" s="673" t="s">
        <v>209</v>
      </c>
      <c r="AA4" s="674"/>
      <c r="AB4" s="674"/>
      <c r="AC4" s="675"/>
      <c r="AD4" s="673" t="s">
        <v>210</v>
      </c>
      <c r="AE4" s="674"/>
      <c r="AF4" s="674"/>
      <c r="AG4" s="674"/>
      <c r="AH4" s="674"/>
      <c r="AI4" s="674"/>
      <c r="AJ4" s="674"/>
      <c r="AK4" s="675"/>
      <c r="AL4" s="673" t="s">
        <v>209</v>
      </c>
      <c r="AM4" s="674"/>
      <c r="AN4" s="674"/>
      <c r="AO4" s="675"/>
      <c r="AP4" s="720" t="s">
        <v>211</v>
      </c>
      <c r="AQ4" s="720"/>
      <c r="AR4" s="720"/>
      <c r="AS4" s="720"/>
      <c r="AT4" s="720"/>
      <c r="AU4" s="720"/>
      <c r="AV4" s="720"/>
      <c r="AW4" s="720"/>
      <c r="AX4" s="720"/>
      <c r="AY4" s="720"/>
      <c r="AZ4" s="720"/>
      <c r="BA4" s="720"/>
      <c r="BB4" s="720"/>
      <c r="BC4" s="720"/>
      <c r="BD4" s="720"/>
      <c r="BE4" s="720"/>
      <c r="BF4" s="720"/>
      <c r="BG4" s="720" t="s">
        <v>212</v>
      </c>
      <c r="BH4" s="720"/>
      <c r="BI4" s="720"/>
      <c r="BJ4" s="720"/>
      <c r="BK4" s="720"/>
      <c r="BL4" s="720"/>
      <c r="BM4" s="720"/>
      <c r="BN4" s="720"/>
      <c r="BO4" s="720" t="s">
        <v>209</v>
      </c>
      <c r="BP4" s="720"/>
      <c r="BQ4" s="720"/>
      <c r="BR4" s="720"/>
      <c r="BS4" s="720" t="s">
        <v>213</v>
      </c>
      <c r="BT4" s="720"/>
      <c r="BU4" s="720"/>
      <c r="BV4" s="720"/>
      <c r="BW4" s="720"/>
      <c r="BX4" s="720"/>
      <c r="BY4" s="720"/>
      <c r="BZ4" s="720"/>
      <c r="CA4" s="720"/>
      <c r="CB4" s="720"/>
      <c r="CD4" s="673" t="s">
        <v>214</v>
      </c>
      <c r="CE4" s="674"/>
      <c r="CF4" s="674"/>
      <c r="CG4" s="674"/>
      <c r="CH4" s="674"/>
      <c r="CI4" s="674"/>
      <c r="CJ4" s="674"/>
      <c r="CK4" s="674"/>
      <c r="CL4" s="674"/>
      <c r="CM4" s="674"/>
      <c r="CN4" s="674"/>
      <c r="CO4" s="674"/>
      <c r="CP4" s="674"/>
      <c r="CQ4" s="674"/>
      <c r="CR4" s="674"/>
      <c r="CS4" s="674"/>
      <c r="CT4" s="674"/>
      <c r="CU4" s="674"/>
      <c r="CV4" s="674"/>
      <c r="CW4" s="674"/>
      <c r="CX4" s="674"/>
      <c r="CY4" s="674"/>
      <c r="CZ4" s="674"/>
      <c r="DA4" s="674"/>
      <c r="DB4" s="674"/>
      <c r="DC4" s="674"/>
      <c r="DD4" s="674"/>
      <c r="DE4" s="674"/>
      <c r="DF4" s="674"/>
      <c r="DG4" s="674"/>
      <c r="DH4" s="674"/>
      <c r="DI4" s="674"/>
      <c r="DJ4" s="674"/>
      <c r="DK4" s="674"/>
      <c r="DL4" s="674"/>
      <c r="DM4" s="674"/>
      <c r="DN4" s="674"/>
      <c r="DO4" s="674"/>
      <c r="DP4" s="674"/>
      <c r="DQ4" s="674"/>
      <c r="DR4" s="674"/>
      <c r="DS4" s="674"/>
      <c r="DT4" s="674"/>
      <c r="DU4" s="674"/>
      <c r="DV4" s="674"/>
      <c r="DW4" s="674"/>
      <c r="DX4" s="674"/>
      <c r="DY4" s="674"/>
      <c r="DZ4" s="674"/>
      <c r="EA4" s="674"/>
      <c r="EB4" s="674"/>
      <c r="EC4" s="675"/>
    </row>
    <row r="5" spans="2:143" ht="11.25" customHeight="1" x14ac:dyDescent="0.2">
      <c r="B5" s="679" t="s">
        <v>215</v>
      </c>
      <c r="C5" s="680"/>
      <c r="D5" s="680"/>
      <c r="E5" s="680"/>
      <c r="F5" s="680"/>
      <c r="G5" s="680"/>
      <c r="H5" s="680"/>
      <c r="I5" s="680"/>
      <c r="J5" s="680"/>
      <c r="K5" s="680"/>
      <c r="L5" s="680"/>
      <c r="M5" s="680"/>
      <c r="N5" s="680"/>
      <c r="O5" s="680"/>
      <c r="P5" s="680"/>
      <c r="Q5" s="681"/>
      <c r="R5" s="676">
        <v>13064207</v>
      </c>
      <c r="S5" s="677"/>
      <c r="T5" s="677"/>
      <c r="U5" s="677"/>
      <c r="V5" s="677"/>
      <c r="W5" s="677"/>
      <c r="X5" s="677"/>
      <c r="Y5" s="702"/>
      <c r="Z5" s="715">
        <v>25.7</v>
      </c>
      <c r="AA5" s="715"/>
      <c r="AB5" s="715"/>
      <c r="AC5" s="715"/>
      <c r="AD5" s="716">
        <v>12314131</v>
      </c>
      <c r="AE5" s="716"/>
      <c r="AF5" s="716"/>
      <c r="AG5" s="716"/>
      <c r="AH5" s="716"/>
      <c r="AI5" s="716"/>
      <c r="AJ5" s="716"/>
      <c r="AK5" s="716"/>
      <c r="AL5" s="703">
        <v>46.6</v>
      </c>
      <c r="AM5" s="685"/>
      <c r="AN5" s="685"/>
      <c r="AO5" s="704"/>
      <c r="AP5" s="679" t="s">
        <v>216</v>
      </c>
      <c r="AQ5" s="680"/>
      <c r="AR5" s="680"/>
      <c r="AS5" s="680"/>
      <c r="AT5" s="680"/>
      <c r="AU5" s="680"/>
      <c r="AV5" s="680"/>
      <c r="AW5" s="680"/>
      <c r="AX5" s="680"/>
      <c r="AY5" s="680"/>
      <c r="AZ5" s="680"/>
      <c r="BA5" s="680"/>
      <c r="BB5" s="680"/>
      <c r="BC5" s="680"/>
      <c r="BD5" s="680"/>
      <c r="BE5" s="680"/>
      <c r="BF5" s="681"/>
      <c r="BG5" s="621">
        <v>12313381</v>
      </c>
      <c r="BH5" s="622"/>
      <c r="BI5" s="622"/>
      <c r="BJ5" s="622"/>
      <c r="BK5" s="622"/>
      <c r="BL5" s="622"/>
      <c r="BM5" s="622"/>
      <c r="BN5" s="623"/>
      <c r="BO5" s="659">
        <v>94.3</v>
      </c>
      <c r="BP5" s="659"/>
      <c r="BQ5" s="659"/>
      <c r="BR5" s="659"/>
      <c r="BS5" s="660">
        <v>154628</v>
      </c>
      <c r="BT5" s="660"/>
      <c r="BU5" s="660"/>
      <c r="BV5" s="660"/>
      <c r="BW5" s="660"/>
      <c r="BX5" s="660"/>
      <c r="BY5" s="660"/>
      <c r="BZ5" s="660"/>
      <c r="CA5" s="660"/>
      <c r="CB5" s="698"/>
      <c r="CD5" s="673" t="s">
        <v>211</v>
      </c>
      <c r="CE5" s="674"/>
      <c r="CF5" s="674"/>
      <c r="CG5" s="674"/>
      <c r="CH5" s="674"/>
      <c r="CI5" s="674"/>
      <c r="CJ5" s="674"/>
      <c r="CK5" s="674"/>
      <c r="CL5" s="674"/>
      <c r="CM5" s="674"/>
      <c r="CN5" s="674"/>
      <c r="CO5" s="674"/>
      <c r="CP5" s="674"/>
      <c r="CQ5" s="675"/>
      <c r="CR5" s="673" t="s">
        <v>217</v>
      </c>
      <c r="CS5" s="674"/>
      <c r="CT5" s="674"/>
      <c r="CU5" s="674"/>
      <c r="CV5" s="674"/>
      <c r="CW5" s="674"/>
      <c r="CX5" s="674"/>
      <c r="CY5" s="675"/>
      <c r="CZ5" s="673" t="s">
        <v>209</v>
      </c>
      <c r="DA5" s="674"/>
      <c r="DB5" s="674"/>
      <c r="DC5" s="675"/>
      <c r="DD5" s="673" t="s">
        <v>218</v>
      </c>
      <c r="DE5" s="674"/>
      <c r="DF5" s="674"/>
      <c r="DG5" s="674"/>
      <c r="DH5" s="674"/>
      <c r="DI5" s="674"/>
      <c r="DJ5" s="674"/>
      <c r="DK5" s="674"/>
      <c r="DL5" s="674"/>
      <c r="DM5" s="674"/>
      <c r="DN5" s="674"/>
      <c r="DO5" s="674"/>
      <c r="DP5" s="675"/>
      <c r="DQ5" s="673" t="s">
        <v>219</v>
      </c>
      <c r="DR5" s="674"/>
      <c r="DS5" s="674"/>
      <c r="DT5" s="674"/>
      <c r="DU5" s="674"/>
      <c r="DV5" s="674"/>
      <c r="DW5" s="674"/>
      <c r="DX5" s="674"/>
      <c r="DY5" s="674"/>
      <c r="DZ5" s="674"/>
      <c r="EA5" s="674"/>
      <c r="EB5" s="674"/>
      <c r="EC5" s="675"/>
    </row>
    <row r="6" spans="2:143" ht="11.25" customHeight="1" x14ac:dyDescent="0.2">
      <c r="B6" s="618" t="s">
        <v>220</v>
      </c>
      <c r="C6" s="619"/>
      <c r="D6" s="619"/>
      <c r="E6" s="619"/>
      <c r="F6" s="619"/>
      <c r="G6" s="619"/>
      <c r="H6" s="619"/>
      <c r="I6" s="619"/>
      <c r="J6" s="619"/>
      <c r="K6" s="619"/>
      <c r="L6" s="619"/>
      <c r="M6" s="619"/>
      <c r="N6" s="619"/>
      <c r="O6" s="619"/>
      <c r="P6" s="619"/>
      <c r="Q6" s="620"/>
      <c r="R6" s="621">
        <v>406038</v>
      </c>
      <c r="S6" s="622"/>
      <c r="T6" s="622"/>
      <c r="U6" s="622"/>
      <c r="V6" s="622"/>
      <c r="W6" s="622"/>
      <c r="X6" s="622"/>
      <c r="Y6" s="623"/>
      <c r="Z6" s="659">
        <v>0.8</v>
      </c>
      <c r="AA6" s="659"/>
      <c r="AB6" s="659"/>
      <c r="AC6" s="659"/>
      <c r="AD6" s="660">
        <v>406038</v>
      </c>
      <c r="AE6" s="660"/>
      <c r="AF6" s="660"/>
      <c r="AG6" s="660"/>
      <c r="AH6" s="660"/>
      <c r="AI6" s="660"/>
      <c r="AJ6" s="660"/>
      <c r="AK6" s="660"/>
      <c r="AL6" s="624">
        <v>1.5</v>
      </c>
      <c r="AM6" s="625"/>
      <c r="AN6" s="625"/>
      <c r="AO6" s="661"/>
      <c r="AP6" s="618" t="s">
        <v>221</v>
      </c>
      <c r="AQ6" s="619"/>
      <c r="AR6" s="619"/>
      <c r="AS6" s="619"/>
      <c r="AT6" s="619"/>
      <c r="AU6" s="619"/>
      <c r="AV6" s="619"/>
      <c r="AW6" s="619"/>
      <c r="AX6" s="619"/>
      <c r="AY6" s="619"/>
      <c r="AZ6" s="619"/>
      <c r="BA6" s="619"/>
      <c r="BB6" s="619"/>
      <c r="BC6" s="619"/>
      <c r="BD6" s="619"/>
      <c r="BE6" s="619"/>
      <c r="BF6" s="620"/>
      <c r="BG6" s="621">
        <v>12313381</v>
      </c>
      <c r="BH6" s="622"/>
      <c r="BI6" s="622"/>
      <c r="BJ6" s="622"/>
      <c r="BK6" s="622"/>
      <c r="BL6" s="622"/>
      <c r="BM6" s="622"/>
      <c r="BN6" s="623"/>
      <c r="BO6" s="659">
        <v>94.3</v>
      </c>
      <c r="BP6" s="659"/>
      <c r="BQ6" s="659"/>
      <c r="BR6" s="659"/>
      <c r="BS6" s="660">
        <v>154628</v>
      </c>
      <c r="BT6" s="660"/>
      <c r="BU6" s="660"/>
      <c r="BV6" s="660"/>
      <c r="BW6" s="660"/>
      <c r="BX6" s="660"/>
      <c r="BY6" s="660"/>
      <c r="BZ6" s="660"/>
      <c r="CA6" s="660"/>
      <c r="CB6" s="698"/>
      <c r="CD6" s="679" t="s">
        <v>222</v>
      </c>
      <c r="CE6" s="680"/>
      <c r="CF6" s="680"/>
      <c r="CG6" s="680"/>
      <c r="CH6" s="680"/>
      <c r="CI6" s="680"/>
      <c r="CJ6" s="680"/>
      <c r="CK6" s="680"/>
      <c r="CL6" s="680"/>
      <c r="CM6" s="680"/>
      <c r="CN6" s="680"/>
      <c r="CO6" s="680"/>
      <c r="CP6" s="680"/>
      <c r="CQ6" s="681"/>
      <c r="CR6" s="621">
        <v>314170</v>
      </c>
      <c r="CS6" s="622"/>
      <c r="CT6" s="622"/>
      <c r="CU6" s="622"/>
      <c r="CV6" s="622"/>
      <c r="CW6" s="622"/>
      <c r="CX6" s="622"/>
      <c r="CY6" s="623"/>
      <c r="CZ6" s="703">
        <v>0.7</v>
      </c>
      <c r="DA6" s="685"/>
      <c r="DB6" s="685"/>
      <c r="DC6" s="705"/>
      <c r="DD6" s="627" t="s">
        <v>122</v>
      </c>
      <c r="DE6" s="622"/>
      <c r="DF6" s="622"/>
      <c r="DG6" s="622"/>
      <c r="DH6" s="622"/>
      <c r="DI6" s="622"/>
      <c r="DJ6" s="622"/>
      <c r="DK6" s="622"/>
      <c r="DL6" s="622"/>
      <c r="DM6" s="622"/>
      <c r="DN6" s="622"/>
      <c r="DO6" s="622"/>
      <c r="DP6" s="623"/>
      <c r="DQ6" s="627">
        <v>314145</v>
      </c>
      <c r="DR6" s="622"/>
      <c r="DS6" s="622"/>
      <c r="DT6" s="622"/>
      <c r="DU6" s="622"/>
      <c r="DV6" s="622"/>
      <c r="DW6" s="622"/>
      <c r="DX6" s="622"/>
      <c r="DY6" s="622"/>
      <c r="DZ6" s="622"/>
      <c r="EA6" s="622"/>
      <c r="EB6" s="622"/>
      <c r="EC6" s="658"/>
    </row>
    <row r="7" spans="2:143" ht="11.25" customHeight="1" x14ac:dyDescent="0.2">
      <c r="B7" s="618" t="s">
        <v>223</v>
      </c>
      <c r="C7" s="619"/>
      <c r="D7" s="619"/>
      <c r="E7" s="619"/>
      <c r="F7" s="619"/>
      <c r="G7" s="619"/>
      <c r="H7" s="619"/>
      <c r="I7" s="619"/>
      <c r="J7" s="619"/>
      <c r="K7" s="619"/>
      <c r="L7" s="619"/>
      <c r="M7" s="619"/>
      <c r="N7" s="619"/>
      <c r="O7" s="619"/>
      <c r="P7" s="619"/>
      <c r="Q7" s="620"/>
      <c r="R7" s="621">
        <v>4124</v>
      </c>
      <c r="S7" s="622"/>
      <c r="T7" s="622"/>
      <c r="U7" s="622"/>
      <c r="V7" s="622"/>
      <c r="W7" s="622"/>
      <c r="X7" s="622"/>
      <c r="Y7" s="623"/>
      <c r="Z7" s="659">
        <v>0</v>
      </c>
      <c r="AA7" s="659"/>
      <c r="AB7" s="659"/>
      <c r="AC7" s="659"/>
      <c r="AD7" s="660">
        <v>4124</v>
      </c>
      <c r="AE7" s="660"/>
      <c r="AF7" s="660"/>
      <c r="AG7" s="660"/>
      <c r="AH7" s="660"/>
      <c r="AI7" s="660"/>
      <c r="AJ7" s="660"/>
      <c r="AK7" s="660"/>
      <c r="AL7" s="624">
        <v>0</v>
      </c>
      <c r="AM7" s="625"/>
      <c r="AN7" s="625"/>
      <c r="AO7" s="661"/>
      <c r="AP7" s="618" t="s">
        <v>224</v>
      </c>
      <c r="AQ7" s="619"/>
      <c r="AR7" s="619"/>
      <c r="AS7" s="619"/>
      <c r="AT7" s="619"/>
      <c r="AU7" s="619"/>
      <c r="AV7" s="619"/>
      <c r="AW7" s="619"/>
      <c r="AX7" s="619"/>
      <c r="AY7" s="619"/>
      <c r="AZ7" s="619"/>
      <c r="BA7" s="619"/>
      <c r="BB7" s="619"/>
      <c r="BC7" s="619"/>
      <c r="BD7" s="619"/>
      <c r="BE7" s="619"/>
      <c r="BF7" s="620"/>
      <c r="BG7" s="621">
        <v>5746163</v>
      </c>
      <c r="BH7" s="622"/>
      <c r="BI7" s="622"/>
      <c r="BJ7" s="622"/>
      <c r="BK7" s="622"/>
      <c r="BL7" s="622"/>
      <c r="BM7" s="622"/>
      <c r="BN7" s="623"/>
      <c r="BO7" s="659">
        <v>44</v>
      </c>
      <c r="BP7" s="659"/>
      <c r="BQ7" s="659"/>
      <c r="BR7" s="659"/>
      <c r="BS7" s="660">
        <v>154628</v>
      </c>
      <c r="BT7" s="660"/>
      <c r="BU7" s="660"/>
      <c r="BV7" s="660"/>
      <c r="BW7" s="660"/>
      <c r="BX7" s="660"/>
      <c r="BY7" s="660"/>
      <c r="BZ7" s="660"/>
      <c r="CA7" s="660"/>
      <c r="CB7" s="698"/>
      <c r="CD7" s="618" t="s">
        <v>225</v>
      </c>
      <c r="CE7" s="619"/>
      <c r="CF7" s="619"/>
      <c r="CG7" s="619"/>
      <c r="CH7" s="619"/>
      <c r="CI7" s="619"/>
      <c r="CJ7" s="619"/>
      <c r="CK7" s="619"/>
      <c r="CL7" s="619"/>
      <c r="CM7" s="619"/>
      <c r="CN7" s="619"/>
      <c r="CO7" s="619"/>
      <c r="CP7" s="619"/>
      <c r="CQ7" s="620"/>
      <c r="CR7" s="621">
        <v>5405447</v>
      </c>
      <c r="CS7" s="622"/>
      <c r="CT7" s="622"/>
      <c r="CU7" s="622"/>
      <c r="CV7" s="622"/>
      <c r="CW7" s="622"/>
      <c r="CX7" s="622"/>
      <c r="CY7" s="623"/>
      <c r="CZ7" s="659">
        <v>11.5</v>
      </c>
      <c r="DA7" s="659"/>
      <c r="DB7" s="659"/>
      <c r="DC7" s="659"/>
      <c r="DD7" s="627">
        <v>290776</v>
      </c>
      <c r="DE7" s="622"/>
      <c r="DF7" s="622"/>
      <c r="DG7" s="622"/>
      <c r="DH7" s="622"/>
      <c r="DI7" s="622"/>
      <c r="DJ7" s="622"/>
      <c r="DK7" s="622"/>
      <c r="DL7" s="622"/>
      <c r="DM7" s="622"/>
      <c r="DN7" s="622"/>
      <c r="DO7" s="622"/>
      <c r="DP7" s="623"/>
      <c r="DQ7" s="627">
        <v>3957210</v>
      </c>
      <c r="DR7" s="622"/>
      <c r="DS7" s="622"/>
      <c r="DT7" s="622"/>
      <c r="DU7" s="622"/>
      <c r="DV7" s="622"/>
      <c r="DW7" s="622"/>
      <c r="DX7" s="622"/>
      <c r="DY7" s="622"/>
      <c r="DZ7" s="622"/>
      <c r="EA7" s="622"/>
      <c r="EB7" s="622"/>
      <c r="EC7" s="658"/>
    </row>
    <row r="8" spans="2:143" ht="11.25" customHeight="1" x14ac:dyDescent="0.2">
      <c r="B8" s="618" t="s">
        <v>226</v>
      </c>
      <c r="C8" s="619"/>
      <c r="D8" s="619"/>
      <c r="E8" s="619"/>
      <c r="F8" s="619"/>
      <c r="G8" s="619"/>
      <c r="H8" s="619"/>
      <c r="I8" s="619"/>
      <c r="J8" s="619"/>
      <c r="K8" s="619"/>
      <c r="L8" s="619"/>
      <c r="M8" s="619"/>
      <c r="N8" s="619"/>
      <c r="O8" s="619"/>
      <c r="P8" s="619"/>
      <c r="Q8" s="620"/>
      <c r="R8" s="621">
        <v>76761</v>
      </c>
      <c r="S8" s="622"/>
      <c r="T8" s="622"/>
      <c r="U8" s="622"/>
      <c r="V8" s="622"/>
      <c r="W8" s="622"/>
      <c r="X8" s="622"/>
      <c r="Y8" s="623"/>
      <c r="Z8" s="659">
        <v>0.2</v>
      </c>
      <c r="AA8" s="659"/>
      <c r="AB8" s="659"/>
      <c r="AC8" s="659"/>
      <c r="AD8" s="660">
        <v>76761</v>
      </c>
      <c r="AE8" s="660"/>
      <c r="AF8" s="660"/>
      <c r="AG8" s="660"/>
      <c r="AH8" s="660"/>
      <c r="AI8" s="660"/>
      <c r="AJ8" s="660"/>
      <c r="AK8" s="660"/>
      <c r="AL8" s="624">
        <v>0.3</v>
      </c>
      <c r="AM8" s="625"/>
      <c r="AN8" s="625"/>
      <c r="AO8" s="661"/>
      <c r="AP8" s="618" t="s">
        <v>227</v>
      </c>
      <c r="AQ8" s="619"/>
      <c r="AR8" s="619"/>
      <c r="AS8" s="619"/>
      <c r="AT8" s="619"/>
      <c r="AU8" s="619"/>
      <c r="AV8" s="619"/>
      <c r="AW8" s="619"/>
      <c r="AX8" s="619"/>
      <c r="AY8" s="619"/>
      <c r="AZ8" s="619"/>
      <c r="BA8" s="619"/>
      <c r="BB8" s="619"/>
      <c r="BC8" s="619"/>
      <c r="BD8" s="619"/>
      <c r="BE8" s="619"/>
      <c r="BF8" s="620"/>
      <c r="BG8" s="621">
        <v>180733</v>
      </c>
      <c r="BH8" s="622"/>
      <c r="BI8" s="622"/>
      <c r="BJ8" s="622"/>
      <c r="BK8" s="622"/>
      <c r="BL8" s="622"/>
      <c r="BM8" s="622"/>
      <c r="BN8" s="623"/>
      <c r="BO8" s="659">
        <v>1.4</v>
      </c>
      <c r="BP8" s="659"/>
      <c r="BQ8" s="659"/>
      <c r="BR8" s="659"/>
      <c r="BS8" s="660" t="s">
        <v>122</v>
      </c>
      <c r="BT8" s="660"/>
      <c r="BU8" s="660"/>
      <c r="BV8" s="660"/>
      <c r="BW8" s="660"/>
      <c r="BX8" s="660"/>
      <c r="BY8" s="660"/>
      <c r="BZ8" s="660"/>
      <c r="CA8" s="660"/>
      <c r="CB8" s="698"/>
      <c r="CD8" s="618" t="s">
        <v>228</v>
      </c>
      <c r="CE8" s="619"/>
      <c r="CF8" s="619"/>
      <c r="CG8" s="619"/>
      <c r="CH8" s="619"/>
      <c r="CI8" s="619"/>
      <c r="CJ8" s="619"/>
      <c r="CK8" s="619"/>
      <c r="CL8" s="619"/>
      <c r="CM8" s="619"/>
      <c r="CN8" s="619"/>
      <c r="CO8" s="619"/>
      <c r="CP8" s="619"/>
      <c r="CQ8" s="620"/>
      <c r="CR8" s="621">
        <v>18593258</v>
      </c>
      <c r="CS8" s="622"/>
      <c r="CT8" s="622"/>
      <c r="CU8" s="622"/>
      <c r="CV8" s="622"/>
      <c r="CW8" s="622"/>
      <c r="CX8" s="622"/>
      <c r="CY8" s="623"/>
      <c r="CZ8" s="659">
        <v>39.5</v>
      </c>
      <c r="DA8" s="659"/>
      <c r="DB8" s="659"/>
      <c r="DC8" s="659"/>
      <c r="DD8" s="627">
        <v>355694</v>
      </c>
      <c r="DE8" s="622"/>
      <c r="DF8" s="622"/>
      <c r="DG8" s="622"/>
      <c r="DH8" s="622"/>
      <c r="DI8" s="622"/>
      <c r="DJ8" s="622"/>
      <c r="DK8" s="622"/>
      <c r="DL8" s="622"/>
      <c r="DM8" s="622"/>
      <c r="DN8" s="622"/>
      <c r="DO8" s="622"/>
      <c r="DP8" s="623"/>
      <c r="DQ8" s="627">
        <v>10106274</v>
      </c>
      <c r="DR8" s="622"/>
      <c r="DS8" s="622"/>
      <c r="DT8" s="622"/>
      <c r="DU8" s="622"/>
      <c r="DV8" s="622"/>
      <c r="DW8" s="622"/>
      <c r="DX8" s="622"/>
      <c r="DY8" s="622"/>
      <c r="DZ8" s="622"/>
      <c r="EA8" s="622"/>
      <c r="EB8" s="622"/>
      <c r="EC8" s="658"/>
    </row>
    <row r="9" spans="2:143" ht="11.25" customHeight="1" x14ac:dyDescent="0.2">
      <c r="B9" s="618" t="s">
        <v>229</v>
      </c>
      <c r="C9" s="619"/>
      <c r="D9" s="619"/>
      <c r="E9" s="619"/>
      <c r="F9" s="619"/>
      <c r="G9" s="619"/>
      <c r="H9" s="619"/>
      <c r="I9" s="619"/>
      <c r="J9" s="619"/>
      <c r="K9" s="619"/>
      <c r="L9" s="619"/>
      <c r="M9" s="619"/>
      <c r="N9" s="619"/>
      <c r="O9" s="619"/>
      <c r="P9" s="619"/>
      <c r="Q9" s="620"/>
      <c r="R9" s="621">
        <v>96699</v>
      </c>
      <c r="S9" s="622"/>
      <c r="T9" s="622"/>
      <c r="U9" s="622"/>
      <c r="V9" s="622"/>
      <c r="W9" s="622"/>
      <c r="X9" s="622"/>
      <c r="Y9" s="623"/>
      <c r="Z9" s="659">
        <v>0.2</v>
      </c>
      <c r="AA9" s="659"/>
      <c r="AB9" s="659"/>
      <c r="AC9" s="659"/>
      <c r="AD9" s="660">
        <v>96699</v>
      </c>
      <c r="AE9" s="660"/>
      <c r="AF9" s="660"/>
      <c r="AG9" s="660"/>
      <c r="AH9" s="660"/>
      <c r="AI9" s="660"/>
      <c r="AJ9" s="660"/>
      <c r="AK9" s="660"/>
      <c r="AL9" s="624">
        <v>0.4</v>
      </c>
      <c r="AM9" s="625"/>
      <c r="AN9" s="625"/>
      <c r="AO9" s="661"/>
      <c r="AP9" s="618" t="s">
        <v>230</v>
      </c>
      <c r="AQ9" s="619"/>
      <c r="AR9" s="619"/>
      <c r="AS9" s="619"/>
      <c r="AT9" s="619"/>
      <c r="AU9" s="619"/>
      <c r="AV9" s="619"/>
      <c r="AW9" s="619"/>
      <c r="AX9" s="619"/>
      <c r="AY9" s="619"/>
      <c r="AZ9" s="619"/>
      <c r="BA9" s="619"/>
      <c r="BB9" s="619"/>
      <c r="BC9" s="619"/>
      <c r="BD9" s="619"/>
      <c r="BE9" s="619"/>
      <c r="BF9" s="620"/>
      <c r="BG9" s="621">
        <v>4888343</v>
      </c>
      <c r="BH9" s="622"/>
      <c r="BI9" s="622"/>
      <c r="BJ9" s="622"/>
      <c r="BK9" s="622"/>
      <c r="BL9" s="622"/>
      <c r="BM9" s="622"/>
      <c r="BN9" s="623"/>
      <c r="BO9" s="659">
        <v>37.4</v>
      </c>
      <c r="BP9" s="659"/>
      <c r="BQ9" s="659"/>
      <c r="BR9" s="659"/>
      <c r="BS9" s="660" t="s">
        <v>122</v>
      </c>
      <c r="BT9" s="660"/>
      <c r="BU9" s="660"/>
      <c r="BV9" s="660"/>
      <c r="BW9" s="660"/>
      <c r="BX9" s="660"/>
      <c r="BY9" s="660"/>
      <c r="BZ9" s="660"/>
      <c r="CA9" s="660"/>
      <c r="CB9" s="698"/>
      <c r="CD9" s="618" t="s">
        <v>231</v>
      </c>
      <c r="CE9" s="619"/>
      <c r="CF9" s="619"/>
      <c r="CG9" s="619"/>
      <c r="CH9" s="619"/>
      <c r="CI9" s="619"/>
      <c r="CJ9" s="619"/>
      <c r="CK9" s="619"/>
      <c r="CL9" s="619"/>
      <c r="CM9" s="619"/>
      <c r="CN9" s="619"/>
      <c r="CO9" s="619"/>
      <c r="CP9" s="619"/>
      <c r="CQ9" s="620"/>
      <c r="CR9" s="621">
        <v>4341669</v>
      </c>
      <c r="CS9" s="622"/>
      <c r="CT9" s="622"/>
      <c r="CU9" s="622"/>
      <c r="CV9" s="622"/>
      <c r="CW9" s="622"/>
      <c r="CX9" s="622"/>
      <c r="CY9" s="623"/>
      <c r="CZ9" s="659">
        <v>9.1999999999999993</v>
      </c>
      <c r="DA9" s="659"/>
      <c r="DB9" s="659"/>
      <c r="DC9" s="659"/>
      <c r="DD9" s="627">
        <v>267620</v>
      </c>
      <c r="DE9" s="622"/>
      <c r="DF9" s="622"/>
      <c r="DG9" s="622"/>
      <c r="DH9" s="622"/>
      <c r="DI9" s="622"/>
      <c r="DJ9" s="622"/>
      <c r="DK9" s="622"/>
      <c r="DL9" s="622"/>
      <c r="DM9" s="622"/>
      <c r="DN9" s="622"/>
      <c r="DO9" s="622"/>
      <c r="DP9" s="623"/>
      <c r="DQ9" s="627">
        <v>2763246</v>
      </c>
      <c r="DR9" s="622"/>
      <c r="DS9" s="622"/>
      <c r="DT9" s="622"/>
      <c r="DU9" s="622"/>
      <c r="DV9" s="622"/>
      <c r="DW9" s="622"/>
      <c r="DX9" s="622"/>
      <c r="DY9" s="622"/>
      <c r="DZ9" s="622"/>
      <c r="EA9" s="622"/>
      <c r="EB9" s="622"/>
      <c r="EC9" s="658"/>
    </row>
    <row r="10" spans="2:143" ht="11.25" customHeight="1" x14ac:dyDescent="0.2">
      <c r="B10" s="618" t="s">
        <v>232</v>
      </c>
      <c r="C10" s="619"/>
      <c r="D10" s="619"/>
      <c r="E10" s="619"/>
      <c r="F10" s="619"/>
      <c r="G10" s="619"/>
      <c r="H10" s="619"/>
      <c r="I10" s="619"/>
      <c r="J10" s="619"/>
      <c r="K10" s="619"/>
      <c r="L10" s="619"/>
      <c r="M10" s="619"/>
      <c r="N10" s="619"/>
      <c r="O10" s="619"/>
      <c r="P10" s="619"/>
      <c r="Q10" s="620"/>
      <c r="R10" s="621" t="s">
        <v>122</v>
      </c>
      <c r="S10" s="622"/>
      <c r="T10" s="622"/>
      <c r="U10" s="622"/>
      <c r="V10" s="622"/>
      <c r="W10" s="622"/>
      <c r="X10" s="622"/>
      <c r="Y10" s="623"/>
      <c r="Z10" s="659" t="s">
        <v>122</v>
      </c>
      <c r="AA10" s="659"/>
      <c r="AB10" s="659"/>
      <c r="AC10" s="659"/>
      <c r="AD10" s="660" t="s">
        <v>122</v>
      </c>
      <c r="AE10" s="660"/>
      <c r="AF10" s="660"/>
      <c r="AG10" s="660"/>
      <c r="AH10" s="660"/>
      <c r="AI10" s="660"/>
      <c r="AJ10" s="660"/>
      <c r="AK10" s="660"/>
      <c r="AL10" s="624" t="s">
        <v>122</v>
      </c>
      <c r="AM10" s="625"/>
      <c r="AN10" s="625"/>
      <c r="AO10" s="661"/>
      <c r="AP10" s="618" t="s">
        <v>233</v>
      </c>
      <c r="AQ10" s="619"/>
      <c r="AR10" s="619"/>
      <c r="AS10" s="619"/>
      <c r="AT10" s="619"/>
      <c r="AU10" s="619"/>
      <c r="AV10" s="619"/>
      <c r="AW10" s="619"/>
      <c r="AX10" s="619"/>
      <c r="AY10" s="619"/>
      <c r="AZ10" s="619"/>
      <c r="BA10" s="619"/>
      <c r="BB10" s="619"/>
      <c r="BC10" s="619"/>
      <c r="BD10" s="619"/>
      <c r="BE10" s="619"/>
      <c r="BF10" s="620"/>
      <c r="BG10" s="621">
        <v>322820</v>
      </c>
      <c r="BH10" s="622"/>
      <c r="BI10" s="622"/>
      <c r="BJ10" s="622"/>
      <c r="BK10" s="622"/>
      <c r="BL10" s="622"/>
      <c r="BM10" s="622"/>
      <c r="BN10" s="623"/>
      <c r="BO10" s="659">
        <v>2.5</v>
      </c>
      <c r="BP10" s="659"/>
      <c r="BQ10" s="659"/>
      <c r="BR10" s="659"/>
      <c r="BS10" s="660">
        <v>53501</v>
      </c>
      <c r="BT10" s="660"/>
      <c r="BU10" s="660"/>
      <c r="BV10" s="660"/>
      <c r="BW10" s="660"/>
      <c r="BX10" s="660"/>
      <c r="BY10" s="660"/>
      <c r="BZ10" s="660"/>
      <c r="CA10" s="660"/>
      <c r="CB10" s="698"/>
      <c r="CD10" s="618" t="s">
        <v>234</v>
      </c>
      <c r="CE10" s="619"/>
      <c r="CF10" s="619"/>
      <c r="CG10" s="619"/>
      <c r="CH10" s="619"/>
      <c r="CI10" s="619"/>
      <c r="CJ10" s="619"/>
      <c r="CK10" s="619"/>
      <c r="CL10" s="619"/>
      <c r="CM10" s="619"/>
      <c r="CN10" s="619"/>
      <c r="CO10" s="619"/>
      <c r="CP10" s="619"/>
      <c r="CQ10" s="620"/>
      <c r="CR10" s="621">
        <v>59663</v>
      </c>
      <c r="CS10" s="622"/>
      <c r="CT10" s="622"/>
      <c r="CU10" s="622"/>
      <c r="CV10" s="622"/>
      <c r="CW10" s="622"/>
      <c r="CX10" s="622"/>
      <c r="CY10" s="623"/>
      <c r="CZ10" s="659">
        <v>0.1</v>
      </c>
      <c r="DA10" s="659"/>
      <c r="DB10" s="659"/>
      <c r="DC10" s="659"/>
      <c r="DD10" s="627" t="s">
        <v>122</v>
      </c>
      <c r="DE10" s="622"/>
      <c r="DF10" s="622"/>
      <c r="DG10" s="622"/>
      <c r="DH10" s="622"/>
      <c r="DI10" s="622"/>
      <c r="DJ10" s="622"/>
      <c r="DK10" s="622"/>
      <c r="DL10" s="622"/>
      <c r="DM10" s="622"/>
      <c r="DN10" s="622"/>
      <c r="DO10" s="622"/>
      <c r="DP10" s="623"/>
      <c r="DQ10" s="627">
        <v>52531</v>
      </c>
      <c r="DR10" s="622"/>
      <c r="DS10" s="622"/>
      <c r="DT10" s="622"/>
      <c r="DU10" s="622"/>
      <c r="DV10" s="622"/>
      <c r="DW10" s="622"/>
      <c r="DX10" s="622"/>
      <c r="DY10" s="622"/>
      <c r="DZ10" s="622"/>
      <c r="EA10" s="622"/>
      <c r="EB10" s="622"/>
      <c r="EC10" s="658"/>
    </row>
    <row r="11" spans="2:143" ht="11.25" customHeight="1" x14ac:dyDescent="0.2">
      <c r="B11" s="618" t="s">
        <v>235</v>
      </c>
      <c r="C11" s="619"/>
      <c r="D11" s="619"/>
      <c r="E11" s="619"/>
      <c r="F11" s="619"/>
      <c r="G11" s="619"/>
      <c r="H11" s="619"/>
      <c r="I11" s="619"/>
      <c r="J11" s="619"/>
      <c r="K11" s="619"/>
      <c r="L11" s="619"/>
      <c r="M11" s="619"/>
      <c r="N11" s="619"/>
      <c r="O11" s="619"/>
      <c r="P11" s="619"/>
      <c r="Q11" s="620"/>
      <c r="R11" s="621">
        <v>2709580</v>
      </c>
      <c r="S11" s="622"/>
      <c r="T11" s="622"/>
      <c r="U11" s="622"/>
      <c r="V11" s="622"/>
      <c r="W11" s="622"/>
      <c r="X11" s="622"/>
      <c r="Y11" s="623"/>
      <c r="Z11" s="624">
        <v>5.3</v>
      </c>
      <c r="AA11" s="625"/>
      <c r="AB11" s="625"/>
      <c r="AC11" s="626"/>
      <c r="AD11" s="627">
        <v>2709580</v>
      </c>
      <c r="AE11" s="622"/>
      <c r="AF11" s="622"/>
      <c r="AG11" s="622"/>
      <c r="AH11" s="622"/>
      <c r="AI11" s="622"/>
      <c r="AJ11" s="622"/>
      <c r="AK11" s="623"/>
      <c r="AL11" s="624">
        <v>10.199999999999999</v>
      </c>
      <c r="AM11" s="625"/>
      <c r="AN11" s="625"/>
      <c r="AO11" s="661"/>
      <c r="AP11" s="618" t="s">
        <v>236</v>
      </c>
      <c r="AQ11" s="619"/>
      <c r="AR11" s="619"/>
      <c r="AS11" s="619"/>
      <c r="AT11" s="619"/>
      <c r="AU11" s="619"/>
      <c r="AV11" s="619"/>
      <c r="AW11" s="619"/>
      <c r="AX11" s="619"/>
      <c r="AY11" s="619"/>
      <c r="AZ11" s="619"/>
      <c r="BA11" s="619"/>
      <c r="BB11" s="619"/>
      <c r="BC11" s="619"/>
      <c r="BD11" s="619"/>
      <c r="BE11" s="619"/>
      <c r="BF11" s="620"/>
      <c r="BG11" s="621">
        <v>354267</v>
      </c>
      <c r="BH11" s="622"/>
      <c r="BI11" s="622"/>
      <c r="BJ11" s="622"/>
      <c r="BK11" s="622"/>
      <c r="BL11" s="622"/>
      <c r="BM11" s="622"/>
      <c r="BN11" s="623"/>
      <c r="BO11" s="659">
        <v>2.7</v>
      </c>
      <c r="BP11" s="659"/>
      <c r="BQ11" s="659"/>
      <c r="BR11" s="659"/>
      <c r="BS11" s="660">
        <v>101127</v>
      </c>
      <c r="BT11" s="660"/>
      <c r="BU11" s="660"/>
      <c r="BV11" s="660"/>
      <c r="BW11" s="660"/>
      <c r="BX11" s="660"/>
      <c r="BY11" s="660"/>
      <c r="BZ11" s="660"/>
      <c r="CA11" s="660"/>
      <c r="CB11" s="698"/>
      <c r="CD11" s="618" t="s">
        <v>237</v>
      </c>
      <c r="CE11" s="619"/>
      <c r="CF11" s="619"/>
      <c r="CG11" s="619"/>
      <c r="CH11" s="619"/>
      <c r="CI11" s="619"/>
      <c r="CJ11" s="619"/>
      <c r="CK11" s="619"/>
      <c r="CL11" s="619"/>
      <c r="CM11" s="619"/>
      <c r="CN11" s="619"/>
      <c r="CO11" s="619"/>
      <c r="CP11" s="619"/>
      <c r="CQ11" s="620"/>
      <c r="CR11" s="621">
        <v>682324</v>
      </c>
      <c r="CS11" s="622"/>
      <c r="CT11" s="622"/>
      <c r="CU11" s="622"/>
      <c r="CV11" s="622"/>
      <c r="CW11" s="622"/>
      <c r="CX11" s="622"/>
      <c r="CY11" s="623"/>
      <c r="CZ11" s="659">
        <v>1.5</v>
      </c>
      <c r="DA11" s="659"/>
      <c r="DB11" s="659"/>
      <c r="DC11" s="659"/>
      <c r="DD11" s="627">
        <v>109281</v>
      </c>
      <c r="DE11" s="622"/>
      <c r="DF11" s="622"/>
      <c r="DG11" s="622"/>
      <c r="DH11" s="622"/>
      <c r="DI11" s="622"/>
      <c r="DJ11" s="622"/>
      <c r="DK11" s="622"/>
      <c r="DL11" s="622"/>
      <c r="DM11" s="622"/>
      <c r="DN11" s="622"/>
      <c r="DO11" s="622"/>
      <c r="DP11" s="623"/>
      <c r="DQ11" s="627">
        <v>574096</v>
      </c>
      <c r="DR11" s="622"/>
      <c r="DS11" s="622"/>
      <c r="DT11" s="622"/>
      <c r="DU11" s="622"/>
      <c r="DV11" s="622"/>
      <c r="DW11" s="622"/>
      <c r="DX11" s="622"/>
      <c r="DY11" s="622"/>
      <c r="DZ11" s="622"/>
      <c r="EA11" s="622"/>
      <c r="EB11" s="622"/>
      <c r="EC11" s="658"/>
    </row>
    <row r="12" spans="2:143" ht="11.25" customHeight="1" x14ac:dyDescent="0.2">
      <c r="B12" s="618" t="s">
        <v>238</v>
      </c>
      <c r="C12" s="619"/>
      <c r="D12" s="619"/>
      <c r="E12" s="619"/>
      <c r="F12" s="619"/>
      <c r="G12" s="619"/>
      <c r="H12" s="619"/>
      <c r="I12" s="619"/>
      <c r="J12" s="619"/>
      <c r="K12" s="619"/>
      <c r="L12" s="619"/>
      <c r="M12" s="619"/>
      <c r="N12" s="619"/>
      <c r="O12" s="619"/>
      <c r="P12" s="619"/>
      <c r="Q12" s="620"/>
      <c r="R12" s="621">
        <v>22163</v>
      </c>
      <c r="S12" s="622"/>
      <c r="T12" s="622"/>
      <c r="U12" s="622"/>
      <c r="V12" s="622"/>
      <c r="W12" s="622"/>
      <c r="X12" s="622"/>
      <c r="Y12" s="623"/>
      <c r="Z12" s="659">
        <v>0</v>
      </c>
      <c r="AA12" s="659"/>
      <c r="AB12" s="659"/>
      <c r="AC12" s="659"/>
      <c r="AD12" s="660">
        <v>22163</v>
      </c>
      <c r="AE12" s="660"/>
      <c r="AF12" s="660"/>
      <c r="AG12" s="660"/>
      <c r="AH12" s="660"/>
      <c r="AI12" s="660"/>
      <c r="AJ12" s="660"/>
      <c r="AK12" s="660"/>
      <c r="AL12" s="624">
        <v>0.1</v>
      </c>
      <c r="AM12" s="625"/>
      <c r="AN12" s="625"/>
      <c r="AO12" s="661"/>
      <c r="AP12" s="618" t="s">
        <v>239</v>
      </c>
      <c r="AQ12" s="619"/>
      <c r="AR12" s="619"/>
      <c r="AS12" s="619"/>
      <c r="AT12" s="619"/>
      <c r="AU12" s="619"/>
      <c r="AV12" s="619"/>
      <c r="AW12" s="619"/>
      <c r="AX12" s="619"/>
      <c r="AY12" s="619"/>
      <c r="AZ12" s="619"/>
      <c r="BA12" s="619"/>
      <c r="BB12" s="619"/>
      <c r="BC12" s="619"/>
      <c r="BD12" s="619"/>
      <c r="BE12" s="619"/>
      <c r="BF12" s="620"/>
      <c r="BG12" s="621">
        <v>5582696</v>
      </c>
      <c r="BH12" s="622"/>
      <c r="BI12" s="622"/>
      <c r="BJ12" s="622"/>
      <c r="BK12" s="622"/>
      <c r="BL12" s="622"/>
      <c r="BM12" s="622"/>
      <c r="BN12" s="623"/>
      <c r="BO12" s="659">
        <v>42.7</v>
      </c>
      <c r="BP12" s="659"/>
      <c r="BQ12" s="659"/>
      <c r="BR12" s="659"/>
      <c r="BS12" s="660" t="s">
        <v>122</v>
      </c>
      <c r="BT12" s="660"/>
      <c r="BU12" s="660"/>
      <c r="BV12" s="660"/>
      <c r="BW12" s="660"/>
      <c r="BX12" s="660"/>
      <c r="BY12" s="660"/>
      <c r="BZ12" s="660"/>
      <c r="CA12" s="660"/>
      <c r="CB12" s="698"/>
      <c r="CD12" s="618" t="s">
        <v>240</v>
      </c>
      <c r="CE12" s="619"/>
      <c r="CF12" s="619"/>
      <c r="CG12" s="619"/>
      <c r="CH12" s="619"/>
      <c r="CI12" s="619"/>
      <c r="CJ12" s="619"/>
      <c r="CK12" s="619"/>
      <c r="CL12" s="619"/>
      <c r="CM12" s="619"/>
      <c r="CN12" s="619"/>
      <c r="CO12" s="619"/>
      <c r="CP12" s="619"/>
      <c r="CQ12" s="620"/>
      <c r="CR12" s="621">
        <v>1307183</v>
      </c>
      <c r="CS12" s="622"/>
      <c r="CT12" s="622"/>
      <c r="CU12" s="622"/>
      <c r="CV12" s="622"/>
      <c r="CW12" s="622"/>
      <c r="CX12" s="622"/>
      <c r="CY12" s="623"/>
      <c r="CZ12" s="659">
        <v>2.8</v>
      </c>
      <c r="DA12" s="659"/>
      <c r="DB12" s="659"/>
      <c r="DC12" s="659"/>
      <c r="DD12" s="627">
        <v>94346</v>
      </c>
      <c r="DE12" s="622"/>
      <c r="DF12" s="622"/>
      <c r="DG12" s="622"/>
      <c r="DH12" s="622"/>
      <c r="DI12" s="622"/>
      <c r="DJ12" s="622"/>
      <c r="DK12" s="622"/>
      <c r="DL12" s="622"/>
      <c r="DM12" s="622"/>
      <c r="DN12" s="622"/>
      <c r="DO12" s="622"/>
      <c r="DP12" s="623"/>
      <c r="DQ12" s="627">
        <v>511881</v>
      </c>
      <c r="DR12" s="622"/>
      <c r="DS12" s="622"/>
      <c r="DT12" s="622"/>
      <c r="DU12" s="622"/>
      <c r="DV12" s="622"/>
      <c r="DW12" s="622"/>
      <c r="DX12" s="622"/>
      <c r="DY12" s="622"/>
      <c r="DZ12" s="622"/>
      <c r="EA12" s="622"/>
      <c r="EB12" s="622"/>
      <c r="EC12" s="658"/>
    </row>
    <row r="13" spans="2:143" ht="11.25" customHeight="1" x14ac:dyDescent="0.2">
      <c r="B13" s="618" t="s">
        <v>241</v>
      </c>
      <c r="C13" s="619"/>
      <c r="D13" s="619"/>
      <c r="E13" s="619"/>
      <c r="F13" s="619"/>
      <c r="G13" s="619"/>
      <c r="H13" s="619"/>
      <c r="I13" s="619"/>
      <c r="J13" s="619"/>
      <c r="K13" s="619"/>
      <c r="L13" s="619"/>
      <c r="M13" s="619"/>
      <c r="N13" s="619"/>
      <c r="O13" s="619"/>
      <c r="P13" s="619"/>
      <c r="Q13" s="620"/>
      <c r="R13" s="621" t="s">
        <v>122</v>
      </c>
      <c r="S13" s="622"/>
      <c r="T13" s="622"/>
      <c r="U13" s="622"/>
      <c r="V13" s="622"/>
      <c r="W13" s="622"/>
      <c r="X13" s="622"/>
      <c r="Y13" s="623"/>
      <c r="Z13" s="659" t="s">
        <v>122</v>
      </c>
      <c r="AA13" s="659"/>
      <c r="AB13" s="659"/>
      <c r="AC13" s="659"/>
      <c r="AD13" s="660" t="s">
        <v>122</v>
      </c>
      <c r="AE13" s="660"/>
      <c r="AF13" s="660"/>
      <c r="AG13" s="660"/>
      <c r="AH13" s="660"/>
      <c r="AI13" s="660"/>
      <c r="AJ13" s="660"/>
      <c r="AK13" s="660"/>
      <c r="AL13" s="624" t="s">
        <v>122</v>
      </c>
      <c r="AM13" s="625"/>
      <c r="AN13" s="625"/>
      <c r="AO13" s="661"/>
      <c r="AP13" s="618" t="s">
        <v>242</v>
      </c>
      <c r="AQ13" s="619"/>
      <c r="AR13" s="619"/>
      <c r="AS13" s="619"/>
      <c r="AT13" s="619"/>
      <c r="AU13" s="619"/>
      <c r="AV13" s="619"/>
      <c r="AW13" s="619"/>
      <c r="AX13" s="619"/>
      <c r="AY13" s="619"/>
      <c r="AZ13" s="619"/>
      <c r="BA13" s="619"/>
      <c r="BB13" s="619"/>
      <c r="BC13" s="619"/>
      <c r="BD13" s="619"/>
      <c r="BE13" s="619"/>
      <c r="BF13" s="620"/>
      <c r="BG13" s="621">
        <v>5513610</v>
      </c>
      <c r="BH13" s="622"/>
      <c r="BI13" s="622"/>
      <c r="BJ13" s="622"/>
      <c r="BK13" s="622"/>
      <c r="BL13" s="622"/>
      <c r="BM13" s="622"/>
      <c r="BN13" s="623"/>
      <c r="BO13" s="659">
        <v>42.2</v>
      </c>
      <c r="BP13" s="659"/>
      <c r="BQ13" s="659"/>
      <c r="BR13" s="659"/>
      <c r="BS13" s="660" t="s">
        <v>122</v>
      </c>
      <c r="BT13" s="660"/>
      <c r="BU13" s="660"/>
      <c r="BV13" s="660"/>
      <c r="BW13" s="660"/>
      <c r="BX13" s="660"/>
      <c r="BY13" s="660"/>
      <c r="BZ13" s="660"/>
      <c r="CA13" s="660"/>
      <c r="CB13" s="698"/>
      <c r="CD13" s="618" t="s">
        <v>243</v>
      </c>
      <c r="CE13" s="619"/>
      <c r="CF13" s="619"/>
      <c r="CG13" s="619"/>
      <c r="CH13" s="619"/>
      <c r="CI13" s="619"/>
      <c r="CJ13" s="619"/>
      <c r="CK13" s="619"/>
      <c r="CL13" s="619"/>
      <c r="CM13" s="619"/>
      <c r="CN13" s="619"/>
      <c r="CO13" s="619"/>
      <c r="CP13" s="619"/>
      <c r="CQ13" s="620"/>
      <c r="CR13" s="621">
        <v>4199092</v>
      </c>
      <c r="CS13" s="622"/>
      <c r="CT13" s="622"/>
      <c r="CU13" s="622"/>
      <c r="CV13" s="622"/>
      <c r="CW13" s="622"/>
      <c r="CX13" s="622"/>
      <c r="CY13" s="623"/>
      <c r="CZ13" s="659">
        <v>8.9</v>
      </c>
      <c r="DA13" s="659"/>
      <c r="DB13" s="659"/>
      <c r="DC13" s="659"/>
      <c r="DD13" s="627">
        <v>1926663</v>
      </c>
      <c r="DE13" s="622"/>
      <c r="DF13" s="622"/>
      <c r="DG13" s="622"/>
      <c r="DH13" s="622"/>
      <c r="DI13" s="622"/>
      <c r="DJ13" s="622"/>
      <c r="DK13" s="622"/>
      <c r="DL13" s="622"/>
      <c r="DM13" s="622"/>
      <c r="DN13" s="622"/>
      <c r="DO13" s="622"/>
      <c r="DP13" s="623"/>
      <c r="DQ13" s="627">
        <v>2831832</v>
      </c>
      <c r="DR13" s="622"/>
      <c r="DS13" s="622"/>
      <c r="DT13" s="622"/>
      <c r="DU13" s="622"/>
      <c r="DV13" s="622"/>
      <c r="DW13" s="622"/>
      <c r="DX13" s="622"/>
      <c r="DY13" s="622"/>
      <c r="DZ13" s="622"/>
      <c r="EA13" s="622"/>
      <c r="EB13" s="622"/>
      <c r="EC13" s="658"/>
    </row>
    <row r="14" spans="2:143" ht="11.25" customHeight="1" x14ac:dyDescent="0.2">
      <c r="B14" s="618" t="s">
        <v>244</v>
      </c>
      <c r="C14" s="619"/>
      <c r="D14" s="619"/>
      <c r="E14" s="619"/>
      <c r="F14" s="619"/>
      <c r="G14" s="619"/>
      <c r="H14" s="619"/>
      <c r="I14" s="619"/>
      <c r="J14" s="619"/>
      <c r="K14" s="619"/>
      <c r="L14" s="619"/>
      <c r="M14" s="619"/>
      <c r="N14" s="619"/>
      <c r="O14" s="619"/>
      <c r="P14" s="619"/>
      <c r="Q14" s="620"/>
      <c r="R14" s="621">
        <v>2865</v>
      </c>
      <c r="S14" s="622"/>
      <c r="T14" s="622"/>
      <c r="U14" s="622"/>
      <c r="V14" s="622"/>
      <c r="W14" s="622"/>
      <c r="X14" s="622"/>
      <c r="Y14" s="623"/>
      <c r="Z14" s="659">
        <v>0</v>
      </c>
      <c r="AA14" s="659"/>
      <c r="AB14" s="659"/>
      <c r="AC14" s="659"/>
      <c r="AD14" s="660">
        <v>2865</v>
      </c>
      <c r="AE14" s="660"/>
      <c r="AF14" s="660"/>
      <c r="AG14" s="660"/>
      <c r="AH14" s="660"/>
      <c r="AI14" s="660"/>
      <c r="AJ14" s="660"/>
      <c r="AK14" s="660"/>
      <c r="AL14" s="624">
        <v>0</v>
      </c>
      <c r="AM14" s="625"/>
      <c r="AN14" s="625"/>
      <c r="AO14" s="661"/>
      <c r="AP14" s="618" t="s">
        <v>245</v>
      </c>
      <c r="AQ14" s="619"/>
      <c r="AR14" s="619"/>
      <c r="AS14" s="619"/>
      <c r="AT14" s="619"/>
      <c r="AU14" s="619"/>
      <c r="AV14" s="619"/>
      <c r="AW14" s="619"/>
      <c r="AX14" s="619"/>
      <c r="AY14" s="619"/>
      <c r="AZ14" s="619"/>
      <c r="BA14" s="619"/>
      <c r="BB14" s="619"/>
      <c r="BC14" s="619"/>
      <c r="BD14" s="619"/>
      <c r="BE14" s="619"/>
      <c r="BF14" s="620"/>
      <c r="BG14" s="621">
        <v>379712</v>
      </c>
      <c r="BH14" s="622"/>
      <c r="BI14" s="622"/>
      <c r="BJ14" s="622"/>
      <c r="BK14" s="622"/>
      <c r="BL14" s="622"/>
      <c r="BM14" s="622"/>
      <c r="BN14" s="623"/>
      <c r="BO14" s="659">
        <v>2.9</v>
      </c>
      <c r="BP14" s="659"/>
      <c r="BQ14" s="659"/>
      <c r="BR14" s="659"/>
      <c r="BS14" s="660" t="s">
        <v>122</v>
      </c>
      <c r="BT14" s="660"/>
      <c r="BU14" s="660"/>
      <c r="BV14" s="660"/>
      <c r="BW14" s="660"/>
      <c r="BX14" s="660"/>
      <c r="BY14" s="660"/>
      <c r="BZ14" s="660"/>
      <c r="CA14" s="660"/>
      <c r="CB14" s="698"/>
      <c r="CD14" s="618" t="s">
        <v>246</v>
      </c>
      <c r="CE14" s="619"/>
      <c r="CF14" s="619"/>
      <c r="CG14" s="619"/>
      <c r="CH14" s="619"/>
      <c r="CI14" s="619"/>
      <c r="CJ14" s="619"/>
      <c r="CK14" s="619"/>
      <c r="CL14" s="619"/>
      <c r="CM14" s="619"/>
      <c r="CN14" s="619"/>
      <c r="CO14" s="619"/>
      <c r="CP14" s="619"/>
      <c r="CQ14" s="620"/>
      <c r="CR14" s="621">
        <v>1964615</v>
      </c>
      <c r="CS14" s="622"/>
      <c r="CT14" s="622"/>
      <c r="CU14" s="622"/>
      <c r="CV14" s="622"/>
      <c r="CW14" s="622"/>
      <c r="CX14" s="622"/>
      <c r="CY14" s="623"/>
      <c r="CZ14" s="659">
        <v>4.2</v>
      </c>
      <c r="DA14" s="659"/>
      <c r="DB14" s="659"/>
      <c r="DC14" s="659"/>
      <c r="DD14" s="627">
        <v>62537</v>
      </c>
      <c r="DE14" s="622"/>
      <c r="DF14" s="622"/>
      <c r="DG14" s="622"/>
      <c r="DH14" s="622"/>
      <c r="DI14" s="622"/>
      <c r="DJ14" s="622"/>
      <c r="DK14" s="622"/>
      <c r="DL14" s="622"/>
      <c r="DM14" s="622"/>
      <c r="DN14" s="622"/>
      <c r="DO14" s="622"/>
      <c r="DP14" s="623"/>
      <c r="DQ14" s="627">
        <v>1264282</v>
      </c>
      <c r="DR14" s="622"/>
      <c r="DS14" s="622"/>
      <c r="DT14" s="622"/>
      <c r="DU14" s="622"/>
      <c r="DV14" s="622"/>
      <c r="DW14" s="622"/>
      <c r="DX14" s="622"/>
      <c r="DY14" s="622"/>
      <c r="DZ14" s="622"/>
      <c r="EA14" s="622"/>
      <c r="EB14" s="622"/>
      <c r="EC14" s="658"/>
    </row>
    <row r="15" spans="2:143" ht="11.25" customHeight="1" x14ac:dyDescent="0.2">
      <c r="B15" s="618" t="s">
        <v>247</v>
      </c>
      <c r="C15" s="619"/>
      <c r="D15" s="619"/>
      <c r="E15" s="619"/>
      <c r="F15" s="619"/>
      <c r="G15" s="619"/>
      <c r="H15" s="619"/>
      <c r="I15" s="619"/>
      <c r="J15" s="619"/>
      <c r="K15" s="619"/>
      <c r="L15" s="619"/>
      <c r="M15" s="619"/>
      <c r="N15" s="619"/>
      <c r="O15" s="619"/>
      <c r="P15" s="619"/>
      <c r="Q15" s="620"/>
      <c r="R15" s="621" t="s">
        <v>122</v>
      </c>
      <c r="S15" s="622"/>
      <c r="T15" s="622"/>
      <c r="U15" s="622"/>
      <c r="V15" s="622"/>
      <c r="W15" s="622"/>
      <c r="X15" s="622"/>
      <c r="Y15" s="623"/>
      <c r="Z15" s="659" t="s">
        <v>122</v>
      </c>
      <c r="AA15" s="659"/>
      <c r="AB15" s="659"/>
      <c r="AC15" s="659"/>
      <c r="AD15" s="660" t="s">
        <v>122</v>
      </c>
      <c r="AE15" s="660"/>
      <c r="AF15" s="660"/>
      <c r="AG15" s="660"/>
      <c r="AH15" s="660"/>
      <c r="AI15" s="660"/>
      <c r="AJ15" s="660"/>
      <c r="AK15" s="660"/>
      <c r="AL15" s="624" t="s">
        <v>122</v>
      </c>
      <c r="AM15" s="625"/>
      <c r="AN15" s="625"/>
      <c r="AO15" s="661"/>
      <c r="AP15" s="618" t="s">
        <v>248</v>
      </c>
      <c r="AQ15" s="619"/>
      <c r="AR15" s="619"/>
      <c r="AS15" s="619"/>
      <c r="AT15" s="619"/>
      <c r="AU15" s="619"/>
      <c r="AV15" s="619"/>
      <c r="AW15" s="619"/>
      <c r="AX15" s="619"/>
      <c r="AY15" s="619"/>
      <c r="AZ15" s="619"/>
      <c r="BA15" s="619"/>
      <c r="BB15" s="619"/>
      <c r="BC15" s="619"/>
      <c r="BD15" s="619"/>
      <c r="BE15" s="619"/>
      <c r="BF15" s="620"/>
      <c r="BG15" s="621">
        <v>604810</v>
      </c>
      <c r="BH15" s="622"/>
      <c r="BI15" s="622"/>
      <c r="BJ15" s="622"/>
      <c r="BK15" s="622"/>
      <c r="BL15" s="622"/>
      <c r="BM15" s="622"/>
      <c r="BN15" s="623"/>
      <c r="BO15" s="659">
        <v>4.5999999999999996</v>
      </c>
      <c r="BP15" s="659"/>
      <c r="BQ15" s="659"/>
      <c r="BR15" s="659"/>
      <c r="BS15" s="660" t="s">
        <v>122</v>
      </c>
      <c r="BT15" s="660"/>
      <c r="BU15" s="660"/>
      <c r="BV15" s="660"/>
      <c r="BW15" s="660"/>
      <c r="BX15" s="660"/>
      <c r="BY15" s="660"/>
      <c r="BZ15" s="660"/>
      <c r="CA15" s="660"/>
      <c r="CB15" s="698"/>
      <c r="CD15" s="618" t="s">
        <v>249</v>
      </c>
      <c r="CE15" s="619"/>
      <c r="CF15" s="619"/>
      <c r="CG15" s="619"/>
      <c r="CH15" s="619"/>
      <c r="CI15" s="619"/>
      <c r="CJ15" s="619"/>
      <c r="CK15" s="619"/>
      <c r="CL15" s="619"/>
      <c r="CM15" s="619"/>
      <c r="CN15" s="619"/>
      <c r="CO15" s="619"/>
      <c r="CP15" s="619"/>
      <c r="CQ15" s="620"/>
      <c r="CR15" s="621">
        <v>6347733</v>
      </c>
      <c r="CS15" s="622"/>
      <c r="CT15" s="622"/>
      <c r="CU15" s="622"/>
      <c r="CV15" s="622"/>
      <c r="CW15" s="622"/>
      <c r="CX15" s="622"/>
      <c r="CY15" s="623"/>
      <c r="CZ15" s="659">
        <v>13.5</v>
      </c>
      <c r="DA15" s="659"/>
      <c r="DB15" s="659"/>
      <c r="DC15" s="659"/>
      <c r="DD15" s="627">
        <v>1238192</v>
      </c>
      <c r="DE15" s="622"/>
      <c r="DF15" s="622"/>
      <c r="DG15" s="622"/>
      <c r="DH15" s="622"/>
      <c r="DI15" s="622"/>
      <c r="DJ15" s="622"/>
      <c r="DK15" s="622"/>
      <c r="DL15" s="622"/>
      <c r="DM15" s="622"/>
      <c r="DN15" s="622"/>
      <c r="DO15" s="622"/>
      <c r="DP15" s="623"/>
      <c r="DQ15" s="627">
        <v>4161948</v>
      </c>
      <c r="DR15" s="622"/>
      <c r="DS15" s="622"/>
      <c r="DT15" s="622"/>
      <c r="DU15" s="622"/>
      <c r="DV15" s="622"/>
      <c r="DW15" s="622"/>
      <c r="DX15" s="622"/>
      <c r="DY15" s="622"/>
      <c r="DZ15" s="622"/>
      <c r="EA15" s="622"/>
      <c r="EB15" s="622"/>
      <c r="EC15" s="658"/>
    </row>
    <row r="16" spans="2:143" ht="11.25" customHeight="1" x14ac:dyDescent="0.2">
      <c r="B16" s="618" t="s">
        <v>250</v>
      </c>
      <c r="C16" s="619"/>
      <c r="D16" s="619"/>
      <c r="E16" s="619"/>
      <c r="F16" s="619"/>
      <c r="G16" s="619"/>
      <c r="H16" s="619"/>
      <c r="I16" s="619"/>
      <c r="J16" s="619"/>
      <c r="K16" s="619"/>
      <c r="L16" s="619"/>
      <c r="M16" s="619"/>
      <c r="N16" s="619"/>
      <c r="O16" s="619"/>
      <c r="P16" s="619"/>
      <c r="Q16" s="620"/>
      <c r="R16" s="621">
        <v>53799</v>
      </c>
      <c r="S16" s="622"/>
      <c r="T16" s="622"/>
      <c r="U16" s="622"/>
      <c r="V16" s="622"/>
      <c r="W16" s="622"/>
      <c r="X16" s="622"/>
      <c r="Y16" s="623"/>
      <c r="Z16" s="659">
        <v>0.1</v>
      </c>
      <c r="AA16" s="659"/>
      <c r="AB16" s="659"/>
      <c r="AC16" s="659"/>
      <c r="AD16" s="660">
        <v>53799</v>
      </c>
      <c r="AE16" s="660"/>
      <c r="AF16" s="660"/>
      <c r="AG16" s="660"/>
      <c r="AH16" s="660"/>
      <c r="AI16" s="660"/>
      <c r="AJ16" s="660"/>
      <c r="AK16" s="660"/>
      <c r="AL16" s="624">
        <v>0.2</v>
      </c>
      <c r="AM16" s="625"/>
      <c r="AN16" s="625"/>
      <c r="AO16" s="661"/>
      <c r="AP16" s="618" t="s">
        <v>251</v>
      </c>
      <c r="AQ16" s="619"/>
      <c r="AR16" s="619"/>
      <c r="AS16" s="619"/>
      <c r="AT16" s="619"/>
      <c r="AU16" s="619"/>
      <c r="AV16" s="619"/>
      <c r="AW16" s="619"/>
      <c r="AX16" s="619"/>
      <c r="AY16" s="619"/>
      <c r="AZ16" s="619"/>
      <c r="BA16" s="619"/>
      <c r="BB16" s="619"/>
      <c r="BC16" s="619"/>
      <c r="BD16" s="619"/>
      <c r="BE16" s="619"/>
      <c r="BF16" s="620"/>
      <c r="BG16" s="621" t="s">
        <v>122</v>
      </c>
      <c r="BH16" s="622"/>
      <c r="BI16" s="622"/>
      <c r="BJ16" s="622"/>
      <c r="BK16" s="622"/>
      <c r="BL16" s="622"/>
      <c r="BM16" s="622"/>
      <c r="BN16" s="623"/>
      <c r="BO16" s="659" t="s">
        <v>122</v>
      </c>
      <c r="BP16" s="659"/>
      <c r="BQ16" s="659"/>
      <c r="BR16" s="659"/>
      <c r="BS16" s="660" t="s">
        <v>122</v>
      </c>
      <c r="BT16" s="660"/>
      <c r="BU16" s="660"/>
      <c r="BV16" s="660"/>
      <c r="BW16" s="660"/>
      <c r="BX16" s="660"/>
      <c r="BY16" s="660"/>
      <c r="BZ16" s="660"/>
      <c r="CA16" s="660"/>
      <c r="CB16" s="698"/>
      <c r="CD16" s="618" t="s">
        <v>252</v>
      </c>
      <c r="CE16" s="619"/>
      <c r="CF16" s="619"/>
      <c r="CG16" s="619"/>
      <c r="CH16" s="619"/>
      <c r="CI16" s="619"/>
      <c r="CJ16" s="619"/>
      <c r="CK16" s="619"/>
      <c r="CL16" s="619"/>
      <c r="CM16" s="619"/>
      <c r="CN16" s="619"/>
      <c r="CO16" s="619"/>
      <c r="CP16" s="619"/>
      <c r="CQ16" s="620"/>
      <c r="CR16" s="621">
        <v>190</v>
      </c>
      <c r="CS16" s="622"/>
      <c r="CT16" s="622"/>
      <c r="CU16" s="622"/>
      <c r="CV16" s="622"/>
      <c r="CW16" s="622"/>
      <c r="CX16" s="622"/>
      <c r="CY16" s="623"/>
      <c r="CZ16" s="659">
        <v>0</v>
      </c>
      <c r="DA16" s="659"/>
      <c r="DB16" s="659"/>
      <c r="DC16" s="659"/>
      <c r="DD16" s="627" t="s">
        <v>122</v>
      </c>
      <c r="DE16" s="622"/>
      <c r="DF16" s="622"/>
      <c r="DG16" s="622"/>
      <c r="DH16" s="622"/>
      <c r="DI16" s="622"/>
      <c r="DJ16" s="622"/>
      <c r="DK16" s="622"/>
      <c r="DL16" s="622"/>
      <c r="DM16" s="622"/>
      <c r="DN16" s="622"/>
      <c r="DO16" s="622"/>
      <c r="DP16" s="623"/>
      <c r="DQ16" s="627" t="s">
        <v>122</v>
      </c>
      <c r="DR16" s="622"/>
      <c r="DS16" s="622"/>
      <c r="DT16" s="622"/>
      <c r="DU16" s="622"/>
      <c r="DV16" s="622"/>
      <c r="DW16" s="622"/>
      <c r="DX16" s="622"/>
      <c r="DY16" s="622"/>
      <c r="DZ16" s="622"/>
      <c r="EA16" s="622"/>
      <c r="EB16" s="622"/>
      <c r="EC16" s="658"/>
    </row>
    <row r="17" spans="2:133" ht="11.25" customHeight="1" x14ac:dyDescent="0.2">
      <c r="B17" s="618" t="s">
        <v>253</v>
      </c>
      <c r="C17" s="619"/>
      <c r="D17" s="619"/>
      <c r="E17" s="619"/>
      <c r="F17" s="619"/>
      <c r="G17" s="619"/>
      <c r="H17" s="619"/>
      <c r="I17" s="619"/>
      <c r="J17" s="619"/>
      <c r="K17" s="619"/>
      <c r="L17" s="619"/>
      <c r="M17" s="619"/>
      <c r="N17" s="619"/>
      <c r="O17" s="619"/>
      <c r="P17" s="619"/>
      <c r="Q17" s="620"/>
      <c r="R17" s="621">
        <v>271953</v>
      </c>
      <c r="S17" s="622"/>
      <c r="T17" s="622"/>
      <c r="U17" s="622"/>
      <c r="V17" s="622"/>
      <c r="W17" s="622"/>
      <c r="X17" s="622"/>
      <c r="Y17" s="623"/>
      <c r="Z17" s="659">
        <v>0.5</v>
      </c>
      <c r="AA17" s="659"/>
      <c r="AB17" s="659"/>
      <c r="AC17" s="659"/>
      <c r="AD17" s="660">
        <v>271953</v>
      </c>
      <c r="AE17" s="660"/>
      <c r="AF17" s="660"/>
      <c r="AG17" s="660"/>
      <c r="AH17" s="660"/>
      <c r="AI17" s="660"/>
      <c r="AJ17" s="660"/>
      <c r="AK17" s="660"/>
      <c r="AL17" s="624">
        <v>1</v>
      </c>
      <c r="AM17" s="625"/>
      <c r="AN17" s="625"/>
      <c r="AO17" s="661"/>
      <c r="AP17" s="618" t="s">
        <v>254</v>
      </c>
      <c r="AQ17" s="619"/>
      <c r="AR17" s="619"/>
      <c r="AS17" s="619"/>
      <c r="AT17" s="619"/>
      <c r="AU17" s="619"/>
      <c r="AV17" s="619"/>
      <c r="AW17" s="619"/>
      <c r="AX17" s="619"/>
      <c r="AY17" s="619"/>
      <c r="AZ17" s="619"/>
      <c r="BA17" s="619"/>
      <c r="BB17" s="619"/>
      <c r="BC17" s="619"/>
      <c r="BD17" s="619"/>
      <c r="BE17" s="619"/>
      <c r="BF17" s="620"/>
      <c r="BG17" s="621" t="s">
        <v>122</v>
      </c>
      <c r="BH17" s="622"/>
      <c r="BI17" s="622"/>
      <c r="BJ17" s="622"/>
      <c r="BK17" s="622"/>
      <c r="BL17" s="622"/>
      <c r="BM17" s="622"/>
      <c r="BN17" s="623"/>
      <c r="BO17" s="659" t="s">
        <v>122</v>
      </c>
      <c r="BP17" s="659"/>
      <c r="BQ17" s="659"/>
      <c r="BR17" s="659"/>
      <c r="BS17" s="660" t="s">
        <v>122</v>
      </c>
      <c r="BT17" s="660"/>
      <c r="BU17" s="660"/>
      <c r="BV17" s="660"/>
      <c r="BW17" s="660"/>
      <c r="BX17" s="660"/>
      <c r="BY17" s="660"/>
      <c r="BZ17" s="660"/>
      <c r="CA17" s="660"/>
      <c r="CB17" s="698"/>
      <c r="CD17" s="618" t="s">
        <v>255</v>
      </c>
      <c r="CE17" s="619"/>
      <c r="CF17" s="619"/>
      <c r="CG17" s="619"/>
      <c r="CH17" s="619"/>
      <c r="CI17" s="619"/>
      <c r="CJ17" s="619"/>
      <c r="CK17" s="619"/>
      <c r="CL17" s="619"/>
      <c r="CM17" s="619"/>
      <c r="CN17" s="619"/>
      <c r="CO17" s="619"/>
      <c r="CP17" s="619"/>
      <c r="CQ17" s="620"/>
      <c r="CR17" s="621">
        <v>3809691</v>
      </c>
      <c r="CS17" s="622"/>
      <c r="CT17" s="622"/>
      <c r="CU17" s="622"/>
      <c r="CV17" s="622"/>
      <c r="CW17" s="622"/>
      <c r="CX17" s="622"/>
      <c r="CY17" s="623"/>
      <c r="CZ17" s="659">
        <v>8.1</v>
      </c>
      <c r="DA17" s="659"/>
      <c r="DB17" s="659"/>
      <c r="DC17" s="659"/>
      <c r="DD17" s="627" t="s">
        <v>122</v>
      </c>
      <c r="DE17" s="622"/>
      <c r="DF17" s="622"/>
      <c r="DG17" s="622"/>
      <c r="DH17" s="622"/>
      <c r="DI17" s="622"/>
      <c r="DJ17" s="622"/>
      <c r="DK17" s="622"/>
      <c r="DL17" s="622"/>
      <c r="DM17" s="622"/>
      <c r="DN17" s="622"/>
      <c r="DO17" s="622"/>
      <c r="DP17" s="623"/>
      <c r="DQ17" s="627">
        <v>3726928</v>
      </c>
      <c r="DR17" s="622"/>
      <c r="DS17" s="622"/>
      <c r="DT17" s="622"/>
      <c r="DU17" s="622"/>
      <c r="DV17" s="622"/>
      <c r="DW17" s="622"/>
      <c r="DX17" s="622"/>
      <c r="DY17" s="622"/>
      <c r="DZ17" s="622"/>
      <c r="EA17" s="622"/>
      <c r="EB17" s="622"/>
      <c r="EC17" s="658"/>
    </row>
    <row r="18" spans="2:133" ht="11.25" customHeight="1" x14ac:dyDescent="0.2">
      <c r="B18" s="618" t="s">
        <v>256</v>
      </c>
      <c r="C18" s="619"/>
      <c r="D18" s="619"/>
      <c r="E18" s="619"/>
      <c r="F18" s="619"/>
      <c r="G18" s="619"/>
      <c r="H18" s="619"/>
      <c r="I18" s="619"/>
      <c r="J18" s="619"/>
      <c r="K18" s="619"/>
      <c r="L18" s="619"/>
      <c r="M18" s="619"/>
      <c r="N18" s="619"/>
      <c r="O18" s="619"/>
      <c r="P18" s="619"/>
      <c r="Q18" s="620"/>
      <c r="R18" s="621">
        <v>87901</v>
      </c>
      <c r="S18" s="622"/>
      <c r="T18" s="622"/>
      <c r="U18" s="622"/>
      <c r="V18" s="622"/>
      <c r="W18" s="622"/>
      <c r="X18" s="622"/>
      <c r="Y18" s="623"/>
      <c r="Z18" s="659">
        <v>0.2</v>
      </c>
      <c r="AA18" s="659"/>
      <c r="AB18" s="659"/>
      <c r="AC18" s="659"/>
      <c r="AD18" s="660">
        <v>87901</v>
      </c>
      <c r="AE18" s="660"/>
      <c r="AF18" s="660"/>
      <c r="AG18" s="660"/>
      <c r="AH18" s="660"/>
      <c r="AI18" s="660"/>
      <c r="AJ18" s="660"/>
      <c r="AK18" s="660"/>
      <c r="AL18" s="624">
        <v>0.3</v>
      </c>
      <c r="AM18" s="625"/>
      <c r="AN18" s="625"/>
      <c r="AO18" s="661"/>
      <c r="AP18" s="618" t="s">
        <v>257</v>
      </c>
      <c r="AQ18" s="619"/>
      <c r="AR18" s="619"/>
      <c r="AS18" s="619"/>
      <c r="AT18" s="619"/>
      <c r="AU18" s="619"/>
      <c r="AV18" s="619"/>
      <c r="AW18" s="619"/>
      <c r="AX18" s="619"/>
      <c r="AY18" s="619"/>
      <c r="AZ18" s="619"/>
      <c r="BA18" s="619"/>
      <c r="BB18" s="619"/>
      <c r="BC18" s="619"/>
      <c r="BD18" s="619"/>
      <c r="BE18" s="619"/>
      <c r="BF18" s="620"/>
      <c r="BG18" s="621" t="s">
        <v>122</v>
      </c>
      <c r="BH18" s="622"/>
      <c r="BI18" s="622"/>
      <c r="BJ18" s="622"/>
      <c r="BK18" s="622"/>
      <c r="BL18" s="622"/>
      <c r="BM18" s="622"/>
      <c r="BN18" s="623"/>
      <c r="BO18" s="659" t="s">
        <v>122</v>
      </c>
      <c r="BP18" s="659"/>
      <c r="BQ18" s="659"/>
      <c r="BR18" s="659"/>
      <c r="BS18" s="660" t="s">
        <v>122</v>
      </c>
      <c r="BT18" s="660"/>
      <c r="BU18" s="660"/>
      <c r="BV18" s="660"/>
      <c r="BW18" s="660"/>
      <c r="BX18" s="660"/>
      <c r="BY18" s="660"/>
      <c r="BZ18" s="660"/>
      <c r="CA18" s="660"/>
      <c r="CB18" s="698"/>
      <c r="CD18" s="618" t="s">
        <v>258</v>
      </c>
      <c r="CE18" s="619"/>
      <c r="CF18" s="619"/>
      <c r="CG18" s="619"/>
      <c r="CH18" s="619"/>
      <c r="CI18" s="619"/>
      <c r="CJ18" s="619"/>
      <c r="CK18" s="619"/>
      <c r="CL18" s="619"/>
      <c r="CM18" s="619"/>
      <c r="CN18" s="619"/>
      <c r="CO18" s="619"/>
      <c r="CP18" s="619"/>
      <c r="CQ18" s="620"/>
      <c r="CR18" s="621" t="s">
        <v>122</v>
      </c>
      <c r="CS18" s="622"/>
      <c r="CT18" s="622"/>
      <c r="CU18" s="622"/>
      <c r="CV18" s="622"/>
      <c r="CW18" s="622"/>
      <c r="CX18" s="622"/>
      <c r="CY18" s="623"/>
      <c r="CZ18" s="659" t="s">
        <v>122</v>
      </c>
      <c r="DA18" s="659"/>
      <c r="DB18" s="659"/>
      <c r="DC18" s="659"/>
      <c r="DD18" s="627" t="s">
        <v>122</v>
      </c>
      <c r="DE18" s="622"/>
      <c r="DF18" s="622"/>
      <c r="DG18" s="622"/>
      <c r="DH18" s="622"/>
      <c r="DI18" s="622"/>
      <c r="DJ18" s="622"/>
      <c r="DK18" s="622"/>
      <c r="DL18" s="622"/>
      <c r="DM18" s="622"/>
      <c r="DN18" s="622"/>
      <c r="DO18" s="622"/>
      <c r="DP18" s="623"/>
      <c r="DQ18" s="627" t="s">
        <v>122</v>
      </c>
      <c r="DR18" s="622"/>
      <c r="DS18" s="622"/>
      <c r="DT18" s="622"/>
      <c r="DU18" s="622"/>
      <c r="DV18" s="622"/>
      <c r="DW18" s="622"/>
      <c r="DX18" s="622"/>
      <c r="DY18" s="622"/>
      <c r="DZ18" s="622"/>
      <c r="EA18" s="622"/>
      <c r="EB18" s="622"/>
      <c r="EC18" s="658"/>
    </row>
    <row r="19" spans="2:133" ht="11.25" customHeight="1" x14ac:dyDescent="0.2">
      <c r="B19" s="618" t="s">
        <v>259</v>
      </c>
      <c r="C19" s="619"/>
      <c r="D19" s="619"/>
      <c r="E19" s="619"/>
      <c r="F19" s="619"/>
      <c r="G19" s="619"/>
      <c r="H19" s="619"/>
      <c r="I19" s="619"/>
      <c r="J19" s="619"/>
      <c r="K19" s="619"/>
      <c r="L19" s="619"/>
      <c r="M19" s="619"/>
      <c r="N19" s="619"/>
      <c r="O19" s="619"/>
      <c r="P19" s="619"/>
      <c r="Q19" s="620"/>
      <c r="R19" s="621">
        <v>82471</v>
      </c>
      <c r="S19" s="622"/>
      <c r="T19" s="622"/>
      <c r="U19" s="622"/>
      <c r="V19" s="622"/>
      <c r="W19" s="622"/>
      <c r="X19" s="622"/>
      <c r="Y19" s="623"/>
      <c r="Z19" s="659">
        <v>0.2</v>
      </c>
      <c r="AA19" s="659"/>
      <c r="AB19" s="659"/>
      <c r="AC19" s="659"/>
      <c r="AD19" s="660">
        <v>82471</v>
      </c>
      <c r="AE19" s="660"/>
      <c r="AF19" s="660"/>
      <c r="AG19" s="660"/>
      <c r="AH19" s="660"/>
      <c r="AI19" s="660"/>
      <c r="AJ19" s="660"/>
      <c r="AK19" s="660"/>
      <c r="AL19" s="624">
        <v>0.3</v>
      </c>
      <c r="AM19" s="625"/>
      <c r="AN19" s="625"/>
      <c r="AO19" s="661"/>
      <c r="AP19" s="618" t="s">
        <v>260</v>
      </c>
      <c r="AQ19" s="619"/>
      <c r="AR19" s="619"/>
      <c r="AS19" s="619"/>
      <c r="AT19" s="619"/>
      <c r="AU19" s="619"/>
      <c r="AV19" s="619"/>
      <c r="AW19" s="619"/>
      <c r="AX19" s="619"/>
      <c r="AY19" s="619"/>
      <c r="AZ19" s="619"/>
      <c r="BA19" s="619"/>
      <c r="BB19" s="619"/>
      <c r="BC19" s="619"/>
      <c r="BD19" s="619"/>
      <c r="BE19" s="619"/>
      <c r="BF19" s="620"/>
      <c r="BG19" s="621">
        <v>750826</v>
      </c>
      <c r="BH19" s="622"/>
      <c r="BI19" s="622"/>
      <c r="BJ19" s="622"/>
      <c r="BK19" s="622"/>
      <c r="BL19" s="622"/>
      <c r="BM19" s="622"/>
      <c r="BN19" s="623"/>
      <c r="BO19" s="659">
        <v>5.7</v>
      </c>
      <c r="BP19" s="659"/>
      <c r="BQ19" s="659"/>
      <c r="BR19" s="659"/>
      <c r="BS19" s="660" t="s">
        <v>122</v>
      </c>
      <c r="BT19" s="660"/>
      <c r="BU19" s="660"/>
      <c r="BV19" s="660"/>
      <c r="BW19" s="660"/>
      <c r="BX19" s="660"/>
      <c r="BY19" s="660"/>
      <c r="BZ19" s="660"/>
      <c r="CA19" s="660"/>
      <c r="CB19" s="698"/>
      <c r="CD19" s="618" t="s">
        <v>261</v>
      </c>
      <c r="CE19" s="619"/>
      <c r="CF19" s="619"/>
      <c r="CG19" s="619"/>
      <c r="CH19" s="619"/>
      <c r="CI19" s="619"/>
      <c r="CJ19" s="619"/>
      <c r="CK19" s="619"/>
      <c r="CL19" s="619"/>
      <c r="CM19" s="619"/>
      <c r="CN19" s="619"/>
      <c r="CO19" s="619"/>
      <c r="CP19" s="619"/>
      <c r="CQ19" s="620"/>
      <c r="CR19" s="621" t="s">
        <v>122</v>
      </c>
      <c r="CS19" s="622"/>
      <c r="CT19" s="622"/>
      <c r="CU19" s="622"/>
      <c r="CV19" s="622"/>
      <c r="CW19" s="622"/>
      <c r="CX19" s="622"/>
      <c r="CY19" s="623"/>
      <c r="CZ19" s="659" t="s">
        <v>122</v>
      </c>
      <c r="DA19" s="659"/>
      <c r="DB19" s="659"/>
      <c r="DC19" s="659"/>
      <c r="DD19" s="627" t="s">
        <v>122</v>
      </c>
      <c r="DE19" s="622"/>
      <c r="DF19" s="622"/>
      <c r="DG19" s="622"/>
      <c r="DH19" s="622"/>
      <c r="DI19" s="622"/>
      <c r="DJ19" s="622"/>
      <c r="DK19" s="622"/>
      <c r="DL19" s="622"/>
      <c r="DM19" s="622"/>
      <c r="DN19" s="622"/>
      <c r="DO19" s="622"/>
      <c r="DP19" s="623"/>
      <c r="DQ19" s="627" t="s">
        <v>122</v>
      </c>
      <c r="DR19" s="622"/>
      <c r="DS19" s="622"/>
      <c r="DT19" s="622"/>
      <c r="DU19" s="622"/>
      <c r="DV19" s="622"/>
      <c r="DW19" s="622"/>
      <c r="DX19" s="622"/>
      <c r="DY19" s="622"/>
      <c r="DZ19" s="622"/>
      <c r="EA19" s="622"/>
      <c r="EB19" s="622"/>
      <c r="EC19" s="658"/>
    </row>
    <row r="20" spans="2:133" ht="11.25" customHeight="1" x14ac:dyDescent="0.2">
      <c r="B20" s="688" t="s">
        <v>262</v>
      </c>
      <c r="C20" s="689"/>
      <c r="D20" s="689"/>
      <c r="E20" s="689"/>
      <c r="F20" s="689"/>
      <c r="G20" s="689"/>
      <c r="H20" s="689"/>
      <c r="I20" s="689"/>
      <c r="J20" s="689"/>
      <c r="K20" s="689"/>
      <c r="L20" s="689"/>
      <c r="M20" s="689"/>
      <c r="N20" s="689"/>
      <c r="O20" s="689"/>
      <c r="P20" s="689"/>
      <c r="Q20" s="690"/>
      <c r="R20" s="621">
        <v>5430</v>
      </c>
      <c r="S20" s="622"/>
      <c r="T20" s="622"/>
      <c r="U20" s="622"/>
      <c r="V20" s="622"/>
      <c r="W20" s="622"/>
      <c r="X20" s="622"/>
      <c r="Y20" s="623"/>
      <c r="Z20" s="659">
        <v>0</v>
      </c>
      <c r="AA20" s="659"/>
      <c r="AB20" s="659"/>
      <c r="AC20" s="659"/>
      <c r="AD20" s="660">
        <v>5430</v>
      </c>
      <c r="AE20" s="660"/>
      <c r="AF20" s="660"/>
      <c r="AG20" s="660"/>
      <c r="AH20" s="660"/>
      <c r="AI20" s="660"/>
      <c r="AJ20" s="660"/>
      <c r="AK20" s="660"/>
      <c r="AL20" s="624">
        <v>0</v>
      </c>
      <c r="AM20" s="625"/>
      <c r="AN20" s="625"/>
      <c r="AO20" s="661"/>
      <c r="AP20" s="618" t="s">
        <v>263</v>
      </c>
      <c r="AQ20" s="619"/>
      <c r="AR20" s="619"/>
      <c r="AS20" s="619"/>
      <c r="AT20" s="619"/>
      <c r="AU20" s="619"/>
      <c r="AV20" s="619"/>
      <c r="AW20" s="619"/>
      <c r="AX20" s="619"/>
      <c r="AY20" s="619"/>
      <c r="AZ20" s="619"/>
      <c r="BA20" s="619"/>
      <c r="BB20" s="619"/>
      <c r="BC20" s="619"/>
      <c r="BD20" s="619"/>
      <c r="BE20" s="619"/>
      <c r="BF20" s="620"/>
      <c r="BG20" s="621">
        <v>750826</v>
      </c>
      <c r="BH20" s="622"/>
      <c r="BI20" s="622"/>
      <c r="BJ20" s="622"/>
      <c r="BK20" s="622"/>
      <c r="BL20" s="622"/>
      <c r="BM20" s="622"/>
      <c r="BN20" s="623"/>
      <c r="BO20" s="659">
        <v>5.7</v>
      </c>
      <c r="BP20" s="659"/>
      <c r="BQ20" s="659"/>
      <c r="BR20" s="659"/>
      <c r="BS20" s="660" t="s">
        <v>122</v>
      </c>
      <c r="BT20" s="660"/>
      <c r="BU20" s="660"/>
      <c r="BV20" s="660"/>
      <c r="BW20" s="660"/>
      <c r="BX20" s="660"/>
      <c r="BY20" s="660"/>
      <c r="BZ20" s="660"/>
      <c r="CA20" s="660"/>
      <c r="CB20" s="698"/>
      <c r="CD20" s="618" t="s">
        <v>264</v>
      </c>
      <c r="CE20" s="619"/>
      <c r="CF20" s="619"/>
      <c r="CG20" s="619"/>
      <c r="CH20" s="619"/>
      <c r="CI20" s="619"/>
      <c r="CJ20" s="619"/>
      <c r="CK20" s="619"/>
      <c r="CL20" s="619"/>
      <c r="CM20" s="619"/>
      <c r="CN20" s="619"/>
      <c r="CO20" s="619"/>
      <c r="CP20" s="619"/>
      <c r="CQ20" s="620"/>
      <c r="CR20" s="621">
        <v>47025035</v>
      </c>
      <c r="CS20" s="622"/>
      <c r="CT20" s="622"/>
      <c r="CU20" s="622"/>
      <c r="CV20" s="622"/>
      <c r="CW20" s="622"/>
      <c r="CX20" s="622"/>
      <c r="CY20" s="623"/>
      <c r="CZ20" s="659">
        <v>100</v>
      </c>
      <c r="DA20" s="659"/>
      <c r="DB20" s="659"/>
      <c r="DC20" s="659"/>
      <c r="DD20" s="627">
        <v>4345109</v>
      </c>
      <c r="DE20" s="622"/>
      <c r="DF20" s="622"/>
      <c r="DG20" s="622"/>
      <c r="DH20" s="622"/>
      <c r="DI20" s="622"/>
      <c r="DJ20" s="622"/>
      <c r="DK20" s="622"/>
      <c r="DL20" s="622"/>
      <c r="DM20" s="622"/>
      <c r="DN20" s="622"/>
      <c r="DO20" s="622"/>
      <c r="DP20" s="623"/>
      <c r="DQ20" s="627">
        <v>30264373</v>
      </c>
      <c r="DR20" s="622"/>
      <c r="DS20" s="622"/>
      <c r="DT20" s="622"/>
      <c r="DU20" s="622"/>
      <c r="DV20" s="622"/>
      <c r="DW20" s="622"/>
      <c r="DX20" s="622"/>
      <c r="DY20" s="622"/>
      <c r="DZ20" s="622"/>
      <c r="EA20" s="622"/>
      <c r="EB20" s="622"/>
      <c r="EC20" s="658"/>
    </row>
    <row r="21" spans="2:133" ht="11.25" customHeight="1" x14ac:dyDescent="0.2">
      <c r="B21" s="618" t="s">
        <v>265</v>
      </c>
      <c r="C21" s="619"/>
      <c r="D21" s="619"/>
      <c r="E21" s="619"/>
      <c r="F21" s="619"/>
      <c r="G21" s="619"/>
      <c r="H21" s="619"/>
      <c r="I21" s="619"/>
      <c r="J21" s="619"/>
      <c r="K21" s="619"/>
      <c r="L21" s="619"/>
      <c r="M21" s="619"/>
      <c r="N21" s="619"/>
      <c r="O21" s="619"/>
      <c r="P21" s="619"/>
      <c r="Q21" s="620"/>
      <c r="R21" s="621">
        <v>10852457</v>
      </c>
      <c r="S21" s="622"/>
      <c r="T21" s="622"/>
      <c r="U21" s="622"/>
      <c r="V21" s="622"/>
      <c r="W21" s="622"/>
      <c r="X21" s="622"/>
      <c r="Y21" s="623"/>
      <c r="Z21" s="659">
        <v>21.4</v>
      </c>
      <c r="AA21" s="659"/>
      <c r="AB21" s="659"/>
      <c r="AC21" s="659"/>
      <c r="AD21" s="660">
        <v>10193428</v>
      </c>
      <c r="AE21" s="660"/>
      <c r="AF21" s="660"/>
      <c r="AG21" s="660"/>
      <c r="AH21" s="660"/>
      <c r="AI21" s="660"/>
      <c r="AJ21" s="660"/>
      <c r="AK21" s="660"/>
      <c r="AL21" s="624">
        <v>38.5</v>
      </c>
      <c r="AM21" s="625"/>
      <c r="AN21" s="625"/>
      <c r="AO21" s="661"/>
      <c r="AP21" s="618" t="s">
        <v>266</v>
      </c>
      <c r="AQ21" s="699"/>
      <c r="AR21" s="699"/>
      <c r="AS21" s="699"/>
      <c r="AT21" s="699"/>
      <c r="AU21" s="699"/>
      <c r="AV21" s="699"/>
      <c r="AW21" s="699"/>
      <c r="AX21" s="699"/>
      <c r="AY21" s="699"/>
      <c r="AZ21" s="699"/>
      <c r="BA21" s="699"/>
      <c r="BB21" s="699"/>
      <c r="BC21" s="699"/>
      <c r="BD21" s="699"/>
      <c r="BE21" s="699"/>
      <c r="BF21" s="700"/>
      <c r="BG21" s="621">
        <v>750</v>
      </c>
      <c r="BH21" s="622"/>
      <c r="BI21" s="622"/>
      <c r="BJ21" s="622"/>
      <c r="BK21" s="622"/>
      <c r="BL21" s="622"/>
      <c r="BM21" s="622"/>
      <c r="BN21" s="623"/>
      <c r="BO21" s="659">
        <v>0</v>
      </c>
      <c r="BP21" s="659"/>
      <c r="BQ21" s="659"/>
      <c r="BR21" s="659"/>
      <c r="BS21" s="660" t="s">
        <v>122</v>
      </c>
      <c r="BT21" s="660"/>
      <c r="BU21" s="660"/>
      <c r="BV21" s="660"/>
      <c r="BW21" s="660"/>
      <c r="BX21" s="660"/>
      <c r="BY21" s="660"/>
      <c r="BZ21" s="660"/>
      <c r="CA21" s="660"/>
      <c r="CB21" s="698"/>
      <c r="CD21" s="602"/>
      <c r="CE21" s="603"/>
      <c r="CF21" s="603"/>
      <c r="CG21" s="603"/>
      <c r="CH21" s="603"/>
      <c r="CI21" s="603"/>
      <c r="CJ21" s="603"/>
      <c r="CK21" s="603"/>
      <c r="CL21" s="603"/>
      <c r="CM21" s="603"/>
      <c r="CN21" s="603"/>
      <c r="CO21" s="603"/>
      <c r="CP21" s="603"/>
      <c r="CQ21" s="604"/>
      <c r="CR21" s="706"/>
      <c r="CS21" s="707"/>
      <c r="CT21" s="707"/>
      <c r="CU21" s="707"/>
      <c r="CV21" s="707"/>
      <c r="CW21" s="707"/>
      <c r="CX21" s="707"/>
      <c r="CY21" s="708"/>
      <c r="CZ21" s="709"/>
      <c r="DA21" s="709"/>
      <c r="DB21" s="709"/>
      <c r="DC21" s="709"/>
      <c r="DD21" s="710"/>
      <c r="DE21" s="707"/>
      <c r="DF21" s="707"/>
      <c r="DG21" s="707"/>
      <c r="DH21" s="707"/>
      <c r="DI21" s="707"/>
      <c r="DJ21" s="707"/>
      <c r="DK21" s="707"/>
      <c r="DL21" s="707"/>
      <c r="DM21" s="707"/>
      <c r="DN21" s="707"/>
      <c r="DO21" s="707"/>
      <c r="DP21" s="708"/>
      <c r="DQ21" s="710"/>
      <c r="DR21" s="707"/>
      <c r="DS21" s="707"/>
      <c r="DT21" s="707"/>
      <c r="DU21" s="707"/>
      <c r="DV21" s="707"/>
      <c r="DW21" s="707"/>
      <c r="DX21" s="707"/>
      <c r="DY21" s="707"/>
      <c r="DZ21" s="707"/>
      <c r="EA21" s="707"/>
      <c r="EB21" s="707"/>
      <c r="EC21" s="714"/>
    </row>
    <row r="22" spans="2:133" ht="11.25" customHeight="1" x14ac:dyDescent="0.2">
      <c r="B22" s="618" t="s">
        <v>267</v>
      </c>
      <c r="C22" s="619"/>
      <c r="D22" s="619"/>
      <c r="E22" s="619"/>
      <c r="F22" s="619"/>
      <c r="G22" s="619"/>
      <c r="H22" s="619"/>
      <c r="I22" s="619"/>
      <c r="J22" s="619"/>
      <c r="K22" s="619"/>
      <c r="L22" s="619"/>
      <c r="M22" s="619"/>
      <c r="N22" s="619"/>
      <c r="O22" s="619"/>
      <c r="P22" s="619"/>
      <c r="Q22" s="620"/>
      <c r="R22" s="621">
        <v>10193428</v>
      </c>
      <c r="S22" s="622"/>
      <c r="T22" s="622"/>
      <c r="U22" s="622"/>
      <c r="V22" s="622"/>
      <c r="W22" s="622"/>
      <c r="X22" s="622"/>
      <c r="Y22" s="623"/>
      <c r="Z22" s="659">
        <v>20.100000000000001</v>
      </c>
      <c r="AA22" s="659"/>
      <c r="AB22" s="659"/>
      <c r="AC22" s="659"/>
      <c r="AD22" s="660">
        <v>10193428</v>
      </c>
      <c r="AE22" s="660"/>
      <c r="AF22" s="660"/>
      <c r="AG22" s="660"/>
      <c r="AH22" s="660"/>
      <c r="AI22" s="660"/>
      <c r="AJ22" s="660"/>
      <c r="AK22" s="660"/>
      <c r="AL22" s="624">
        <v>38.5</v>
      </c>
      <c r="AM22" s="625"/>
      <c r="AN22" s="625"/>
      <c r="AO22" s="661"/>
      <c r="AP22" s="618" t="s">
        <v>268</v>
      </c>
      <c r="AQ22" s="699"/>
      <c r="AR22" s="699"/>
      <c r="AS22" s="699"/>
      <c r="AT22" s="699"/>
      <c r="AU22" s="699"/>
      <c r="AV22" s="699"/>
      <c r="AW22" s="699"/>
      <c r="AX22" s="699"/>
      <c r="AY22" s="699"/>
      <c r="AZ22" s="699"/>
      <c r="BA22" s="699"/>
      <c r="BB22" s="699"/>
      <c r="BC22" s="699"/>
      <c r="BD22" s="699"/>
      <c r="BE22" s="699"/>
      <c r="BF22" s="700"/>
      <c r="BG22" s="621" t="s">
        <v>122</v>
      </c>
      <c r="BH22" s="622"/>
      <c r="BI22" s="622"/>
      <c r="BJ22" s="622"/>
      <c r="BK22" s="622"/>
      <c r="BL22" s="622"/>
      <c r="BM22" s="622"/>
      <c r="BN22" s="623"/>
      <c r="BO22" s="659" t="s">
        <v>122</v>
      </c>
      <c r="BP22" s="659"/>
      <c r="BQ22" s="659"/>
      <c r="BR22" s="659"/>
      <c r="BS22" s="660" t="s">
        <v>122</v>
      </c>
      <c r="BT22" s="660"/>
      <c r="BU22" s="660"/>
      <c r="BV22" s="660"/>
      <c r="BW22" s="660"/>
      <c r="BX22" s="660"/>
      <c r="BY22" s="660"/>
      <c r="BZ22" s="660"/>
      <c r="CA22" s="660"/>
      <c r="CB22" s="698"/>
      <c r="CD22" s="673" t="s">
        <v>269</v>
      </c>
      <c r="CE22" s="674"/>
      <c r="CF22" s="674"/>
      <c r="CG22" s="674"/>
      <c r="CH22" s="674"/>
      <c r="CI22" s="674"/>
      <c r="CJ22" s="674"/>
      <c r="CK22" s="674"/>
      <c r="CL22" s="674"/>
      <c r="CM22" s="674"/>
      <c r="CN22" s="674"/>
      <c r="CO22" s="674"/>
      <c r="CP22" s="674"/>
      <c r="CQ22" s="674"/>
      <c r="CR22" s="674"/>
      <c r="CS22" s="674"/>
      <c r="CT22" s="674"/>
      <c r="CU22" s="674"/>
      <c r="CV22" s="674"/>
      <c r="CW22" s="674"/>
      <c r="CX22" s="674"/>
      <c r="CY22" s="674"/>
      <c r="CZ22" s="674"/>
      <c r="DA22" s="674"/>
      <c r="DB22" s="674"/>
      <c r="DC22" s="674"/>
      <c r="DD22" s="674"/>
      <c r="DE22" s="674"/>
      <c r="DF22" s="674"/>
      <c r="DG22" s="674"/>
      <c r="DH22" s="674"/>
      <c r="DI22" s="674"/>
      <c r="DJ22" s="674"/>
      <c r="DK22" s="674"/>
      <c r="DL22" s="674"/>
      <c r="DM22" s="674"/>
      <c r="DN22" s="674"/>
      <c r="DO22" s="674"/>
      <c r="DP22" s="674"/>
      <c r="DQ22" s="674"/>
      <c r="DR22" s="674"/>
      <c r="DS22" s="674"/>
      <c r="DT22" s="674"/>
      <c r="DU22" s="674"/>
      <c r="DV22" s="674"/>
      <c r="DW22" s="674"/>
      <c r="DX22" s="674"/>
      <c r="DY22" s="674"/>
      <c r="DZ22" s="674"/>
      <c r="EA22" s="674"/>
      <c r="EB22" s="674"/>
      <c r="EC22" s="675"/>
    </row>
    <row r="23" spans="2:133" ht="11.25" customHeight="1" x14ac:dyDescent="0.2">
      <c r="B23" s="618" t="s">
        <v>270</v>
      </c>
      <c r="C23" s="619"/>
      <c r="D23" s="619"/>
      <c r="E23" s="619"/>
      <c r="F23" s="619"/>
      <c r="G23" s="619"/>
      <c r="H23" s="619"/>
      <c r="I23" s="619"/>
      <c r="J23" s="619"/>
      <c r="K23" s="619"/>
      <c r="L23" s="619"/>
      <c r="M23" s="619"/>
      <c r="N23" s="619"/>
      <c r="O23" s="619"/>
      <c r="P23" s="619"/>
      <c r="Q23" s="620"/>
      <c r="R23" s="621">
        <v>659029</v>
      </c>
      <c r="S23" s="622"/>
      <c r="T23" s="622"/>
      <c r="U23" s="622"/>
      <c r="V23" s="622"/>
      <c r="W23" s="622"/>
      <c r="X23" s="622"/>
      <c r="Y23" s="623"/>
      <c r="Z23" s="659">
        <v>1.3</v>
      </c>
      <c r="AA23" s="659"/>
      <c r="AB23" s="659"/>
      <c r="AC23" s="659"/>
      <c r="AD23" s="660" t="s">
        <v>122</v>
      </c>
      <c r="AE23" s="660"/>
      <c r="AF23" s="660"/>
      <c r="AG23" s="660"/>
      <c r="AH23" s="660"/>
      <c r="AI23" s="660"/>
      <c r="AJ23" s="660"/>
      <c r="AK23" s="660"/>
      <c r="AL23" s="624" t="s">
        <v>122</v>
      </c>
      <c r="AM23" s="625"/>
      <c r="AN23" s="625"/>
      <c r="AO23" s="661"/>
      <c r="AP23" s="618" t="s">
        <v>271</v>
      </c>
      <c r="AQ23" s="699"/>
      <c r="AR23" s="699"/>
      <c r="AS23" s="699"/>
      <c r="AT23" s="699"/>
      <c r="AU23" s="699"/>
      <c r="AV23" s="699"/>
      <c r="AW23" s="699"/>
      <c r="AX23" s="699"/>
      <c r="AY23" s="699"/>
      <c r="AZ23" s="699"/>
      <c r="BA23" s="699"/>
      <c r="BB23" s="699"/>
      <c r="BC23" s="699"/>
      <c r="BD23" s="699"/>
      <c r="BE23" s="699"/>
      <c r="BF23" s="700"/>
      <c r="BG23" s="621">
        <v>750076</v>
      </c>
      <c r="BH23" s="622"/>
      <c r="BI23" s="622"/>
      <c r="BJ23" s="622"/>
      <c r="BK23" s="622"/>
      <c r="BL23" s="622"/>
      <c r="BM23" s="622"/>
      <c r="BN23" s="623"/>
      <c r="BO23" s="659">
        <v>5.7</v>
      </c>
      <c r="BP23" s="659"/>
      <c r="BQ23" s="659"/>
      <c r="BR23" s="659"/>
      <c r="BS23" s="660" t="s">
        <v>122</v>
      </c>
      <c r="BT23" s="660"/>
      <c r="BU23" s="660"/>
      <c r="BV23" s="660"/>
      <c r="BW23" s="660"/>
      <c r="BX23" s="660"/>
      <c r="BY23" s="660"/>
      <c r="BZ23" s="660"/>
      <c r="CA23" s="660"/>
      <c r="CB23" s="698"/>
      <c r="CD23" s="673" t="s">
        <v>211</v>
      </c>
      <c r="CE23" s="674"/>
      <c r="CF23" s="674"/>
      <c r="CG23" s="674"/>
      <c r="CH23" s="674"/>
      <c r="CI23" s="674"/>
      <c r="CJ23" s="674"/>
      <c r="CK23" s="674"/>
      <c r="CL23" s="674"/>
      <c r="CM23" s="674"/>
      <c r="CN23" s="674"/>
      <c r="CO23" s="674"/>
      <c r="CP23" s="674"/>
      <c r="CQ23" s="675"/>
      <c r="CR23" s="673" t="s">
        <v>272</v>
      </c>
      <c r="CS23" s="674"/>
      <c r="CT23" s="674"/>
      <c r="CU23" s="674"/>
      <c r="CV23" s="674"/>
      <c r="CW23" s="674"/>
      <c r="CX23" s="674"/>
      <c r="CY23" s="675"/>
      <c r="CZ23" s="673" t="s">
        <v>273</v>
      </c>
      <c r="DA23" s="674"/>
      <c r="DB23" s="674"/>
      <c r="DC23" s="675"/>
      <c r="DD23" s="673" t="s">
        <v>274</v>
      </c>
      <c r="DE23" s="674"/>
      <c r="DF23" s="674"/>
      <c r="DG23" s="674"/>
      <c r="DH23" s="674"/>
      <c r="DI23" s="674"/>
      <c r="DJ23" s="674"/>
      <c r="DK23" s="675"/>
      <c r="DL23" s="711" t="s">
        <v>275</v>
      </c>
      <c r="DM23" s="712"/>
      <c r="DN23" s="712"/>
      <c r="DO23" s="712"/>
      <c r="DP23" s="712"/>
      <c r="DQ23" s="712"/>
      <c r="DR23" s="712"/>
      <c r="DS23" s="712"/>
      <c r="DT23" s="712"/>
      <c r="DU23" s="712"/>
      <c r="DV23" s="713"/>
      <c r="DW23" s="673" t="s">
        <v>276</v>
      </c>
      <c r="DX23" s="674"/>
      <c r="DY23" s="674"/>
      <c r="DZ23" s="674"/>
      <c r="EA23" s="674"/>
      <c r="EB23" s="674"/>
      <c r="EC23" s="675"/>
    </row>
    <row r="24" spans="2:133" ht="11.25" customHeight="1" x14ac:dyDescent="0.2">
      <c r="B24" s="618" t="s">
        <v>277</v>
      </c>
      <c r="C24" s="619"/>
      <c r="D24" s="619"/>
      <c r="E24" s="619"/>
      <c r="F24" s="619"/>
      <c r="G24" s="619"/>
      <c r="H24" s="619"/>
      <c r="I24" s="619"/>
      <c r="J24" s="619"/>
      <c r="K24" s="619"/>
      <c r="L24" s="619"/>
      <c r="M24" s="619"/>
      <c r="N24" s="619"/>
      <c r="O24" s="619"/>
      <c r="P24" s="619"/>
      <c r="Q24" s="620"/>
      <c r="R24" s="621" t="s">
        <v>122</v>
      </c>
      <c r="S24" s="622"/>
      <c r="T24" s="622"/>
      <c r="U24" s="622"/>
      <c r="V24" s="622"/>
      <c r="W24" s="622"/>
      <c r="X24" s="622"/>
      <c r="Y24" s="623"/>
      <c r="Z24" s="659" t="s">
        <v>122</v>
      </c>
      <c r="AA24" s="659"/>
      <c r="AB24" s="659"/>
      <c r="AC24" s="659"/>
      <c r="AD24" s="660" t="s">
        <v>122</v>
      </c>
      <c r="AE24" s="660"/>
      <c r="AF24" s="660"/>
      <c r="AG24" s="660"/>
      <c r="AH24" s="660"/>
      <c r="AI24" s="660"/>
      <c r="AJ24" s="660"/>
      <c r="AK24" s="660"/>
      <c r="AL24" s="624" t="s">
        <v>122</v>
      </c>
      <c r="AM24" s="625"/>
      <c r="AN24" s="625"/>
      <c r="AO24" s="661"/>
      <c r="AP24" s="618" t="s">
        <v>278</v>
      </c>
      <c r="AQ24" s="699"/>
      <c r="AR24" s="699"/>
      <c r="AS24" s="699"/>
      <c r="AT24" s="699"/>
      <c r="AU24" s="699"/>
      <c r="AV24" s="699"/>
      <c r="AW24" s="699"/>
      <c r="AX24" s="699"/>
      <c r="AY24" s="699"/>
      <c r="AZ24" s="699"/>
      <c r="BA24" s="699"/>
      <c r="BB24" s="699"/>
      <c r="BC24" s="699"/>
      <c r="BD24" s="699"/>
      <c r="BE24" s="699"/>
      <c r="BF24" s="700"/>
      <c r="BG24" s="621" t="s">
        <v>122</v>
      </c>
      <c r="BH24" s="622"/>
      <c r="BI24" s="622"/>
      <c r="BJ24" s="622"/>
      <c r="BK24" s="622"/>
      <c r="BL24" s="622"/>
      <c r="BM24" s="622"/>
      <c r="BN24" s="623"/>
      <c r="BO24" s="659" t="s">
        <v>122</v>
      </c>
      <c r="BP24" s="659"/>
      <c r="BQ24" s="659"/>
      <c r="BR24" s="659"/>
      <c r="BS24" s="660" t="s">
        <v>122</v>
      </c>
      <c r="BT24" s="660"/>
      <c r="BU24" s="660"/>
      <c r="BV24" s="660"/>
      <c r="BW24" s="660"/>
      <c r="BX24" s="660"/>
      <c r="BY24" s="660"/>
      <c r="BZ24" s="660"/>
      <c r="CA24" s="660"/>
      <c r="CB24" s="698"/>
      <c r="CD24" s="679" t="s">
        <v>279</v>
      </c>
      <c r="CE24" s="680"/>
      <c r="CF24" s="680"/>
      <c r="CG24" s="680"/>
      <c r="CH24" s="680"/>
      <c r="CI24" s="680"/>
      <c r="CJ24" s="680"/>
      <c r="CK24" s="680"/>
      <c r="CL24" s="680"/>
      <c r="CM24" s="680"/>
      <c r="CN24" s="680"/>
      <c r="CO24" s="680"/>
      <c r="CP24" s="680"/>
      <c r="CQ24" s="681"/>
      <c r="CR24" s="676">
        <v>24041592</v>
      </c>
      <c r="CS24" s="677"/>
      <c r="CT24" s="677"/>
      <c r="CU24" s="677"/>
      <c r="CV24" s="677"/>
      <c r="CW24" s="677"/>
      <c r="CX24" s="677"/>
      <c r="CY24" s="702"/>
      <c r="CZ24" s="703">
        <v>51.1</v>
      </c>
      <c r="DA24" s="685"/>
      <c r="DB24" s="685"/>
      <c r="DC24" s="705"/>
      <c r="DD24" s="701">
        <v>15657884</v>
      </c>
      <c r="DE24" s="677"/>
      <c r="DF24" s="677"/>
      <c r="DG24" s="677"/>
      <c r="DH24" s="677"/>
      <c r="DI24" s="677"/>
      <c r="DJ24" s="677"/>
      <c r="DK24" s="702"/>
      <c r="DL24" s="701">
        <v>14332279</v>
      </c>
      <c r="DM24" s="677"/>
      <c r="DN24" s="677"/>
      <c r="DO24" s="677"/>
      <c r="DP24" s="677"/>
      <c r="DQ24" s="677"/>
      <c r="DR24" s="677"/>
      <c r="DS24" s="677"/>
      <c r="DT24" s="677"/>
      <c r="DU24" s="677"/>
      <c r="DV24" s="702"/>
      <c r="DW24" s="703">
        <v>53.8</v>
      </c>
      <c r="DX24" s="685"/>
      <c r="DY24" s="685"/>
      <c r="DZ24" s="685"/>
      <c r="EA24" s="685"/>
      <c r="EB24" s="685"/>
      <c r="EC24" s="704"/>
    </row>
    <row r="25" spans="2:133" ht="11.25" customHeight="1" x14ac:dyDescent="0.2">
      <c r="B25" s="618" t="s">
        <v>280</v>
      </c>
      <c r="C25" s="619"/>
      <c r="D25" s="619"/>
      <c r="E25" s="619"/>
      <c r="F25" s="619"/>
      <c r="G25" s="619"/>
      <c r="H25" s="619"/>
      <c r="I25" s="619"/>
      <c r="J25" s="619"/>
      <c r="K25" s="619"/>
      <c r="L25" s="619"/>
      <c r="M25" s="619"/>
      <c r="N25" s="619"/>
      <c r="O25" s="619"/>
      <c r="P25" s="619"/>
      <c r="Q25" s="620"/>
      <c r="R25" s="621">
        <v>27648547</v>
      </c>
      <c r="S25" s="622"/>
      <c r="T25" s="622"/>
      <c r="U25" s="622"/>
      <c r="V25" s="622"/>
      <c r="W25" s="622"/>
      <c r="X25" s="622"/>
      <c r="Y25" s="623"/>
      <c r="Z25" s="659">
        <v>54.5</v>
      </c>
      <c r="AA25" s="659"/>
      <c r="AB25" s="659"/>
      <c r="AC25" s="659"/>
      <c r="AD25" s="660">
        <v>26239442</v>
      </c>
      <c r="AE25" s="660"/>
      <c r="AF25" s="660"/>
      <c r="AG25" s="660"/>
      <c r="AH25" s="660"/>
      <c r="AI25" s="660"/>
      <c r="AJ25" s="660"/>
      <c r="AK25" s="660"/>
      <c r="AL25" s="624">
        <v>99.2</v>
      </c>
      <c r="AM25" s="625"/>
      <c r="AN25" s="625"/>
      <c r="AO25" s="661"/>
      <c r="AP25" s="618" t="s">
        <v>281</v>
      </c>
      <c r="AQ25" s="699"/>
      <c r="AR25" s="699"/>
      <c r="AS25" s="699"/>
      <c r="AT25" s="699"/>
      <c r="AU25" s="699"/>
      <c r="AV25" s="699"/>
      <c r="AW25" s="699"/>
      <c r="AX25" s="699"/>
      <c r="AY25" s="699"/>
      <c r="AZ25" s="699"/>
      <c r="BA25" s="699"/>
      <c r="BB25" s="699"/>
      <c r="BC25" s="699"/>
      <c r="BD25" s="699"/>
      <c r="BE25" s="699"/>
      <c r="BF25" s="700"/>
      <c r="BG25" s="621" t="s">
        <v>122</v>
      </c>
      <c r="BH25" s="622"/>
      <c r="BI25" s="622"/>
      <c r="BJ25" s="622"/>
      <c r="BK25" s="622"/>
      <c r="BL25" s="622"/>
      <c r="BM25" s="622"/>
      <c r="BN25" s="623"/>
      <c r="BO25" s="659" t="s">
        <v>122</v>
      </c>
      <c r="BP25" s="659"/>
      <c r="BQ25" s="659"/>
      <c r="BR25" s="659"/>
      <c r="BS25" s="660" t="s">
        <v>122</v>
      </c>
      <c r="BT25" s="660"/>
      <c r="BU25" s="660"/>
      <c r="BV25" s="660"/>
      <c r="BW25" s="660"/>
      <c r="BX25" s="660"/>
      <c r="BY25" s="660"/>
      <c r="BZ25" s="660"/>
      <c r="CA25" s="660"/>
      <c r="CB25" s="698"/>
      <c r="CD25" s="618" t="s">
        <v>282</v>
      </c>
      <c r="CE25" s="619"/>
      <c r="CF25" s="619"/>
      <c r="CG25" s="619"/>
      <c r="CH25" s="619"/>
      <c r="CI25" s="619"/>
      <c r="CJ25" s="619"/>
      <c r="CK25" s="619"/>
      <c r="CL25" s="619"/>
      <c r="CM25" s="619"/>
      <c r="CN25" s="619"/>
      <c r="CO25" s="619"/>
      <c r="CP25" s="619"/>
      <c r="CQ25" s="620"/>
      <c r="CR25" s="621">
        <v>8681048</v>
      </c>
      <c r="CS25" s="634"/>
      <c r="CT25" s="634"/>
      <c r="CU25" s="634"/>
      <c r="CV25" s="634"/>
      <c r="CW25" s="634"/>
      <c r="CX25" s="634"/>
      <c r="CY25" s="635"/>
      <c r="CZ25" s="624">
        <v>18.5</v>
      </c>
      <c r="DA25" s="636"/>
      <c r="DB25" s="636"/>
      <c r="DC25" s="637"/>
      <c r="DD25" s="627">
        <v>7591034</v>
      </c>
      <c r="DE25" s="634"/>
      <c r="DF25" s="634"/>
      <c r="DG25" s="634"/>
      <c r="DH25" s="634"/>
      <c r="DI25" s="634"/>
      <c r="DJ25" s="634"/>
      <c r="DK25" s="635"/>
      <c r="DL25" s="627">
        <v>7516976</v>
      </c>
      <c r="DM25" s="634"/>
      <c r="DN25" s="634"/>
      <c r="DO25" s="634"/>
      <c r="DP25" s="634"/>
      <c r="DQ25" s="634"/>
      <c r="DR25" s="634"/>
      <c r="DS25" s="634"/>
      <c r="DT25" s="634"/>
      <c r="DU25" s="634"/>
      <c r="DV25" s="635"/>
      <c r="DW25" s="624">
        <v>28.2</v>
      </c>
      <c r="DX25" s="636"/>
      <c r="DY25" s="636"/>
      <c r="DZ25" s="636"/>
      <c r="EA25" s="636"/>
      <c r="EB25" s="636"/>
      <c r="EC25" s="648"/>
    </row>
    <row r="26" spans="2:133" ht="11.25" customHeight="1" x14ac:dyDescent="0.2">
      <c r="B26" s="618" t="s">
        <v>283</v>
      </c>
      <c r="C26" s="619"/>
      <c r="D26" s="619"/>
      <c r="E26" s="619"/>
      <c r="F26" s="619"/>
      <c r="G26" s="619"/>
      <c r="H26" s="619"/>
      <c r="I26" s="619"/>
      <c r="J26" s="619"/>
      <c r="K26" s="619"/>
      <c r="L26" s="619"/>
      <c r="M26" s="619"/>
      <c r="N26" s="619"/>
      <c r="O26" s="619"/>
      <c r="P26" s="619"/>
      <c r="Q26" s="620"/>
      <c r="R26" s="621">
        <v>15960</v>
      </c>
      <c r="S26" s="622"/>
      <c r="T26" s="622"/>
      <c r="U26" s="622"/>
      <c r="V26" s="622"/>
      <c r="W26" s="622"/>
      <c r="X26" s="622"/>
      <c r="Y26" s="623"/>
      <c r="Z26" s="659">
        <v>0</v>
      </c>
      <c r="AA26" s="659"/>
      <c r="AB26" s="659"/>
      <c r="AC26" s="659"/>
      <c r="AD26" s="660">
        <v>15960</v>
      </c>
      <c r="AE26" s="660"/>
      <c r="AF26" s="660"/>
      <c r="AG26" s="660"/>
      <c r="AH26" s="660"/>
      <c r="AI26" s="660"/>
      <c r="AJ26" s="660"/>
      <c r="AK26" s="660"/>
      <c r="AL26" s="624">
        <v>0.1</v>
      </c>
      <c r="AM26" s="625"/>
      <c r="AN26" s="625"/>
      <c r="AO26" s="661"/>
      <c r="AP26" s="618" t="s">
        <v>284</v>
      </c>
      <c r="AQ26" s="699"/>
      <c r="AR26" s="699"/>
      <c r="AS26" s="699"/>
      <c r="AT26" s="699"/>
      <c r="AU26" s="699"/>
      <c r="AV26" s="699"/>
      <c r="AW26" s="699"/>
      <c r="AX26" s="699"/>
      <c r="AY26" s="699"/>
      <c r="AZ26" s="699"/>
      <c r="BA26" s="699"/>
      <c r="BB26" s="699"/>
      <c r="BC26" s="699"/>
      <c r="BD26" s="699"/>
      <c r="BE26" s="699"/>
      <c r="BF26" s="700"/>
      <c r="BG26" s="621" t="s">
        <v>122</v>
      </c>
      <c r="BH26" s="622"/>
      <c r="BI26" s="622"/>
      <c r="BJ26" s="622"/>
      <c r="BK26" s="622"/>
      <c r="BL26" s="622"/>
      <c r="BM26" s="622"/>
      <c r="BN26" s="623"/>
      <c r="BO26" s="659" t="s">
        <v>122</v>
      </c>
      <c r="BP26" s="659"/>
      <c r="BQ26" s="659"/>
      <c r="BR26" s="659"/>
      <c r="BS26" s="660" t="s">
        <v>122</v>
      </c>
      <c r="BT26" s="660"/>
      <c r="BU26" s="660"/>
      <c r="BV26" s="660"/>
      <c r="BW26" s="660"/>
      <c r="BX26" s="660"/>
      <c r="BY26" s="660"/>
      <c r="BZ26" s="660"/>
      <c r="CA26" s="660"/>
      <c r="CB26" s="698"/>
      <c r="CD26" s="618" t="s">
        <v>285</v>
      </c>
      <c r="CE26" s="619"/>
      <c r="CF26" s="619"/>
      <c r="CG26" s="619"/>
      <c r="CH26" s="619"/>
      <c r="CI26" s="619"/>
      <c r="CJ26" s="619"/>
      <c r="CK26" s="619"/>
      <c r="CL26" s="619"/>
      <c r="CM26" s="619"/>
      <c r="CN26" s="619"/>
      <c r="CO26" s="619"/>
      <c r="CP26" s="619"/>
      <c r="CQ26" s="620"/>
      <c r="CR26" s="621">
        <v>6026636</v>
      </c>
      <c r="CS26" s="622"/>
      <c r="CT26" s="622"/>
      <c r="CU26" s="622"/>
      <c r="CV26" s="622"/>
      <c r="CW26" s="622"/>
      <c r="CX26" s="622"/>
      <c r="CY26" s="623"/>
      <c r="CZ26" s="624">
        <v>12.8</v>
      </c>
      <c r="DA26" s="636"/>
      <c r="DB26" s="636"/>
      <c r="DC26" s="637"/>
      <c r="DD26" s="627">
        <v>5182615</v>
      </c>
      <c r="DE26" s="622"/>
      <c r="DF26" s="622"/>
      <c r="DG26" s="622"/>
      <c r="DH26" s="622"/>
      <c r="DI26" s="622"/>
      <c r="DJ26" s="622"/>
      <c r="DK26" s="623"/>
      <c r="DL26" s="627" t="s">
        <v>122</v>
      </c>
      <c r="DM26" s="622"/>
      <c r="DN26" s="622"/>
      <c r="DO26" s="622"/>
      <c r="DP26" s="622"/>
      <c r="DQ26" s="622"/>
      <c r="DR26" s="622"/>
      <c r="DS26" s="622"/>
      <c r="DT26" s="622"/>
      <c r="DU26" s="622"/>
      <c r="DV26" s="623"/>
      <c r="DW26" s="624" t="s">
        <v>122</v>
      </c>
      <c r="DX26" s="636"/>
      <c r="DY26" s="636"/>
      <c r="DZ26" s="636"/>
      <c r="EA26" s="636"/>
      <c r="EB26" s="636"/>
      <c r="EC26" s="648"/>
    </row>
    <row r="27" spans="2:133" ht="11.25" customHeight="1" x14ac:dyDescent="0.2">
      <c r="B27" s="618" t="s">
        <v>286</v>
      </c>
      <c r="C27" s="619"/>
      <c r="D27" s="619"/>
      <c r="E27" s="619"/>
      <c r="F27" s="619"/>
      <c r="G27" s="619"/>
      <c r="H27" s="619"/>
      <c r="I27" s="619"/>
      <c r="J27" s="619"/>
      <c r="K27" s="619"/>
      <c r="L27" s="619"/>
      <c r="M27" s="619"/>
      <c r="N27" s="619"/>
      <c r="O27" s="619"/>
      <c r="P27" s="619"/>
      <c r="Q27" s="620"/>
      <c r="R27" s="621">
        <v>1093597</v>
      </c>
      <c r="S27" s="622"/>
      <c r="T27" s="622"/>
      <c r="U27" s="622"/>
      <c r="V27" s="622"/>
      <c r="W27" s="622"/>
      <c r="X27" s="622"/>
      <c r="Y27" s="623"/>
      <c r="Z27" s="659">
        <v>2.2000000000000002</v>
      </c>
      <c r="AA27" s="659"/>
      <c r="AB27" s="659"/>
      <c r="AC27" s="659"/>
      <c r="AD27" s="660" t="s">
        <v>122</v>
      </c>
      <c r="AE27" s="660"/>
      <c r="AF27" s="660"/>
      <c r="AG27" s="660"/>
      <c r="AH27" s="660"/>
      <c r="AI27" s="660"/>
      <c r="AJ27" s="660"/>
      <c r="AK27" s="660"/>
      <c r="AL27" s="624" t="s">
        <v>122</v>
      </c>
      <c r="AM27" s="625"/>
      <c r="AN27" s="625"/>
      <c r="AO27" s="661"/>
      <c r="AP27" s="618" t="s">
        <v>287</v>
      </c>
      <c r="AQ27" s="619"/>
      <c r="AR27" s="619"/>
      <c r="AS27" s="619"/>
      <c r="AT27" s="619"/>
      <c r="AU27" s="619"/>
      <c r="AV27" s="619"/>
      <c r="AW27" s="619"/>
      <c r="AX27" s="619"/>
      <c r="AY27" s="619"/>
      <c r="AZ27" s="619"/>
      <c r="BA27" s="619"/>
      <c r="BB27" s="619"/>
      <c r="BC27" s="619"/>
      <c r="BD27" s="619"/>
      <c r="BE27" s="619"/>
      <c r="BF27" s="620"/>
      <c r="BG27" s="621">
        <v>13064207</v>
      </c>
      <c r="BH27" s="622"/>
      <c r="BI27" s="622"/>
      <c r="BJ27" s="622"/>
      <c r="BK27" s="622"/>
      <c r="BL27" s="622"/>
      <c r="BM27" s="622"/>
      <c r="BN27" s="623"/>
      <c r="BO27" s="659">
        <v>100</v>
      </c>
      <c r="BP27" s="659"/>
      <c r="BQ27" s="659"/>
      <c r="BR27" s="659"/>
      <c r="BS27" s="660">
        <v>154628</v>
      </c>
      <c r="BT27" s="660"/>
      <c r="BU27" s="660"/>
      <c r="BV27" s="660"/>
      <c r="BW27" s="660"/>
      <c r="BX27" s="660"/>
      <c r="BY27" s="660"/>
      <c r="BZ27" s="660"/>
      <c r="CA27" s="660"/>
      <c r="CB27" s="698"/>
      <c r="CD27" s="618" t="s">
        <v>288</v>
      </c>
      <c r="CE27" s="619"/>
      <c r="CF27" s="619"/>
      <c r="CG27" s="619"/>
      <c r="CH27" s="619"/>
      <c r="CI27" s="619"/>
      <c r="CJ27" s="619"/>
      <c r="CK27" s="619"/>
      <c r="CL27" s="619"/>
      <c r="CM27" s="619"/>
      <c r="CN27" s="619"/>
      <c r="CO27" s="619"/>
      <c r="CP27" s="619"/>
      <c r="CQ27" s="620"/>
      <c r="CR27" s="621">
        <v>11550853</v>
      </c>
      <c r="CS27" s="634"/>
      <c r="CT27" s="634"/>
      <c r="CU27" s="634"/>
      <c r="CV27" s="634"/>
      <c r="CW27" s="634"/>
      <c r="CX27" s="634"/>
      <c r="CY27" s="635"/>
      <c r="CZ27" s="624">
        <v>24.6</v>
      </c>
      <c r="DA27" s="636"/>
      <c r="DB27" s="636"/>
      <c r="DC27" s="637"/>
      <c r="DD27" s="627">
        <v>4339922</v>
      </c>
      <c r="DE27" s="634"/>
      <c r="DF27" s="634"/>
      <c r="DG27" s="634"/>
      <c r="DH27" s="634"/>
      <c r="DI27" s="634"/>
      <c r="DJ27" s="634"/>
      <c r="DK27" s="635"/>
      <c r="DL27" s="627">
        <v>3088375</v>
      </c>
      <c r="DM27" s="634"/>
      <c r="DN27" s="634"/>
      <c r="DO27" s="634"/>
      <c r="DP27" s="634"/>
      <c r="DQ27" s="634"/>
      <c r="DR27" s="634"/>
      <c r="DS27" s="634"/>
      <c r="DT27" s="634"/>
      <c r="DU27" s="634"/>
      <c r="DV27" s="635"/>
      <c r="DW27" s="624">
        <v>11.6</v>
      </c>
      <c r="DX27" s="636"/>
      <c r="DY27" s="636"/>
      <c r="DZ27" s="636"/>
      <c r="EA27" s="636"/>
      <c r="EB27" s="636"/>
      <c r="EC27" s="648"/>
    </row>
    <row r="28" spans="2:133" ht="11.25" customHeight="1" x14ac:dyDescent="0.2">
      <c r="B28" s="618" t="s">
        <v>289</v>
      </c>
      <c r="C28" s="619"/>
      <c r="D28" s="619"/>
      <c r="E28" s="619"/>
      <c r="F28" s="619"/>
      <c r="G28" s="619"/>
      <c r="H28" s="619"/>
      <c r="I28" s="619"/>
      <c r="J28" s="619"/>
      <c r="K28" s="619"/>
      <c r="L28" s="619"/>
      <c r="M28" s="619"/>
      <c r="N28" s="619"/>
      <c r="O28" s="619"/>
      <c r="P28" s="619"/>
      <c r="Q28" s="620"/>
      <c r="R28" s="621">
        <v>858125</v>
      </c>
      <c r="S28" s="622"/>
      <c r="T28" s="622"/>
      <c r="U28" s="622"/>
      <c r="V28" s="622"/>
      <c r="W28" s="622"/>
      <c r="X28" s="622"/>
      <c r="Y28" s="623"/>
      <c r="Z28" s="659">
        <v>1.7</v>
      </c>
      <c r="AA28" s="659"/>
      <c r="AB28" s="659"/>
      <c r="AC28" s="659"/>
      <c r="AD28" s="660">
        <v>41909</v>
      </c>
      <c r="AE28" s="660"/>
      <c r="AF28" s="660"/>
      <c r="AG28" s="660"/>
      <c r="AH28" s="660"/>
      <c r="AI28" s="660"/>
      <c r="AJ28" s="660"/>
      <c r="AK28" s="660"/>
      <c r="AL28" s="624">
        <v>0.2</v>
      </c>
      <c r="AM28" s="625"/>
      <c r="AN28" s="625"/>
      <c r="AO28" s="661"/>
      <c r="AP28" s="618"/>
      <c r="AQ28" s="619"/>
      <c r="AR28" s="619"/>
      <c r="AS28" s="619"/>
      <c r="AT28" s="619"/>
      <c r="AU28" s="619"/>
      <c r="AV28" s="619"/>
      <c r="AW28" s="619"/>
      <c r="AX28" s="619"/>
      <c r="AY28" s="619"/>
      <c r="AZ28" s="619"/>
      <c r="BA28" s="619"/>
      <c r="BB28" s="619"/>
      <c r="BC28" s="619"/>
      <c r="BD28" s="619"/>
      <c r="BE28" s="619"/>
      <c r="BF28" s="620"/>
      <c r="BG28" s="621"/>
      <c r="BH28" s="622"/>
      <c r="BI28" s="622"/>
      <c r="BJ28" s="622"/>
      <c r="BK28" s="622"/>
      <c r="BL28" s="622"/>
      <c r="BM28" s="622"/>
      <c r="BN28" s="623"/>
      <c r="BO28" s="659"/>
      <c r="BP28" s="659"/>
      <c r="BQ28" s="659"/>
      <c r="BR28" s="659"/>
      <c r="BS28" s="627"/>
      <c r="BT28" s="622"/>
      <c r="BU28" s="622"/>
      <c r="BV28" s="622"/>
      <c r="BW28" s="622"/>
      <c r="BX28" s="622"/>
      <c r="BY28" s="622"/>
      <c r="BZ28" s="622"/>
      <c r="CA28" s="622"/>
      <c r="CB28" s="658"/>
      <c r="CD28" s="618" t="s">
        <v>290</v>
      </c>
      <c r="CE28" s="619"/>
      <c r="CF28" s="619"/>
      <c r="CG28" s="619"/>
      <c r="CH28" s="619"/>
      <c r="CI28" s="619"/>
      <c r="CJ28" s="619"/>
      <c r="CK28" s="619"/>
      <c r="CL28" s="619"/>
      <c r="CM28" s="619"/>
      <c r="CN28" s="619"/>
      <c r="CO28" s="619"/>
      <c r="CP28" s="619"/>
      <c r="CQ28" s="620"/>
      <c r="CR28" s="621">
        <v>3809691</v>
      </c>
      <c r="CS28" s="622"/>
      <c r="CT28" s="622"/>
      <c r="CU28" s="622"/>
      <c r="CV28" s="622"/>
      <c r="CW28" s="622"/>
      <c r="CX28" s="622"/>
      <c r="CY28" s="623"/>
      <c r="CZ28" s="624">
        <v>8.1</v>
      </c>
      <c r="DA28" s="636"/>
      <c r="DB28" s="636"/>
      <c r="DC28" s="637"/>
      <c r="DD28" s="627">
        <v>3726928</v>
      </c>
      <c r="DE28" s="622"/>
      <c r="DF28" s="622"/>
      <c r="DG28" s="622"/>
      <c r="DH28" s="622"/>
      <c r="DI28" s="622"/>
      <c r="DJ28" s="622"/>
      <c r="DK28" s="623"/>
      <c r="DL28" s="627">
        <v>3726928</v>
      </c>
      <c r="DM28" s="622"/>
      <c r="DN28" s="622"/>
      <c r="DO28" s="622"/>
      <c r="DP28" s="622"/>
      <c r="DQ28" s="622"/>
      <c r="DR28" s="622"/>
      <c r="DS28" s="622"/>
      <c r="DT28" s="622"/>
      <c r="DU28" s="622"/>
      <c r="DV28" s="623"/>
      <c r="DW28" s="624">
        <v>14</v>
      </c>
      <c r="DX28" s="636"/>
      <c r="DY28" s="636"/>
      <c r="DZ28" s="636"/>
      <c r="EA28" s="636"/>
      <c r="EB28" s="636"/>
      <c r="EC28" s="648"/>
    </row>
    <row r="29" spans="2:133" ht="11.25" customHeight="1" x14ac:dyDescent="0.2">
      <c r="B29" s="618" t="s">
        <v>291</v>
      </c>
      <c r="C29" s="619"/>
      <c r="D29" s="619"/>
      <c r="E29" s="619"/>
      <c r="F29" s="619"/>
      <c r="G29" s="619"/>
      <c r="H29" s="619"/>
      <c r="I29" s="619"/>
      <c r="J29" s="619"/>
      <c r="K29" s="619"/>
      <c r="L29" s="619"/>
      <c r="M29" s="619"/>
      <c r="N29" s="619"/>
      <c r="O29" s="619"/>
      <c r="P29" s="619"/>
      <c r="Q29" s="620"/>
      <c r="R29" s="621">
        <v>404453</v>
      </c>
      <c r="S29" s="622"/>
      <c r="T29" s="622"/>
      <c r="U29" s="622"/>
      <c r="V29" s="622"/>
      <c r="W29" s="622"/>
      <c r="X29" s="622"/>
      <c r="Y29" s="623"/>
      <c r="Z29" s="659">
        <v>0.8</v>
      </c>
      <c r="AA29" s="659"/>
      <c r="AB29" s="659"/>
      <c r="AC29" s="659"/>
      <c r="AD29" s="660" t="s">
        <v>122</v>
      </c>
      <c r="AE29" s="660"/>
      <c r="AF29" s="660"/>
      <c r="AG29" s="660"/>
      <c r="AH29" s="660"/>
      <c r="AI29" s="660"/>
      <c r="AJ29" s="660"/>
      <c r="AK29" s="660"/>
      <c r="AL29" s="624" t="s">
        <v>122</v>
      </c>
      <c r="AM29" s="625"/>
      <c r="AN29" s="625"/>
      <c r="AO29" s="661"/>
      <c r="AP29" s="602"/>
      <c r="AQ29" s="603"/>
      <c r="AR29" s="603"/>
      <c r="AS29" s="603"/>
      <c r="AT29" s="603"/>
      <c r="AU29" s="603"/>
      <c r="AV29" s="603"/>
      <c r="AW29" s="603"/>
      <c r="AX29" s="603"/>
      <c r="AY29" s="603"/>
      <c r="AZ29" s="603"/>
      <c r="BA29" s="603"/>
      <c r="BB29" s="603"/>
      <c r="BC29" s="603"/>
      <c r="BD29" s="603"/>
      <c r="BE29" s="603"/>
      <c r="BF29" s="604"/>
      <c r="BG29" s="621"/>
      <c r="BH29" s="622"/>
      <c r="BI29" s="622"/>
      <c r="BJ29" s="622"/>
      <c r="BK29" s="622"/>
      <c r="BL29" s="622"/>
      <c r="BM29" s="622"/>
      <c r="BN29" s="623"/>
      <c r="BO29" s="659"/>
      <c r="BP29" s="659"/>
      <c r="BQ29" s="659"/>
      <c r="BR29" s="659"/>
      <c r="BS29" s="660"/>
      <c r="BT29" s="660"/>
      <c r="BU29" s="660"/>
      <c r="BV29" s="660"/>
      <c r="BW29" s="660"/>
      <c r="BX29" s="660"/>
      <c r="BY29" s="660"/>
      <c r="BZ29" s="660"/>
      <c r="CA29" s="660"/>
      <c r="CB29" s="698"/>
      <c r="CD29" s="640" t="s">
        <v>292</v>
      </c>
      <c r="CE29" s="641"/>
      <c r="CF29" s="618" t="s">
        <v>66</v>
      </c>
      <c r="CG29" s="619"/>
      <c r="CH29" s="619"/>
      <c r="CI29" s="619"/>
      <c r="CJ29" s="619"/>
      <c r="CK29" s="619"/>
      <c r="CL29" s="619"/>
      <c r="CM29" s="619"/>
      <c r="CN29" s="619"/>
      <c r="CO29" s="619"/>
      <c r="CP29" s="619"/>
      <c r="CQ29" s="620"/>
      <c r="CR29" s="621">
        <v>3809691</v>
      </c>
      <c r="CS29" s="634"/>
      <c r="CT29" s="634"/>
      <c r="CU29" s="634"/>
      <c r="CV29" s="634"/>
      <c r="CW29" s="634"/>
      <c r="CX29" s="634"/>
      <c r="CY29" s="635"/>
      <c r="CZ29" s="624">
        <v>8.1</v>
      </c>
      <c r="DA29" s="636"/>
      <c r="DB29" s="636"/>
      <c r="DC29" s="637"/>
      <c r="DD29" s="627">
        <v>3726928</v>
      </c>
      <c r="DE29" s="634"/>
      <c r="DF29" s="634"/>
      <c r="DG29" s="634"/>
      <c r="DH29" s="634"/>
      <c r="DI29" s="634"/>
      <c r="DJ29" s="634"/>
      <c r="DK29" s="635"/>
      <c r="DL29" s="627">
        <v>3726928</v>
      </c>
      <c r="DM29" s="634"/>
      <c r="DN29" s="634"/>
      <c r="DO29" s="634"/>
      <c r="DP29" s="634"/>
      <c r="DQ29" s="634"/>
      <c r="DR29" s="634"/>
      <c r="DS29" s="634"/>
      <c r="DT29" s="634"/>
      <c r="DU29" s="634"/>
      <c r="DV29" s="635"/>
      <c r="DW29" s="624">
        <v>14</v>
      </c>
      <c r="DX29" s="636"/>
      <c r="DY29" s="636"/>
      <c r="DZ29" s="636"/>
      <c r="EA29" s="636"/>
      <c r="EB29" s="636"/>
      <c r="EC29" s="648"/>
    </row>
    <row r="30" spans="2:133" ht="11.25" customHeight="1" x14ac:dyDescent="0.2">
      <c r="B30" s="618" t="s">
        <v>293</v>
      </c>
      <c r="C30" s="619"/>
      <c r="D30" s="619"/>
      <c r="E30" s="619"/>
      <c r="F30" s="619"/>
      <c r="G30" s="619"/>
      <c r="H30" s="619"/>
      <c r="I30" s="619"/>
      <c r="J30" s="619"/>
      <c r="K30" s="619"/>
      <c r="L30" s="619"/>
      <c r="M30" s="619"/>
      <c r="N30" s="619"/>
      <c r="O30" s="619"/>
      <c r="P30" s="619"/>
      <c r="Q30" s="620"/>
      <c r="R30" s="621">
        <v>8604738</v>
      </c>
      <c r="S30" s="622"/>
      <c r="T30" s="622"/>
      <c r="U30" s="622"/>
      <c r="V30" s="622"/>
      <c r="W30" s="622"/>
      <c r="X30" s="622"/>
      <c r="Y30" s="623"/>
      <c r="Z30" s="659">
        <v>17</v>
      </c>
      <c r="AA30" s="659"/>
      <c r="AB30" s="659"/>
      <c r="AC30" s="659"/>
      <c r="AD30" s="660" t="s">
        <v>122</v>
      </c>
      <c r="AE30" s="660"/>
      <c r="AF30" s="660"/>
      <c r="AG30" s="660"/>
      <c r="AH30" s="660"/>
      <c r="AI30" s="660"/>
      <c r="AJ30" s="660"/>
      <c r="AK30" s="660"/>
      <c r="AL30" s="624" t="s">
        <v>122</v>
      </c>
      <c r="AM30" s="625"/>
      <c r="AN30" s="625"/>
      <c r="AO30" s="661"/>
      <c r="AP30" s="673" t="s">
        <v>211</v>
      </c>
      <c r="AQ30" s="674"/>
      <c r="AR30" s="674"/>
      <c r="AS30" s="674"/>
      <c r="AT30" s="674"/>
      <c r="AU30" s="674"/>
      <c r="AV30" s="674"/>
      <c r="AW30" s="674"/>
      <c r="AX30" s="674"/>
      <c r="AY30" s="674"/>
      <c r="AZ30" s="674"/>
      <c r="BA30" s="674"/>
      <c r="BB30" s="674"/>
      <c r="BC30" s="674"/>
      <c r="BD30" s="674"/>
      <c r="BE30" s="674"/>
      <c r="BF30" s="675"/>
      <c r="BG30" s="673" t="s">
        <v>294</v>
      </c>
      <c r="BH30" s="696"/>
      <c r="BI30" s="696"/>
      <c r="BJ30" s="696"/>
      <c r="BK30" s="696"/>
      <c r="BL30" s="696"/>
      <c r="BM30" s="696"/>
      <c r="BN30" s="696"/>
      <c r="BO30" s="696"/>
      <c r="BP30" s="696"/>
      <c r="BQ30" s="697"/>
      <c r="BR30" s="673" t="s">
        <v>295</v>
      </c>
      <c r="BS30" s="696"/>
      <c r="BT30" s="696"/>
      <c r="BU30" s="696"/>
      <c r="BV30" s="696"/>
      <c r="BW30" s="696"/>
      <c r="BX30" s="696"/>
      <c r="BY30" s="696"/>
      <c r="BZ30" s="696"/>
      <c r="CA30" s="696"/>
      <c r="CB30" s="697"/>
      <c r="CD30" s="642"/>
      <c r="CE30" s="643"/>
      <c r="CF30" s="618" t="s">
        <v>296</v>
      </c>
      <c r="CG30" s="619"/>
      <c r="CH30" s="619"/>
      <c r="CI30" s="619"/>
      <c r="CJ30" s="619"/>
      <c r="CK30" s="619"/>
      <c r="CL30" s="619"/>
      <c r="CM30" s="619"/>
      <c r="CN30" s="619"/>
      <c r="CO30" s="619"/>
      <c r="CP30" s="619"/>
      <c r="CQ30" s="620"/>
      <c r="CR30" s="621">
        <v>3671378</v>
      </c>
      <c r="CS30" s="622"/>
      <c r="CT30" s="622"/>
      <c r="CU30" s="622"/>
      <c r="CV30" s="622"/>
      <c r="CW30" s="622"/>
      <c r="CX30" s="622"/>
      <c r="CY30" s="623"/>
      <c r="CZ30" s="624">
        <v>7.8</v>
      </c>
      <c r="DA30" s="636"/>
      <c r="DB30" s="636"/>
      <c r="DC30" s="637"/>
      <c r="DD30" s="627">
        <v>3592621</v>
      </c>
      <c r="DE30" s="622"/>
      <c r="DF30" s="622"/>
      <c r="DG30" s="622"/>
      <c r="DH30" s="622"/>
      <c r="DI30" s="622"/>
      <c r="DJ30" s="622"/>
      <c r="DK30" s="623"/>
      <c r="DL30" s="627">
        <v>3592621</v>
      </c>
      <c r="DM30" s="622"/>
      <c r="DN30" s="622"/>
      <c r="DO30" s="622"/>
      <c r="DP30" s="622"/>
      <c r="DQ30" s="622"/>
      <c r="DR30" s="622"/>
      <c r="DS30" s="622"/>
      <c r="DT30" s="622"/>
      <c r="DU30" s="622"/>
      <c r="DV30" s="623"/>
      <c r="DW30" s="624">
        <v>13.5</v>
      </c>
      <c r="DX30" s="636"/>
      <c r="DY30" s="636"/>
      <c r="DZ30" s="636"/>
      <c r="EA30" s="636"/>
      <c r="EB30" s="636"/>
      <c r="EC30" s="648"/>
    </row>
    <row r="31" spans="2:133" ht="11.25" customHeight="1" x14ac:dyDescent="0.2">
      <c r="B31" s="688" t="s">
        <v>297</v>
      </c>
      <c r="C31" s="689"/>
      <c r="D31" s="689"/>
      <c r="E31" s="689"/>
      <c r="F31" s="689"/>
      <c r="G31" s="689"/>
      <c r="H31" s="689"/>
      <c r="I31" s="689"/>
      <c r="J31" s="689"/>
      <c r="K31" s="689"/>
      <c r="L31" s="689"/>
      <c r="M31" s="689"/>
      <c r="N31" s="689"/>
      <c r="O31" s="689"/>
      <c r="P31" s="689"/>
      <c r="Q31" s="690"/>
      <c r="R31" s="621" t="s">
        <v>122</v>
      </c>
      <c r="S31" s="622"/>
      <c r="T31" s="622"/>
      <c r="U31" s="622"/>
      <c r="V31" s="622"/>
      <c r="W31" s="622"/>
      <c r="X31" s="622"/>
      <c r="Y31" s="623"/>
      <c r="Z31" s="659" t="s">
        <v>122</v>
      </c>
      <c r="AA31" s="659"/>
      <c r="AB31" s="659"/>
      <c r="AC31" s="659"/>
      <c r="AD31" s="660" t="s">
        <v>122</v>
      </c>
      <c r="AE31" s="660"/>
      <c r="AF31" s="660"/>
      <c r="AG31" s="660"/>
      <c r="AH31" s="660"/>
      <c r="AI31" s="660"/>
      <c r="AJ31" s="660"/>
      <c r="AK31" s="660"/>
      <c r="AL31" s="624" t="s">
        <v>122</v>
      </c>
      <c r="AM31" s="625"/>
      <c r="AN31" s="625"/>
      <c r="AO31" s="661"/>
      <c r="AP31" s="691" t="s">
        <v>298</v>
      </c>
      <c r="AQ31" s="692"/>
      <c r="AR31" s="692"/>
      <c r="AS31" s="692"/>
      <c r="AT31" s="693" t="s">
        <v>299</v>
      </c>
      <c r="AU31" s="218"/>
      <c r="AV31" s="218"/>
      <c r="AW31" s="218"/>
      <c r="AX31" s="679" t="s">
        <v>177</v>
      </c>
      <c r="AY31" s="680"/>
      <c r="AZ31" s="680"/>
      <c r="BA31" s="680"/>
      <c r="BB31" s="680"/>
      <c r="BC31" s="680"/>
      <c r="BD31" s="680"/>
      <c r="BE31" s="680"/>
      <c r="BF31" s="681"/>
      <c r="BG31" s="683">
        <v>99.2</v>
      </c>
      <c r="BH31" s="684"/>
      <c r="BI31" s="684"/>
      <c r="BJ31" s="684"/>
      <c r="BK31" s="684"/>
      <c r="BL31" s="684"/>
      <c r="BM31" s="685">
        <v>95.6</v>
      </c>
      <c r="BN31" s="684"/>
      <c r="BO31" s="684"/>
      <c r="BP31" s="684"/>
      <c r="BQ31" s="686"/>
      <c r="BR31" s="683">
        <v>99.2</v>
      </c>
      <c r="BS31" s="684"/>
      <c r="BT31" s="684"/>
      <c r="BU31" s="684"/>
      <c r="BV31" s="684"/>
      <c r="BW31" s="684"/>
      <c r="BX31" s="685">
        <v>95.2</v>
      </c>
      <c r="BY31" s="684"/>
      <c r="BZ31" s="684"/>
      <c r="CA31" s="684"/>
      <c r="CB31" s="686"/>
      <c r="CD31" s="642"/>
      <c r="CE31" s="643"/>
      <c r="CF31" s="618" t="s">
        <v>300</v>
      </c>
      <c r="CG31" s="619"/>
      <c r="CH31" s="619"/>
      <c r="CI31" s="619"/>
      <c r="CJ31" s="619"/>
      <c r="CK31" s="619"/>
      <c r="CL31" s="619"/>
      <c r="CM31" s="619"/>
      <c r="CN31" s="619"/>
      <c r="CO31" s="619"/>
      <c r="CP31" s="619"/>
      <c r="CQ31" s="620"/>
      <c r="CR31" s="621">
        <v>138313</v>
      </c>
      <c r="CS31" s="634"/>
      <c r="CT31" s="634"/>
      <c r="CU31" s="634"/>
      <c r="CV31" s="634"/>
      <c r="CW31" s="634"/>
      <c r="CX31" s="634"/>
      <c r="CY31" s="635"/>
      <c r="CZ31" s="624">
        <v>0.3</v>
      </c>
      <c r="DA31" s="636"/>
      <c r="DB31" s="636"/>
      <c r="DC31" s="637"/>
      <c r="DD31" s="627">
        <v>134307</v>
      </c>
      <c r="DE31" s="634"/>
      <c r="DF31" s="634"/>
      <c r="DG31" s="634"/>
      <c r="DH31" s="634"/>
      <c r="DI31" s="634"/>
      <c r="DJ31" s="634"/>
      <c r="DK31" s="635"/>
      <c r="DL31" s="627">
        <v>134307</v>
      </c>
      <c r="DM31" s="634"/>
      <c r="DN31" s="634"/>
      <c r="DO31" s="634"/>
      <c r="DP31" s="634"/>
      <c r="DQ31" s="634"/>
      <c r="DR31" s="634"/>
      <c r="DS31" s="634"/>
      <c r="DT31" s="634"/>
      <c r="DU31" s="634"/>
      <c r="DV31" s="635"/>
      <c r="DW31" s="624">
        <v>0.5</v>
      </c>
      <c r="DX31" s="636"/>
      <c r="DY31" s="636"/>
      <c r="DZ31" s="636"/>
      <c r="EA31" s="636"/>
      <c r="EB31" s="636"/>
      <c r="EC31" s="648"/>
    </row>
    <row r="32" spans="2:133" ht="11.25" customHeight="1" x14ac:dyDescent="0.2">
      <c r="B32" s="618" t="s">
        <v>301</v>
      </c>
      <c r="C32" s="619"/>
      <c r="D32" s="619"/>
      <c r="E32" s="619"/>
      <c r="F32" s="619"/>
      <c r="G32" s="619"/>
      <c r="H32" s="619"/>
      <c r="I32" s="619"/>
      <c r="J32" s="619"/>
      <c r="K32" s="619"/>
      <c r="L32" s="619"/>
      <c r="M32" s="619"/>
      <c r="N32" s="619"/>
      <c r="O32" s="619"/>
      <c r="P32" s="619"/>
      <c r="Q32" s="620"/>
      <c r="R32" s="621">
        <v>3403385</v>
      </c>
      <c r="S32" s="622"/>
      <c r="T32" s="622"/>
      <c r="U32" s="622"/>
      <c r="V32" s="622"/>
      <c r="W32" s="622"/>
      <c r="X32" s="622"/>
      <c r="Y32" s="623"/>
      <c r="Z32" s="659">
        <v>6.7</v>
      </c>
      <c r="AA32" s="659"/>
      <c r="AB32" s="659"/>
      <c r="AC32" s="659"/>
      <c r="AD32" s="660" t="s">
        <v>122</v>
      </c>
      <c r="AE32" s="660"/>
      <c r="AF32" s="660"/>
      <c r="AG32" s="660"/>
      <c r="AH32" s="660"/>
      <c r="AI32" s="660"/>
      <c r="AJ32" s="660"/>
      <c r="AK32" s="660"/>
      <c r="AL32" s="624" t="s">
        <v>122</v>
      </c>
      <c r="AM32" s="625"/>
      <c r="AN32" s="625"/>
      <c r="AO32" s="661"/>
      <c r="AP32" s="662"/>
      <c r="AQ32" s="663"/>
      <c r="AR32" s="663"/>
      <c r="AS32" s="663"/>
      <c r="AT32" s="694"/>
      <c r="AU32" s="214" t="s">
        <v>302</v>
      </c>
      <c r="AX32" s="618" t="s">
        <v>303</v>
      </c>
      <c r="AY32" s="619"/>
      <c r="AZ32" s="619"/>
      <c r="BA32" s="619"/>
      <c r="BB32" s="619"/>
      <c r="BC32" s="619"/>
      <c r="BD32" s="619"/>
      <c r="BE32" s="619"/>
      <c r="BF32" s="620"/>
      <c r="BG32" s="687">
        <v>99.2</v>
      </c>
      <c r="BH32" s="634"/>
      <c r="BI32" s="634"/>
      <c r="BJ32" s="634"/>
      <c r="BK32" s="634"/>
      <c r="BL32" s="634"/>
      <c r="BM32" s="625">
        <v>97.3</v>
      </c>
      <c r="BN32" s="634"/>
      <c r="BO32" s="634"/>
      <c r="BP32" s="634"/>
      <c r="BQ32" s="657"/>
      <c r="BR32" s="687">
        <v>99.1</v>
      </c>
      <c r="BS32" s="634"/>
      <c r="BT32" s="634"/>
      <c r="BU32" s="634"/>
      <c r="BV32" s="634"/>
      <c r="BW32" s="634"/>
      <c r="BX32" s="625">
        <v>97</v>
      </c>
      <c r="BY32" s="634"/>
      <c r="BZ32" s="634"/>
      <c r="CA32" s="634"/>
      <c r="CB32" s="657"/>
      <c r="CD32" s="644"/>
      <c r="CE32" s="645"/>
      <c r="CF32" s="618" t="s">
        <v>304</v>
      </c>
      <c r="CG32" s="619"/>
      <c r="CH32" s="619"/>
      <c r="CI32" s="619"/>
      <c r="CJ32" s="619"/>
      <c r="CK32" s="619"/>
      <c r="CL32" s="619"/>
      <c r="CM32" s="619"/>
      <c r="CN32" s="619"/>
      <c r="CO32" s="619"/>
      <c r="CP32" s="619"/>
      <c r="CQ32" s="620"/>
      <c r="CR32" s="621" t="s">
        <v>122</v>
      </c>
      <c r="CS32" s="622"/>
      <c r="CT32" s="622"/>
      <c r="CU32" s="622"/>
      <c r="CV32" s="622"/>
      <c r="CW32" s="622"/>
      <c r="CX32" s="622"/>
      <c r="CY32" s="623"/>
      <c r="CZ32" s="624" t="s">
        <v>122</v>
      </c>
      <c r="DA32" s="636"/>
      <c r="DB32" s="636"/>
      <c r="DC32" s="637"/>
      <c r="DD32" s="627" t="s">
        <v>122</v>
      </c>
      <c r="DE32" s="622"/>
      <c r="DF32" s="622"/>
      <c r="DG32" s="622"/>
      <c r="DH32" s="622"/>
      <c r="DI32" s="622"/>
      <c r="DJ32" s="622"/>
      <c r="DK32" s="623"/>
      <c r="DL32" s="627" t="s">
        <v>122</v>
      </c>
      <c r="DM32" s="622"/>
      <c r="DN32" s="622"/>
      <c r="DO32" s="622"/>
      <c r="DP32" s="622"/>
      <c r="DQ32" s="622"/>
      <c r="DR32" s="622"/>
      <c r="DS32" s="622"/>
      <c r="DT32" s="622"/>
      <c r="DU32" s="622"/>
      <c r="DV32" s="623"/>
      <c r="DW32" s="624" t="s">
        <v>122</v>
      </c>
      <c r="DX32" s="636"/>
      <c r="DY32" s="636"/>
      <c r="DZ32" s="636"/>
      <c r="EA32" s="636"/>
      <c r="EB32" s="636"/>
      <c r="EC32" s="648"/>
    </row>
    <row r="33" spans="2:133" ht="11.25" customHeight="1" x14ac:dyDescent="0.2">
      <c r="B33" s="618" t="s">
        <v>305</v>
      </c>
      <c r="C33" s="619"/>
      <c r="D33" s="619"/>
      <c r="E33" s="619"/>
      <c r="F33" s="619"/>
      <c r="G33" s="619"/>
      <c r="H33" s="619"/>
      <c r="I33" s="619"/>
      <c r="J33" s="619"/>
      <c r="K33" s="619"/>
      <c r="L33" s="619"/>
      <c r="M33" s="619"/>
      <c r="N33" s="619"/>
      <c r="O33" s="619"/>
      <c r="P33" s="619"/>
      <c r="Q33" s="620"/>
      <c r="R33" s="621">
        <v>304687</v>
      </c>
      <c r="S33" s="622"/>
      <c r="T33" s="622"/>
      <c r="U33" s="622"/>
      <c r="V33" s="622"/>
      <c r="W33" s="622"/>
      <c r="X33" s="622"/>
      <c r="Y33" s="623"/>
      <c r="Z33" s="659">
        <v>0.6</v>
      </c>
      <c r="AA33" s="659"/>
      <c r="AB33" s="659"/>
      <c r="AC33" s="659"/>
      <c r="AD33" s="660">
        <v>139891</v>
      </c>
      <c r="AE33" s="660"/>
      <c r="AF33" s="660"/>
      <c r="AG33" s="660"/>
      <c r="AH33" s="660"/>
      <c r="AI33" s="660"/>
      <c r="AJ33" s="660"/>
      <c r="AK33" s="660"/>
      <c r="AL33" s="624">
        <v>0.5</v>
      </c>
      <c r="AM33" s="625"/>
      <c r="AN33" s="625"/>
      <c r="AO33" s="661"/>
      <c r="AP33" s="664"/>
      <c r="AQ33" s="665"/>
      <c r="AR33" s="665"/>
      <c r="AS33" s="665"/>
      <c r="AT33" s="695"/>
      <c r="AU33" s="219"/>
      <c r="AV33" s="219"/>
      <c r="AW33" s="219"/>
      <c r="AX33" s="602" t="s">
        <v>306</v>
      </c>
      <c r="AY33" s="603"/>
      <c r="AZ33" s="603"/>
      <c r="BA33" s="603"/>
      <c r="BB33" s="603"/>
      <c r="BC33" s="603"/>
      <c r="BD33" s="603"/>
      <c r="BE33" s="603"/>
      <c r="BF33" s="604"/>
      <c r="BG33" s="682">
        <v>99.3</v>
      </c>
      <c r="BH33" s="606"/>
      <c r="BI33" s="606"/>
      <c r="BJ33" s="606"/>
      <c r="BK33" s="606"/>
      <c r="BL33" s="606"/>
      <c r="BM33" s="652">
        <v>93.7</v>
      </c>
      <c r="BN33" s="606"/>
      <c r="BO33" s="606"/>
      <c r="BP33" s="606"/>
      <c r="BQ33" s="669"/>
      <c r="BR33" s="682">
        <v>99.2</v>
      </c>
      <c r="BS33" s="606"/>
      <c r="BT33" s="606"/>
      <c r="BU33" s="606"/>
      <c r="BV33" s="606"/>
      <c r="BW33" s="606"/>
      <c r="BX33" s="652">
        <v>93.2</v>
      </c>
      <c r="BY33" s="606"/>
      <c r="BZ33" s="606"/>
      <c r="CA33" s="606"/>
      <c r="CB33" s="669"/>
      <c r="CD33" s="618" t="s">
        <v>307</v>
      </c>
      <c r="CE33" s="619"/>
      <c r="CF33" s="619"/>
      <c r="CG33" s="619"/>
      <c r="CH33" s="619"/>
      <c r="CI33" s="619"/>
      <c r="CJ33" s="619"/>
      <c r="CK33" s="619"/>
      <c r="CL33" s="619"/>
      <c r="CM33" s="619"/>
      <c r="CN33" s="619"/>
      <c r="CO33" s="619"/>
      <c r="CP33" s="619"/>
      <c r="CQ33" s="620"/>
      <c r="CR33" s="621">
        <v>18638144</v>
      </c>
      <c r="CS33" s="634"/>
      <c r="CT33" s="634"/>
      <c r="CU33" s="634"/>
      <c r="CV33" s="634"/>
      <c r="CW33" s="634"/>
      <c r="CX33" s="634"/>
      <c r="CY33" s="635"/>
      <c r="CZ33" s="624">
        <v>39.6</v>
      </c>
      <c r="DA33" s="636"/>
      <c r="DB33" s="636"/>
      <c r="DC33" s="637"/>
      <c r="DD33" s="627">
        <v>13453559</v>
      </c>
      <c r="DE33" s="634"/>
      <c r="DF33" s="634"/>
      <c r="DG33" s="634"/>
      <c r="DH33" s="634"/>
      <c r="DI33" s="634"/>
      <c r="DJ33" s="634"/>
      <c r="DK33" s="635"/>
      <c r="DL33" s="627">
        <v>11005214</v>
      </c>
      <c r="DM33" s="634"/>
      <c r="DN33" s="634"/>
      <c r="DO33" s="634"/>
      <c r="DP33" s="634"/>
      <c r="DQ33" s="634"/>
      <c r="DR33" s="634"/>
      <c r="DS33" s="634"/>
      <c r="DT33" s="634"/>
      <c r="DU33" s="634"/>
      <c r="DV33" s="635"/>
      <c r="DW33" s="624">
        <v>41.3</v>
      </c>
      <c r="DX33" s="636"/>
      <c r="DY33" s="636"/>
      <c r="DZ33" s="636"/>
      <c r="EA33" s="636"/>
      <c r="EB33" s="636"/>
      <c r="EC33" s="648"/>
    </row>
    <row r="34" spans="2:133" ht="11.25" customHeight="1" x14ac:dyDescent="0.2">
      <c r="B34" s="618" t="s">
        <v>308</v>
      </c>
      <c r="C34" s="619"/>
      <c r="D34" s="619"/>
      <c r="E34" s="619"/>
      <c r="F34" s="619"/>
      <c r="G34" s="619"/>
      <c r="H34" s="619"/>
      <c r="I34" s="619"/>
      <c r="J34" s="619"/>
      <c r="K34" s="619"/>
      <c r="L34" s="619"/>
      <c r="M34" s="619"/>
      <c r="N34" s="619"/>
      <c r="O34" s="619"/>
      <c r="P34" s="619"/>
      <c r="Q34" s="620"/>
      <c r="R34" s="621">
        <v>212712</v>
      </c>
      <c r="S34" s="622"/>
      <c r="T34" s="622"/>
      <c r="U34" s="622"/>
      <c r="V34" s="622"/>
      <c r="W34" s="622"/>
      <c r="X34" s="622"/>
      <c r="Y34" s="623"/>
      <c r="Z34" s="659">
        <v>0.4</v>
      </c>
      <c r="AA34" s="659"/>
      <c r="AB34" s="659"/>
      <c r="AC34" s="659"/>
      <c r="AD34" s="660" t="s">
        <v>122</v>
      </c>
      <c r="AE34" s="660"/>
      <c r="AF34" s="660"/>
      <c r="AG34" s="660"/>
      <c r="AH34" s="660"/>
      <c r="AI34" s="660"/>
      <c r="AJ34" s="660"/>
      <c r="AK34" s="660"/>
      <c r="AL34" s="624" t="s">
        <v>122</v>
      </c>
      <c r="AM34" s="625"/>
      <c r="AN34" s="625"/>
      <c r="AO34" s="661"/>
      <c r="AP34" s="220"/>
      <c r="AQ34" s="221"/>
      <c r="AS34" s="218"/>
      <c r="AT34" s="218"/>
      <c r="AU34" s="218"/>
      <c r="AV34" s="218"/>
      <c r="AW34" s="218"/>
      <c r="AX34" s="218"/>
      <c r="AY34" s="218"/>
      <c r="AZ34" s="218"/>
      <c r="BA34" s="218"/>
      <c r="BB34" s="218"/>
      <c r="BC34" s="218"/>
      <c r="BD34" s="218"/>
      <c r="BE34" s="218"/>
      <c r="BF34" s="218"/>
      <c r="BG34" s="221"/>
      <c r="BH34" s="221"/>
      <c r="BI34" s="221"/>
      <c r="BJ34" s="221"/>
      <c r="BK34" s="221"/>
      <c r="BL34" s="221"/>
      <c r="BM34" s="221"/>
      <c r="BN34" s="221"/>
      <c r="BO34" s="221"/>
      <c r="BP34" s="221"/>
      <c r="BQ34" s="221"/>
      <c r="BR34" s="221"/>
      <c r="BS34" s="221"/>
      <c r="BT34" s="221"/>
      <c r="BU34" s="221"/>
      <c r="BV34" s="221"/>
      <c r="BW34" s="221"/>
      <c r="BX34" s="221"/>
      <c r="BY34" s="221"/>
      <c r="BZ34" s="221"/>
      <c r="CA34" s="221"/>
      <c r="CB34" s="221"/>
      <c r="CD34" s="618" t="s">
        <v>309</v>
      </c>
      <c r="CE34" s="619"/>
      <c r="CF34" s="619"/>
      <c r="CG34" s="619"/>
      <c r="CH34" s="619"/>
      <c r="CI34" s="619"/>
      <c r="CJ34" s="619"/>
      <c r="CK34" s="619"/>
      <c r="CL34" s="619"/>
      <c r="CM34" s="619"/>
      <c r="CN34" s="619"/>
      <c r="CO34" s="619"/>
      <c r="CP34" s="619"/>
      <c r="CQ34" s="620"/>
      <c r="CR34" s="621">
        <v>6838869</v>
      </c>
      <c r="CS34" s="622"/>
      <c r="CT34" s="622"/>
      <c r="CU34" s="622"/>
      <c r="CV34" s="622"/>
      <c r="CW34" s="622"/>
      <c r="CX34" s="622"/>
      <c r="CY34" s="623"/>
      <c r="CZ34" s="624">
        <v>14.5</v>
      </c>
      <c r="DA34" s="636"/>
      <c r="DB34" s="636"/>
      <c r="DC34" s="637"/>
      <c r="DD34" s="627">
        <v>4398226</v>
      </c>
      <c r="DE34" s="622"/>
      <c r="DF34" s="622"/>
      <c r="DG34" s="622"/>
      <c r="DH34" s="622"/>
      <c r="DI34" s="622"/>
      <c r="DJ34" s="622"/>
      <c r="DK34" s="623"/>
      <c r="DL34" s="627">
        <v>4122097</v>
      </c>
      <c r="DM34" s="622"/>
      <c r="DN34" s="622"/>
      <c r="DO34" s="622"/>
      <c r="DP34" s="622"/>
      <c r="DQ34" s="622"/>
      <c r="DR34" s="622"/>
      <c r="DS34" s="622"/>
      <c r="DT34" s="622"/>
      <c r="DU34" s="622"/>
      <c r="DV34" s="623"/>
      <c r="DW34" s="624">
        <v>15.5</v>
      </c>
      <c r="DX34" s="636"/>
      <c r="DY34" s="636"/>
      <c r="DZ34" s="636"/>
      <c r="EA34" s="636"/>
      <c r="EB34" s="636"/>
      <c r="EC34" s="648"/>
    </row>
    <row r="35" spans="2:133" ht="11.25" customHeight="1" x14ac:dyDescent="0.2">
      <c r="B35" s="618" t="s">
        <v>310</v>
      </c>
      <c r="C35" s="619"/>
      <c r="D35" s="619"/>
      <c r="E35" s="619"/>
      <c r="F35" s="619"/>
      <c r="G35" s="619"/>
      <c r="H35" s="619"/>
      <c r="I35" s="619"/>
      <c r="J35" s="619"/>
      <c r="K35" s="619"/>
      <c r="L35" s="619"/>
      <c r="M35" s="619"/>
      <c r="N35" s="619"/>
      <c r="O35" s="619"/>
      <c r="P35" s="619"/>
      <c r="Q35" s="620"/>
      <c r="R35" s="621">
        <v>2412186</v>
      </c>
      <c r="S35" s="622"/>
      <c r="T35" s="622"/>
      <c r="U35" s="622"/>
      <c r="V35" s="622"/>
      <c r="W35" s="622"/>
      <c r="X35" s="622"/>
      <c r="Y35" s="623"/>
      <c r="Z35" s="659">
        <v>4.8</v>
      </c>
      <c r="AA35" s="659"/>
      <c r="AB35" s="659"/>
      <c r="AC35" s="659"/>
      <c r="AD35" s="660" t="s">
        <v>122</v>
      </c>
      <c r="AE35" s="660"/>
      <c r="AF35" s="660"/>
      <c r="AG35" s="660"/>
      <c r="AH35" s="660"/>
      <c r="AI35" s="660"/>
      <c r="AJ35" s="660"/>
      <c r="AK35" s="660"/>
      <c r="AL35" s="624" t="s">
        <v>122</v>
      </c>
      <c r="AM35" s="625"/>
      <c r="AN35" s="625"/>
      <c r="AO35" s="661"/>
      <c r="AP35" s="222"/>
      <c r="AQ35" s="673" t="s">
        <v>311</v>
      </c>
      <c r="AR35" s="674"/>
      <c r="AS35" s="674"/>
      <c r="AT35" s="674"/>
      <c r="AU35" s="674"/>
      <c r="AV35" s="674"/>
      <c r="AW35" s="674"/>
      <c r="AX35" s="674"/>
      <c r="AY35" s="674"/>
      <c r="AZ35" s="674"/>
      <c r="BA35" s="674"/>
      <c r="BB35" s="674"/>
      <c r="BC35" s="674"/>
      <c r="BD35" s="674"/>
      <c r="BE35" s="674"/>
      <c r="BF35" s="675"/>
      <c r="BG35" s="673" t="s">
        <v>312</v>
      </c>
      <c r="BH35" s="674"/>
      <c r="BI35" s="674"/>
      <c r="BJ35" s="674"/>
      <c r="BK35" s="674"/>
      <c r="BL35" s="674"/>
      <c r="BM35" s="674"/>
      <c r="BN35" s="674"/>
      <c r="BO35" s="674"/>
      <c r="BP35" s="674"/>
      <c r="BQ35" s="674"/>
      <c r="BR35" s="674"/>
      <c r="BS35" s="674"/>
      <c r="BT35" s="674"/>
      <c r="BU35" s="674"/>
      <c r="BV35" s="674"/>
      <c r="BW35" s="674"/>
      <c r="BX35" s="674"/>
      <c r="BY35" s="674"/>
      <c r="BZ35" s="674"/>
      <c r="CA35" s="674"/>
      <c r="CB35" s="675"/>
      <c r="CD35" s="618" t="s">
        <v>313</v>
      </c>
      <c r="CE35" s="619"/>
      <c r="CF35" s="619"/>
      <c r="CG35" s="619"/>
      <c r="CH35" s="619"/>
      <c r="CI35" s="619"/>
      <c r="CJ35" s="619"/>
      <c r="CK35" s="619"/>
      <c r="CL35" s="619"/>
      <c r="CM35" s="619"/>
      <c r="CN35" s="619"/>
      <c r="CO35" s="619"/>
      <c r="CP35" s="619"/>
      <c r="CQ35" s="620"/>
      <c r="CR35" s="621">
        <v>159947</v>
      </c>
      <c r="CS35" s="634"/>
      <c r="CT35" s="634"/>
      <c r="CU35" s="634"/>
      <c r="CV35" s="634"/>
      <c r="CW35" s="634"/>
      <c r="CX35" s="634"/>
      <c r="CY35" s="635"/>
      <c r="CZ35" s="624">
        <v>0.3</v>
      </c>
      <c r="DA35" s="636"/>
      <c r="DB35" s="636"/>
      <c r="DC35" s="637"/>
      <c r="DD35" s="627">
        <v>148101</v>
      </c>
      <c r="DE35" s="634"/>
      <c r="DF35" s="634"/>
      <c r="DG35" s="634"/>
      <c r="DH35" s="634"/>
      <c r="DI35" s="634"/>
      <c r="DJ35" s="634"/>
      <c r="DK35" s="635"/>
      <c r="DL35" s="627">
        <v>146986</v>
      </c>
      <c r="DM35" s="634"/>
      <c r="DN35" s="634"/>
      <c r="DO35" s="634"/>
      <c r="DP35" s="634"/>
      <c r="DQ35" s="634"/>
      <c r="DR35" s="634"/>
      <c r="DS35" s="634"/>
      <c r="DT35" s="634"/>
      <c r="DU35" s="634"/>
      <c r="DV35" s="635"/>
      <c r="DW35" s="624">
        <v>0.6</v>
      </c>
      <c r="DX35" s="636"/>
      <c r="DY35" s="636"/>
      <c r="DZ35" s="636"/>
      <c r="EA35" s="636"/>
      <c r="EB35" s="636"/>
      <c r="EC35" s="648"/>
    </row>
    <row r="36" spans="2:133" ht="11.25" customHeight="1" x14ac:dyDescent="0.2">
      <c r="B36" s="618" t="s">
        <v>314</v>
      </c>
      <c r="C36" s="619"/>
      <c r="D36" s="619"/>
      <c r="E36" s="619"/>
      <c r="F36" s="619"/>
      <c r="G36" s="619"/>
      <c r="H36" s="619"/>
      <c r="I36" s="619"/>
      <c r="J36" s="619"/>
      <c r="K36" s="619"/>
      <c r="L36" s="619"/>
      <c r="M36" s="619"/>
      <c r="N36" s="619"/>
      <c r="O36" s="619"/>
      <c r="P36" s="619"/>
      <c r="Q36" s="620"/>
      <c r="R36" s="621">
        <v>1732328</v>
      </c>
      <c r="S36" s="622"/>
      <c r="T36" s="622"/>
      <c r="U36" s="622"/>
      <c r="V36" s="622"/>
      <c r="W36" s="622"/>
      <c r="X36" s="622"/>
      <c r="Y36" s="623"/>
      <c r="Z36" s="659">
        <v>3.4</v>
      </c>
      <c r="AA36" s="659"/>
      <c r="AB36" s="659"/>
      <c r="AC36" s="659"/>
      <c r="AD36" s="660" t="s">
        <v>122</v>
      </c>
      <c r="AE36" s="660"/>
      <c r="AF36" s="660"/>
      <c r="AG36" s="660"/>
      <c r="AH36" s="660"/>
      <c r="AI36" s="660"/>
      <c r="AJ36" s="660"/>
      <c r="AK36" s="660"/>
      <c r="AL36" s="624" t="s">
        <v>122</v>
      </c>
      <c r="AM36" s="625"/>
      <c r="AN36" s="625"/>
      <c r="AO36" s="661"/>
      <c r="AP36" s="222"/>
      <c r="AQ36" s="670" t="s">
        <v>315</v>
      </c>
      <c r="AR36" s="671"/>
      <c r="AS36" s="671"/>
      <c r="AT36" s="671"/>
      <c r="AU36" s="671"/>
      <c r="AV36" s="671"/>
      <c r="AW36" s="671"/>
      <c r="AX36" s="671"/>
      <c r="AY36" s="672"/>
      <c r="AZ36" s="676">
        <v>7369632</v>
      </c>
      <c r="BA36" s="677"/>
      <c r="BB36" s="677"/>
      <c r="BC36" s="677"/>
      <c r="BD36" s="677"/>
      <c r="BE36" s="677"/>
      <c r="BF36" s="678"/>
      <c r="BG36" s="679" t="s">
        <v>316</v>
      </c>
      <c r="BH36" s="680"/>
      <c r="BI36" s="680"/>
      <c r="BJ36" s="680"/>
      <c r="BK36" s="680"/>
      <c r="BL36" s="680"/>
      <c r="BM36" s="680"/>
      <c r="BN36" s="680"/>
      <c r="BO36" s="680"/>
      <c r="BP36" s="680"/>
      <c r="BQ36" s="680"/>
      <c r="BR36" s="680"/>
      <c r="BS36" s="680"/>
      <c r="BT36" s="680"/>
      <c r="BU36" s="681"/>
      <c r="BV36" s="676">
        <v>44465</v>
      </c>
      <c r="BW36" s="677"/>
      <c r="BX36" s="677"/>
      <c r="BY36" s="677"/>
      <c r="BZ36" s="677"/>
      <c r="CA36" s="677"/>
      <c r="CB36" s="678"/>
      <c r="CD36" s="618" t="s">
        <v>317</v>
      </c>
      <c r="CE36" s="619"/>
      <c r="CF36" s="619"/>
      <c r="CG36" s="619"/>
      <c r="CH36" s="619"/>
      <c r="CI36" s="619"/>
      <c r="CJ36" s="619"/>
      <c r="CK36" s="619"/>
      <c r="CL36" s="619"/>
      <c r="CM36" s="619"/>
      <c r="CN36" s="619"/>
      <c r="CO36" s="619"/>
      <c r="CP36" s="619"/>
      <c r="CQ36" s="620"/>
      <c r="CR36" s="621">
        <v>4691836</v>
      </c>
      <c r="CS36" s="622"/>
      <c r="CT36" s="622"/>
      <c r="CU36" s="622"/>
      <c r="CV36" s="622"/>
      <c r="CW36" s="622"/>
      <c r="CX36" s="622"/>
      <c r="CY36" s="623"/>
      <c r="CZ36" s="624">
        <v>10</v>
      </c>
      <c r="DA36" s="636"/>
      <c r="DB36" s="636"/>
      <c r="DC36" s="637"/>
      <c r="DD36" s="627">
        <v>3845432</v>
      </c>
      <c r="DE36" s="622"/>
      <c r="DF36" s="622"/>
      <c r="DG36" s="622"/>
      <c r="DH36" s="622"/>
      <c r="DI36" s="622"/>
      <c r="DJ36" s="622"/>
      <c r="DK36" s="623"/>
      <c r="DL36" s="627">
        <v>2284040</v>
      </c>
      <c r="DM36" s="622"/>
      <c r="DN36" s="622"/>
      <c r="DO36" s="622"/>
      <c r="DP36" s="622"/>
      <c r="DQ36" s="622"/>
      <c r="DR36" s="622"/>
      <c r="DS36" s="622"/>
      <c r="DT36" s="622"/>
      <c r="DU36" s="622"/>
      <c r="DV36" s="623"/>
      <c r="DW36" s="624">
        <v>8.6</v>
      </c>
      <c r="DX36" s="636"/>
      <c r="DY36" s="636"/>
      <c r="DZ36" s="636"/>
      <c r="EA36" s="636"/>
      <c r="EB36" s="636"/>
      <c r="EC36" s="648"/>
    </row>
    <row r="37" spans="2:133" ht="11.25" customHeight="1" x14ac:dyDescent="0.2">
      <c r="B37" s="618" t="s">
        <v>318</v>
      </c>
      <c r="C37" s="619"/>
      <c r="D37" s="619"/>
      <c r="E37" s="619"/>
      <c r="F37" s="619"/>
      <c r="G37" s="619"/>
      <c r="H37" s="619"/>
      <c r="I37" s="619"/>
      <c r="J37" s="619"/>
      <c r="K37" s="619"/>
      <c r="L37" s="619"/>
      <c r="M37" s="619"/>
      <c r="N37" s="619"/>
      <c r="O37" s="619"/>
      <c r="P37" s="619"/>
      <c r="Q37" s="620"/>
      <c r="R37" s="621">
        <v>1974566</v>
      </c>
      <c r="S37" s="622"/>
      <c r="T37" s="622"/>
      <c r="U37" s="622"/>
      <c r="V37" s="622"/>
      <c r="W37" s="622"/>
      <c r="X37" s="622"/>
      <c r="Y37" s="623"/>
      <c r="Z37" s="659">
        <v>3.9</v>
      </c>
      <c r="AA37" s="659"/>
      <c r="AB37" s="659"/>
      <c r="AC37" s="659"/>
      <c r="AD37" s="660">
        <v>12229</v>
      </c>
      <c r="AE37" s="660"/>
      <c r="AF37" s="660"/>
      <c r="AG37" s="660"/>
      <c r="AH37" s="660"/>
      <c r="AI37" s="660"/>
      <c r="AJ37" s="660"/>
      <c r="AK37" s="660"/>
      <c r="AL37" s="624">
        <v>0</v>
      </c>
      <c r="AM37" s="625"/>
      <c r="AN37" s="625"/>
      <c r="AO37" s="661"/>
      <c r="AQ37" s="654" t="s">
        <v>319</v>
      </c>
      <c r="AR37" s="655"/>
      <c r="AS37" s="655"/>
      <c r="AT37" s="655"/>
      <c r="AU37" s="655"/>
      <c r="AV37" s="655"/>
      <c r="AW37" s="655"/>
      <c r="AX37" s="655"/>
      <c r="AY37" s="656"/>
      <c r="AZ37" s="621">
        <v>1198213</v>
      </c>
      <c r="BA37" s="622"/>
      <c r="BB37" s="622"/>
      <c r="BC37" s="622"/>
      <c r="BD37" s="634"/>
      <c r="BE37" s="634"/>
      <c r="BF37" s="657"/>
      <c r="BG37" s="618" t="s">
        <v>320</v>
      </c>
      <c r="BH37" s="619"/>
      <c r="BI37" s="619"/>
      <c r="BJ37" s="619"/>
      <c r="BK37" s="619"/>
      <c r="BL37" s="619"/>
      <c r="BM37" s="619"/>
      <c r="BN37" s="619"/>
      <c r="BO37" s="619"/>
      <c r="BP37" s="619"/>
      <c r="BQ37" s="619"/>
      <c r="BR37" s="619"/>
      <c r="BS37" s="619"/>
      <c r="BT37" s="619"/>
      <c r="BU37" s="620"/>
      <c r="BV37" s="621">
        <v>-122323</v>
      </c>
      <c r="BW37" s="622"/>
      <c r="BX37" s="622"/>
      <c r="BY37" s="622"/>
      <c r="BZ37" s="622"/>
      <c r="CA37" s="622"/>
      <c r="CB37" s="658"/>
      <c r="CD37" s="618" t="s">
        <v>321</v>
      </c>
      <c r="CE37" s="619"/>
      <c r="CF37" s="619"/>
      <c r="CG37" s="619"/>
      <c r="CH37" s="619"/>
      <c r="CI37" s="619"/>
      <c r="CJ37" s="619"/>
      <c r="CK37" s="619"/>
      <c r="CL37" s="619"/>
      <c r="CM37" s="619"/>
      <c r="CN37" s="619"/>
      <c r="CO37" s="619"/>
      <c r="CP37" s="619"/>
      <c r="CQ37" s="620"/>
      <c r="CR37" s="621">
        <v>18528</v>
      </c>
      <c r="CS37" s="634"/>
      <c r="CT37" s="634"/>
      <c r="CU37" s="634"/>
      <c r="CV37" s="634"/>
      <c r="CW37" s="634"/>
      <c r="CX37" s="634"/>
      <c r="CY37" s="635"/>
      <c r="CZ37" s="624">
        <v>0</v>
      </c>
      <c r="DA37" s="636"/>
      <c r="DB37" s="636"/>
      <c r="DC37" s="637"/>
      <c r="DD37" s="627">
        <v>18528</v>
      </c>
      <c r="DE37" s="634"/>
      <c r="DF37" s="634"/>
      <c r="DG37" s="634"/>
      <c r="DH37" s="634"/>
      <c r="DI37" s="634"/>
      <c r="DJ37" s="634"/>
      <c r="DK37" s="635"/>
      <c r="DL37" s="627">
        <v>18528</v>
      </c>
      <c r="DM37" s="634"/>
      <c r="DN37" s="634"/>
      <c r="DO37" s="634"/>
      <c r="DP37" s="634"/>
      <c r="DQ37" s="634"/>
      <c r="DR37" s="634"/>
      <c r="DS37" s="634"/>
      <c r="DT37" s="634"/>
      <c r="DU37" s="634"/>
      <c r="DV37" s="635"/>
      <c r="DW37" s="624">
        <v>0.1</v>
      </c>
      <c r="DX37" s="636"/>
      <c r="DY37" s="636"/>
      <c r="DZ37" s="636"/>
      <c r="EA37" s="636"/>
      <c r="EB37" s="636"/>
      <c r="EC37" s="648"/>
    </row>
    <row r="38" spans="2:133" ht="11.25" customHeight="1" x14ac:dyDescent="0.2">
      <c r="B38" s="618" t="s">
        <v>322</v>
      </c>
      <c r="C38" s="619"/>
      <c r="D38" s="619"/>
      <c r="E38" s="619"/>
      <c r="F38" s="619"/>
      <c r="G38" s="619"/>
      <c r="H38" s="619"/>
      <c r="I38" s="619"/>
      <c r="J38" s="619"/>
      <c r="K38" s="619"/>
      <c r="L38" s="619"/>
      <c r="M38" s="619"/>
      <c r="N38" s="619"/>
      <c r="O38" s="619"/>
      <c r="P38" s="619"/>
      <c r="Q38" s="620"/>
      <c r="R38" s="621">
        <v>2083900</v>
      </c>
      <c r="S38" s="622"/>
      <c r="T38" s="622"/>
      <c r="U38" s="622"/>
      <c r="V38" s="622"/>
      <c r="W38" s="622"/>
      <c r="X38" s="622"/>
      <c r="Y38" s="623"/>
      <c r="Z38" s="659">
        <v>4.0999999999999996</v>
      </c>
      <c r="AA38" s="659"/>
      <c r="AB38" s="659"/>
      <c r="AC38" s="659"/>
      <c r="AD38" s="660" t="s">
        <v>122</v>
      </c>
      <c r="AE38" s="660"/>
      <c r="AF38" s="660"/>
      <c r="AG38" s="660"/>
      <c r="AH38" s="660"/>
      <c r="AI38" s="660"/>
      <c r="AJ38" s="660"/>
      <c r="AK38" s="660"/>
      <c r="AL38" s="624" t="s">
        <v>122</v>
      </c>
      <c r="AM38" s="625"/>
      <c r="AN38" s="625"/>
      <c r="AO38" s="661"/>
      <c r="AQ38" s="654" t="s">
        <v>323</v>
      </c>
      <c r="AR38" s="655"/>
      <c r="AS38" s="655"/>
      <c r="AT38" s="655"/>
      <c r="AU38" s="655"/>
      <c r="AV38" s="655"/>
      <c r="AW38" s="655"/>
      <c r="AX38" s="655"/>
      <c r="AY38" s="656"/>
      <c r="AZ38" s="621">
        <v>876158</v>
      </c>
      <c r="BA38" s="622"/>
      <c r="BB38" s="622"/>
      <c r="BC38" s="622"/>
      <c r="BD38" s="634"/>
      <c r="BE38" s="634"/>
      <c r="BF38" s="657"/>
      <c r="BG38" s="618" t="s">
        <v>324</v>
      </c>
      <c r="BH38" s="619"/>
      <c r="BI38" s="619"/>
      <c r="BJ38" s="619"/>
      <c r="BK38" s="619"/>
      <c r="BL38" s="619"/>
      <c r="BM38" s="619"/>
      <c r="BN38" s="619"/>
      <c r="BO38" s="619"/>
      <c r="BP38" s="619"/>
      <c r="BQ38" s="619"/>
      <c r="BR38" s="619"/>
      <c r="BS38" s="619"/>
      <c r="BT38" s="619"/>
      <c r="BU38" s="620"/>
      <c r="BV38" s="621">
        <v>14602</v>
      </c>
      <c r="BW38" s="622"/>
      <c r="BX38" s="622"/>
      <c r="BY38" s="622"/>
      <c r="BZ38" s="622"/>
      <c r="CA38" s="622"/>
      <c r="CB38" s="658"/>
      <c r="CD38" s="618" t="s">
        <v>325</v>
      </c>
      <c r="CE38" s="619"/>
      <c r="CF38" s="619"/>
      <c r="CG38" s="619"/>
      <c r="CH38" s="619"/>
      <c r="CI38" s="619"/>
      <c r="CJ38" s="619"/>
      <c r="CK38" s="619"/>
      <c r="CL38" s="619"/>
      <c r="CM38" s="619"/>
      <c r="CN38" s="619"/>
      <c r="CO38" s="619"/>
      <c r="CP38" s="619"/>
      <c r="CQ38" s="620"/>
      <c r="CR38" s="621">
        <v>5421164</v>
      </c>
      <c r="CS38" s="622"/>
      <c r="CT38" s="622"/>
      <c r="CU38" s="622"/>
      <c r="CV38" s="622"/>
      <c r="CW38" s="622"/>
      <c r="CX38" s="622"/>
      <c r="CY38" s="623"/>
      <c r="CZ38" s="624">
        <v>11.5</v>
      </c>
      <c r="DA38" s="636"/>
      <c r="DB38" s="636"/>
      <c r="DC38" s="637"/>
      <c r="DD38" s="627">
        <v>4508019</v>
      </c>
      <c r="DE38" s="622"/>
      <c r="DF38" s="622"/>
      <c r="DG38" s="622"/>
      <c r="DH38" s="622"/>
      <c r="DI38" s="622"/>
      <c r="DJ38" s="622"/>
      <c r="DK38" s="623"/>
      <c r="DL38" s="627">
        <v>4267424</v>
      </c>
      <c r="DM38" s="622"/>
      <c r="DN38" s="622"/>
      <c r="DO38" s="622"/>
      <c r="DP38" s="622"/>
      <c r="DQ38" s="622"/>
      <c r="DR38" s="622"/>
      <c r="DS38" s="622"/>
      <c r="DT38" s="622"/>
      <c r="DU38" s="622"/>
      <c r="DV38" s="623"/>
      <c r="DW38" s="624">
        <v>16</v>
      </c>
      <c r="DX38" s="636"/>
      <c r="DY38" s="636"/>
      <c r="DZ38" s="636"/>
      <c r="EA38" s="636"/>
      <c r="EB38" s="636"/>
      <c r="EC38" s="648"/>
    </row>
    <row r="39" spans="2:133" ht="11.25" customHeight="1" x14ac:dyDescent="0.2">
      <c r="B39" s="618" t="s">
        <v>326</v>
      </c>
      <c r="C39" s="619"/>
      <c r="D39" s="619"/>
      <c r="E39" s="619"/>
      <c r="F39" s="619"/>
      <c r="G39" s="619"/>
      <c r="H39" s="619"/>
      <c r="I39" s="619"/>
      <c r="J39" s="619"/>
      <c r="K39" s="619"/>
      <c r="L39" s="619"/>
      <c r="M39" s="619"/>
      <c r="N39" s="619"/>
      <c r="O39" s="619"/>
      <c r="P39" s="619"/>
      <c r="Q39" s="620"/>
      <c r="R39" s="621" t="s">
        <v>122</v>
      </c>
      <c r="S39" s="622"/>
      <c r="T39" s="622"/>
      <c r="U39" s="622"/>
      <c r="V39" s="622"/>
      <c r="W39" s="622"/>
      <c r="X39" s="622"/>
      <c r="Y39" s="623"/>
      <c r="Z39" s="659" t="s">
        <v>122</v>
      </c>
      <c r="AA39" s="659"/>
      <c r="AB39" s="659"/>
      <c r="AC39" s="659"/>
      <c r="AD39" s="660" t="s">
        <v>122</v>
      </c>
      <c r="AE39" s="660"/>
      <c r="AF39" s="660"/>
      <c r="AG39" s="660"/>
      <c r="AH39" s="660"/>
      <c r="AI39" s="660"/>
      <c r="AJ39" s="660"/>
      <c r="AK39" s="660"/>
      <c r="AL39" s="624" t="s">
        <v>122</v>
      </c>
      <c r="AM39" s="625"/>
      <c r="AN39" s="625"/>
      <c r="AO39" s="661"/>
      <c r="AQ39" s="654" t="s">
        <v>327</v>
      </c>
      <c r="AR39" s="655"/>
      <c r="AS39" s="655"/>
      <c r="AT39" s="655"/>
      <c r="AU39" s="655"/>
      <c r="AV39" s="655"/>
      <c r="AW39" s="655"/>
      <c r="AX39" s="655"/>
      <c r="AY39" s="656"/>
      <c r="AZ39" s="621">
        <v>52695</v>
      </c>
      <c r="BA39" s="622"/>
      <c r="BB39" s="622"/>
      <c r="BC39" s="622"/>
      <c r="BD39" s="634"/>
      <c r="BE39" s="634"/>
      <c r="BF39" s="657"/>
      <c r="BG39" s="618" t="s">
        <v>328</v>
      </c>
      <c r="BH39" s="619"/>
      <c r="BI39" s="619"/>
      <c r="BJ39" s="619"/>
      <c r="BK39" s="619"/>
      <c r="BL39" s="619"/>
      <c r="BM39" s="619"/>
      <c r="BN39" s="619"/>
      <c r="BO39" s="619"/>
      <c r="BP39" s="619"/>
      <c r="BQ39" s="619"/>
      <c r="BR39" s="619"/>
      <c r="BS39" s="619"/>
      <c r="BT39" s="619"/>
      <c r="BU39" s="620"/>
      <c r="BV39" s="621">
        <v>21624</v>
      </c>
      <c r="BW39" s="622"/>
      <c r="BX39" s="622"/>
      <c r="BY39" s="622"/>
      <c r="BZ39" s="622"/>
      <c r="CA39" s="622"/>
      <c r="CB39" s="658"/>
      <c r="CD39" s="618" t="s">
        <v>329</v>
      </c>
      <c r="CE39" s="619"/>
      <c r="CF39" s="619"/>
      <c r="CG39" s="619"/>
      <c r="CH39" s="619"/>
      <c r="CI39" s="619"/>
      <c r="CJ39" s="619"/>
      <c r="CK39" s="619"/>
      <c r="CL39" s="619"/>
      <c r="CM39" s="619"/>
      <c r="CN39" s="619"/>
      <c r="CO39" s="619"/>
      <c r="CP39" s="619"/>
      <c r="CQ39" s="620"/>
      <c r="CR39" s="621">
        <v>660268</v>
      </c>
      <c r="CS39" s="634"/>
      <c r="CT39" s="634"/>
      <c r="CU39" s="634"/>
      <c r="CV39" s="634"/>
      <c r="CW39" s="634"/>
      <c r="CX39" s="634"/>
      <c r="CY39" s="635"/>
      <c r="CZ39" s="624">
        <v>1.4</v>
      </c>
      <c r="DA39" s="636"/>
      <c r="DB39" s="636"/>
      <c r="DC39" s="637"/>
      <c r="DD39" s="627">
        <v>287381</v>
      </c>
      <c r="DE39" s="634"/>
      <c r="DF39" s="634"/>
      <c r="DG39" s="634"/>
      <c r="DH39" s="634"/>
      <c r="DI39" s="634"/>
      <c r="DJ39" s="634"/>
      <c r="DK39" s="635"/>
      <c r="DL39" s="627" t="s">
        <v>122</v>
      </c>
      <c r="DM39" s="634"/>
      <c r="DN39" s="634"/>
      <c r="DO39" s="634"/>
      <c r="DP39" s="634"/>
      <c r="DQ39" s="634"/>
      <c r="DR39" s="634"/>
      <c r="DS39" s="634"/>
      <c r="DT39" s="634"/>
      <c r="DU39" s="634"/>
      <c r="DV39" s="635"/>
      <c r="DW39" s="624" t="s">
        <v>122</v>
      </c>
      <c r="DX39" s="636"/>
      <c r="DY39" s="636"/>
      <c r="DZ39" s="636"/>
      <c r="EA39" s="636"/>
      <c r="EB39" s="636"/>
      <c r="EC39" s="648"/>
    </row>
    <row r="40" spans="2:133" ht="11.25" customHeight="1" x14ac:dyDescent="0.2">
      <c r="B40" s="618" t="s">
        <v>330</v>
      </c>
      <c r="C40" s="619"/>
      <c r="D40" s="619"/>
      <c r="E40" s="619"/>
      <c r="F40" s="619"/>
      <c r="G40" s="619"/>
      <c r="H40" s="619"/>
      <c r="I40" s="619"/>
      <c r="J40" s="619"/>
      <c r="K40" s="619"/>
      <c r="L40" s="619"/>
      <c r="M40" s="619"/>
      <c r="N40" s="619"/>
      <c r="O40" s="619"/>
      <c r="P40" s="619"/>
      <c r="Q40" s="620"/>
      <c r="R40" s="621">
        <v>206900</v>
      </c>
      <c r="S40" s="622"/>
      <c r="T40" s="622"/>
      <c r="U40" s="622"/>
      <c r="V40" s="622"/>
      <c r="W40" s="622"/>
      <c r="X40" s="622"/>
      <c r="Y40" s="623"/>
      <c r="Z40" s="659">
        <v>0.4</v>
      </c>
      <c r="AA40" s="659"/>
      <c r="AB40" s="659"/>
      <c r="AC40" s="659"/>
      <c r="AD40" s="660" t="s">
        <v>122</v>
      </c>
      <c r="AE40" s="660"/>
      <c r="AF40" s="660"/>
      <c r="AG40" s="660"/>
      <c r="AH40" s="660"/>
      <c r="AI40" s="660"/>
      <c r="AJ40" s="660"/>
      <c r="AK40" s="660"/>
      <c r="AL40" s="624" t="s">
        <v>122</v>
      </c>
      <c r="AM40" s="625"/>
      <c r="AN40" s="625"/>
      <c r="AO40" s="661"/>
      <c r="AQ40" s="654" t="s">
        <v>331</v>
      </c>
      <c r="AR40" s="655"/>
      <c r="AS40" s="655"/>
      <c r="AT40" s="655"/>
      <c r="AU40" s="655"/>
      <c r="AV40" s="655"/>
      <c r="AW40" s="655"/>
      <c r="AX40" s="655"/>
      <c r="AY40" s="656"/>
      <c r="AZ40" s="621" t="s">
        <v>122</v>
      </c>
      <c r="BA40" s="622"/>
      <c r="BB40" s="622"/>
      <c r="BC40" s="622"/>
      <c r="BD40" s="634"/>
      <c r="BE40" s="634"/>
      <c r="BF40" s="657"/>
      <c r="BG40" s="662" t="s">
        <v>332</v>
      </c>
      <c r="BH40" s="663"/>
      <c r="BI40" s="663"/>
      <c r="BJ40" s="663"/>
      <c r="BK40" s="663"/>
      <c r="BL40" s="223"/>
      <c r="BM40" s="619" t="s">
        <v>333</v>
      </c>
      <c r="BN40" s="619"/>
      <c r="BO40" s="619"/>
      <c r="BP40" s="619"/>
      <c r="BQ40" s="619"/>
      <c r="BR40" s="619"/>
      <c r="BS40" s="619"/>
      <c r="BT40" s="619"/>
      <c r="BU40" s="620"/>
      <c r="BV40" s="621">
        <v>80</v>
      </c>
      <c r="BW40" s="622"/>
      <c r="BX40" s="622"/>
      <c r="BY40" s="622"/>
      <c r="BZ40" s="622"/>
      <c r="CA40" s="622"/>
      <c r="CB40" s="658"/>
      <c r="CD40" s="618" t="s">
        <v>334</v>
      </c>
      <c r="CE40" s="619"/>
      <c r="CF40" s="619"/>
      <c r="CG40" s="619"/>
      <c r="CH40" s="619"/>
      <c r="CI40" s="619"/>
      <c r="CJ40" s="619"/>
      <c r="CK40" s="619"/>
      <c r="CL40" s="619"/>
      <c r="CM40" s="619"/>
      <c r="CN40" s="619"/>
      <c r="CO40" s="619"/>
      <c r="CP40" s="619"/>
      <c r="CQ40" s="620"/>
      <c r="CR40" s="621">
        <v>866060</v>
      </c>
      <c r="CS40" s="622"/>
      <c r="CT40" s="622"/>
      <c r="CU40" s="622"/>
      <c r="CV40" s="622"/>
      <c r="CW40" s="622"/>
      <c r="CX40" s="622"/>
      <c r="CY40" s="623"/>
      <c r="CZ40" s="624">
        <v>1.8</v>
      </c>
      <c r="DA40" s="636"/>
      <c r="DB40" s="636"/>
      <c r="DC40" s="637"/>
      <c r="DD40" s="627">
        <v>266400</v>
      </c>
      <c r="DE40" s="622"/>
      <c r="DF40" s="622"/>
      <c r="DG40" s="622"/>
      <c r="DH40" s="622"/>
      <c r="DI40" s="622"/>
      <c r="DJ40" s="622"/>
      <c r="DK40" s="623"/>
      <c r="DL40" s="627">
        <v>184667</v>
      </c>
      <c r="DM40" s="622"/>
      <c r="DN40" s="622"/>
      <c r="DO40" s="622"/>
      <c r="DP40" s="622"/>
      <c r="DQ40" s="622"/>
      <c r="DR40" s="622"/>
      <c r="DS40" s="622"/>
      <c r="DT40" s="622"/>
      <c r="DU40" s="622"/>
      <c r="DV40" s="623"/>
      <c r="DW40" s="624">
        <v>0.7</v>
      </c>
      <c r="DX40" s="636"/>
      <c r="DY40" s="636"/>
      <c r="DZ40" s="636"/>
      <c r="EA40" s="636"/>
      <c r="EB40" s="636"/>
      <c r="EC40" s="648"/>
    </row>
    <row r="41" spans="2:133" ht="11.25" customHeight="1" x14ac:dyDescent="0.2">
      <c r="B41" s="602" t="s">
        <v>335</v>
      </c>
      <c r="C41" s="603"/>
      <c r="D41" s="603"/>
      <c r="E41" s="603"/>
      <c r="F41" s="603"/>
      <c r="G41" s="603"/>
      <c r="H41" s="603"/>
      <c r="I41" s="603"/>
      <c r="J41" s="603"/>
      <c r="K41" s="603"/>
      <c r="L41" s="603"/>
      <c r="M41" s="603"/>
      <c r="N41" s="603"/>
      <c r="O41" s="603"/>
      <c r="P41" s="603"/>
      <c r="Q41" s="604"/>
      <c r="R41" s="605">
        <v>50749184</v>
      </c>
      <c r="S41" s="646"/>
      <c r="T41" s="646"/>
      <c r="U41" s="646"/>
      <c r="V41" s="646"/>
      <c r="W41" s="646"/>
      <c r="X41" s="646"/>
      <c r="Y41" s="649"/>
      <c r="Z41" s="650">
        <v>100</v>
      </c>
      <c r="AA41" s="650"/>
      <c r="AB41" s="650"/>
      <c r="AC41" s="650"/>
      <c r="AD41" s="651">
        <v>26449431</v>
      </c>
      <c r="AE41" s="651"/>
      <c r="AF41" s="651"/>
      <c r="AG41" s="651"/>
      <c r="AH41" s="651"/>
      <c r="AI41" s="651"/>
      <c r="AJ41" s="651"/>
      <c r="AK41" s="651"/>
      <c r="AL41" s="608">
        <v>100</v>
      </c>
      <c r="AM41" s="652"/>
      <c r="AN41" s="652"/>
      <c r="AO41" s="653"/>
      <c r="AQ41" s="654" t="s">
        <v>336</v>
      </c>
      <c r="AR41" s="655"/>
      <c r="AS41" s="655"/>
      <c r="AT41" s="655"/>
      <c r="AU41" s="655"/>
      <c r="AV41" s="655"/>
      <c r="AW41" s="655"/>
      <c r="AX41" s="655"/>
      <c r="AY41" s="656"/>
      <c r="AZ41" s="621">
        <v>976042</v>
      </c>
      <c r="BA41" s="622"/>
      <c r="BB41" s="622"/>
      <c r="BC41" s="622"/>
      <c r="BD41" s="634"/>
      <c r="BE41" s="634"/>
      <c r="BF41" s="657"/>
      <c r="BG41" s="662"/>
      <c r="BH41" s="663"/>
      <c r="BI41" s="663"/>
      <c r="BJ41" s="663"/>
      <c r="BK41" s="663"/>
      <c r="BL41" s="223"/>
      <c r="BM41" s="619" t="s">
        <v>337</v>
      </c>
      <c r="BN41" s="619"/>
      <c r="BO41" s="619"/>
      <c r="BP41" s="619"/>
      <c r="BQ41" s="619"/>
      <c r="BR41" s="619"/>
      <c r="BS41" s="619"/>
      <c r="BT41" s="619"/>
      <c r="BU41" s="620"/>
      <c r="BV41" s="621" t="s">
        <v>122</v>
      </c>
      <c r="BW41" s="622"/>
      <c r="BX41" s="622"/>
      <c r="BY41" s="622"/>
      <c r="BZ41" s="622"/>
      <c r="CA41" s="622"/>
      <c r="CB41" s="658"/>
      <c r="CD41" s="618" t="s">
        <v>338</v>
      </c>
      <c r="CE41" s="619"/>
      <c r="CF41" s="619"/>
      <c r="CG41" s="619"/>
      <c r="CH41" s="619"/>
      <c r="CI41" s="619"/>
      <c r="CJ41" s="619"/>
      <c r="CK41" s="619"/>
      <c r="CL41" s="619"/>
      <c r="CM41" s="619"/>
      <c r="CN41" s="619"/>
      <c r="CO41" s="619"/>
      <c r="CP41" s="619"/>
      <c r="CQ41" s="620"/>
      <c r="CR41" s="621" t="s">
        <v>122</v>
      </c>
      <c r="CS41" s="634"/>
      <c r="CT41" s="634"/>
      <c r="CU41" s="634"/>
      <c r="CV41" s="634"/>
      <c r="CW41" s="634"/>
      <c r="CX41" s="634"/>
      <c r="CY41" s="635"/>
      <c r="CZ41" s="624" t="s">
        <v>122</v>
      </c>
      <c r="DA41" s="636"/>
      <c r="DB41" s="636"/>
      <c r="DC41" s="637"/>
      <c r="DD41" s="627" t="s">
        <v>122</v>
      </c>
      <c r="DE41" s="634"/>
      <c r="DF41" s="634"/>
      <c r="DG41" s="634"/>
      <c r="DH41" s="634"/>
      <c r="DI41" s="634"/>
      <c r="DJ41" s="634"/>
      <c r="DK41" s="635"/>
      <c r="DL41" s="628"/>
      <c r="DM41" s="629"/>
      <c r="DN41" s="629"/>
      <c r="DO41" s="629"/>
      <c r="DP41" s="629"/>
      <c r="DQ41" s="629"/>
      <c r="DR41" s="629"/>
      <c r="DS41" s="629"/>
      <c r="DT41" s="629"/>
      <c r="DU41" s="629"/>
      <c r="DV41" s="630"/>
      <c r="DW41" s="631"/>
      <c r="DX41" s="632"/>
      <c r="DY41" s="632"/>
      <c r="DZ41" s="632"/>
      <c r="EA41" s="632"/>
      <c r="EB41" s="632"/>
      <c r="EC41" s="633"/>
    </row>
    <row r="42" spans="2:133" ht="11.25" customHeight="1" x14ac:dyDescent="0.2">
      <c r="AQ42" s="666" t="s">
        <v>339</v>
      </c>
      <c r="AR42" s="667"/>
      <c r="AS42" s="667"/>
      <c r="AT42" s="667"/>
      <c r="AU42" s="667"/>
      <c r="AV42" s="667"/>
      <c r="AW42" s="667"/>
      <c r="AX42" s="667"/>
      <c r="AY42" s="668"/>
      <c r="AZ42" s="605">
        <v>4266524</v>
      </c>
      <c r="BA42" s="646"/>
      <c r="BB42" s="646"/>
      <c r="BC42" s="646"/>
      <c r="BD42" s="606"/>
      <c r="BE42" s="606"/>
      <c r="BF42" s="669"/>
      <c r="BG42" s="664"/>
      <c r="BH42" s="665"/>
      <c r="BI42" s="665"/>
      <c r="BJ42" s="665"/>
      <c r="BK42" s="665"/>
      <c r="BL42" s="224"/>
      <c r="BM42" s="603" t="s">
        <v>340</v>
      </c>
      <c r="BN42" s="603"/>
      <c r="BO42" s="603"/>
      <c r="BP42" s="603"/>
      <c r="BQ42" s="603"/>
      <c r="BR42" s="603"/>
      <c r="BS42" s="603"/>
      <c r="BT42" s="603"/>
      <c r="BU42" s="604"/>
      <c r="BV42" s="605">
        <v>375</v>
      </c>
      <c r="BW42" s="646"/>
      <c r="BX42" s="646"/>
      <c r="BY42" s="646"/>
      <c r="BZ42" s="646"/>
      <c r="CA42" s="646"/>
      <c r="CB42" s="647"/>
      <c r="CD42" s="618" t="s">
        <v>341</v>
      </c>
      <c r="CE42" s="619"/>
      <c r="CF42" s="619"/>
      <c r="CG42" s="619"/>
      <c r="CH42" s="619"/>
      <c r="CI42" s="619"/>
      <c r="CJ42" s="619"/>
      <c r="CK42" s="619"/>
      <c r="CL42" s="619"/>
      <c r="CM42" s="619"/>
      <c r="CN42" s="619"/>
      <c r="CO42" s="619"/>
      <c r="CP42" s="619"/>
      <c r="CQ42" s="620"/>
      <c r="CR42" s="621">
        <v>4345299</v>
      </c>
      <c r="CS42" s="634"/>
      <c r="CT42" s="634"/>
      <c r="CU42" s="634"/>
      <c r="CV42" s="634"/>
      <c r="CW42" s="634"/>
      <c r="CX42" s="634"/>
      <c r="CY42" s="635"/>
      <c r="CZ42" s="624">
        <v>9.1999999999999993</v>
      </c>
      <c r="DA42" s="636"/>
      <c r="DB42" s="636"/>
      <c r="DC42" s="637"/>
      <c r="DD42" s="627">
        <v>1152930</v>
      </c>
      <c r="DE42" s="634"/>
      <c r="DF42" s="634"/>
      <c r="DG42" s="634"/>
      <c r="DH42" s="634"/>
      <c r="DI42" s="634"/>
      <c r="DJ42" s="634"/>
      <c r="DK42" s="635"/>
      <c r="DL42" s="628"/>
      <c r="DM42" s="629"/>
      <c r="DN42" s="629"/>
      <c r="DO42" s="629"/>
      <c r="DP42" s="629"/>
      <c r="DQ42" s="629"/>
      <c r="DR42" s="629"/>
      <c r="DS42" s="629"/>
      <c r="DT42" s="629"/>
      <c r="DU42" s="629"/>
      <c r="DV42" s="630"/>
      <c r="DW42" s="631"/>
      <c r="DX42" s="632"/>
      <c r="DY42" s="632"/>
      <c r="DZ42" s="632"/>
      <c r="EA42" s="632"/>
      <c r="EB42" s="632"/>
      <c r="EC42" s="633"/>
    </row>
    <row r="43" spans="2:133" ht="11.25" customHeight="1" x14ac:dyDescent="0.2">
      <c r="B43" s="214" t="s">
        <v>342</v>
      </c>
      <c r="CD43" s="618" t="s">
        <v>343</v>
      </c>
      <c r="CE43" s="619"/>
      <c r="CF43" s="619"/>
      <c r="CG43" s="619"/>
      <c r="CH43" s="619"/>
      <c r="CI43" s="619"/>
      <c r="CJ43" s="619"/>
      <c r="CK43" s="619"/>
      <c r="CL43" s="619"/>
      <c r="CM43" s="619"/>
      <c r="CN43" s="619"/>
      <c r="CO43" s="619"/>
      <c r="CP43" s="619"/>
      <c r="CQ43" s="620"/>
      <c r="CR43" s="621">
        <v>134843</v>
      </c>
      <c r="CS43" s="634"/>
      <c r="CT43" s="634"/>
      <c r="CU43" s="634"/>
      <c r="CV43" s="634"/>
      <c r="CW43" s="634"/>
      <c r="CX43" s="634"/>
      <c r="CY43" s="635"/>
      <c r="CZ43" s="624">
        <v>0.3</v>
      </c>
      <c r="DA43" s="636"/>
      <c r="DB43" s="636"/>
      <c r="DC43" s="637"/>
      <c r="DD43" s="627">
        <v>134843</v>
      </c>
      <c r="DE43" s="634"/>
      <c r="DF43" s="634"/>
      <c r="DG43" s="634"/>
      <c r="DH43" s="634"/>
      <c r="DI43" s="634"/>
      <c r="DJ43" s="634"/>
      <c r="DK43" s="635"/>
      <c r="DL43" s="628"/>
      <c r="DM43" s="629"/>
      <c r="DN43" s="629"/>
      <c r="DO43" s="629"/>
      <c r="DP43" s="629"/>
      <c r="DQ43" s="629"/>
      <c r="DR43" s="629"/>
      <c r="DS43" s="629"/>
      <c r="DT43" s="629"/>
      <c r="DU43" s="629"/>
      <c r="DV43" s="630"/>
      <c r="DW43" s="631"/>
      <c r="DX43" s="632"/>
      <c r="DY43" s="632"/>
      <c r="DZ43" s="632"/>
      <c r="EA43" s="632"/>
      <c r="EB43" s="632"/>
      <c r="EC43" s="633"/>
    </row>
    <row r="44" spans="2:133" ht="11.25" customHeight="1" x14ac:dyDescent="0.2">
      <c r="B44" s="638" t="s">
        <v>344</v>
      </c>
      <c r="C44" s="638"/>
      <c r="D44" s="638"/>
      <c r="E44" s="638"/>
      <c r="F44" s="638"/>
      <c r="G44" s="638"/>
      <c r="H44" s="638"/>
      <c r="I44" s="638"/>
      <c r="J44" s="638"/>
      <c r="K44" s="638"/>
      <c r="L44" s="638"/>
      <c r="M44" s="638"/>
      <c r="N44" s="638"/>
      <c r="O44" s="638"/>
      <c r="P44" s="638"/>
      <c r="Q44" s="638"/>
      <c r="R44" s="638"/>
      <c r="S44" s="638"/>
      <c r="T44" s="638"/>
      <c r="U44" s="638"/>
      <c r="V44" s="638"/>
      <c r="W44" s="638"/>
      <c r="X44" s="638"/>
      <c r="Y44" s="638"/>
      <c r="Z44" s="638"/>
      <c r="AA44" s="638"/>
      <c r="AB44" s="638"/>
      <c r="AC44" s="638"/>
      <c r="AD44" s="638"/>
      <c r="AE44" s="638"/>
      <c r="AF44" s="638"/>
      <c r="AG44" s="638"/>
      <c r="AH44" s="638"/>
      <c r="AI44" s="638"/>
      <c r="AJ44" s="638"/>
      <c r="AK44" s="638"/>
      <c r="AL44" s="638"/>
      <c r="AM44" s="638"/>
      <c r="AN44" s="638"/>
      <c r="AO44" s="638"/>
      <c r="AP44" s="638"/>
      <c r="AQ44" s="638"/>
      <c r="AR44" s="638"/>
      <c r="AS44" s="638"/>
      <c r="AT44" s="638"/>
      <c r="AU44" s="638"/>
      <c r="AV44" s="638"/>
      <c r="AW44" s="638"/>
      <c r="AX44" s="638"/>
      <c r="AY44" s="638"/>
      <c r="AZ44" s="638"/>
      <c r="BA44" s="638"/>
      <c r="BB44" s="638"/>
      <c r="BC44" s="638"/>
      <c r="BD44" s="638"/>
      <c r="BE44" s="638"/>
      <c r="BF44" s="638"/>
      <c r="BG44" s="638"/>
      <c r="BH44" s="638"/>
      <c r="BI44" s="638"/>
      <c r="BJ44" s="638"/>
      <c r="BK44" s="638"/>
      <c r="BL44" s="638"/>
      <c r="BM44" s="638"/>
      <c r="BN44" s="638"/>
      <c r="BO44" s="638"/>
      <c r="BP44" s="638"/>
      <c r="BQ44" s="638"/>
      <c r="BR44" s="638"/>
      <c r="BS44" s="638"/>
      <c r="BT44" s="638"/>
      <c r="BU44" s="638"/>
      <c r="BV44" s="638"/>
      <c r="BW44" s="638"/>
      <c r="BX44" s="638"/>
      <c r="BY44" s="638"/>
      <c r="BZ44" s="638"/>
      <c r="CA44" s="638"/>
      <c r="CB44" s="638"/>
      <c r="CC44" s="639"/>
      <c r="CD44" s="640" t="s">
        <v>292</v>
      </c>
      <c r="CE44" s="641"/>
      <c r="CF44" s="618" t="s">
        <v>345</v>
      </c>
      <c r="CG44" s="619"/>
      <c r="CH44" s="619"/>
      <c r="CI44" s="619"/>
      <c r="CJ44" s="619"/>
      <c r="CK44" s="619"/>
      <c r="CL44" s="619"/>
      <c r="CM44" s="619"/>
      <c r="CN44" s="619"/>
      <c r="CO44" s="619"/>
      <c r="CP44" s="619"/>
      <c r="CQ44" s="620"/>
      <c r="CR44" s="621">
        <v>4345109</v>
      </c>
      <c r="CS44" s="622"/>
      <c r="CT44" s="622"/>
      <c r="CU44" s="622"/>
      <c r="CV44" s="622"/>
      <c r="CW44" s="622"/>
      <c r="CX44" s="622"/>
      <c r="CY44" s="623"/>
      <c r="CZ44" s="624">
        <v>9.1999999999999993</v>
      </c>
      <c r="DA44" s="625"/>
      <c r="DB44" s="625"/>
      <c r="DC44" s="626"/>
      <c r="DD44" s="627">
        <v>1152930</v>
      </c>
      <c r="DE44" s="622"/>
      <c r="DF44" s="622"/>
      <c r="DG44" s="622"/>
      <c r="DH44" s="622"/>
      <c r="DI44" s="622"/>
      <c r="DJ44" s="622"/>
      <c r="DK44" s="623"/>
      <c r="DL44" s="628"/>
      <c r="DM44" s="629"/>
      <c r="DN44" s="629"/>
      <c r="DO44" s="629"/>
      <c r="DP44" s="629"/>
      <c r="DQ44" s="629"/>
      <c r="DR44" s="629"/>
      <c r="DS44" s="629"/>
      <c r="DT44" s="629"/>
      <c r="DU44" s="629"/>
      <c r="DV44" s="630"/>
      <c r="DW44" s="631"/>
      <c r="DX44" s="632"/>
      <c r="DY44" s="632"/>
      <c r="DZ44" s="632"/>
      <c r="EA44" s="632"/>
      <c r="EB44" s="632"/>
      <c r="EC44" s="633"/>
    </row>
    <row r="45" spans="2:133" ht="11.25" customHeight="1" x14ac:dyDescent="0.2">
      <c r="B45" s="638" t="s">
        <v>346</v>
      </c>
      <c r="C45" s="638"/>
      <c r="D45" s="638"/>
      <c r="E45" s="638"/>
      <c r="F45" s="638"/>
      <c r="G45" s="638"/>
      <c r="H45" s="638"/>
      <c r="I45" s="638"/>
      <c r="J45" s="638"/>
      <c r="K45" s="638"/>
      <c r="L45" s="638"/>
      <c r="M45" s="638"/>
      <c r="N45" s="638"/>
      <c r="O45" s="638"/>
      <c r="P45" s="638"/>
      <c r="Q45" s="638"/>
      <c r="R45" s="638"/>
      <c r="S45" s="638"/>
      <c r="T45" s="638"/>
      <c r="U45" s="638"/>
      <c r="V45" s="638"/>
      <c r="W45" s="638"/>
      <c r="X45" s="638"/>
      <c r="Y45" s="638"/>
      <c r="Z45" s="638"/>
      <c r="AA45" s="638"/>
      <c r="AB45" s="638"/>
      <c r="AC45" s="638"/>
      <c r="AD45" s="638"/>
      <c r="AE45" s="638"/>
      <c r="AF45" s="638"/>
      <c r="AG45" s="638"/>
      <c r="AH45" s="638"/>
      <c r="AI45" s="638"/>
      <c r="AJ45" s="638"/>
      <c r="AK45" s="638"/>
      <c r="AL45" s="638"/>
      <c r="AM45" s="638"/>
      <c r="AN45" s="638"/>
      <c r="AO45" s="638"/>
      <c r="AP45" s="638"/>
      <c r="AQ45" s="638"/>
      <c r="AR45" s="638"/>
      <c r="AS45" s="638"/>
      <c r="AT45" s="638"/>
      <c r="AU45" s="638"/>
      <c r="AV45" s="638"/>
      <c r="AW45" s="638"/>
      <c r="AX45" s="638"/>
      <c r="AY45" s="638"/>
      <c r="AZ45" s="638"/>
      <c r="BA45" s="638"/>
      <c r="BB45" s="638"/>
      <c r="BC45" s="638"/>
      <c r="BD45" s="638"/>
      <c r="BE45" s="638"/>
      <c r="BF45" s="638"/>
      <c r="BG45" s="638"/>
      <c r="BH45" s="638"/>
      <c r="BI45" s="638"/>
      <c r="BJ45" s="638"/>
      <c r="BK45" s="638"/>
      <c r="BL45" s="638"/>
      <c r="BM45" s="638"/>
      <c r="BN45" s="638"/>
      <c r="BO45" s="638"/>
      <c r="BP45" s="638"/>
      <c r="BQ45" s="638"/>
      <c r="BR45" s="638"/>
      <c r="BS45" s="638"/>
      <c r="BT45" s="638"/>
      <c r="BU45" s="638"/>
      <c r="BV45" s="638"/>
      <c r="BW45" s="638"/>
      <c r="BX45" s="638"/>
      <c r="BY45" s="638"/>
      <c r="BZ45" s="638"/>
      <c r="CA45" s="638"/>
      <c r="CB45" s="638"/>
      <c r="CC45" s="639"/>
      <c r="CD45" s="642"/>
      <c r="CE45" s="643"/>
      <c r="CF45" s="618" t="s">
        <v>347</v>
      </c>
      <c r="CG45" s="619"/>
      <c r="CH45" s="619"/>
      <c r="CI45" s="619"/>
      <c r="CJ45" s="619"/>
      <c r="CK45" s="619"/>
      <c r="CL45" s="619"/>
      <c r="CM45" s="619"/>
      <c r="CN45" s="619"/>
      <c r="CO45" s="619"/>
      <c r="CP45" s="619"/>
      <c r="CQ45" s="620"/>
      <c r="CR45" s="621">
        <v>1460592</v>
      </c>
      <c r="CS45" s="634"/>
      <c r="CT45" s="634"/>
      <c r="CU45" s="634"/>
      <c r="CV45" s="634"/>
      <c r="CW45" s="634"/>
      <c r="CX45" s="634"/>
      <c r="CY45" s="635"/>
      <c r="CZ45" s="624">
        <v>3.1</v>
      </c>
      <c r="DA45" s="636"/>
      <c r="DB45" s="636"/>
      <c r="DC45" s="637"/>
      <c r="DD45" s="627">
        <v>164851</v>
      </c>
      <c r="DE45" s="634"/>
      <c r="DF45" s="634"/>
      <c r="DG45" s="634"/>
      <c r="DH45" s="634"/>
      <c r="DI45" s="634"/>
      <c r="DJ45" s="634"/>
      <c r="DK45" s="635"/>
      <c r="DL45" s="628"/>
      <c r="DM45" s="629"/>
      <c r="DN45" s="629"/>
      <c r="DO45" s="629"/>
      <c r="DP45" s="629"/>
      <c r="DQ45" s="629"/>
      <c r="DR45" s="629"/>
      <c r="DS45" s="629"/>
      <c r="DT45" s="629"/>
      <c r="DU45" s="629"/>
      <c r="DV45" s="630"/>
      <c r="DW45" s="631"/>
      <c r="DX45" s="632"/>
      <c r="DY45" s="632"/>
      <c r="DZ45" s="632"/>
      <c r="EA45" s="632"/>
      <c r="EB45" s="632"/>
      <c r="EC45" s="633"/>
    </row>
    <row r="46" spans="2:133" ht="11.25" customHeight="1" x14ac:dyDescent="0.2">
      <c r="B46" s="225"/>
      <c r="CD46" s="642"/>
      <c r="CE46" s="643"/>
      <c r="CF46" s="618" t="s">
        <v>348</v>
      </c>
      <c r="CG46" s="619"/>
      <c r="CH46" s="619"/>
      <c r="CI46" s="619"/>
      <c r="CJ46" s="619"/>
      <c r="CK46" s="619"/>
      <c r="CL46" s="619"/>
      <c r="CM46" s="619"/>
      <c r="CN46" s="619"/>
      <c r="CO46" s="619"/>
      <c r="CP46" s="619"/>
      <c r="CQ46" s="620"/>
      <c r="CR46" s="621">
        <v>2786790</v>
      </c>
      <c r="CS46" s="622"/>
      <c r="CT46" s="622"/>
      <c r="CU46" s="622"/>
      <c r="CV46" s="622"/>
      <c r="CW46" s="622"/>
      <c r="CX46" s="622"/>
      <c r="CY46" s="623"/>
      <c r="CZ46" s="624">
        <v>5.9</v>
      </c>
      <c r="DA46" s="625"/>
      <c r="DB46" s="625"/>
      <c r="DC46" s="626"/>
      <c r="DD46" s="627">
        <v>964952</v>
      </c>
      <c r="DE46" s="622"/>
      <c r="DF46" s="622"/>
      <c r="DG46" s="622"/>
      <c r="DH46" s="622"/>
      <c r="DI46" s="622"/>
      <c r="DJ46" s="622"/>
      <c r="DK46" s="623"/>
      <c r="DL46" s="628"/>
      <c r="DM46" s="629"/>
      <c r="DN46" s="629"/>
      <c r="DO46" s="629"/>
      <c r="DP46" s="629"/>
      <c r="DQ46" s="629"/>
      <c r="DR46" s="629"/>
      <c r="DS46" s="629"/>
      <c r="DT46" s="629"/>
      <c r="DU46" s="629"/>
      <c r="DV46" s="630"/>
      <c r="DW46" s="631"/>
      <c r="DX46" s="632"/>
      <c r="DY46" s="632"/>
      <c r="DZ46" s="632"/>
      <c r="EA46" s="632"/>
      <c r="EB46" s="632"/>
      <c r="EC46" s="633"/>
    </row>
    <row r="47" spans="2:133" ht="11.25" customHeight="1" x14ac:dyDescent="0.2">
      <c r="B47" s="225"/>
      <c r="CD47" s="642"/>
      <c r="CE47" s="643"/>
      <c r="CF47" s="618" t="s">
        <v>349</v>
      </c>
      <c r="CG47" s="619"/>
      <c r="CH47" s="619"/>
      <c r="CI47" s="619"/>
      <c r="CJ47" s="619"/>
      <c r="CK47" s="619"/>
      <c r="CL47" s="619"/>
      <c r="CM47" s="619"/>
      <c r="CN47" s="619"/>
      <c r="CO47" s="619"/>
      <c r="CP47" s="619"/>
      <c r="CQ47" s="620"/>
      <c r="CR47" s="621">
        <v>190</v>
      </c>
      <c r="CS47" s="634"/>
      <c r="CT47" s="634"/>
      <c r="CU47" s="634"/>
      <c r="CV47" s="634"/>
      <c r="CW47" s="634"/>
      <c r="CX47" s="634"/>
      <c r="CY47" s="635"/>
      <c r="CZ47" s="624">
        <v>0</v>
      </c>
      <c r="DA47" s="636"/>
      <c r="DB47" s="636"/>
      <c r="DC47" s="637"/>
      <c r="DD47" s="627" t="s">
        <v>122</v>
      </c>
      <c r="DE47" s="634"/>
      <c r="DF47" s="634"/>
      <c r="DG47" s="634"/>
      <c r="DH47" s="634"/>
      <c r="DI47" s="634"/>
      <c r="DJ47" s="634"/>
      <c r="DK47" s="635"/>
      <c r="DL47" s="628"/>
      <c r="DM47" s="629"/>
      <c r="DN47" s="629"/>
      <c r="DO47" s="629"/>
      <c r="DP47" s="629"/>
      <c r="DQ47" s="629"/>
      <c r="DR47" s="629"/>
      <c r="DS47" s="629"/>
      <c r="DT47" s="629"/>
      <c r="DU47" s="629"/>
      <c r="DV47" s="630"/>
      <c r="DW47" s="631"/>
      <c r="DX47" s="632"/>
      <c r="DY47" s="632"/>
      <c r="DZ47" s="632"/>
      <c r="EA47" s="632"/>
      <c r="EB47" s="632"/>
      <c r="EC47" s="633"/>
    </row>
    <row r="48" spans="2:133" ht="11" x14ac:dyDescent="0.2">
      <c r="B48" s="225"/>
      <c r="CD48" s="644"/>
      <c r="CE48" s="645"/>
      <c r="CF48" s="618" t="s">
        <v>350</v>
      </c>
      <c r="CG48" s="619"/>
      <c r="CH48" s="619"/>
      <c r="CI48" s="619"/>
      <c r="CJ48" s="619"/>
      <c r="CK48" s="619"/>
      <c r="CL48" s="619"/>
      <c r="CM48" s="619"/>
      <c r="CN48" s="619"/>
      <c r="CO48" s="619"/>
      <c r="CP48" s="619"/>
      <c r="CQ48" s="620"/>
      <c r="CR48" s="621" t="s">
        <v>122</v>
      </c>
      <c r="CS48" s="622"/>
      <c r="CT48" s="622"/>
      <c r="CU48" s="622"/>
      <c r="CV48" s="622"/>
      <c r="CW48" s="622"/>
      <c r="CX48" s="622"/>
      <c r="CY48" s="623"/>
      <c r="CZ48" s="624" t="s">
        <v>122</v>
      </c>
      <c r="DA48" s="625"/>
      <c r="DB48" s="625"/>
      <c r="DC48" s="626"/>
      <c r="DD48" s="627" t="s">
        <v>122</v>
      </c>
      <c r="DE48" s="622"/>
      <c r="DF48" s="622"/>
      <c r="DG48" s="622"/>
      <c r="DH48" s="622"/>
      <c r="DI48" s="622"/>
      <c r="DJ48" s="622"/>
      <c r="DK48" s="623"/>
      <c r="DL48" s="628"/>
      <c r="DM48" s="629"/>
      <c r="DN48" s="629"/>
      <c r="DO48" s="629"/>
      <c r="DP48" s="629"/>
      <c r="DQ48" s="629"/>
      <c r="DR48" s="629"/>
      <c r="DS48" s="629"/>
      <c r="DT48" s="629"/>
      <c r="DU48" s="629"/>
      <c r="DV48" s="630"/>
      <c r="DW48" s="631"/>
      <c r="DX48" s="632"/>
      <c r="DY48" s="632"/>
      <c r="DZ48" s="632"/>
      <c r="EA48" s="632"/>
      <c r="EB48" s="632"/>
      <c r="EC48" s="633"/>
    </row>
    <row r="49" spans="2:133" ht="11.25" customHeight="1" x14ac:dyDescent="0.2">
      <c r="B49" s="225"/>
      <c r="CD49" s="602" t="s">
        <v>351</v>
      </c>
      <c r="CE49" s="603"/>
      <c r="CF49" s="603"/>
      <c r="CG49" s="603"/>
      <c r="CH49" s="603"/>
      <c r="CI49" s="603"/>
      <c r="CJ49" s="603"/>
      <c r="CK49" s="603"/>
      <c r="CL49" s="603"/>
      <c r="CM49" s="603"/>
      <c r="CN49" s="603"/>
      <c r="CO49" s="603"/>
      <c r="CP49" s="603"/>
      <c r="CQ49" s="604"/>
      <c r="CR49" s="605">
        <v>47025035</v>
      </c>
      <c r="CS49" s="606"/>
      <c r="CT49" s="606"/>
      <c r="CU49" s="606"/>
      <c r="CV49" s="606"/>
      <c r="CW49" s="606"/>
      <c r="CX49" s="606"/>
      <c r="CY49" s="607"/>
      <c r="CZ49" s="608">
        <v>100</v>
      </c>
      <c r="DA49" s="609"/>
      <c r="DB49" s="609"/>
      <c r="DC49" s="610"/>
      <c r="DD49" s="611">
        <v>30264373</v>
      </c>
      <c r="DE49" s="606"/>
      <c r="DF49" s="606"/>
      <c r="DG49" s="606"/>
      <c r="DH49" s="606"/>
      <c r="DI49" s="606"/>
      <c r="DJ49" s="606"/>
      <c r="DK49" s="607"/>
      <c r="DL49" s="612"/>
      <c r="DM49" s="613"/>
      <c r="DN49" s="613"/>
      <c r="DO49" s="613"/>
      <c r="DP49" s="613"/>
      <c r="DQ49" s="613"/>
      <c r="DR49" s="613"/>
      <c r="DS49" s="613"/>
      <c r="DT49" s="613"/>
      <c r="DU49" s="613"/>
      <c r="DV49" s="614"/>
      <c r="DW49" s="615"/>
      <c r="DX49" s="616"/>
      <c r="DY49" s="616"/>
      <c r="DZ49" s="616"/>
      <c r="EA49" s="616"/>
      <c r="EB49" s="616"/>
      <c r="EC49" s="617"/>
    </row>
  </sheetData>
  <sheetProtection algorithmName="SHA-512" hashValue="zzEI6suzP8aX7TD3UjSoUbvhyTI+j5m3bhuFemPCuCgfbXu2E/vZhj2s5Fmebbd0GNg7pcq0R1IC6DHP9bev8A==" saltValue="xfDdDAM12T6xkLRdp4/N9g==" spinCount="100000" sheet="1" objects="1" scenarios="1"/>
  <mergeCells count="603">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29:Q29"/>
    <mergeCell ref="R29:Y29"/>
    <mergeCell ref="Z29:AC29"/>
    <mergeCell ref="AD29:AK29"/>
    <mergeCell ref="AL29:AO29"/>
    <mergeCell ref="AP29:BF29"/>
    <mergeCell ref="BG29:BN29"/>
    <mergeCell ref="BG28:BN28"/>
    <mergeCell ref="BO28:BR28"/>
    <mergeCell ref="BS28:CB28"/>
    <mergeCell ref="CD28:CQ28"/>
    <mergeCell ref="CR28:CY28"/>
    <mergeCell ref="CZ28:DC28"/>
    <mergeCell ref="B28:Q28"/>
    <mergeCell ref="R28:Y28"/>
    <mergeCell ref="Z28:AC28"/>
    <mergeCell ref="AD28:AK28"/>
    <mergeCell ref="AL28:AO28"/>
    <mergeCell ref="AP28:BF28"/>
    <mergeCell ref="CF29:CQ29"/>
    <mergeCell ref="CR29:CY29"/>
    <mergeCell ref="CZ29:DC29"/>
    <mergeCell ref="BR30:CB30"/>
    <mergeCell ref="CF30:CQ30"/>
    <mergeCell ref="CR30:CY30"/>
    <mergeCell ref="CZ30:DC30"/>
    <mergeCell ref="DD30:DK30"/>
    <mergeCell ref="DL30:DV30"/>
    <mergeCell ref="DD29:DK29"/>
    <mergeCell ref="DL29:DV29"/>
    <mergeCell ref="DW30:EC30"/>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B30:Q30"/>
    <mergeCell ref="R30:Y30"/>
    <mergeCell ref="Z30:AC30"/>
    <mergeCell ref="AD30:AK30"/>
    <mergeCell ref="AL30:AO30"/>
    <mergeCell ref="CR32:CY32"/>
    <mergeCell ref="CZ32:DC32"/>
    <mergeCell ref="DD32:DK32"/>
    <mergeCell ref="DL32:DV32"/>
    <mergeCell ref="DW32:EC32"/>
    <mergeCell ref="BX32:CB32"/>
    <mergeCell ref="CF32:CQ32"/>
    <mergeCell ref="AX31:BF31"/>
    <mergeCell ref="BG31:BL31"/>
    <mergeCell ref="BM31:BQ31"/>
    <mergeCell ref="BR31:BW31"/>
    <mergeCell ref="CR31:CY31"/>
    <mergeCell ref="AX32:BF32"/>
    <mergeCell ref="BG32:BL32"/>
    <mergeCell ref="BM32:BQ32"/>
    <mergeCell ref="BR32:BW32"/>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V42:CB42"/>
    <mergeCell ref="CD42:CQ42"/>
    <mergeCell ref="CR42:CY42"/>
    <mergeCell ref="CD41:CQ41"/>
    <mergeCell ref="CR41:CY41"/>
    <mergeCell ref="CZ41:DC41"/>
    <mergeCell ref="CZ42:DC42"/>
    <mergeCell ref="DD42:DK42"/>
    <mergeCell ref="DL42:DV42"/>
    <mergeCell ref="DD41:DK41"/>
    <mergeCell ref="DL41:DV41"/>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DL46:DV46"/>
    <mergeCell ref="DW46:EC46"/>
    <mergeCell ref="CF47:CQ47"/>
    <mergeCell ref="CR47:CY47"/>
    <mergeCell ref="CZ47:DC47"/>
    <mergeCell ref="DD47:DK47"/>
    <mergeCell ref="DL47:DV47"/>
    <mergeCell ref="DW47:EC47"/>
    <mergeCell ref="DL44:DV44"/>
    <mergeCell ref="DW44:EC44"/>
    <mergeCell ref="CD49:CQ49"/>
    <mergeCell ref="CR49:CY49"/>
    <mergeCell ref="CZ49:DC49"/>
    <mergeCell ref="DD49:DK49"/>
    <mergeCell ref="DL49:DV49"/>
    <mergeCell ref="DW49:EC49"/>
    <mergeCell ref="CF48:CQ48"/>
    <mergeCell ref="CR48:CY48"/>
    <mergeCell ref="CZ48:DC48"/>
    <mergeCell ref="DD48:DK48"/>
    <mergeCell ref="DL48:DV48"/>
    <mergeCell ref="DW48:EC48"/>
  </mergeCells>
  <phoneticPr fontId="2"/>
  <printOptions horizontalCentered="1"/>
  <pageMargins left="0" right="0" top="0.39370078740157483" bottom="0.39370078740157483" header="0.19685039370078741" footer="0.19685039370078741"/>
  <pageSetup paperSize="9" scale="63"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70" zoomScaleNormal="25" zoomScaleSheetLayoutView="70" workbookViewId="0"/>
  </sheetViews>
  <sheetFormatPr defaultColWidth="0" defaultRowHeight="13" zeroHeight="1" x14ac:dyDescent="0.2"/>
  <cols>
    <col min="1" max="130" width="2.7265625" style="231" customWidth="1"/>
    <col min="131" max="131" width="1.6328125" style="231" customWidth="1"/>
    <col min="132" max="16384" width="9" style="231" hidden="1"/>
  </cols>
  <sheetData>
    <row r="1" spans="1:131" ht="11.25" customHeight="1" thickBot="1" x14ac:dyDescent="0.25">
      <c r="A1" s="227"/>
      <c r="B1" s="227"/>
      <c r="C1" s="227"/>
      <c r="D1" s="227"/>
      <c r="E1" s="227"/>
      <c r="F1" s="227"/>
      <c r="G1" s="227"/>
      <c r="H1" s="227"/>
      <c r="I1" s="227"/>
      <c r="J1" s="227"/>
      <c r="K1" s="227"/>
      <c r="L1" s="227"/>
      <c r="M1" s="227"/>
      <c r="N1" s="228"/>
      <c r="O1" s="228"/>
      <c r="P1" s="228"/>
      <c r="Q1" s="228"/>
      <c r="R1" s="228"/>
      <c r="S1" s="228"/>
      <c r="T1" s="228"/>
      <c r="U1" s="228"/>
      <c r="V1" s="228"/>
      <c r="W1" s="228"/>
      <c r="X1" s="228"/>
      <c r="Y1" s="228"/>
      <c r="Z1" s="228"/>
      <c r="AA1" s="228"/>
      <c r="AB1" s="228"/>
      <c r="AC1" s="228"/>
      <c r="AD1" s="228"/>
      <c r="AE1" s="228"/>
      <c r="AF1" s="228"/>
      <c r="AG1" s="228"/>
      <c r="AH1" s="228"/>
      <c r="AI1" s="228"/>
      <c r="AJ1" s="228"/>
      <c r="AK1" s="228"/>
      <c r="AL1" s="228"/>
      <c r="AM1" s="228"/>
      <c r="AN1" s="228"/>
      <c r="AO1" s="228"/>
      <c r="AP1" s="228"/>
      <c r="AQ1" s="228"/>
      <c r="AR1" s="228"/>
      <c r="AS1" s="228"/>
      <c r="AT1" s="228"/>
      <c r="AU1" s="228"/>
      <c r="AV1" s="228"/>
      <c r="AW1" s="228"/>
      <c r="AX1" s="228"/>
      <c r="AY1" s="228"/>
      <c r="AZ1" s="228"/>
      <c r="BA1" s="228"/>
      <c r="BB1" s="228"/>
      <c r="BC1" s="228"/>
      <c r="BD1" s="228"/>
      <c r="BE1" s="228"/>
      <c r="BF1" s="228"/>
      <c r="BG1" s="228"/>
      <c r="BH1" s="228"/>
      <c r="BI1" s="228"/>
      <c r="BJ1" s="228"/>
      <c r="BK1" s="228"/>
      <c r="BL1" s="228"/>
      <c r="BM1" s="228"/>
      <c r="BN1" s="228"/>
      <c r="BO1" s="228"/>
      <c r="BP1" s="228"/>
      <c r="BQ1" s="228"/>
      <c r="BR1" s="228"/>
      <c r="BS1" s="228"/>
      <c r="BT1" s="228"/>
      <c r="BU1" s="228"/>
      <c r="BV1" s="228"/>
      <c r="BW1" s="228"/>
      <c r="BX1" s="228"/>
      <c r="BY1" s="228"/>
      <c r="BZ1" s="228"/>
      <c r="CA1" s="228"/>
      <c r="CB1" s="228"/>
      <c r="CC1" s="228"/>
      <c r="CD1" s="228"/>
      <c r="CE1" s="228"/>
      <c r="CF1" s="228"/>
      <c r="CG1" s="228"/>
      <c r="CH1" s="228"/>
      <c r="CI1" s="228"/>
      <c r="CJ1" s="228"/>
      <c r="CK1" s="228"/>
      <c r="CL1" s="228"/>
      <c r="CM1" s="228"/>
      <c r="CN1" s="228"/>
      <c r="CO1" s="228"/>
      <c r="CP1" s="228"/>
      <c r="CQ1" s="228"/>
      <c r="CR1" s="228"/>
      <c r="CS1" s="228"/>
      <c r="CT1" s="228"/>
      <c r="CU1" s="228"/>
      <c r="CV1" s="228"/>
      <c r="CW1" s="228"/>
      <c r="CX1" s="228"/>
      <c r="CY1" s="228"/>
      <c r="CZ1" s="228"/>
      <c r="DA1" s="228"/>
      <c r="DB1" s="228"/>
      <c r="DC1" s="228"/>
      <c r="DD1" s="228"/>
      <c r="DE1" s="228"/>
      <c r="DF1" s="228"/>
      <c r="DG1" s="228"/>
      <c r="DH1" s="228"/>
      <c r="DI1" s="228"/>
      <c r="DJ1" s="228"/>
      <c r="DK1" s="228"/>
      <c r="DL1" s="228"/>
      <c r="DM1" s="228"/>
      <c r="DN1" s="228"/>
      <c r="DO1" s="228"/>
      <c r="DP1" s="228"/>
      <c r="DQ1" s="229"/>
      <c r="DR1" s="229"/>
      <c r="DS1" s="229"/>
      <c r="DT1" s="229"/>
      <c r="DU1" s="229"/>
      <c r="DV1" s="229"/>
      <c r="DW1" s="229"/>
      <c r="DX1" s="229"/>
      <c r="DY1" s="229"/>
      <c r="DZ1" s="229"/>
      <c r="EA1" s="230"/>
    </row>
    <row r="2" spans="1:131" ht="26.25" customHeight="1" thickBot="1" x14ac:dyDescent="0.25">
      <c r="A2" s="1090" t="s">
        <v>352</v>
      </c>
      <c r="B2" s="1090"/>
      <c r="C2" s="1090"/>
      <c r="D2" s="1090"/>
      <c r="E2" s="1090"/>
      <c r="F2" s="1090"/>
      <c r="G2" s="1090"/>
      <c r="H2" s="1090"/>
      <c r="I2" s="1090"/>
      <c r="J2" s="1090"/>
      <c r="K2" s="1090"/>
      <c r="L2" s="1090"/>
      <c r="M2" s="1090"/>
      <c r="N2" s="1090"/>
      <c r="O2" s="1090"/>
      <c r="P2" s="1090"/>
      <c r="Q2" s="1090"/>
      <c r="R2" s="1090"/>
      <c r="S2" s="1090"/>
      <c r="T2" s="1090"/>
      <c r="U2" s="1090"/>
      <c r="V2" s="1090"/>
      <c r="W2" s="1090"/>
      <c r="X2" s="1090"/>
      <c r="Y2" s="1090"/>
      <c r="Z2" s="1090"/>
      <c r="AA2" s="1090"/>
      <c r="AB2" s="1090"/>
      <c r="AC2" s="1090"/>
      <c r="AD2" s="1090"/>
      <c r="AE2" s="1090"/>
      <c r="AF2" s="1090"/>
      <c r="AG2" s="1090"/>
      <c r="AH2" s="1090"/>
      <c r="AI2" s="1090"/>
      <c r="AJ2" s="1090"/>
      <c r="AK2" s="1090"/>
      <c r="AL2" s="1090"/>
      <c r="AM2" s="1090"/>
      <c r="AN2" s="1090"/>
      <c r="AO2" s="1090"/>
      <c r="AP2" s="1090"/>
      <c r="AQ2" s="1090"/>
      <c r="AR2" s="1090"/>
      <c r="AS2" s="1090"/>
      <c r="AT2" s="1090"/>
      <c r="AU2" s="1090"/>
      <c r="AV2" s="1090"/>
      <c r="AW2" s="1090"/>
      <c r="AX2" s="1090"/>
      <c r="AY2" s="1090"/>
      <c r="AZ2" s="1090"/>
      <c r="BA2" s="1090"/>
      <c r="BB2" s="1090"/>
      <c r="BC2" s="1090"/>
      <c r="BD2" s="1090"/>
      <c r="BE2" s="1090"/>
      <c r="BF2" s="1090"/>
      <c r="BG2" s="1090"/>
      <c r="BH2" s="1090"/>
      <c r="BI2" s="1090"/>
      <c r="BJ2" s="228"/>
      <c r="BK2" s="228"/>
      <c r="BL2" s="228"/>
      <c r="BM2" s="228"/>
      <c r="BN2" s="228"/>
      <c r="BO2" s="228"/>
      <c r="BP2" s="228"/>
      <c r="BQ2" s="228"/>
      <c r="BR2" s="228"/>
      <c r="BS2" s="228"/>
      <c r="BT2" s="228"/>
      <c r="BU2" s="228"/>
      <c r="BV2" s="228"/>
      <c r="BW2" s="228"/>
      <c r="BX2" s="228"/>
      <c r="BY2" s="228"/>
      <c r="BZ2" s="228"/>
      <c r="CA2" s="228"/>
      <c r="CB2" s="228"/>
      <c r="CC2" s="228"/>
      <c r="CD2" s="228"/>
      <c r="CE2" s="228"/>
      <c r="CF2" s="228"/>
      <c r="CG2" s="228"/>
      <c r="CH2" s="228"/>
      <c r="CI2" s="228"/>
      <c r="CJ2" s="228"/>
      <c r="CK2" s="228"/>
      <c r="CL2" s="228"/>
      <c r="CM2" s="228"/>
      <c r="CN2" s="228"/>
      <c r="CO2" s="228"/>
      <c r="CP2" s="228"/>
      <c r="CQ2" s="228"/>
      <c r="CR2" s="228"/>
      <c r="CS2" s="228"/>
      <c r="CT2" s="228"/>
      <c r="CU2" s="228"/>
      <c r="CV2" s="228"/>
      <c r="CW2" s="228"/>
      <c r="CX2" s="228"/>
      <c r="CY2" s="228"/>
      <c r="CZ2" s="228"/>
      <c r="DA2" s="228"/>
      <c r="DB2" s="228"/>
      <c r="DC2" s="228"/>
      <c r="DD2" s="228"/>
      <c r="DE2" s="228"/>
      <c r="DF2" s="228"/>
      <c r="DG2" s="228"/>
      <c r="DH2" s="228"/>
      <c r="DI2" s="228"/>
      <c r="DJ2" s="1091" t="s">
        <v>353</v>
      </c>
      <c r="DK2" s="1092"/>
      <c r="DL2" s="1092"/>
      <c r="DM2" s="1092"/>
      <c r="DN2" s="1092"/>
      <c r="DO2" s="1093"/>
      <c r="DP2" s="228"/>
      <c r="DQ2" s="1091" t="s">
        <v>354</v>
      </c>
      <c r="DR2" s="1092"/>
      <c r="DS2" s="1092"/>
      <c r="DT2" s="1092"/>
      <c r="DU2" s="1092"/>
      <c r="DV2" s="1092"/>
      <c r="DW2" s="1092"/>
      <c r="DX2" s="1092"/>
      <c r="DY2" s="1092"/>
      <c r="DZ2" s="1093"/>
      <c r="EA2" s="230"/>
    </row>
    <row r="3" spans="1:131" ht="11.25" customHeight="1" x14ac:dyDescent="0.2">
      <c r="A3" s="228"/>
      <c r="B3" s="228"/>
      <c r="C3" s="228"/>
      <c r="D3" s="228"/>
      <c r="E3" s="228"/>
      <c r="F3" s="228"/>
      <c r="G3" s="228"/>
      <c r="H3" s="228"/>
      <c r="I3" s="228"/>
      <c r="J3" s="228"/>
      <c r="K3" s="228"/>
      <c r="L3" s="228"/>
      <c r="M3" s="228"/>
      <c r="N3" s="228"/>
      <c r="O3" s="228"/>
      <c r="P3" s="228"/>
      <c r="Q3" s="228"/>
      <c r="R3" s="228"/>
      <c r="S3" s="228"/>
      <c r="T3" s="228"/>
      <c r="U3" s="228"/>
      <c r="V3" s="228"/>
      <c r="W3" s="228"/>
      <c r="X3" s="228"/>
      <c r="Y3" s="228"/>
      <c r="Z3" s="228"/>
      <c r="AA3" s="228"/>
      <c r="AB3" s="228"/>
      <c r="AC3" s="228"/>
      <c r="AD3" s="228"/>
      <c r="AE3" s="228"/>
      <c r="AF3" s="228"/>
      <c r="AG3" s="228"/>
      <c r="AH3" s="228"/>
      <c r="AI3" s="228"/>
      <c r="AJ3" s="228"/>
      <c r="AK3" s="228"/>
      <c r="AL3" s="228"/>
      <c r="AM3" s="228"/>
      <c r="AN3" s="228"/>
      <c r="AO3" s="228"/>
      <c r="AP3" s="228"/>
      <c r="AQ3" s="228"/>
      <c r="AR3" s="228"/>
      <c r="AS3" s="228"/>
      <c r="AT3" s="228"/>
      <c r="AU3" s="228"/>
      <c r="AV3" s="228"/>
      <c r="AW3" s="228"/>
      <c r="AX3" s="228"/>
      <c r="AY3" s="228"/>
      <c r="AZ3" s="228"/>
      <c r="BA3" s="228"/>
      <c r="BB3" s="228"/>
      <c r="BC3" s="228"/>
      <c r="BD3" s="228"/>
      <c r="BE3" s="228"/>
      <c r="BF3" s="228"/>
      <c r="BG3" s="228"/>
      <c r="BH3" s="228"/>
      <c r="BI3" s="228"/>
      <c r="BJ3" s="228"/>
      <c r="BK3" s="228"/>
      <c r="BL3" s="228"/>
      <c r="BM3" s="228"/>
      <c r="BN3" s="228"/>
      <c r="BO3" s="228"/>
      <c r="BP3" s="228"/>
      <c r="BQ3" s="228"/>
      <c r="BR3" s="228"/>
      <c r="BS3" s="228"/>
      <c r="BT3" s="228"/>
      <c r="BU3" s="228"/>
      <c r="BV3" s="228"/>
      <c r="BW3" s="228"/>
      <c r="BX3" s="228"/>
      <c r="BY3" s="228"/>
      <c r="BZ3" s="228"/>
      <c r="CA3" s="228"/>
      <c r="CB3" s="228"/>
      <c r="CC3" s="228"/>
      <c r="CD3" s="228"/>
      <c r="CE3" s="228"/>
      <c r="CF3" s="228"/>
      <c r="CG3" s="228"/>
      <c r="CH3" s="228"/>
      <c r="CI3" s="228"/>
      <c r="CJ3" s="228"/>
      <c r="CK3" s="228"/>
      <c r="CL3" s="228"/>
      <c r="CM3" s="228"/>
      <c r="CN3" s="228"/>
      <c r="CO3" s="228"/>
      <c r="CP3" s="228"/>
      <c r="CQ3" s="228"/>
      <c r="CR3" s="228"/>
      <c r="CS3" s="228"/>
      <c r="CT3" s="228"/>
      <c r="CU3" s="228"/>
      <c r="CV3" s="228"/>
      <c r="CW3" s="228"/>
      <c r="CX3" s="228"/>
      <c r="CY3" s="228"/>
      <c r="CZ3" s="228"/>
      <c r="DA3" s="228"/>
      <c r="DB3" s="228"/>
      <c r="DC3" s="228"/>
      <c r="DD3" s="228"/>
      <c r="DE3" s="228"/>
      <c r="DF3" s="228"/>
      <c r="DG3" s="228"/>
      <c r="DH3" s="228"/>
      <c r="DI3" s="228"/>
      <c r="DJ3" s="228"/>
      <c r="DK3" s="228"/>
      <c r="DL3" s="228"/>
      <c r="DM3" s="228"/>
      <c r="DN3" s="228"/>
      <c r="DO3" s="228"/>
      <c r="DP3" s="228"/>
      <c r="DQ3" s="228"/>
      <c r="DR3" s="228"/>
      <c r="DS3" s="228"/>
      <c r="DT3" s="228"/>
      <c r="DU3" s="228"/>
      <c r="DV3" s="228"/>
      <c r="DW3" s="228"/>
      <c r="DX3" s="228"/>
      <c r="DY3" s="228"/>
      <c r="DZ3" s="228"/>
      <c r="EA3" s="230"/>
    </row>
    <row r="4" spans="1:131" s="235" customFormat="1" ht="26.25" customHeight="1" thickBot="1" x14ac:dyDescent="0.25">
      <c r="A4" s="1059" t="s">
        <v>355</v>
      </c>
      <c r="B4" s="1059"/>
      <c r="C4" s="1059"/>
      <c r="D4" s="1059"/>
      <c r="E4" s="1059"/>
      <c r="F4" s="1059"/>
      <c r="G4" s="1059"/>
      <c r="H4" s="1059"/>
      <c r="I4" s="1059"/>
      <c r="J4" s="1059"/>
      <c r="K4" s="1059"/>
      <c r="L4" s="1059"/>
      <c r="M4" s="1059"/>
      <c r="N4" s="1059"/>
      <c r="O4" s="1059"/>
      <c r="P4" s="1059"/>
      <c r="Q4" s="1059"/>
      <c r="R4" s="1059"/>
      <c r="S4" s="1059"/>
      <c r="T4" s="1059"/>
      <c r="U4" s="1059"/>
      <c r="V4" s="1059"/>
      <c r="W4" s="1059"/>
      <c r="X4" s="1059"/>
      <c r="Y4" s="1059"/>
      <c r="Z4" s="1059"/>
      <c r="AA4" s="1059"/>
      <c r="AB4" s="1059"/>
      <c r="AC4" s="1059"/>
      <c r="AD4" s="1059"/>
      <c r="AE4" s="1059"/>
      <c r="AF4" s="1059"/>
      <c r="AG4" s="1059"/>
      <c r="AH4" s="1059"/>
      <c r="AI4" s="1059"/>
      <c r="AJ4" s="1059"/>
      <c r="AK4" s="1059"/>
      <c r="AL4" s="1059"/>
      <c r="AM4" s="1059"/>
      <c r="AN4" s="1059"/>
      <c r="AO4" s="1059"/>
      <c r="AP4" s="1059"/>
      <c r="AQ4" s="1059"/>
      <c r="AR4" s="1059"/>
      <c r="AS4" s="1059"/>
      <c r="AT4" s="1059"/>
      <c r="AU4" s="1059"/>
      <c r="AV4" s="1059"/>
      <c r="AW4" s="1059"/>
      <c r="AX4" s="1059"/>
      <c r="AY4" s="1059"/>
      <c r="AZ4" s="232"/>
      <c r="BA4" s="232"/>
      <c r="BB4" s="232"/>
      <c r="BC4" s="232"/>
      <c r="BD4" s="232"/>
      <c r="BE4" s="233"/>
      <c r="BF4" s="233"/>
      <c r="BG4" s="233"/>
      <c r="BH4" s="233"/>
      <c r="BI4" s="233"/>
      <c r="BJ4" s="233"/>
      <c r="BK4" s="233"/>
      <c r="BL4" s="233"/>
      <c r="BM4" s="233"/>
      <c r="BN4" s="233"/>
      <c r="BO4" s="233"/>
      <c r="BP4" s="233"/>
      <c r="BQ4" s="730" t="s">
        <v>356</v>
      </c>
      <c r="BR4" s="730"/>
      <c r="BS4" s="730"/>
      <c r="BT4" s="730"/>
      <c r="BU4" s="730"/>
      <c r="BV4" s="730"/>
      <c r="BW4" s="730"/>
      <c r="BX4" s="730"/>
      <c r="BY4" s="730"/>
      <c r="BZ4" s="730"/>
      <c r="CA4" s="730"/>
      <c r="CB4" s="730"/>
      <c r="CC4" s="730"/>
      <c r="CD4" s="730"/>
      <c r="CE4" s="730"/>
      <c r="CF4" s="730"/>
      <c r="CG4" s="730"/>
      <c r="CH4" s="730"/>
      <c r="CI4" s="730"/>
      <c r="CJ4" s="730"/>
      <c r="CK4" s="730"/>
      <c r="CL4" s="730"/>
      <c r="CM4" s="730"/>
      <c r="CN4" s="730"/>
      <c r="CO4" s="730"/>
      <c r="CP4" s="730"/>
      <c r="CQ4" s="730"/>
      <c r="CR4" s="730"/>
      <c r="CS4" s="730"/>
      <c r="CT4" s="730"/>
      <c r="CU4" s="730"/>
      <c r="CV4" s="730"/>
      <c r="CW4" s="730"/>
      <c r="CX4" s="730"/>
      <c r="CY4" s="730"/>
      <c r="CZ4" s="730"/>
      <c r="DA4" s="730"/>
      <c r="DB4" s="730"/>
      <c r="DC4" s="730"/>
      <c r="DD4" s="730"/>
      <c r="DE4" s="730"/>
      <c r="DF4" s="730"/>
      <c r="DG4" s="730"/>
      <c r="DH4" s="730"/>
      <c r="DI4" s="730"/>
      <c r="DJ4" s="730"/>
      <c r="DK4" s="730"/>
      <c r="DL4" s="730"/>
      <c r="DM4" s="730"/>
      <c r="DN4" s="730"/>
      <c r="DO4" s="730"/>
      <c r="DP4" s="730"/>
      <c r="DQ4" s="730"/>
      <c r="DR4" s="730"/>
      <c r="DS4" s="730"/>
      <c r="DT4" s="730"/>
      <c r="DU4" s="730"/>
      <c r="DV4" s="730"/>
      <c r="DW4" s="730"/>
      <c r="DX4" s="730"/>
      <c r="DY4" s="730"/>
      <c r="DZ4" s="730"/>
      <c r="EA4" s="234"/>
    </row>
    <row r="5" spans="1:131" s="235" customFormat="1" ht="26.25" customHeight="1" x14ac:dyDescent="0.2">
      <c r="A5" s="995" t="s">
        <v>357</v>
      </c>
      <c r="B5" s="996"/>
      <c r="C5" s="996"/>
      <c r="D5" s="996"/>
      <c r="E5" s="996"/>
      <c r="F5" s="996"/>
      <c r="G5" s="996"/>
      <c r="H5" s="996"/>
      <c r="I5" s="996"/>
      <c r="J5" s="996"/>
      <c r="K5" s="996"/>
      <c r="L5" s="996"/>
      <c r="M5" s="996"/>
      <c r="N5" s="996"/>
      <c r="O5" s="996"/>
      <c r="P5" s="997"/>
      <c r="Q5" s="1001" t="s">
        <v>358</v>
      </c>
      <c r="R5" s="1002"/>
      <c r="S5" s="1002"/>
      <c r="T5" s="1002"/>
      <c r="U5" s="1003"/>
      <c r="V5" s="1001" t="s">
        <v>359</v>
      </c>
      <c r="W5" s="1002"/>
      <c r="X5" s="1002"/>
      <c r="Y5" s="1002"/>
      <c r="Z5" s="1003"/>
      <c r="AA5" s="1001" t="s">
        <v>360</v>
      </c>
      <c r="AB5" s="1002"/>
      <c r="AC5" s="1002"/>
      <c r="AD5" s="1002"/>
      <c r="AE5" s="1002"/>
      <c r="AF5" s="1094" t="s">
        <v>361</v>
      </c>
      <c r="AG5" s="1002"/>
      <c r="AH5" s="1002"/>
      <c r="AI5" s="1002"/>
      <c r="AJ5" s="1015"/>
      <c r="AK5" s="1002" t="s">
        <v>362</v>
      </c>
      <c r="AL5" s="1002"/>
      <c r="AM5" s="1002"/>
      <c r="AN5" s="1002"/>
      <c r="AO5" s="1003"/>
      <c r="AP5" s="1001" t="s">
        <v>363</v>
      </c>
      <c r="AQ5" s="1002"/>
      <c r="AR5" s="1002"/>
      <c r="AS5" s="1002"/>
      <c r="AT5" s="1003"/>
      <c r="AU5" s="1001" t="s">
        <v>364</v>
      </c>
      <c r="AV5" s="1002"/>
      <c r="AW5" s="1002"/>
      <c r="AX5" s="1002"/>
      <c r="AY5" s="1015"/>
      <c r="AZ5" s="232"/>
      <c r="BA5" s="232"/>
      <c r="BB5" s="232"/>
      <c r="BC5" s="232"/>
      <c r="BD5" s="232"/>
      <c r="BE5" s="233"/>
      <c r="BF5" s="233"/>
      <c r="BG5" s="233"/>
      <c r="BH5" s="233"/>
      <c r="BI5" s="233"/>
      <c r="BJ5" s="233"/>
      <c r="BK5" s="233"/>
      <c r="BL5" s="233"/>
      <c r="BM5" s="233"/>
      <c r="BN5" s="233"/>
      <c r="BO5" s="233"/>
      <c r="BP5" s="233"/>
      <c r="BQ5" s="995" t="s">
        <v>365</v>
      </c>
      <c r="BR5" s="996"/>
      <c r="BS5" s="996"/>
      <c r="BT5" s="996"/>
      <c r="BU5" s="996"/>
      <c r="BV5" s="996"/>
      <c r="BW5" s="996"/>
      <c r="BX5" s="996"/>
      <c r="BY5" s="996"/>
      <c r="BZ5" s="996"/>
      <c r="CA5" s="996"/>
      <c r="CB5" s="996"/>
      <c r="CC5" s="996"/>
      <c r="CD5" s="996"/>
      <c r="CE5" s="996"/>
      <c r="CF5" s="996"/>
      <c r="CG5" s="997"/>
      <c r="CH5" s="1001" t="s">
        <v>366</v>
      </c>
      <c r="CI5" s="1002"/>
      <c r="CJ5" s="1002"/>
      <c r="CK5" s="1002"/>
      <c r="CL5" s="1003"/>
      <c r="CM5" s="1001" t="s">
        <v>367</v>
      </c>
      <c r="CN5" s="1002"/>
      <c r="CO5" s="1002"/>
      <c r="CP5" s="1002"/>
      <c r="CQ5" s="1003"/>
      <c r="CR5" s="1001" t="s">
        <v>368</v>
      </c>
      <c r="CS5" s="1002"/>
      <c r="CT5" s="1002"/>
      <c r="CU5" s="1002"/>
      <c r="CV5" s="1003"/>
      <c r="CW5" s="1001" t="s">
        <v>369</v>
      </c>
      <c r="CX5" s="1002"/>
      <c r="CY5" s="1002"/>
      <c r="CZ5" s="1002"/>
      <c r="DA5" s="1003"/>
      <c r="DB5" s="1001" t="s">
        <v>370</v>
      </c>
      <c r="DC5" s="1002"/>
      <c r="DD5" s="1002"/>
      <c r="DE5" s="1002"/>
      <c r="DF5" s="1003"/>
      <c r="DG5" s="1084" t="s">
        <v>371</v>
      </c>
      <c r="DH5" s="1085"/>
      <c r="DI5" s="1085"/>
      <c r="DJ5" s="1085"/>
      <c r="DK5" s="1086"/>
      <c r="DL5" s="1084" t="s">
        <v>372</v>
      </c>
      <c r="DM5" s="1085"/>
      <c r="DN5" s="1085"/>
      <c r="DO5" s="1085"/>
      <c r="DP5" s="1086"/>
      <c r="DQ5" s="1001" t="s">
        <v>373</v>
      </c>
      <c r="DR5" s="1002"/>
      <c r="DS5" s="1002"/>
      <c r="DT5" s="1002"/>
      <c r="DU5" s="1003"/>
      <c r="DV5" s="1001" t="s">
        <v>364</v>
      </c>
      <c r="DW5" s="1002"/>
      <c r="DX5" s="1002"/>
      <c r="DY5" s="1002"/>
      <c r="DZ5" s="1015"/>
      <c r="EA5" s="234"/>
    </row>
    <row r="6" spans="1:131" s="235" customFormat="1" ht="26.25" customHeight="1" thickBot="1" x14ac:dyDescent="0.25">
      <c r="A6" s="998"/>
      <c r="B6" s="999"/>
      <c r="C6" s="999"/>
      <c r="D6" s="999"/>
      <c r="E6" s="999"/>
      <c r="F6" s="999"/>
      <c r="G6" s="999"/>
      <c r="H6" s="999"/>
      <c r="I6" s="999"/>
      <c r="J6" s="999"/>
      <c r="K6" s="999"/>
      <c r="L6" s="999"/>
      <c r="M6" s="999"/>
      <c r="N6" s="999"/>
      <c r="O6" s="999"/>
      <c r="P6" s="1000"/>
      <c r="Q6" s="1004"/>
      <c r="R6" s="1005"/>
      <c r="S6" s="1005"/>
      <c r="T6" s="1005"/>
      <c r="U6" s="1006"/>
      <c r="V6" s="1004"/>
      <c r="W6" s="1005"/>
      <c r="X6" s="1005"/>
      <c r="Y6" s="1005"/>
      <c r="Z6" s="1006"/>
      <c r="AA6" s="1004"/>
      <c r="AB6" s="1005"/>
      <c r="AC6" s="1005"/>
      <c r="AD6" s="1005"/>
      <c r="AE6" s="1005"/>
      <c r="AF6" s="1095"/>
      <c r="AG6" s="1005"/>
      <c r="AH6" s="1005"/>
      <c r="AI6" s="1005"/>
      <c r="AJ6" s="1016"/>
      <c r="AK6" s="1005"/>
      <c r="AL6" s="1005"/>
      <c r="AM6" s="1005"/>
      <c r="AN6" s="1005"/>
      <c r="AO6" s="1006"/>
      <c r="AP6" s="1004"/>
      <c r="AQ6" s="1005"/>
      <c r="AR6" s="1005"/>
      <c r="AS6" s="1005"/>
      <c r="AT6" s="1006"/>
      <c r="AU6" s="1004"/>
      <c r="AV6" s="1005"/>
      <c r="AW6" s="1005"/>
      <c r="AX6" s="1005"/>
      <c r="AY6" s="1016"/>
      <c r="AZ6" s="232"/>
      <c r="BA6" s="232"/>
      <c r="BB6" s="232"/>
      <c r="BC6" s="232"/>
      <c r="BD6" s="232"/>
      <c r="BE6" s="233"/>
      <c r="BF6" s="233"/>
      <c r="BG6" s="233"/>
      <c r="BH6" s="233"/>
      <c r="BI6" s="233"/>
      <c r="BJ6" s="233"/>
      <c r="BK6" s="233"/>
      <c r="BL6" s="233"/>
      <c r="BM6" s="233"/>
      <c r="BN6" s="233"/>
      <c r="BO6" s="233"/>
      <c r="BP6" s="233"/>
      <c r="BQ6" s="998"/>
      <c r="BR6" s="999"/>
      <c r="BS6" s="999"/>
      <c r="BT6" s="999"/>
      <c r="BU6" s="999"/>
      <c r="BV6" s="999"/>
      <c r="BW6" s="999"/>
      <c r="BX6" s="999"/>
      <c r="BY6" s="999"/>
      <c r="BZ6" s="999"/>
      <c r="CA6" s="999"/>
      <c r="CB6" s="999"/>
      <c r="CC6" s="999"/>
      <c r="CD6" s="999"/>
      <c r="CE6" s="999"/>
      <c r="CF6" s="999"/>
      <c r="CG6" s="1000"/>
      <c r="CH6" s="1004"/>
      <c r="CI6" s="1005"/>
      <c r="CJ6" s="1005"/>
      <c r="CK6" s="1005"/>
      <c r="CL6" s="1006"/>
      <c r="CM6" s="1004"/>
      <c r="CN6" s="1005"/>
      <c r="CO6" s="1005"/>
      <c r="CP6" s="1005"/>
      <c r="CQ6" s="1006"/>
      <c r="CR6" s="1004"/>
      <c r="CS6" s="1005"/>
      <c r="CT6" s="1005"/>
      <c r="CU6" s="1005"/>
      <c r="CV6" s="1006"/>
      <c r="CW6" s="1004"/>
      <c r="CX6" s="1005"/>
      <c r="CY6" s="1005"/>
      <c r="CZ6" s="1005"/>
      <c r="DA6" s="1006"/>
      <c r="DB6" s="1004"/>
      <c r="DC6" s="1005"/>
      <c r="DD6" s="1005"/>
      <c r="DE6" s="1005"/>
      <c r="DF6" s="1006"/>
      <c r="DG6" s="1087"/>
      <c r="DH6" s="1088"/>
      <c r="DI6" s="1088"/>
      <c r="DJ6" s="1088"/>
      <c r="DK6" s="1089"/>
      <c r="DL6" s="1087"/>
      <c r="DM6" s="1088"/>
      <c r="DN6" s="1088"/>
      <c r="DO6" s="1088"/>
      <c r="DP6" s="1089"/>
      <c r="DQ6" s="1004"/>
      <c r="DR6" s="1005"/>
      <c r="DS6" s="1005"/>
      <c r="DT6" s="1005"/>
      <c r="DU6" s="1006"/>
      <c r="DV6" s="1004"/>
      <c r="DW6" s="1005"/>
      <c r="DX6" s="1005"/>
      <c r="DY6" s="1005"/>
      <c r="DZ6" s="1016"/>
      <c r="EA6" s="234"/>
    </row>
    <row r="7" spans="1:131" s="235" customFormat="1" ht="26.25" customHeight="1" thickTop="1" x14ac:dyDescent="0.2">
      <c r="A7" s="236">
        <v>1</v>
      </c>
      <c r="B7" s="1047" t="s">
        <v>374</v>
      </c>
      <c r="C7" s="1048"/>
      <c r="D7" s="1048"/>
      <c r="E7" s="1048"/>
      <c r="F7" s="1048"/>
      <c r="G7" s="1048"/>
      <c r="H7" s="1048"/>
      <c r="I7" s="1048"/>
      <c r="J7" s="1048"/>
      <c r="K7" s="1048"/>
      <c r="L7" s="1048"/>
      <c r="M7" s="1048"/>
      <c r="N7" s="1048"/>
      <c r="O7" s="1048"/>
      <c r="P7" s="1049"/>
      <c r="Q7" s="1102">
        <v>50364</v>
      </c>
      <c r="R7" s="1103"/>
      <c r="S7" s="1103"/>
      <c r="T7" s="1103"/>
      <c r="U7" s="1103"/>
      <c r="V7" s="1103">
        <v>46640</v>
      </c>
      <c r="W7" s="1103"/>
      <c r="X7" s="1103"/>
      <c r="Y7" s="1103"/>
      <c r="Z7" s="1103"/>
      <c r="AA7" s="1103">
        <v>3724</v>
      </c>
      <c r="AB7" s="1103"/>
      <c r="AC7" s="1103"/>
      <c r="AD7" s="1103"/>
      <c r="AE7" s="1104"/>
      <c r="AF7" s="1105">
        <v>2455</v>
      </c>
      <c r="AG7" s="1106"/>
      <c r="AH7" s="1106"/>
      <c r="AI7" s="1106"/>
      <c r="AJ7" s="1107"/>
      <c r="AK7" s="1108">
        <v>2374</v>
      </c>
      <c r="AL7" s="1109"/>
      <c r="AM7" s="1109"/>
      <c r="AN7" s="1109"/>
      <c r="AO7" s="1109"/>
      <c r="AP7" s="1109">
        <v>34616</v>
      </c>
      <c r="AQ7" s="1109"/>
      <c r="AR7" s="1109"/>
      <c r="AS7" s="1109"/>
      <c r="AT7" s="1109"/>
      <c r="AU7" s="1110"/>
      <c r="AV7" s="1110"/>
      <c r="AW7" s="1110"/>
      <c r="AX7" s="1110"/>
      <c r="AY7" s="1111"/>
      <c r="AZ7" s="232"/>
      <c r="BA7" s="232"/>
      <c r="BB7" s="232"/>
      <c r="BC7" s="232"/>
      <c r="BD7" s="232"/>
      <c r="BE7" s="233"/>
      <c r="BF7" s="233"/>
      <c r="BG7" s="233"/>
      <c r="BH7" s="233"/>
      <c r="BI7" s="233"/>
      <c r="BJ7" s="233"/>
      <c r="BK7" s="233"/>
      <c r="BL7" s="233"/>
      <c r="BM7" s="233"/>
      <c r="BN7" s="233"/>
      <c r="BO7" s="233"/>
      <c r="BP7" s="233"/>
      <c r="BQ7" s="236">
        <v>1</v>
      </c>
      <c r="BR7" s="237"/>
      <c r="BS7" s="1099" t="s">
        <v>558</v>
      </c>
      <c r="BT7" s="1100"/>
      <c r="BU7" s="1100"/>
      <c r="BV7" s="1100"/>
      <c r="BW7" s="1100"/>
      <c r="BX7" s="1100"/>
      <c r="BY7" s="1100"/>
      <c r="BZ7" s="1100"/>
      <c r="CA7" s="1100"/>
      <c r="CB7" s="1100"/>
      <c r="CC7" s="1100"/>
      <c r="CD7" s="1100"/>
      <c r="CE7" s="1100"/>
      <c r="CF7" s="1100"/>
      <c r="CG7" s="1112"/>
      <c r="CH7" s="1096">
        <v>-16</v>
      </c>
      <c r="CI7" s="1097"/>
      <c r="CJ7" s="1097"/>
      <c r="CK7" s="1097"/>
      <c r="CL7" s="1098"/>
      <c r="CM7" s="1096">
        <v>326</v>
      </c>
      <c r="CN7" s="1097"/>
      <c r="CO7" s="1097"/>
      <c r="CP7" s="1097"/>
      <c r="CQ7" s="1098"/>
      <c r="CR7" s="1096">
        <v>10</v>
      </c>
      <c r="CS7" s="1097"/>
      <c r="CT7" s="1097"/>
      <c r="CU7" s="1097"/>
      <c r="CV7" s="1098"/>
      <c r="CW7" s="1096">
        <v>74</v>
      </c>
      <c r="CX7" s="1097"/>
      <c r="CY7" s="1097"/>
      <c r="CZ7" s="1097"/>
      <c r="DA7" s="1098"/>
      <c r="DB7" s="1096" t="s">
        <v>553</v>
      </c>
      <c r="DC7" s="1097"/>
      <c r="DD7" s="1097"/>
      <c r="DE7" s="1097"/>
      <c r="DF7" s="1098"/>
      <c r="DG7" s="1096" t="s">
        <v>553</v>
      </c>
      <c r="DH7" s="1097"/>
      <c r="DI7" s="1097"/>
      <c r="DJ7" s="1097"/>
      <c r="DK7" s="1098"/>
      <c r="DL7" s="1096" t="s">
        <v>553</v>
      </c>
      <c r="DM7" s="1097"/>
      <c r="DN7" s="1097"/>
      <c r="DO7" s="1097"/>
      <c r="DP7" s="1098"/>
      <c r="DQ7" s="1096" t="s">
        <v>553</v>
      </c>
      <c r="DR7" s="1097"/>
      <c r="DS7" s="1097"/>
      <c r="DT7" s="1097"/>
      <c r="DU7" s="1098"/>
      <c r="DV7" s="1099"/>
      <c r="DW7" s="1100"/>
      <c r="DX7" s="1100"/>
      <c r="DY7" s="1100"/>
      <c r="DZ7" s="1101"/>
      <c r="EA7" s="234"/>
    </row>
    <row r="8" spans="1:131" s="235" customFormat="1" ht="26.25" customHeight="1" x14ac:dyDescent="0.2">
      <c r="A8" s="238">
        <v>2</v>
      </c>
      <c r="B8" s="1030" t="s">
        <v>375</v>
      </c>
      <c r="C8" s="1031"/>
      <c r="D8" s="1031"/>
      <c r="E8" s="1031"/>
      <c r="F8" s="1031"/>
      <c r="G8" s="1031"/>
      <c r="H8" s="1031"/>
      <c r="I8" s="1031"/>
      <c r="J8" s="1031"/>
      <c r="K8" s="1031"/>
      <c r="L8" s="1031"/>
      <c r="M8" s="1031"/>
      <c r="N8" s="1031"/>
      <c r="O8" s="1031"/>
      <c r="P8" s="1032"/>
      <c r="Q8" s="1038">
        <v>738</v>
      </c>
      <c r="R8" s="1039"/>
      <c r="S8" s="1039"/>
      <c r="T8" s="1039"/>
      <c r="U8" s="1039"/>
      <c r="V8" s="1039">
        <v>738</v>
      </c>
      <c r="W8" s="1039"/>
      <c r="X8" s="1039"/>
      <c r="Y8" s="1039"/>
      <c r="Z8" s="1039"/>
      <c r="AA8" s="1039" t="s">
        <v>553</v>
      </c>
      <c r="AB8" s="1039"/>
      <c r="AC8" s="1039"/>
      <c r="AD8" s="1039"/>
      <c r="AE8" s="1040"/>
      <c r="AF8" s="1035" t="s">
        <v>122</v>
      </c>
      <c r="AG8" s="1036"/>
      <c r="AH8" s="1036"/>
      <c r="AI8" s="1036"/>
      <c r="AJ8" s="1037"/>
      <c r="AK8" s="1080">
        <v>439</v>
      </c>
      <c r="AL8" s="1081"/>
      <c r="AM8" s="1081"/>
      <c r="AN8" s="1081"/>
      <c r="AO8" s="1081"/>
      <c r="AP8" s="1081" t="s">
        <v>553</v>
      </c>
      <c r="AQ8" s="1081"/>
      <c r="AR8" s="1081"/>
      <c r="AS8" s="1081"/>
      <c r="AT8" s="1081"/>
      <c r="AU8" s="1082"/>
      <c r="AV8" s="1082"/>
      <c r="AW8" s="1082"/>
      <c r="AX8" s="1082"/>
      <c r="AY8" s="1083"/>
      <c r="AZ8" s="232"/>
      <c r="BA8" s="232"/>
      <c r="BB8" s="232"/>
      <c r="BC8" s="232"/>
      <c r="BD8" s="232"/>
      <c r="BE8" s="233"/>
      <c r="BF8" s="233"/>
      <c r="BG8" s="233"/>
      <c r="BH8" s="233"/>
      <c r="BI8" s="233"/>
      <c r="BJ8" s="233"/>
      <c r="BK8" s="233"/>
      <c r="BL8" s="233"/>
      <c r="BM8" s="233"/>
      <c r="BN8" s="233"/>
      <c r="BO8" s="233"/>
      <c r="BP8" s="233"/>
      <c r="BQ8" s="238">
        <v>2</v>
      </c>
      <c r="BR8" s="239"/>
      <c r="BS8" s="992" t="s">
        <v>559</v>
      </c>
      <c r="BT8" s="993"/>
      <c r="BU8" s="993"/>
      <c r="BV8" s="993"/>
      <c r="BW8" s="993"/>
      <c r="BX8" s="993"/>
      <c r="BY8" s="993"/>
      <c r="BZ8" s="993"/>
      <c r="CA8" s="993"/>
      <c r="CB8" s="993"/>
      <c r="CC8" s="993"/>
      <c r="CD8" s="993"/>
      <c r="CE8" s="993"/>
      <c r="CF8" s="993"/>
      <c r="CG8" s="1014"/>
      <c r="CH8" s="989">
        <v>-17</v>
      </c>
      <c r="CI8" s="990"/>
      <c r="CJ8" s="990"/>
      <c r="CK8" s="990"/>
      <c r="CL8" s="991"/>
      <c r="CM8" s="989">
        <v>457</v>
      </c>
      <c r="CN8" s="990"/>
      <c r="CO8" s="990"/>
      <c r="CP8" s="990"/>
      <c r="CQ8" s="991"/>
      <c r="CR8" s="989">
        <v>403</v>
      </c>
      <c r="CS8" s="990"/>
      <c r="CT8" s="990"/>
      <c r="CU8" s="990"/>
      <c r="CV8" s="991"/>
      <c r="CW8" s="989">
        <v>104</v>
      </c>
      <c r="CX8" s="990"/>
      <c r="CY8" s="990"/>
      <c r="CZ8" s="990"/>
      <c r="DA8" s="991"/>
      <c r="DB8" s="989" t="s">
        <v>553</v>
      </c>
      <c r="DC8" s="990"/>
      <c r="DD8" s="990"/>
      <c r="DE8" s="990"/>
      <c r="DF8" s="991"/>
      <c r="DG8" s="989" t="s">
        <v>553</v>
      </c>
      <c r="DH8" s="990"/>
      <c r="DI8" s="990"/>
      <c r="DJ8" s="990"/>
      <c r="DK8" s="991"/>
      <c r="DL8" s="989" t="s">
        <v>553</v>
      </c>
      <c r="DM8" s="990"/>
      <c r="DN8" s="990"/>
      <c r="DO8" s="990"/>
      <c r="DP8" s="991"/>
      <c r="DQ8" s="989" t="s">
        <v>553</v>
      </c>
      <c r="DR8" s="990"/>
      <c r="DS8" s="990"/>
      <c r="DT8" s="990"/>
      <c r="DU8" s="991"/>
      <c r="DV8" s="992"/>
      <c r="DW8" s="993"/>
      <c r="DX8" s="993"/>
      <c r="DY8" s="993"/>
      <c r="DZ8" s="994"/>
      <c r="EA8" s="234"/>
    </row>
    <row r="9" spans="1:131" s="235" customFormat="1" ht="26.25" customHeight="1" x14ac:dyDescent="0.2">
      <c r="A9" s="238">
        <v>3</v>
      </c>
      <c r="B9" s="1030" t="s">
        <v>376</v>
      </c>
      <c r="C9" s="1031"/>
      <c r="D9" s="1031"/>
      <c r="E9" s="1031"/>
      <c r="F9" s="1031"/>
      <c r="G9" s="1031"/>
      <c r="H9" s="1031"/>
      <c r="I9" s="1031"/>
      <c r="J9" s="1031"/>
      <c r="K9" s="1031"/>
      <c r="L9" s="1031"/>
      <c r="M9" s="1031"/>
      <c r="N9" s="1031"/>
      <c r="O9" s="1031"/>
      <c r="P9" s="1032"/>
      <c r="Q9" s="1038">
        <v>74</v>
      </c>
      <c r="R9" s="1039"/>
      <c r="S9" s="1039"/>
      <c r="T9" s="1039"/>
      <c r="U9" s="1039"/>
      <c r="V9" s="1039">
        <v>74</v>
      </c>
      <c r="W9" s="1039"/>
      <c r="X9" s="1039"/>
      <c r="Y9" s="1039"/>
      <c r="Z9" s="1039"/>
      <c r="AA9" s="1039" t="s">
        <v>553</v>
      </c>
      <c r="AB9" s="1039"/>
      <c r="AC9" s="1039"/>
      <c r="AD9" s="1039"/>
      <c r="AE9" s="1040"/>
      <c r="AF9" s="1035" t="s">
        <v>122</v>
      </c>
      <c r="AG9" s="1036"/>
      <c r="AH9" s="1036"/>
      <c r="AI9" s="1036"/>
      <c r="AJ9" s="1037"/>
      <c r="AK9" s="1080">
        <v>45</v>
      </c>
      <c r="AL9" s="1081"/>
      <c r="AM9" s="1081"/>
      <c r="AN9" s="1081"/>
      <c r="AO9" s="1081"/>
      <c r="AP9" s="1081" t="s">
        <v>553</v>
      </c>
      <c r="AQ9" s="1081"/>
      <c r="AR9" s="1081"/>
      <c r="AS9" s="1081"/>
      <c r="AT9" s="1081"/>
      <c r="AU9" s="1082"/>
      <c r="AV9" s="1082"/>
      <c r="AW9" s="1082"/>
      <c r="AX9" s="1082"/>
      <c r="AY9" s="1083"/>
      <c r="AZ9" s="232"/>
      <c r="BA9" s="232"/>
      <c r="BB9" s="232"/>
      <c r="BC9" s="232"/>
      <c r="BD9" s="232"/>
      <c r="BE9" s="233"/>
      <c r="BF9" s="233"/>
      <c r="BG9" s="233"/>
      <c r="BH9" s="233"/>
      <c r="BI9" s="233"/>
      <c r="BJ9" s="233"/>
      <c r="BK9" s="233"/>
      <c r="BL9" s="233"/>
      <c r="BM9" s="233"/>
      <c r="BN9" s="233"/>
      <c r="BO9" s="233"/>
      <c r="BP9" s="233"/>
      <c r="BQ9" s="238">
        <v>3</v>
      </c>
      <c r="BR9" s="239"/>
      <c r="BS9" s="992" t="s">
        <v>560</v>
      </c>
      <c r="BT9" s="993"/>
      <c r="BU9" s="993"/>
      <c r="BV9" s="993"/>
      <c r="BW9" s="993"/>
      <c r="BX9" s="993"/>
      <c r="BY9" s="993"/>
      <c r="BZ9" s="993"/>
      <c r="CA9" s="993"/>
      <c r="CB9" s="993"/>
      <c r="CC9" s="993"/>
      <c r="CD9" s="993"/>
      <c r="CE9" s="993"/>
      <c r="CF9" s="993"/>
      <c r="CG9" s="1014"/>
      <c r="CH9" s="989">
        <v>-4</v>
      </c>
      <c r="CI9" s="990"/>
      <c r="CJ9" s="990"/>
      <c r="CK9" s="990"/>
      <c r="CL9" s="991"/>
      <c r="CM9" s="989">
        <v>622</v>
      </c>
      <c r="CN9" s="990"/>
      <c r="CO9" s="990"/>
      <c r="CP9" s="990"/>
      <c r="CQ9" s="991"/>
      <c r="CR9" s="989">
        <v>6</v>
      </c>
      <c r="CS9" s="990"/>
      <c r="CT9" s="990"/>
      <c r="CU9" s="990"/>
      <c r="CV9" s="991"/>
      <c r="CW9" s="989" t="s">
        <v>553</v>
      </c>
      <c r="CX9" s="990"/>
      <c r="CY9" s="990"/>
      <c r="CZ9" s="990"/>
      <c r="DA9" s="991"/>
      <c r="DB9" s="989" t="s">
        <v>553</v>
      </c>
      <c r="DC9" s="990"/>
      <c r="DD9" s="990"/>
      <c r="DE9" s="990"/>
      <c r="DF9" s="991"/>
      <c r="DG9" s="989" t="s">
        <v>553</v>
      </c>
      <c r="DH9" s="990"/>
      <c r="DI9" s="990"/>
      <c r="DJ9" s="990"/>
      <c r="DK9" s="991"/>
      <c r="DL9" s="989" t="s">
        <v>553</v>
      </c>
      <c r="DM9" s="990"/>
      <c r="DN9" s="990"/>
      <c r="DO9" s="990"/>
      <c r="DP9" s="991"/>
      <c r="DQ9" s="989" t="s">
        <v>553</v>
      </c>
      <c r="DR9" s="990"/>
      <c r="DS9" s="990"/>
      <c r="DT9" s="990"/>
      <c r="DU9" s="991"/>
      <c r="DV9" s="992"/>
      <c r="DW9" s="993"/>
      <c r="DX9" s="993"/>
      <c r="DY9" s="993"/>
      <c r="DZ9" s="994"/>
      <c r="EA9" s="234"/>
    </row>
    <row r="10" spans="1:131" s="235" customFormat="1" ht="26.25" customHeight="1" x14ac:dyDescent="0.2">
      <c r="A10" s="238">
        <v>4</v>
      </c>
      <c r="B10" s="1030"/>
      <c r="C10" s="1031"/>
      <c r="D10" s="1031"/>
      <c r="E10" s="1031"/>
      <c r="F10" s="1031"/>
      <c r="G10" s="1031"/>
      <c r="H10" s="1031"/>
      <c r="I10" s="1031"/>
      <c r="J10" s="1031"/>
      <c r="K10" s="1031"/>
      <c r="L10" s="1031"/>
      <c r="M10" s="1031"/>
      <c r="N10" s="1031"/>
      <c r="O10" s="1031"/>
      <c r="P10" s="1032"/>
      <c r="Q10" s="1038"/>
      <c r="R10" s="1039"/>
      <c r="S10" s="1039"/>
      <c r="T10" s="1039"/>
      <c r="U10" s="1039"/>
      <c r="V10" s="1039"/>
      <c r="W10" s="1039"/>
      <c r="X10" s="1039"/>
      <c r="Y10" s="1039"/>
      <c r="Z10" s="1039"/>
      <c r="AA10" s="1039"/>
      <c r="AB10" s="1039"/>
      <c r="AC10" s="1039"/>
      <c r="AD10" s="1039"/>
      <c r="AE10" s="1040"/>
      <c r="AF10" s="1035"/>
      <c r="AG10" s="1036"/>
      <c r="AH10" s="1036"/>
      <c r="AI10" s="1036"/>
      <c r="AJ10" s="1037"/>
      <c r="AK10" s="1080"/>
      <c r="AL10" s="1081"/>
      <c r="AM10" s="1081"/>
      <c r="AN10" s="1081"/>
      <c r="AO10" s="1081"/>
      <c r="AP10" s="1081"/>
      <c r="AQ10" s="1081"/>
      <c r="AR10" s="1081"/>
      <c r="AS10" s="1081"/>
      <c r="AT10" s="1081"/>
      <c r="AU10" s="1082"/>
      <c r="AV10" s="1082"/>
      <c r="AW10" s="1082"/>
      <c r="AX10" s="1082"/>
      <c r="AY10" s="1083"/>
      <c r="AZ10" s="232"/>
      <c r="BA10" s="232"/>
      <c r="BB10" s="232"/>
      <c r="BC10" s="232"/>
      <c r="BD10" s="232"/>
      <c r="BE10" s="233"/>
      <c r="BF10" s="233"/>
      <c r="BG10" s="233"/>
      <c r="BH10" s="233"/>
      <c r="BI10" s="233"/>
      <c r="BJ10" s="233"/>
      <c r="BK10" s="233"/>
      <c r="BL10" s="233"/>
      <c r="BM10" s="233"/>
      <c r="BN10" s="233"/>
      <c r="BO10" s="233"/>
      <c r="BP10" s="233"/>
      <c r="BQ10" s="238">
        <v>4</v>
      </c>
      <c r="BR10" s="239"/>
      <c r="BS10" s="992"/>
      <c r="BT10" s="993"/>
      <c r="BU10" s="993"/>
      <c r="BV10" s="993"/>
      <c r="BW10" s="993"/>
      <c r="BX10" s="993"/>
      <c r="BY10" s="993"/>
      <c r="BZ10" s="993"/>
      <c r="CA10" s="993"/>
      <c r="CB10" s="993"/>
      <c r="CC10" s="993"/>
      <c r="CD10" s="993"/>
      <c r="CE10" s="993"/>
      <c r="CF10" s="993"/>
      <c r="CG10" s="1014"/>
      <c r="CH10" s="989"/>
      <c r="CI10" s="990"/>
      <c r="CJ10" s="990"/>
      <c r="CK10" s="990"/>
      <c r="CL10" s="991"/>
      <c r="CM10" s="989"/>
      <c r="CN10" s="990"/>
      <c r="CO10" s="990"/>
      <c r="CP10" s="990"/>
      <c r="CQ10" s="991"/>
      <c r="CR10" s="989"/>
      <c r="CS10" s="990"/>
      <c r="CT10" s="990"/>
      <c r="CU10" s="990"/>
      <c r="CV10" s="991"/>
      <c r="CW10" s="989"/>
      <c r="CX10" s="990"/>
      <c r="CY10" s="990"/>
      <c r="CZ10" s="990"/>
      <c r="DA10" s="991"/>
      <c r="DB10" s="989"/>
      <c r="DC10" s="990"/>
      <c r="DD10" s="990"/>
      <c r="DE10" s="990"/>
      <c r="DF10" s="991"/>
      <c r="DG10" s="989"/>
      <c r="DH10" s="990"/>
      <c r="DI10" s="990"/>
      <c r="DJ10" s="990"/>
      <c r="DK10" s="991"/>
      <c r="DL10" s="989"/>
      <c r="DM10" s="990"/>
      <c r="DN10" s="990"/>
      <c r="DO10" s="990"/>
      <c r="DP10" s="991"/>
      <c r="DQ10" s="989"/>
      <c r="DR10" s="990"/>
      <c r="DS10" s="990"/>
      <c r="DT10" s="990"/>
      <c r="DU10" s="991"/>
      <c r="DV10" s="992"/>
      <c r="DW10" s="993"/>
      <c r="DX10" s="993"/>
      <c r="DY10" s="993"/>
      <c r="DZ10" s="994"/>
      <c r="EA10" s="234"/>
    </row>
    <row r="11" spans="1:131" s="235" customFormat="1" ht="26.25" customHeight="1" x14ac:dyDescent="0.2">
      <c r="A11" s="238">
        <v>5</v>
      </c>
      <c r="B11" s="1030"/>
      <c r="C11" s="1031"/>
      <c r="D11" s="1031"/>
      <c r="E11" s="1031"/>
      <c r="F11" s="1031"/>
      <c r="G11" s="1031"/>
      <c r="H11" s="1031"/>
      <c r="I11" s="1031"/>
      <c r="J11" s="1031"/>
      <c r="K11" s="1031"/>
      <c r="L11" s="1031"/>
      <c r="M11" s="1031"/>
      <c r="N11" s="1031"/>
      <c r="O11" s="1031"/>
      <c r="P11" s="1032"/>
      <c r="Q11" s="1038"/>
      <c r="R11" s="1039"/>
      <c r="S11" s="1039"/>
      <c r="T11" s="1039"/>
      <c r="U11" s="1039"/>
      <c r="V11" s="1039"/>
      <c r="W11" s="1039"/>
      <c r="X11" s="1039"/>
      <c r="Y11" s="1039"/>
      <c r="Z11" s="1039"/>
      <c r="AA11" s="1039"/>
      <c r="AB11" s="1039"/>
      <c r="AC11" s="1039"/>
      <c r="AD11" s="1039"/>
      <c r="AE11" s="1040"/>
      <c r="AF11" s="1035"/>
      <c r="AG11" s="1036"/>
      <c r="AH11" s="1036"/>
      <c r="AI11" s="1036"/>
      <c r="AJ11" s="1037"/>
      <c r="AK11" s="1080"/>
      <c r="AL11" s="1081"/>
      <c r="AM11" s="1081"/>
      <c r="AN11" s="1081"/>
      <c r="AO11" s="1081"/>
      <c r="AP11" s="1081"/>
      <c r="AQ11" s="1081"/>
      <c r="AR11" s="1081"/>
      <c r="AS11" s="1081"/>
      <c r="AT11" s="1081"/>
      <c r="AU11" s="1082"/>
      <c r="AV11" s="1082"/>
      <c r="AW11" s="1082"/>
      <c r="AX11" s="1082"/>
      <c r="AY11" s="1083"/>
      <c r="AZ11" s="232"/>
      <c r="BA11" s="232"/>
      <c r="BB11" s="232"/>
      <c r="BC11" s="232"/>
      <c r="BD11" s="232"/>
      <c r="BE11" s="233"/>
      <c r="BF11" s="233"/>
      <c r="BG11" s="233"/>
      <c r="BH11" s="233"/>
      <c r="BI11" s="233"/>
      <c r="BJ11" s="233"/>
      <c r="BK11" s="233"/>
      <c r="BL11" s="233"/>
      <c r="BM11" s="233"/>
      <c r="BN11" s="233"/>
      <c r="BO11" s="233"/>
      <c r="BP11" s="233"/>
      <c r="BQ11" s="238">
        <v>5</v>
      </c>
      <c r="BR11" s="239"/>
      <c r="BS11" s="992"/>
      <c r="BT11" s="993"/>
      <c r="BU11" s="993"/>
      <c r="BV11" s="993"/>
      <c r="BW11" s="993"/>
      <c r="BX11" s="993"/>
      <c r="BY11" s="993"/>
      <c r="BZ11" s="993"/>
      <c r="CA11" s="993"/>
      <c r="CB11" s="993"/>
      <c r="CC11" s="993"/>
      <c r="CD11" s="993"/>
      <c r="CE11" s="993"/>
      <c r="CF11" s="993"/>
      <c r="CG11" s="1014"/>
      <c r="CH11" s="989"/>
      <c r="CI11" s="990"/>
      <c r="CJ11" s="990"/>
      <c r="CK11" s="990"/>
      <c r="CL11" s="991"/>
      <c r="CM11" s="989"/>
      <c r="CN11" s="990"/>
      <c r="CO11" s="990"/>
      <c r="CP11" s="990"/>
      <c r="CQ11" s="991"/>
      <c r="CR11" s="989"/>
      <c r="CS11" s="990"/>
      <c r="CT11" s="990"/>
      <c r="CU11" s="990"/>
      <c r="CV11" s="991"/>
      <c r="CW11" s="989"/>
      <c r="CX11" s="990"/>
      <c r="CY11" s="990"/>
      <c r="CZ11" s="990"/>
      <c r="DA11" s="991"/>
      <c r="DB11" s="989"/>
      <c r="DC11" s="990"/>
      <c r="DD11" s="990"/>
      <c r="DE11" s="990"/>
      <c r="DF11" s="991"/>
      <c r="DG11" s="989"/>
      <c r="DH11" s="990"/>
      <c r="DI11" s="990"/>
      <c r="DJ11" s="990"/>
      <c r="DK11" s="991"/>
      <c r="DL11" s="989"/>
      <c r="DM11" s="990"/>
      <c r="DN11" s="990"/>
      <c r="DO11" s="990"/>
      <c r="DP11" s="991"/>
      <c r="DQ11" s="989"/>
      <c r="DR11" s="990"/>
      <c r="DS11" s="990"/>
      <c r="DT11" s="990"/>
      <c r="DU11" s="991"/>
      <c r="DV11" s="992"/>
      <c r="DW11" s="993"/>
      <c r="DX11" s="993"/>
      <c r="DY11" s="993"/>
      <c r="DZ11" s="994"/>
      <c r="EA11" s="234"/>
    </row>
    <row r="12" spans="1:131" s="235" customFormat="1" ht="26.25" customHeight="1" x14ac:dyDescent="0.2">
      <c r="A12" s="238">
        <v>6</v>
      </c>
      <c r="B12" s="1030"/>
      <c r="C12" s="1031"/>
      <c r="D12" s="1031"/>
      <c r="E12" s="1031"/>
      <c r="F12" s="1031"/>
      <c r="G12" s="1031"/>
      <c r="H12" s="1031"/>
      <c r="I12" s="1031"/>
      <c r="J12" s="1031"/>
      <c r="K12" s="1031"/>
      <c r="L12" s="1031"/>
      <c r="M12" s="1031"/>
      <c r="N12" s="1031"/>
      <c r="O12" s="1031"/>
      <c r="P12" s="1032"/>
      <c r="Q12" s="1038"/>
      <c r="R12" s="1039"/>
      <c r="S12" s="1039"/>
      <c r="T12" s="1039"/>
      <c r="U12" s="1039"/>
      <c r="V12" s="1039"/>
      <c r="W12" s="1039"/>
      <c r="X12" s="1039"/>
      <c r="Y12" s="1039"/>
      <c r="Z12" s="1039"/>
      <c r="AA12" s="1039"/>
      <c r="AB12" s="1039"/>
      <c r="AC12" s="1039"/>
      <c r="AD12" s="1039"/>
      <c r="AE12" s="1040"/>
      <c r="AF12" s="1035"/>
      <c r="AG12" s="1036"/>
      <c r="AH12" s="1036"/>
      <c r="AI12" s="1036"/>
      <c r="AJ12" s="1037"/>
      <c r="AK12" s="1080"/>
      <c r="AL12" s="1081"/>
      <c r="AM12" s="1081"/>
      <c r="AN12" s="1081"/>
      <c r="AO12" s="1081"/>
      <c r="AP12" s="1081"/>
      <c r="AQ12" s="1081"/>
      <c r="AR12" s="1081"/>
      <c r="AS12" s="1081"/>
      <c r="AT12" s="1081"/>
      <c r="AU12" s="1082"/>
      <c r="AV12" s="1082"/>
      <c r="AW12" s="1082"/>
      <c r="AX12" s="1082"/>
      <c r="AY12" s="1083"/>
      <c r="AZ12" s="232"/>
      <c r="BA12" s="232"/>
      <c r="BB12" s="232"/>
      <c r="BC12" s="232"/>
      <c r="BD12" s="232"/>
      <c r="BE12" s="233"/>
      <c r="BF12" s="233"/>
      <c r="BG12" s="233"/>
      <c r="BH12" s="233"/>
      <c r="BI12" s="233"/>
      <c r="BJ12" s="233"/>
      <c r="BK12" s="233"/>
      <c r="BL12" s="233"/>
      <c r="BM12" s="233"/>
      <c r="BN12" s="233"/>
      <c r="BO12" s="233"/>
      <c r="BP12" s="233"/>
      <c r="BQ12" s="238">
        <v>6</v>
      </c>
      <c r="BR12" s="239"/>
      <c r="BS12" s="992"/>
      <c r="BT12" s="993"/>
      <c r="BU12" s="993"/>
      <c r="BV12" s="993"/>
      <c r="BW12" s="993"/>
      <c r="BX12" s="993"/>
      <c r="BY12" s="993"/>
      <c r="BZ12" s="993"/>
      <c r="CA12" s="993"/>
      <c r="CB12" s="993"/>
      <c r="CC12" s="993"/>
      <c r="CD12" s="993"/>
      <c r="CE12" s="993"/>
      <c r="CF12" s="993"/>
      <c r="CG12" s="1014"/>
      <c r="CH12" s="989"/>
      <c r="CI12" s="990"/>
      <c r="CJ12" s="990"/>
      <c r="CK12" s="990"/>
      <c r="CL12" s="991"/>
      <c r="CM12" s="989"/>
      <c r="CN12" s="990"/>
      <c r="CO12" s="990"/>
      <c r="CP12" s="990"/>
      <c r="CQ12" s="991"/>
      <c r="CR12" s="989"/>
      <c r="CS12" s="990"/>
      <c r="CT12" s="990"/>
      <c r="CU12" s="990"/>
      <c r="CV12" s="991"/>
      <c r="CW12" s="989"/>
      <c r="CX12" s="990"/>
      <c r="CY12" s="990"/>
      <c r="CZ12" s="990"/>
      <c r="DA12" s="991"/>
      <c r="DB12" s="989"/>
      <c r="DC12" s="990"/>
      <c r="DD12" s="990"/>
      <c r="DE12" s="990"/>
      <c r="DF12" s="991"/>
      <c r="DG12" s="989"/>
      <c r="DH12" s="990"/>
      <c r="DI12" s="990"/>
      <c r="DJ12" s="990"/>
      <c r="DK12" s="991"/>
      <c r="DL12" s="989"/>
      <c r="DM12" s="990"/>
      <c r="DN12" s="990"/>
      <c r="DO12" s="990"/>
      <c r="DP12" s="991"/>
      <c r="DQ12" s="989"/>
      <c r="DR12" s="990"/>
      <c r="DS12" s="990"/>
      <c r="DT12" s="990"/>
      <c r="DU12" s="991"/>
      <c r="DV12" s="992"/>
      <c r="DW12" s="993"/>
      <c r="DX12" s="993"/>
      <c r="DY12" s="993"/>
      <c r="DZ12" s="994"/>
      <c r="EA12" s="234"/>
    </row>
    <row r="13" spans="1:131" s="235" customFormat="1" ht="26.25" customHeight="1" x14ac:dyDescent="0.2">
      <c r="A13" s="238">
        <v>7</v>
      </c>
      <c r="B13" s="1030"/>
      <c r="C13" s="1031"/>
      <c r="D13" s="1031"/>
      <c r="E13" s="1031"/>
      <c r="F13" s="1031"/>
      <c r="G13" s="1031"/>
      <c r="H13" s="1031"/>
      <c r="I13" s="1031"/>
      <c r="J13" s="1031"/>
      <c r="K13" s="1031"/>
      <c r="L13" s="1031"/>
      <c r="M13" s="1031"/>
      <c r="N13" s="1031"/>
      <c r="O13" s="1031"/>
      <c r="P13" s="1032"/>
      <c r="Q13" s="1038"/>
      <c r="R13" s="1039"/>
      <c r="S13" s="1039"/>
      <c r="T13" s="1039"/>
      <c r="U13" s="1039"/>
      <c r="V13" s="1039"/>
      <c r="W13" s="1039"/>
      <c r="X13" s="1039"/>
      <c r="Y13" s="1039"/>
      <c r="Z13" s="1039"/>
      <c r="AA13" s="1039"/>
      <c r="AB13" s="1039"/>
      <c r="AC13" s="1039"/>
      <c r="AD13" s="1039"/>
      <c r="AE13" s="1040"/>
      <c r="AF13" s="1035"/>
      <c r="AG13" s="1036"/>
      <c r="AH13" s="1036"/>
      <c r="AI13" s="1036"/>
      <c r="AJ13" s="1037"/>
      <c r="AK13" s="1080"/>
      <c r="AL13" s="1081"/>
      <c r="AM13" s="1081"/>
      <c r="AN13" s="1081"/>
      <c r="AO13" s="1081"/>
      <c r="AP13" s="1081"/>
      <c r="AQ13" s="1081"/>
      <c r="AR13" s="1081"/>
      <c r="AS13" s="1081"/>
      <c r="AT13" s="1081"/>
      <c r="AU13" s="1082"/>
      <c r="AV13" s="1082"/>
      <c r="AW13" s="1082"/>
      <c r="AX13" s="1082"/>
      <c r="AY13" s="1083"/>
      <c r="AZ13" s="232"/>
      <c r="BA13" s="232"/>
      <c r="BB13" s="232"/>
      <c r="BC13" s="232"/>
      <c r="BD13" s="232"/>
      <c r="BE13" s="233"/>
      <c r="BF13" s="233"/>
      <c r="BG13" s="233"/>
      <c r="BH13" s="233"/>
      <c r="BI13" s="233"/>
      <c r="BJ13" s="233"/>
      <c r="BK13" s="233"/>
      <c r="BL13" s="233"/>
      <c r="BM13" s="233"/>
      <c r="BN13" s="233"/>
      <c r="BO13" s="233"/>
      <c r="BP13" s="233"/>
      <c r="BQ13" s="238">
        <v>7</v>
      </c>
      <c r="BR13" s="239"/>
      <c r="BS13" s="992"/>
      <c r="BT13" s="993"/>
      <c r="BU13" s="993"/>
      <c r="BV13" s="993"/>
      <c r="BW13" s="993"/>
      <c r="BX13" s="993"/>
      <c r="BY13" s="993"/>
      <c r="BZ13" s="993"/>
      <c r="CA13" s="993"/>
      <c r="CB13" s="993"/>
      <c r="CC13" s="993"/>
      <c r="CD13" s="993"/>
      <c r="CE13" s="993"/>
      <c r="CF13" s="993"/>
      <c r="CG13" s="1014"/>
      <c r="CH13" s="989"/>
      <c r="CI13" s="990"/>
      <c r="CJ13" s="990"/>
      <c r="CK13" s="990"/>
      <c r="CL13" s="991"/>
      <c r="CM13" s="989"/>
      <c r="CN13" s="990"/>
      <c r="CO13" s="990"/>
      <c r="CP13" s="990"/>
      <c r="CQ13" s="991"/>
      <c r="CR13" s="989"/>
      <c r="CS13" s="990"/>
      <c r="CT13" s="990"/>
      <c r="CU13" s="990"/>
      <c r="CV13" s="991"/>
      <c r="CW13" s="989"/>
      <c r="CX13" s="990"/>
      <c r="CY13" s="990"/>
      <c r="CZ13" s="990"/>
      <c r="DA13" s="991"/>
      <c r="DB13" s="989"/>
      <c r="DC13" s="990"/>
      <c r="DD13" s="990"/>
      <c r="DE13" s="990"/>
      <c r="DF13" s="991"/>
      <c r="DG13" s="989"/>
      <c r="DH13" s="990"/>
      <c r="DI13" s="990"/>
      <c r="DJ13" s="990"/>
      <c r="DK13" s="991"/>
      <c r="DL13" s="989"/>
      <c r="DM13" s="990"/>
      <c r="DN13" s="990"/>
      <c r="DO13" s="990"/>
      <c r="DP13" s="991"/>
      <c r="DQ13" s="989"/>
      <c r="DR13" s="990"/>
      <c r="DS13" s="990"/>
      <c r="DT13" s="990"/>
      <c r="DU13" s="991"/>
      <c r="DV13" s="992"/>
      <c r="DW13" s="993"/>
      <c r="DX13" s="993"/>
      <c r="DY13" s="993"/>
      <c r="DZ13" s="994"/>
      <c r="EA13" s="234"/>
    </row>
    <row r="14" spans="1:131" s="235" customFormat="1" ht="26.25" customHeight="1" x14ac:dyDescent="0.2">
      <c r="A14" s="238">
        <v>8</v>
      </c>
      <c r="B14" s="1030"/>
      <c r="C14" s="1031"/>
      <c r="D14" s="1031"/>
      <c r="E14" s="1031"/>
      <c r="F14" s="1031"/>
      <c r="G14" s="1031"/>
      <c r="H14" s="1031"/>
      <c r="I14" s="1031"/>
      <c r="J14" s="1031"/>
      <c r="K14" s="1031"/>
      <c r="L14" s="1031"/>
      <c r="M14" s="1031"/>
      <c r="N14" s="1031"/>
      <c r="O14" s="1031"/>
      <c r="P14" s="1032"/>
      <c r="Q14" s="1038"/>
      <c r="R14" s="1039"/>
      <c r="S14" s="1039"/>
      <c r="T14" s="1039"/>
      <c r="U14" s="1039"/>
      <c r="V14" s="1039"/>
      <c r="W14" s="1039"/>
      <c r="X14" s="1039"/>
      <c r="Y14" s="1039"/>
      <c r="Z14" s="1039"/>
      <c r="AA14" s="1039"/>
      <c r="AB14" s="1039"/>
      <c r="AC14" s="1039"/>
      <c r="AD14" s="1039"/>
      <c r="AE14" s="1040"/>
      <c r="AF14" s="1035"/>
      <c r="AG14" s="1036"/>
      <c r="AH14" s="1036"/>
      <c r="AI14" s="1036"/>
      <c r="AJ14" s="1037"/>
      <c r="AK14" s="1080"/>
      <c r="AL14" s="1081"/>
      <c r="AM14" s="1081"/>
      <c r="AN14" s="1081"/>
      <c r="AO14" s="1081"/>
      <c r="AP14" s="1081"/>
      <c r="AQ14" s="1081"/>
      <c r="AR14" s="1081"/>
      <c r="AS14" s="1081"/>
      <c r="AT14" s="1081"/>
      <c r="AU14" s="1082"/>
      <c r="AV14" s="1082"/>
      <c r="AW14" s="1082"/>
      <c r="AX14" s="1082"/>
      <c r="AY14" s="1083"/>
      <c r="AZ14" s="232"/>
      <c r="BA14" s="232"/>
      <c r="BB14" s="232"/>
      <c r="BC14" s="232"/>
      <c r="BD14" s="232"/>
      <c r="BE14" s="233"/>
      <c r="BF14" s="233"/>
      <c r="BG14" s="233"/>
      <c r="BH14" s="233"/>
      <c r="BI14" s="233"/>
      <c r="BJ14" s="233"/>
      <c r="BK14" s="233"/>
      <c r="BL14" s="233"/>
      <c r="BM14" s="233"/>
      <c r="BN14" s="233"/>
      <c r="BO14" s="233"/>
      <c r="BP14" s="233"/>
      <c r="BQ14" s="238">
        <v>8</v>
      </c>
      <c r="BR14" s="239"/>
      <c r="BS14" s="992"/>
      <c r="BT14" s="993"/>
      <c r="BU14" s="993"/>
      <c r="BV14" s="993"/>
      <c r="BW14" s="993"/>
      <c r="BX14" s="993"/>
      <c r="BY14" s="993"/>
      <c r="BZ14" s="993"/>
      <c r="CA14" s="993"/>
      <c r="CB14" s="993"/>
      <c r="CC14" s="993"/>
      <c r="CD14" s="993"/>
      <c r="CE14" s="993"/>
      <c r="CF14" s="993"/>
      <c r="CG14" s="1014"/>
      <c r="CH14" s="989"/>
      <c r="CI14" s="990"/>
      <c r="CJ14" s="990"/>
      <c r="CK14" s="990"/>
      <c r="CL14" s="991"/>
      <c r="CM14" s="989"/>
      <c r="CN14" s="990"/>
      <c r="CO14" s="990"/>
      <c r="CP14" s="990"/>
      <c r="CQ14" s="991"/>
      <c r="CR14" s="989"/>
      <c r="CS14" s="990"/>
      <c r="CT14" s="990"/>
      <c r="CU14" s="990"/>
      <c r="CV14" s="991"/>
      <c r="CW14" s="989"/>
      <c r="CX14" s="990"/>
      <c r="CY14" s="990"/>
      <c r="CZ14" s="990"/>
      <c r="DA14" s="991"/>
      <c r="DB14" s="989"/>
      <c r="DC14" s="990"/>
      <c r="DD14" s="990"/>
      <c r="DE14" s="990"/>
      <c r="DF14" s="991"/>
      <c r="DG14" s="989"/>
      <c r="DH14" s="990"/>
      <c r="DI14" s="990"/>
      <c r="DJ14" s="990"/>
      <c r="DK14" s="991"/>
      <c r="DL14" s="989"/>
      <c r="DM14" s="990"/>
      <c r="DN14" s="990"/>
      <c r="DO14" s="990"/>
      <c r="DP14" s="991"/>
      <c r="DQ14" s="989"/>
      <c r="DR14" s="990"/>
      <c r="DS14" s="990"/>
      <c r="DT14" s="990"/>
      <c r="DU14" s="991"/>
      <c r="DV14" s="992"/>
      <c r="DW14" s="993"/>
      <c r="DX14" s="993"/>
      <c r="DY14" s="993"/>
      <c r="DZ14" s="994"/>
      <c r="EA14" s="234"/>
    </row>
    <row r="15" spans="1:131" s="235" customFormat="1" ht="26.25" customHeight="1" x14ac:dyDescent="0.2">
      <c r="A15" s="238">
        <v>9</v>
      </c>
      <c r="B15" s="1030"/>
      <c r="C15" s="1031"/>
      <c r="D15" s="1031"/>
      <c r="E15" s="1031"/>
      <c r="F15" s="1031"/>
      <c r="G15" s="1031"/>
      <c r="H15" s="1031"/>
      <c r="I15" s="1031"/>
      <c r="J15" s="1031"/>
      <c r="K15" s="1031"/>
      <c r="L15" s="1031"/>
      <c r="M15" s="1031"/>
      <c r="N15" s="1031"/>
      <c r="O15" s="1031"/>
      <c r="P15" s="1032"/>
      <c r="Q15" s="1038"/>
      <c r="R15" s="1039"/>
      <c r="S15" s="1039"/>
      <c r="T15" s="1039"/>
      <c r="U15" s="1039"/>
      <c r="V15" s="1039"/>
      <c r="W15" s="1039"/>
      <c r="X15" s="1039"/>
      <c r="Y15" s="1039"/>
      <c r="Z15" s="1039"/>
      <c r="AA15" s="1039"/>
      <c r="AB15" s="1039"/>
      <c r="AC15" s="1039"/>
      <c r="AD15" s="1039"/>
      <c r="AE15" s="1040"/>
      <c r="AF15" s="1035"/>
      <c r="AG15" s="1036"/>
      <c r="AH15" s="1036"/>
      <c r="AI15" s="1036"/>
      <c r="AJ15" s="1037"/>
      <c r="AK15" s="1080"/>
      <c r="AL15" s="1081"/>
      <c r="AM15" s="1081"/>
      <c r="AN15" s="1081"/>
      <c r="AO15" s="1081"/>
      <c r="AP15" s="1081"/>
      <c r="AQ15" s="1081"/>
      <c r="AR15" s="1081"/>
      <c r="AS15" s="1081"/>
      <c r="AT15" s="1081"/>
      <c r="AU15" s="1082"/>
      <c r="AV15" s="1082"/>
      <c r="AW15" s="1082"/>
      <c r="AX15" s="1082"/>
      <c r="AY15" s="1083"/>
      <c r="AZ15" s="232"/>
      <c r="BA15" s="232"/>
      <c r="BB15" s="232"/>
      <c r="BC15" s="232"/>
      <c r="BD15" s="232"/>
      <c r="BE15" s="233"/>
      <c r="BF15" s="233"/>
      <c r="BG15" s="233"/>
      <c r="BH15" s="233"/>
      <c r="BI15" s="233"/>
      <c r="BJ15" s="233"/>
      <c r="BK15" s="233"/>
      <c r="BL15" s="233"/>
      <c r="BM15" s="233"/>
      <c r="BN15" s="233"/>
      <c r="BO15" s="233"/>
      <c r="BP15" s="233"/>
      <c r="BQ15" s="238">
        <v>9</v>
      </c>
      <c r="BR15" s="239"/>
      <c r="BS15" s="992"/>
      <c r="BT15" s="993"/>
      <c r="BU15" s="993"/>
      <c r="BV15" s="993"/>
      <c r="BW15" s="993"/>
      <c r="BX15" s="993"/>
      <c r="BY15" s="993"/>
      <c r="BZ15" s="993"/>
      <c r="CA15" s="993"/>
      <c r="CB15" s="993"/>
      <c r="CC15" s="993"/>
      <c r="CD15" s="993"/>
      <c r="CE15" s="993"/>
      <c r="CF15" s="993"/>
      <c r="CG15" s="1014"/>
      <c r="CH15" s="989"/>
      <c r="CI15" s="990"/>
      <c r="CJ15" s="990"/>
      <c r="CK15" s="990"/>
      <c r="CL15" s="991"/>
      <c r="CM15" s="989"/>
      <c r="CN15" s="990"/>
      <c r="CO15" s="990"/>
      <c r="CP15" s="990"/>
      <c r="CQ15" s="991"/>
      <c r="CR15" s="989"/>
      <c r="CS15" s="990"/>
      <c r="CT15" s="990"/>
      <c r="CU15" s="990"/>
      <c r="CV15" s="991"/>
      <c r="CW15" s="989"/>
      <c r="CX15" s="990"/>
      <c r="CY15" s="990"/>
      <c r="CZ15" s="990"/>
      <c r="DA15" s="991"/>
      <c r="DB15" s="989"/>
      <c r="DC15" s="990"/>
      <c r="DD15" s="990"/>
      <c r="DE15" s="990"/>
      <c r="DF15" s="991"/>
      <c r="DG15" s="989"/>
      <c r="DH15" s="990"/>
      <c r="DI15" s="990"/>
      <c r="DJ15" s="990"/>
      <c r="DK15" s="991"/>
      <c r="DL15" s="989"/>
      <c r="DM15" s="990"/>
      <c r="DN15" s="990"/>
      <c r="DO15" s="990"/>
      <c r="DP15" s="991"/>
      <c r="DQ15" s="989"/>
      <c r="DR15" s="990"/>
      <c r="DS15" s="990"/>
      <c r="DT15" s="990"/>
      <c r="DU15" s="991"/>
      <c r="DV15" s="992"/>
      <c r="DW15" s="993"/>
      <c r="DX15" s="993"/>
      <c r="DY15" s="993"/>
      <c r="DZ15" s="994"/>
      <c r="EA15" s="234"/>
    </row>
    <row r="16" spans="1:131" s="235" customFormat="1" ht="26.25" customHeight="1" x14ac:dyDescent="0.2">
      <c r="A16" s="238">
        <v>10</v>
      </c>
      <c r="B16" s="1030"/>
      <c r="C16" s="1031"/>
      <c r="D16" s="1031"/>
      <c r="E16" s="1031"/>
      <c r="F16" s="1031"/>
      <c r="G16" s="1031"/>
      <c r="H16" s="1031"/>
      <c r="I16" s="1031"/>
      <c r="J16" s="1031"/>
      <c r="K16" s="1031"/>
      <c r="L16" s="1031"/>
      <c r="M16" s="1031"/>
      <c r="N16" s="1031"/>
      <c r="O16" s="1031"/>
      <c r="P16" s="1032"/>
      <c r="Q16" s="1038"/>
      <c r="R16" s="1039"/>
      <c r="S16" s="1039"/>
      <c r="T16" s="1039"/>
      <c r="U16" s="1039"/>
      <c r="V16" s="1039"/>
      <c r="W16" s="1039"/>
      <c r="X16" s="1039"/>
      <c r="Y16" s="1039"/>
      <c r="Z16" s="1039"/>
      <c r="AA16" s="1039"/>
      <c r="AB16" s="1039"/>
      <c r="AC16" s="1039"/>
      <c r="AD16" s="1039"/>
      <c r="AE16" s="1040"/>
      <c r="AF16" s="1035"/>
      <c r="AG16" s="1036"/>
      <c r="AH16" s="1036"/>
      <c r="AI16" s="1036"/>
      <c r="AJ16" s="1037"/>
      <c r="AK16" s="1080"/>
      <c r="AL16" s="1081"/>
      <c r="AM16" s="1081"/>
      <c r="AN16" s="1081"/>
      <c r="AO16" s="1081"/>
      <c r="AP16" s="1081"/>
      <c r="AQ16" s="1081"/>
      <c r="AR16" s="1081"/>
      <c r="AS16" s="1081"/>
      <c r="AT16" s="1081"/>
      <c r="AU16" s="1082"/>
      <c r="AV16" s="1082"/>
      <c r="AW16" s="1082"/>
      <c r="AX16" s="1082"/>
      <c r="AY16" s="1083"/>
      <c r="AZ16" s="232"/>
      <c r="BA16" s="232"/>
      <c r="BB16" s="232"/>
      <c r="BC16" s="232"/>
      <c r="BD16" s="232"/>
      <c r="BE16" s="233"/>
      <c r="BF16" s="233"/>
      <c r="BG16" s="233"/>
      <c r="BH16" s="233"/>
      <c r="BI16" s="233"/>
      <c r="BJ16" s="233"/>
      <c r="BK16" s="233"/>
      <c r="BL16" s="233"/>
      <c r="BM16" s="233"/>
      <c r="BN16" s="233"/>
      <c r="BO16" s="233"/>
      <c r="BP16" s="233"/>
      <c r="BQ16" s="238">
        <v>10</v>
      </c>
      <c r="BR16" s="239"/>
      <c r="BS16" s="992"/>
      <c r="BT16" s="993"/>
      <c r="BU16" s="993"/>
      <c r="BV16" s="993"/>
      <c r="BW16" s="993"/>
      <c r="BX16" s="993"/>
      <c r="BY16" s="993"/>
      <c r="BZ16" s="993"/>
      <c r="CA16" s="993"/>
      <c r="CB16" s="993"/>
      <c r="CC16" s="993"/>
      <c r="CD16" s="993"/>
      <c r="CE16" s="993"/>
      <c r="CF16" s="993"/>
      <c r="CG16" s="1014"/>
      <c r="CH16" s="989"/>
      <c r="CI16" s="990"/>
      <c r="CJ16" s="990"/>
      <c r="CK16" s="990"/>
      <c r="CL16" s="991"/>
      <c r="CM16" s="989"/>
      <c r="CN16" s="990"/>
      <c r="CO16" s="990"/>
      <c r="CP16" s="990"/>
      <c r="CQ16" s="991"/>
      <c r="CR16" s="989"/>
      <c r="CS16" s="990"/>
      <c r="CT16" s="990"/>
      <c r="CU16" s="990"/>
      <c r="CV16" s="991"/>
      <c r="CW16" s="989"/>
      <c r="CX16" s="990"/>
      <c r="CY16" s="990"/>
      <c r="CZ16" s="990"/>
      <c r="DA16" s="991"/>
      <c r="DB16" s="989"/>
      <c r="DC16" s="990"/>
      <c r="DD16" s="990"/>
      <c r="DE16" s="990"/>
      <c r="DF16" s="991"/>
      <c r="DG16" s="989"/>
      <c r="DH16" s="990"/>
      <c r="DI16" s="990"/>
      <c r="DJ16" s="990"/>
      <c r="DK16" s="991"/>
      <c r="DL16" s="989"/>
      <c r="DM16" s="990"/>
      <c r="DN16" s="990"/>
      <c r="DO16" s="990"/>
      <c r="DP16" s="991"/>
      <c r="DQ16" s="989"/>
      <c r="DR16" s="990"/>
      <c r="DS16" s="990"/>
      <c r="DT16" s="990"/>
      <c r="DU16" s="991"/>
      <c r="DV16" s="992"/>
      <c r="DW16" s="993"/>
      <c r="DX16" s="993"/>
      <c r="DY16" s="993"/>
      <c r="DZ16" s="994"/>
      <c r="EA16" s="234"/>
    </row>
    <row r="17" spans="1:131" s="235" customFormat="1" ht="26.25" customHeight="1" x14ac:dyDescent="0.2">
      <c r="A17" s="238">
        <v>11</v>
      </c>
      <c r="B17" s="1030"/>
      <c r="C17" s="1031"/>
      <c r="D17" s="1031"/>
      <c r="E17" s="1031"/>
      <c r="F17" s="1031"/>
      <c r="G17" s="1031"/>
      <c r="H17" s="1031"/>
      <c r="I17" s="1031"/>
      <c r="J17" s="1031"/>
      <c r="K17" s="1031"/>
      <c r="L17" s="1031"/>
      <c r="M17" s="1031"/>
      <c r="N17" s="1031"/>
      <c r="O17" s="1031"/>
      <c r="P17" s="1032"/>
      <c r="Q17" s="1038"/>
      <c r="R17" s="1039"/>
      <c r="S17" s="1039"/>
      <c r="T17" s="1039"/>
      <c r="U17" s="1039"/>
      <c r="V17" s="1039"/>
      <c r="W17" s="1039"/>
      <c r="X17" s="1039"/>
      <c r="Y17" s="1039"/>
      <c r="Z17" s="1039"/>
      <c r="AA17" s="1039"/>
      <c r="AB17" s="1039"/>
      <c r="AC17" s="1039"/>
      <c r="AD17" s="1039"/>
      <c r="AE17" s="1040"/>
      <c r="AF17" s="1035"/>
      <c r="AG17" s="1036"/>
      <c r="AH17" s="1036"/>
      <c r="AI17" s="1036"/>
      <c r="AJ17" s="1037"/>
      <c r="AK17" s="1080"/>
      <c r="AL17" s="1081"/>
      <c r="AM17" s="1081"/>
      <c r="AN17" s="1081"/>
      <c r="AO17" s="1081"/>
      <c r="AP17" s="1081"/>
      <c r="AQ17" s="1081"/>
      <c r="AR17" s="1081"/>
      <c r="AS17" s="1081"/>
      <c r="AT17" s="1081"/>
      <c r="AU17" s="1082"/>
      <c r="AV17" s="1082"/>
      <c r="AW17" s="1082"/>
      <c r="AX17" s="1082"/>
      <c r="AY17" s="1083"/>
      <c r="AZ17" s="232"/>
      <c r="BA17" s="232"/>
      <c r="BB17" s="232"/>
      <c r="BC17" s="232"/>
      <c r="BD17" s="232"/>
      <c r="BE17" s="233"/>
      <c r="BF17" s="233"/>
      <c r="BG17" s="233"/>
      <c r="BH17" s="233"/>
      <c r="BI17" s="233"/>
      <c r="BJ17" s="233"/>
      <c r="BK17" s="233"/>
      <c r="BL17" s="233"/>
      <c r="BM17" s="233"/>
      <c r="BN17" s="233"/>
      <c r="BO17" s="233"/>
      <c r="BP17" s="233"/>
      <c r="BQ17" s="238">
        <v>11</v>
      </c>
      <c r="BR17" s="239"/>
      <c r="BS17" s="992"/>
      <c r="BT17" s="993"/>
      <c r="BU17" s="993"/>
      <c r="BV17" s="993"/>
      <c r="BW17" s="993"/>
      <c r="BX17" s="993"/>
      <c r="BY17" s="993"/>
      <c r="BZ17" s="993"/>
      <c r="CA17" s="993"/>
      <c r="CB17" s="993"/>
      <c r="CC17" s="993"/>
      <c r="CD17" s="993"/>
      <c r="CE17" s="993"/>
      <c r="CF17" s="993"/>
      <c r="CG17" s="1014"/>
      <c r="CH17" s="989"/>
      <c r="CI17" s="990"/>
      <c r="CJ17" s="990"/>
      <c r="CK17" s="990"/>
      <c r="CL17" s="991"/>
      <c r="CM17" s="989"/>
      <c r="CN17" s="990"/>
      <c r="CO17" s="990"/>
      <c r="CP17" s="990"/>
      <c r="CQ17" s="991"/>
      <c r="CR17" s="989"/>
      <c r="CS17" s="990"/>
      <c r="CT17" s="990"/>
      <c r="CU17" s="990"/>
      <c r="CV17" s="991"/>
      <c r="CW17" s="989"/>
      <c r="CX17" s="990"/>
      <c r="CY17" s="990"/>
      <c r="CZ17" s="990"/>
      <c r="DA17" s="991"/>
      <c r="DB17" s="989"/>
      <c r="DC17" s="990"/>
      <c r="DD17" s="990"/>
      <c r="DE17" s="990"/>
      <c r="DF17" s="991"/>
      <c r="DG17" s="989"/>
      <c r="DH17" s="990"/>
      <c r="DI17" s="990"/>
      <c r="DJ17" s="990"/>
      <c r="DK17" s="991"/>
      <c r="DL17" s="989"/>
      <c r="DM17" s="990"/>
      <c r="DN17" s="990"/>
      <c r="DO17" s="990"/>
      <c r="DP17" s="991"/>
      <c r="DQ17" s="989"/>
      <c r="DR17" s="990"/>
      <c r="DS17" s="990"/>
      <c r="DT17" s="990"/>
      <c r="DU17" s="991"/>
      <c r="DV17" s="992"/>
      <c r="DW17" s="993"/>
      <c r="DX17" s="993"/>
      <c r="DY17" s="993"/>
      <c r="DZ17" s="994"/>
      <c r="EA17" s="234"/>
    </row>
    <row r="18" spans="1:131" s="235" customFormat="1" ht="26.25" customHeight="1" x14ac:dyDescent="0.2">
      <c r="A18" s="238">
        <v>12</v>
      </c>
      <c r="B18" s="1030"/>
      <c r="C18" s="1031"/>
      <c r="D18" s="1031"/>
      <c r="E18" s="1031"/>
      <c r="F18" s="1031"/>
      <c r="G18" s="1031"/>
      <c r="H18" s="1031"/>
      <c r="I18" s="1031"/>
      <c r="J18" s="1031"/>
      <c r="K18" s="1031"/>
      <c r="L18" s="1031"/>
      <c r="M18" s="1031"/>
      <c r="N18" s="1031"/>
      <c r="O18" s="1031"/>
      <c r="P18" s="1032"/>
      <c r="Q18" s="1038"/>
      <c r="R18" s="1039"/>
      <c r="S18" s="1039"/>
      <c r="T18" s="1039"/>
      <c r="U18" s="1039"/>
      <c r="V18" s="1039"/>
      <c r="W18" s="1039"/>
      <c r="X18" s="1039"/>
      <c r="Y18" s="1039"/>
      <c r="Z18" s="1039"/>
      <c r="AA18" s="1039"/>
      <c r="AB18" s="1039"/>
      <c r="AC18" s="1039"/>
      <c r="AD18" s="1039"/>
      <c r="AE18" s="1040"/>
      <c r="AF18" s="1035"/>
      <c r="AG18" s="1036"/>
      <c r="AH18" s="1036"/>
      <c r="AI18" s="1036"/>
      <c r="AJ18" s="1037"/>
      <c r="AK18" s="1080"/>
      <c r="AL18" s="1081"/>
      <c r="AM18" s="1081"/>
      <c r="AN18" s="1081"/>
      <c r="AO18" s="1081"/>
      <c r="AP18" s="1081"/>
      <c r="AQ18" s="1081"/>
      <c r="AR18" s="1081"/>
      <c r="AS18" s="1081"/>
      <c r="AT18" s="1081"/>
      <c r="AU18" s="1082"/>
      <c r="AV18" s="1082"/>
      <c r="AW18" s="1082"/>
      <c r="AX18" s="1082"/>
      <c r="AY18" s="1083"/>
      <c r="AZ18" s="232"/>
      <c r="BA18" s="232"/>
      <c r="BB18" s="232"/>
      <c r="BC18" s="232"/>
      <c r="BD18" s="232"/>
      <c r="BE18" s="233"/>
      <c r="BF18" s="233"/>
      <c r="BG18" s="233"/>
      <c r="BH18" s="233"/>
      <c r="BI18" s="233"/>
      <c r="BJ18" s="233"/>
      <c r="BK18" s="233"/>
      <c r="BL18" s="233"/>
      <c r="BM18" s="233"/>
      <c r="BN18" s="233"/>
      <c r="BO18" s="233"/>
      <c r="BP18" s="233"/>
      <c r="BQ18" s="238">
        <v>12</v>
      </c>
      <c r="BR18" s="239"/>
      <c r="BS18" s="992"/>
      <c r="BT18" s="993"/>
      <c r="BU18" s="993"/>
      <c r="BV18" s="993"/>
      <c r="BW18" s="993"/>
      <c r="BX18" s="993"/>
      <c r="BY18" s="993"/>
      <c r="BZ18" s="993"/>
      <c r="CA18" s="993"/>
      <c r="CB18" s="993"/>
      <c r="CC18" s="993"/>
      <c r="CD18" s="993"/>
      <c r="CE18" s="993"/>
      <c r="CF18" s="993"/>
      <c r="CG18" s="1014"/>
      <c r="CH18" s="989"/>
      <c r="CI18" s="990"/>
      <c r="CJ18" s="990"/>
      <c r="CK18" s="990"/>
      <c r="CL18" s="991"/>
      <c r="CM18" s="989"/>
      <c r="CN18" s="990"/>
      <c r="CO18" s="990"/>
      <c r="CP18" s="990"/>
      <c r="CQ18" s="991"/>
      <c r="CR18" s="989"/>
      <c r="CS18" s="990"/>
      <c r="CT18" s="990"/>
      <c r="CU18" s="990"/>
      <c r="CV18" s="991"/>
      <c r="CW18" s="989"/>
      <c r="CX18" s="990"/>
      <c r="CY18" s="990"/>
      <c r="CZ18" s="990"/>
      <c r="DA18" s="991"/>
      <c r="DB18" s="989"/>
      <c r="DC18" s="990"/>
      <c r="DD18" s="990"/>
      <c r="DE18" s="990"/>
      <c r="DF18" s="991"/>
      <c r="DG18" s="989"/>
      <c r="DH18" s="990"/>
      <c r="DI18" s="990"/>
      <c r="DJ18" s="990"/>
      <c r="DK18" s="991"/>
      <c r="DL18" s="989"/>
      <c r="DM18" s="990"/>
      <c r="DN18" s="990"/>
      <c r="DO18" s="990"/>
      <c r="DP18" s="991"/>
      <c r="DQ18" s="989"/>
      <c r="DR18" s="990"/>
      <c r="DS18" s="990"/>
      <c r="DT18" s="990"/>
      <c r="DU18" s="991"/>
      <c r="DV18" s="992"/>
      <c r="DW18" s="993"/>
      <c r="DX18" s="993"/>
      <c r="DY18" s="993"/>
      <c r="DZ18" s="994"/>
      <c r="EA18" s="234"/>
    </row>
    <row r="19" spans="1:131" s="235" customFormat="1" ht="26.25" customHeight="1" x14ac:dyDescent="0.2">
      <c r="A19" s="238">
        <v>13</v>
      </c>
      <c r="B19" s="1030"/>
      <c r="C19" s="1031"/>
      <c r="D19" s="1031"/>
      <c r="E19" s="1031"/>
      <c r="F19" s="1031"/>
      <c r="G19" s="1031"/>
      <c r="H19" s="1031"/>
      <c r="I19" s="1031"/>
      <c r="J19" s="1031"/>
      <c r="K19" s="1031"/>
      <c r="L19" s="1031"/>
      <c r="M19" s="1031"/>
      <c r="N19" s="1031"/>
      <c r="O19" s="1031"/>
      <c r="P19" s="1032"/>
      <c r="Q19" s="1038"/>
      <c r="R19" s="1039"/>
      <c r="S19" s="1039"/>
      <c r="T19" s="1039"/>
      <c r="U19" s="1039"/>
      <c r="V19" s="1039"/>
      <c r="W19" s="1039"/>
      <c r="X19" s="1039"/>
      <c r="Y19" s="1039"/>
      <c r="Z19" s="1039"/>
      <c r="AA19" s="1039"/>
      <c r="AB19" s="1039"/>
      <c r="AC19" s="1039"/>
      <c r="AD19" s="1039"/>
      <c r="AE19" s="1040"/>
      <c r="AF19" s="1035"/>
      <c r="AG19" s="1036"/>
      <c r="AH19" s="1036"/>
      <c r="AI19" s="1036"/>
      <c r="AJ19" s="1037"/>
      <c r="AK19" s="1080"/>
      <c r="AL19" s="1081"/>
      <c r="AM19" s="1081"/>
      <c r="AN19" s="1081"/>
      <c r="AO19" s="1081"/>
      <c r="AP19" s="1081"/>
      <c r="AQ19" s="1081"/>
      <c r="AR19" s="1081"/>
      <c r="AS19" s="1081"/>
      <c r="AT19" s="1081"/>
      <c r="AU19" s="1082"/>
      <c r="AV19" s="1082"/>
      <c r="AW19" s="1082"/>
      <c r="AX19" s="1082"/>
      <c r="AY19" s="1083"/>
      <c r="AZ19" s="232"/>
      <c r="BA19" s="232"/>
      <c r="BB19" s="232"/>
      <c r="BC19" s="232"/>
      <c r="BD19" s="232"/>
      <c r="BE19" s="233"/>
      <c r="BF19" s="233"/>
      <c r="BG19" s="233"/>
      <c r="BH19" s="233"/>
      <c r="BI19" s="233"/>
      <c r="BJ19" s="233"/>
      <c r="BK19" s="233"/>
      <c r="BL19" s="233"/>
      <c r="BM19" s="233"/>
      <c r="BN19" s="233"/>
      <c r="BO19" s="233"/>
      <c r="BP19" s="233"/>
      <c r="BQ19" s="238">
        <v>13</v>
      </c>
      <c r="BR19" s="239"/>
      <c r="BS19" s="992"/>
      <c r="BT19" s="993"/>
      <c r="BU19" s="993"/>
      <c r="BV19" s="993"/>
      <c r="BW19" s="993"/>
      <c r="BX19" s="993"/>
      <c r="BY19" s="993"/>
      <c r="BZ19" s="993"/>
      <c r="CA19" s="993"/>
      <c r="CB19" s="993"/>
      <c r="CC19" s="993"/>
      <c r="CD19" s="993"/>
      <c r="CE19" s="993"/>
      <c r="CF19" s="993"/>
      <c r="CG19" s="1014"/>
      <c r="CH19" s="989"/>
      <c r="CI19" s="990"/>
      <c r="CJ19" s="990"/>
      <c r="CK19" s="990"/>
      <c r="CL19" s="991"/>
      <c r="CM19" s="989"/>
      <c r="CN19" s="990"/>
      <c r="CO19" s="990"/>
      <c r="CP19" s="990"/>
      <c r="CQ19" s="991"/>
      <c r="CR19" s="989"/>
      <c r="CS19" s="990"/>
      <c r="CT19" s="990"/>
      <c r="CU19" s="990"/>
      <c r="CV19" s="991"/>
      <c r="CW19" s="989"/>
      <c r="CX19" s="990"/>
      <c r="CY19" s="990"/>
      <c r="CZ19" s="990"/>
      <c r="DA19" s="991"/>
      <c r="DB19" s="989"/>
      <c r="DC19" s="990"/>
      <c r="DD19" s="990"/>
      <c r="DE19" s="990"/>
      <c r="DF19" s="991"/>
      <c r="DG19" s="989"/>
      <c r="DH19" s="990"/>
      <c r="DI19" s="990"/>
      <c r="DJ19" s="990"/>
      <c r="DK19" s="991"/>
      <c r="DL19" s="989"/>
      <c r="DM19" s="990"/>
      <c r="DN19" s="990"/>
      <c r="DO19" s="990"/>
      <c r="DP19" s="991"/>
      <c r="DQ19" s="989"/>
      <c r="DR19" s="990"/>
      <c r="DS19" s="990"/>
      <c r="DT19" s="990"/>
      <c r="DU19" s="991"/>
      <c r="DV19" s="992"/>
      <c r="DW19" s="993"/>
      <c r="DX19" s="993"/>
      <c r="DY19" s="993"/>
      <c r="DZ19" s="994"/>
      <c r="EA19" s="234"/>
    </row>
    <row r="20" spans="1:131" s="235" customFormat="1" ht="26.25" customHeight="1" x14ac:dyDescent="0.2">
      <c r="A20" s="238">
        <v>14</v>
      </c>
      <c r="B20" s="1030"/>
      <c r="C20" s="1031"/>
      <c r="D20" s="1031"/>
      <c r="E20" s="1031"/>
      <c r="F20" s="1031"/>
      <c r="G20" s="1031"/>
      <c r="H20" s="1031"/>
      <c r="I20" s="1031"/>
      <c r="J20" s="1031"/>
      <c r="K20" s="1031"/>
      <c r="L20" s="1031"/>
      <c r="M20" s="1031"/>
      <c r="N20" s="1031"/>
      <c r="O20" s="1031"/>
      <c r="P20" s="1032"/>
      <c r="Q20" s="1038"/>
      <c r="R20" s="1039"/>
      <c r="S20" s="1039"/>
      <c r="T20" s="1039"/>
      <c r="U20" s="1039"/>
      <c r="V20" s="1039"/>
      <c r="W20" s="1039"/>
      <c r="X20" s="1039"/>
      <c r="Y20" s="1039"/>
      <c r="Z20" s="1039"/>
      <c r="AA20" s="1039"/>
      <c r="AB20" s="1039"/>
      <c r="AC20" s="1039"/>
      <c r="AD20" s="1039"/>
      <c r="AE20" s="1040"/>
      <c r="AF20" s="1035"/>
      <c r="AG20" s="1036"/>
      <c r="AH20" s="1036"/>
      <c r="AI20" s="1036"/>
      <c r="AJ20" s="1037"/>
      <c r="AK20" s="1080"/>
      <c r="AL20" s="1081"/>
      <c r="AM20" s="1081"/>
      <c r="AN20" s="1081"/>
      <c r="AO20" s="1081"/>
      <c r="AP20" s="1081"/>
      <c r="AQ20" s="1081"/>
      <c r="AR20" s="1081"/>
      <c r="AS20" s="1081"/>
      <c r="AT20" s="1081"/>
      <c r="AU20" s="1082"/>
      <c r="AV20" s="1082"/>
      <c r="AW20" s="1082"/>
      <c r="AX20" s="1082"/>
      <c r="AY20" s="1083"/>
      <c r="AZ20" s="232"/>
      <c r="BA20" s="232"/>
      <c r="BB20" s="232"/>
      <c r="BC20" s="232"/>
      <c r="BD20" s="232"/>
      <c r="BE20" s="233"/>
      <c r="BF20" s="233"/>
      <c r="BG20" s="233"/>
      <c r="BH20" s="233"/>
      <c r="BI20" s="233"/>
      <c r="BJ20" s="233"/>
      <c r="BK20" s="233"/>
      <c r="BL20" s="233"/>
      <c r="BM20" s="233"/>
      <c r="BN20" s="233"/>
      <c r="BO20" s="233"/>
      <c r="BP20" s="233"/>
      <c r="BQ20" s="238">
        <v>14</v>
      </c>
      <c r="BR20" s="239"/>
      <c r="BS20" s="992"/>
      <c r="BT20" s="993"/>
      <c r="BU20" s="993"/>
      <c r="BV20" s="993"/>
      <c r="BW20" s="993"/>
      <c r="BX20" s="993"/>
      <c r="BY20" s="993"/>
      <c r="BZ20" s="993"/>
      <c r="CA20" s="993"/>
      <c r="CB20" s="993"/>
      <c r="CC20" s="993"/>
      <c r="CD20" s="993"/>
      <c r="CE20" s="993"/>
      <c r="CF20" s="993"/>
      <c r="CG20" s="1014"/>
      <c r="CH20" s="989"/>
      <c r="CI20" s="990"/>
      <c r="CJ20" s="990"/>
      <c r="CK20" s="990"/>
      <c r="CL20" s="991"/>
      <c r="CM20" s="989"/>
      <c r="CN20" s="990"/>
      <c r="CO20" s="990"/>
      <c r="CP20" s="990"/>
      <c r="CQ20" s="991"/>
      <c r="CR20" s="989"/>
      <c r="CS20" s="990"/>
      <c r="CT20" s="990"/>
      <c r="CU20" s="990"/>
      <c r="CV20" s="991"/>
      <c r="CW20" s="989"/>
      <c r="CX20" s="990"/>
      <c r="CY20" s="990"/>
      <c r="CZ20" s="990"/>
      <c r="DA20" s="991"/>
      <c r="DB20" s="989"/>
      <c r="DC20" s="990"/>
      <c r="DD20" s="990"/>
      <c r="DE20" s="990"/>
      <c r="DF20" s="991"/>
      <c r="DG20" s="989"/>
      <c r="DH20" s="990"/>
      <c r="DI20" s="990"/>
      <c r="DJ20" s="990"/>
      <c r="DK20" s="991"/>
      <c r="DL20" s="989"/>
      <c r="DM20" s="990"/>
      <c r="DN20" s="990"/>
      <c r="DO20" s="990"/>
      <c r="DP20" s="991"/>
      <c r="DQ20" s="989"/>
      <c r="DR20" s="990"/>
      <c r="DS20" s="990"/>
      <c r="DT20" s="990"/>
      <c r="DU20" s="991"/>
      <c r="DV20" s="992"/>
      <c r="DW20" s="993"/>
      <c r="DX20" s="993"/>
      <c r="DY20" s="993"/>
      <c r="DZ20" s="994"/>
      <c r="EA20" s="234"/>
    </row>
    <row r="21" spans="1:131" s="235" customFormat="1" ht="26.25" customHeight="1" thickBot="1" x14ac:dyDescent="0.25">
      <c r="A21" s="238">
        <v>15</v>
      </c>
      <c r="B21" s="1030"/>
      <c r="C21" s="1031"/>
      <c r="D21" s="1031"/>
      <c r="E21" s="1031"/>
      <c r="F21" s="1031"/>
      <c r="G21" s="1031"/>
      <c r="H21" s="1031"/>
      <c r="I21" s="1031"/>
      <c r="J21" s="1031"/>
      <c r="K21" s="1031"/>
      <c r="L21" s="1031"/>
      <c r="M21" s="1031"/>
      <c r="N21" s="1031"/>
      <c r="O21" s="1031"/>
      <c r="P21" s="1032"/>
      <c r="Q21" s="1038"/>
      <c r="R21" s="1039"/>
      <c r="S21" s="1039"/>
      <c r="T21" s="1039"/>
      <c r="U21" s="1039"/>
      <c r="V21" s="1039"/>
      <c r="W21" s="1039"/>
      <c r="X21" s="1039"/>
      <c r="Y21" s="1039"/>
      <c r="Z21" s="1039"/>
      <c r="AA21" s="1039"/>
      <c r="AB21" s="1039"/>
      <c r="AC21" s="1039"/>
      <c r="AD21" s="1039"/>
      <c r="AE21" s="1040"/>
      <c r="AF21" s="1035"/>
      <c r="AG21" s="1036"/>
      <c r="AH21" s="1036"/>
      <c r="AI21" s="1036"/>
      <c r="AJ21" s="1037"/>
      <c r="AK21" s="1080"/>
      <c r="AL21" s="1081"/>
      <c r="AM21" s="1081"/>
      <c r="AN21" s="1081"/>
      <c r="AO21" s="1081"/>
      <c r="AP21" s="1081"/>
      <c r="AQ21" s="1081"/>
      <c r="AR21" s="1081"/>
      <c r="AS21" s="1081"/>
      <c r="AT21" s="1081"/>
      <c r="AU21" s="1082"/>
      <c r="AV21" s="1082"/>
      <c r="AW21" s="1082"/>
      <c r="AX21" s="1082"/>
      <c r="AY21" s="1083"/>
      <c r="AZ21" s="232"/>
      <c r="BA21" s="232"/>
      <c r="BB21" s="232"/>
      <c r="BC21" s="232"/>
      <c r="BD21" s="232"/>
      <c r="BE21" s="233"/>
      <c r="BF21" s="233"/>
      <c r="BG21" s="233"/>
      <c r="BH21" s="233"/>
      <c r="BI21" s="233"/>
      <c r="BJ21" s="233"/>
      <c r="BK21" s="233"/>
      <c r="BL21" s="233"/>
      <c r="BM21" s="233"/>
      <c r="BN21" s="233"/>
      <c r="BO21" s="233"/>
      <c r="BP21" s="233"/>
      <c r="BQ21" s="238">
        <v>15</v>
      </c>
      <c r="BR21" s="239"/>
      <c r="BS21" s="992"/>
      <c r="BT21" s="993"/>
      <c r="BU21" s="993"/>
      <c r="BV21" s="993"/>
      <c r="BW21" s="993"/>
      <c r="BX21" s="993"/>
      <c r="BY21" s="993"/>
      <c r="BZ21" s="993"/>
      <c r="CA21" s="993"/>
      <c r="CB21" s="993"/>
      <c r="CC21" s="993"/>
      <c r="CD21" s="993"/>
      <c r="CE21" s="993"/>
      <c r="CF21" s="993"/>
      <c r="CG21" s="1014"/>
      <c r="CH21" s="989"/>
      <c r="CI21" s="990"/>
      <c r="CJ21" s="990"/>
      <c r="CK21" s="990"/>
      <c r="CL21" s="991"/>
      <c r="CM21" s="989"/>
      <c r="CN21" s="990"/>
      <c r="CO21" s="990"/>
      <c r="CP21" s="990"/>
      <c r="CQ21" s="991"/>
      <c r="CR21" s="989"/>
      <c r="CS21" s="990"/>
      <c r="CT21" s="990"/>
      <c r="CU21" s="990"/>
      <c r="CV21" s="991"/>
      <c r="CW21" s="989"/>
      <c r="CX21" s="990"/>
      <c r="CY21" s="990"/>
      <c r="CZ21" s="990"/>
      <c r="DA21" s="991"/>
      <c r="DB21" s="989"/>
      <c r="DC21" s="990"/>
      <c r="DD21" s="990"/>
      <c r="DE21" s="990"/>
      <c r="DF21" s="991"/>
      <c r="DG21" s="989"/>
      <c r="DH21" s="990"/>
      <c r="DI21" s="990"/>
      <c r="DJ21" s="990"/>
      <c r="DK21" s="991"/>
      <c r="DL21" s="989"/>
      <c r="DM21" s="990"/>
      <c r="DN21" s="990"/>
      <c r="DO21" s="990"/>
      <c r="DP21" s="991"/>
      <c r="DQ21" s="989"/>
      <c r="DR21" s="990"/>
      <c r="DS21" s="990"/>
      <c r="DT21" s="990"/>
      <c r="DU21" s="991"/>
      <c r="DV21" s="992"/>
      <c r="DW21" s="993"/>
      <c r="DX21" s="993"/>
      <c r="DY21" s="993"/>
      <c r="DZ21" s="994"/>
      <c r="EA21" s="234"/>
    </row>
    <row r="22" spans="1:131" s="235" customFormat="1" ht="26.25" customHeight="1" x14ac:dyDescent="0.2">
      <c r="A22" s="238">
        <v>16</v>
      </c>
      <c r="B22" s="1030"/>
      <c r="C22" s="1031"/>
      <c r="D22" s="1031"/>
      <c r="E22" s="1031"/>
      <c r="F22" s="1031"/>
      <c r="G22" s="1031"/>
      <c r="H22" s="1031"/>
      <c r="I22" s="1031"/>
      <c r="J22" s="1031"/>
      <c r="K22" s="1031"/>
      <c r="L22" s="1031"/>
      <c r="M22" s="1031"/>
      <c r="N22" s="1031"/>
      <c r="O22" s="1031"/>
      <c r="P22" s="1032"/>
      <c r="Q22" s="1073"/>
      <c r="R22" s="1074"/>
      <c r="S22" s="1074"/>
      <c r="T22" s="1074"/>
      <c r="U22" s="1074"/>
      <c r="V22" s="1074"/>
      <c r="W22" s="1074"/>
      <c r="X22" s="1074"/>
      <c r="Y22" s="1074"/>
      <c r="Z22" s="1074"/>
      <c r="AA22" s="1074"/>
      <c r="AB22" s="1074"/>
      <c r="AC22" s="1074"/>
      <c r="AD22" s="1074"/>
      <c r="AE22" s="1075"/>
      <c r="AF22" s="1035"/>
      <c r="AG22" s="1036"/>
      <c r="AH22" s="1036"/>
      <c r="AI22" s="1036"/>
      <c r="AJ22" s="1037"/>
      <c r="AK22" s="1076"/>
      <c r="AL22" s="1077"/>
      <c r="AM22" s="1077"/>
      <c r="AN22" s="1077"/>
      <c r="AO22" s="1077"/>
      <c r="AP22" s="1077"/>
      <c r="AQ22" s="1077"/>
      <c r="AR22" s="1077"/>
      <c r="AS22" s="1077"/>
      <c r="AT22" s="1077"/>
      <c r="AU22" s="1078"/>
      <c r="AV22" s="1078"/>
      <c r="AW22" s="1078"/>
      <c r="AX22" s="1078"/>
      <c r="AY22" s="1079"/>
      <c r="AZ22" s="1028" t="s">
        <v>377</v>
      </c>
      <c r="BA22" s="1028"/>
      <c r="BB22" s="1028"/>
      <c r="BC22" s="1028"/>
      <c r="BD22" s="1029"/>
      <c r="BE22" s="233"/>
      <c r="BF22" s="233"/>
      <c r="BG22" s="233"/>
      <c r="BH22" s="233"/>
      <c r="BI22" s="233"/>
      <c r="BJ22" s="233"/>
      <c r="BK22" s="233"/>
      <c r="BL22" s="233"/>
      <c r="BM22" s="233"/>
      <c r="BN22" s="233"/>
      <c r="BO22" s="233"/>
      <c r="BP22" s="233"/>
      <c r="BQ22" s="238">
        <v>16</v>
      </c>
      <c r="BR22" s="239"/>
      <c r="BS22" s="992"/>
      <c r="BT22" s="993"/>
      <c r="BU22" s="993"/>
      <c r="BV22" s="993"/>
      <c r="BW22" s="993"/>
      <c r="BX22" s="993"/>
      <c r="BY22" s="993"/>
      <c r="BZ22" s="993"/>
      <c r="CA22" s="993"/>
      <c r="CB22" s="993"/>
      <c r="CC22" s="993"/>
      <c r="CD22" s="993"/>
      <c r="CE22" s="993"/>
      <c r="CF22" s="993"/>
      <c r="CG22" s="1014"/>
      <c r="CH22" s="989"/>
      <c r="CI22" s="990"/>
      <c r="CJ22" s="990"/>
      <c r="CK22" s="990"/>
      <c r="CL22" s="991"/>
      <c r="CM22" s="989"/>
      <c r="CN22" s="990"/>
      <c r="CO22" s="990"/>
      <c r="CP22" s="990"/>
      <c r="CQ22" s="991"/>
      <c r="CR22" s="989"/>
      <c r="CS22" s="990"/>
      <c r="CT22" s="990"/>
      <c r="CU22" s="990"/>
      <c r="CV22" s="991"/>
      <c r="CW22" s="989"/>
      <c r="CX22" s="990"/>
      <c r="CY22" s="990"/>
      <c r="CZ22" s="990"/>
      <c r="DA22" s="991"/>
      <c r="DB22" s="989"/>
      <c r="DC22" s="990"/>
      <c r="DD22" s="990"/>
      <c r="DE22" s="990"/>
      <c r="DF22" s="991"/>
      <c r="DG22" s="989"/>
      <c r="DH22" s="990"/>
      <c r="DI22" s="990"/>
      <c r="DJ22" s="990"/>
      <c r="DK22" s="991"/>
      <c r="DL22" s="989"/>
      <c r="DM22" s="990"/>
      <c r="DN22" s="990"/>
      <c r="DO22" s="990"/>
      <c r="DP22" s="991"/>
      <c r="DQ22" s="989"/>
      <c r="DR22" s="990"/>
      <c r="DS22" s="990"/>
      <c r="DT22" s="990"/>
      <c r="DU22" s="991"/>
      <c r="DV22" s="992"/>
      <c r="DW22" s="993"/>
      <c r="DX22" s="993"/>
      <c r="DY22" s="993"/>
      <c r="DZ22" s="994"/>
      <c r="EA22" s="234"/>
    </row>
    <row r="23" spans="1:131" s="235" customFormat="1" ht="26.25" customHeight="1" thickBot="1" x14ac:dyDescent="0.25">
      <c r="A23" s="240" t="s">
        <v>378</v>
      </c>
      <c r="B23" s="937" t="s">
        <v>379</v>
      </c>
      <c r="C23" s="938"/>
      <c r="D23" s="938"/>
      <c r="E23" s="938"/>
      <c r="F23" s="938"/>
      <c r="G23" s="938"/>
      <c r="H23" s="938"/>
      <c r="I23" s="938"/>
      <c r="J23" s="938"/>
      <c r="K23" s="938"/>
      <c r="L23" s="938"/>
      <c r="M23" s="938"/>
      <c r="N23" s="938"/>
      <c r="O23" s="938"/>
      <c r="P23" s="948"/>
      <c r="Q23" s="1067">
        <v>50732</v>
      </c>
      <c r="R23" s="1061"/>
      <c r="S23" s="1061"/>
      <c r="T23" s="1061"/>
      <c r="U23" s="1061"/>
      <c r="V23" s="1061">
        <v>47008</v>
      </c>
      <c r="W23" s="1061"/>
      <c r="X23" s="1061"/>
      <c r="Y23" s="1061"/>
      <c r="Z23" s="1061"/>
      <c r="AA23" s="1061">
        <v>3724</v>
      </c>
      <c r="AB23" s="1061"/>
      <c r="AC23" s="1061"/>
      <c r="AD23" s="1061"/>
      <c r="AE23" s="1068"/>
      <c r="AF23" s="1069">
        <v>2455</v>
      </c>
      <c r="AG23" s="1061"/>
      <c r="AH23" s="1061"/>
      <c r="AI23" s="1061"/>
      <c r="AJ23" s="1070"/>
      <c r="AK23" s="1071"/>
      <c r="AL23" s="1072"/>
      <c r="AM23" s="1072"/>
      <c r="AN23" s="1072"/>
      <c r="AO23" s="1072"/>
      <c r="AP23" s="1061">
        <v>34616</v>
      </c>
      <c r="AQ23" s="1061"/>
      <c r="AR23" s="1061"/>
      <c r="AS23" s="1061"/>
      <c r="AT23" s="1061"/>
      <c r="AU23" s="1062"/>
      <c r="AV23" s="1062"/>
      <c r="AW23" s="1062"/>
      <c r="AX23" s="1062"/>
      <c r="AY23" s="1063"/>
      <c r="AZ23" s="1064" t="s">
        <v>122</v>
      </c>
      <c r="BA23" s="1065"/>
      <c r="BB23" s="1065"/>
      <c r="BC23" s="1065"/>
      <c r="BD23" s="1066"/>
      <c r="BE23" s="233"/>
      <c r="BF23" s="233"/>
      <c r="BG23" s="233"/>
      <c r="BH23" s="233"/>
      <c r="BI23" s="233"/>
      <c r="BJ23" s="233"/>
      <c r="BK23" s="233"/>
      <c r="BL23" s="233"/>
      <c r="BM23" s="233"/>
      <c r="BN23" s="233"/>
      <c r="BO23" s="233"/>
      <c r="BP23" s="233"/>
      <c r="BQ23" s="238">
        <v>17</v>
      </c>
      <c r="BR23" s="239"/>
      <c r="BS23" s="992"/>
      <c r="BT23" s="993"/>
      <c r="BU23" s="993"/>
      <c r="BV23" s="993"/>
      <c r="BW23" s="993"/>
      <c r="BX23" s="993"/>
      <c r="BY23" s="993"/>
      <c r="BZ23" s="993"/>
      <c r="CA23" s="993"/>
      <c r="CB23" s="993"/>
      <c r="CC23" s="993"/>
      <c r="CD23" s="993"/>
      <c r="CE23" s="993"/>
      <c r="CF23" s="993"/>
      <c r="CG23" s="1014"/>
      <c r="CH23" s="989"/>
      <c r="CI23" s="990"/>
      <c r="CJ23" s="990"/>
      <c r="CK23" s="990"/>
      <c r="CL23" s="991"/>
      <c r="CM23" s="989"/>
      <c r="CN23" s="990"/>
      <c r="CO23" s="990"/>
      <c r="CP23" s="990"/>
      <c r="CQ23" s="991"/>
      <c r="CR23" s="989"/>
      <c r="CS23" s="990"/>
      <c r="CT23" s="990"/>
      <c r="CU23" s="990"/>
      <c r="CV23" s="991"/>
      <c r="CW23" s="989"/>
      <c r="CX23" s="990"/>
      <c r="CY23" s="990"/>
      <c r="CZ23" s="990"/>
      <c r="DA23" s="991"/>
      <c r="DB23" s="989"/>
      <c r="DC23" s="990"/>
      <c r="DD23" s="990"/>
      <c r="DE23" s="990"/>
      <c r="DF23" s="991"/>
      <c r="DG23" s="989"/>
      <c r="DH23" s="990"/>
      <c r="DI23" s="990"/>
      <c r="DJ23" s="990"/>
      <c r="DK23" s="991"/>
      <c r="DL23" s="989"/>
      <c r="DM23" s="990"/>
      <c r="DN23" s="990"/>
      <c r="DO23" s="990"/>
      <c r="DP23" s="991"/>
      <c r="DQ23" s="989"/>
      <c r="DR23" s="990"/>
      <c r="DS23" s="990"/>
      <c r="DT23" s="990"/>
      <c r="DU23" s="991"/>
      <c r="DV23" s="992"/>
      <c r="DW23" s="993"/>
      <c r="DX23" s="993"/>
      <c r="DY23" s="993"/>
      <c r="DZ23" s="994"/>
      <c r="EA23" s="234"/>
    </row>
    <row r="24" spans="1:131" s="235" customFormat="1" ht="26.25" customHeight="1" x14ac:dyDescent="0.2">
      <c r="A24" s="1060" t="s">
        <v>380</v>
      </c>
      <c r="B24" s="1060"/>
      <c r="C24" s="1060"/>
      <c r="D24" s="1060"/>
      <c r="E24" s="1060"/>
      <c r="F24" s="1060"/>
      <c r="G24" s="1060"/>
      <c r="H24" s="1060"/>
      <c r="I24" s="1060"/>
      <c r="J24" s="1060"/>
      <c r="K24" s="1060"/>
      <c r="L24" s="1060"/>
      <c r="M24" s="1060"/>
      <c r="N24" s="1060"/>
      <c r="O24" s="1060"/>
      <c r="P24" s="1060"/>
      <c r="Q24" s="1060"/>
      <c r="R24" s="1060"/>
      <c r="S24" s="1060"/>
      <c r="T24" s="1060"/>
      <c r="U24" s="1060"/>
      <c r="V24" s="1060"/>
      <c r="W24" s="1060"/>
      <c r="X24" s="1060"/>
      <c r="Y24" s="1060"/>
      <c r="Z24" s="1060"/>
      <c r="AA24" s="1060"/>
      <c r="AB24" s="1060"/>
      <c r="AC24" s="1060"/>
      <c r="AD24" s="1060"/>
      <c r="AE24" s="1060"/>
      <c r="AF24" s="1060"/>
      <c r="AG24" s="1060"/>
      <c r="AH24" s="1060"/>
      <c r="AI24" s="1060"/>
      <c r="AJ24" s="1060"/>
      <c r="AK24" s="1060"/>
      <c r="AL24" s="1060"/>
      <c r="AM24" s="1060"/>
      <c r="AN24" s="1060"/>
      <c r="AO24" s="1060"/>
      <c r="AP24" s="1060"/>
      <c r="AQ24" s="1060"/>
      <c r="AR24" s="1060"/>
      <c r="AS24" s="1060"/>
      <c r="AT24" s="1060"/>
      <c r="AU24" s="1060"/>
      <c r="AV24" s="1060"/>
      <c r="AW24" s="1060"/>
      <c r="AX24" s="1060"/>
      <c r="AY24" s="1060"/>
      <c r="AZ24" s="232"/>
      <c r="BA24" s="232"/>
      <c r="BB24" s="232"/>
      <c r="BC24" s="232"/>
      <c r="BD24" s="232"/>
      <c r="BE24" s="233"/>
      <c r="BF24" s="233"/>
      <c r="BG24" s="233"/>
      <c r="BH24" s="233"/>
      <c r="BI24" s="233"/>
      <c r="BJ24" s="233"/>
      <c r="BK24" s="233"/>
      <c r="BL24" s="233"/>
      <c r="BM24" s="233"/>
      <c r="BN24" s="233"/>
      <c r="BO24" s="233"/>
      <c r="BP24" s="233"/>
      <c r="BQ24" s="238">
        <v>18</v>
      </c>
      <c r="BR24" s="239"/>
      <c r="BS24" s="992"/>
      <c r="BT24" s="993"/>
      <c r="BU24" s="993"/>
      <c r="BV24" s="993"/>
      <c r="BW24" s="993"/>
      <c r="BX24" s="993"/>
      <c r="BY24" s="993"/>
      <c r="BZ24" s="993"/>
      <c r="CA24" s="993"/>
      <c r="CB24" s="993"/>
      <c r="CC24" s="993"/>
      <c r="CD24" s="993"/>
      <c r="CE24" s="993"/>
      <c r="CF24" s="993"/>
      <c r="CG24" s="1014"/>
      <c r="CH24" s="989"/>
      <c r="CI24" s="990"/>
      <c r="CJ24" s="990"/>
      <c r="CK24" s="990"/>
      <c r="CL24" s="991"/>
      <c r="CM24" s="989"/>
      <c r="CN24" s="990"/>
      <c r="CO24" s="990"/>
      <c r="CP24" s="990"/>
      <c r="CQ24" s="991"/>
      <c r="CR24" s="989"/>
      <c r="CS24" s="990"/>
      <c r="CT24" s="990"/>
      <c r="CU24" s="990"/>
      <c r="CV24" s="991"/>
      <c r="CW24" s="989"/>
      <c r="CX24" s="990"/>
      <c r="CY24" s="990"/>
      <c r="CZ24" s="990"/>
      <c r="DA24" s="991"/>
      <c r="DB24" s="989"/>
      <c r="DC24" s="990"/>
      <c r="DD24" s="990"/>
      <c r="DE24" s="990"/>
      <c r="DF24" s="991"/>
      <c r="DG24" s="989"/>
      <c r="DH24" s="990"/>
      <c r="DI24" s="990"/>
      <c r="DJ24" s="990"/>
      <c r="DK24" s="991"/>
      <c r="DL24" s="989"/>
      <c r="DM24" s="990"/>
      <c r="DN24" s="990"/>
      <c r="DO24" s="990"/>
      <c r="DP24" s="991"/>
      <c r="DQ24" s="989"/>
      <c r="DR24" s="990"/>
      <c r="DS24" s="990"/>
      <c r="DT24" s="990"/>
      <c r="DU24" s="991"/>
      <c r="DV24" s="992"/>
      <c r="DW24" s="993"/>
      <c r="DX24" s="993"/>
      <c r="DY24" s="993"/>
      <c r="DZ24" s="994"/>
      <c r="EA24" s="234"/>
    </row>
    <row r="25" spans="1:131" ht="26.25" customHeight="1" thickBot="1" x14ac:dyDescent="0.25">
      <c r="A25" s="1059" t="s">
        <v>381</v>
      </c>
      <c r="B25" s="1059"/>
      <c r="C25" s="1059"/>
      <c r="D25" s="1059"/>
      <c r="E25" s="1059"/>
      <c r="F25" s="1059"/>
      <c r="G25" s="1059"/>
      <c r="H25" s="1059"/>
      <c r="I25" s="1059"/>
      <c r="J25" s="1059"/>
      <c r="K25" s="1059"/>
      <c r="L25" s="1059"/>
      <c r="M25" s="1059"/>
      <c r="N25" s="1059"/>
      <c r="O25" s="1059"/>
      <c r="P25" s="1059"/>
      <c r="Q25" s="1059"/>
      <c r="R25" s="1059"/>
      <c r="S25" s="1059"/>
      <c r="T25" s="1059"/>
      <c r="U25" s="1059"/>
      <c r="V25" s="1059"/>
      <c r="W25" s="1059"/>
      <c r="X25" s="1059"/>
      <c r="Y25" s="1059"/>
      <c r="Z25" s="1059"/>
      <c r="AA25" s="1059"/>
      <c r="AB25" s="1059"/>
      <c r="AC25" s="1059"/>
      <c r="AD25" s="1059"/>
      <c r="AE25" s="1059"/>
      <c r="AF25" s="1059"/>
      <c r="AG25" s="1059"/>
      <c r="AH25" s="1059"/>
      <c r="AI25" s="1059"/>
      <c r="AJ25" s="1059"/>
      <c r="AK25" s="1059"/>
      <c r="AL25" s="1059"/>
      <c r="AM25" s="1059"/>
      <c r="AN25" s="1059"/>
      <c r="AO25" s="1059"/>
      <c r="AP25" s="1059"/>
      <c r="AQ25" s="1059"/>
      <c r="AR25" s="1059"/>
      <c r="AS25" s="1059"/>
      <c r="AT25" s="1059"/>
      <c r="AU25" s="1059"/>
      <c r="AV25" s="1059"/>
      <c r="AW25" s="1059"/>
      <c r="AX25" s="1059"/>
      <c r="AY25" s="1059"/>
      <c r="AZ25" s="1059"/>
      <c r="BA25" s="1059"/>
      <c r="BB25" s="1059"/>
      <c r="BC25" s="1059"/>
      <c r="BD25" s="1059"/>
      <c r="BE25" s="1059"/>
      <c r="BF25" s="1059"/>
      <c r="BG25" s="1059"/>
      <c r="BH25" s="1059"/>
      <c r="BI25" s="1059"/>
      <c r="BJ25" s="232"/>
      <c r="BK25" s="232"/>
      <c r="BL25" s="232"/>
      <c r="BM25" s="232"/>
      <c r="BN25" s="232"/>
      <c r="BO25" s="241"/>
      <c r="BP25" s="241"/>
      <c r="BQ25" s="238">
        <v>19</v>
      </c>
      <c r="BR25" s="239"/>
      <c r="BS25" s="992"/>
      <c r="BT25" s="993"/>
      <c r="BU25" s="993"/>
      <c r="BV25" s="993"/>
      <c r="BW25" s="993"/>
      <c r="BX25" s="993"/>
      <c r="BY25" s="993"/>
      <c r="BZ25" s="993"/>
      <c r="CA25" s="993"/>
      <c r="CB25" s="993"/>
      <c r="CC25" s="993"/>
      <c r="CD25" s="993"/>
      <c r="CE25" s="993"/>
      <c r="CF25" s="993"/>
      <c r="CG25" s="1014"/>
      <c r="CH25" s="989"/>
      <c r="CI25" s="990"/>
      <c r="CJ25" s="990"/>
      <c r="CK25" s="990"/>
      <c r="CL25" s="991"/>
      <c r="CM25" s="989"/>
      <c r="CN25" s="990"/>
      <c r="CO25" s="990"/>
      <c r="CP25" s="990"/>
      <c r="CQ25" s="991"/>
      <c r="CR25" s="989"/>
      <c r="CS25" s="990"/>
      <c r="CT25" s="990"/>
      <c r="CU25" s="990"/>
      <c r="CV25" s="991"/>
      <c r="CW25" s="989"/>
      <c r="CX25" s="990"/>
      <c r="CY25" s="990"/>
      <c r="CZ25" s="990"/>
      <c r="DA25" s="991"/>
      <c r="DB25" s="989"/>
      <c r="DC25" s="990"/>
      <c r="DD25" s="990"/>
      <c r="DE25" s="990"/>
      <c r="DF25" s="991"/>
      <c r="DG25" s="989"/>
      <c r="DH25" s="990"/>
      <c r="DI25" s="990"/>
      <c r="DJ25" s="990"/>
      <c r="DK25" s="991"/>
      <c r="DL25" s="989"/>
      <c r="DM25" s="990"/>
      <c r="DN25" s="990"/>
      <c r="DO25" s="990"/>
      <c r="DP25" s="991"/>
      <c r="DQ25" s="989"/>
      <c r="DR25" s="990"/>
      <c r="DS25" s="990"/>
      <c r="DT25" s="990"/>
      <c r="DU25" s="991"/>
      <c r="DV25" s="992"/>
      <c r="DW25" s="993"/>
      <c r="DX25" s="993"/>
      <c r="DY25" s="993"/>
      <c r="DZ25" s="994"/>
      <c r="EA25" s="230"/>
    </row>
    <row r="26" spans="1:131" ht="26.25" customHeight="1" x14ac:dyDescent="0.2">
      <c r="A26" s="995" t="s">
        <v>357</v>
      </c>
      <c r="B26" s="996"/>
      <c r="C26" s="996"/>
      <c r="D26" s="996"/>
      <c r="E26" s="996"/>
      <c r="F26" s="996"/>
      <c r="G26" s="996"/>
      <c r="H26" s="996"/>
      <c r="I26" s="996"/>
      <c r="J26" s="996"/>
      <c r="K26" s="996"/>
      <c r="L26" s="996"/>
      <c r="M26" s="996"/>
      <c r="N26" s="996"/>
      <c r="O26" s="996"/>
      <c r="P26" s="997"/>
      <c r="Q26" s="1001" t="s">
        <v>382</v>
      </c>
      <c r="R26" s="1002"/>
      <c r="S26" s="1002"/>
      <c r="T26" s="1002"/>
      <c r="U26" s="1003"/>
      <c r="V26" s="1001" t="s">
        <v>383</v>
      </c>
      <c r="W26" s="1002"/>
      <c r="X26" s="1002"/>
      <c r="Y26" s="1002"/>
      <c r="Z26" s="1003"/>
      <c r="AA26" s="1001" t="s">
        <v>384</v>
      </c>
      <c r="AB26" s="1002"/>
      <c r="AC26" s="1002"/>
      <c r="AD26" s="1002"/>
      <c r="AE26" s="1002"/>
      <c r="AF26" s="1055" t="s">
        <v>385</v>
      </c>
      <c r="AG26" s="1008"/>
      <c r="AH26" s="1008"/>
      <c r="AI26" s="1008"/>
      <c r="AJ26" s="1056"/>
      <c r="AK26" s="1002" t="s">
        <v>386</v>
      </c>
      <c r="AL26" s="1002"/>
      <c r="AM26" s="1002"/>
      <c r="AN26" s="1002"/>
      <c r="AO26" s="1003"/>
      <c r="AP26" s="1001" t="s">
        <v>387</v>
      </c>
      <c r="AQ26" s="1002"/>
      <c r="AR26" s="1002"/>
      <c r="AS26" s="1002"/>
      <c r="AT26" s="1003"/>
      <c r="AU26" s="1001" t="s">
        <v>388</v>
      </c>
      <c r="AV26" s="1002"/>
      <c r="AW26" s="1002"/>
      <c r="AX26" s="1002"/>
      <c r="AY26" s="1003"/>
      <c r="AZ26" s="1001" t="s">
        <v>389</v>
      </c>
      <c r="BA26" s="1002"/>
      <c r="BB26" s="1002"/>
      <c r="BC26" s="1002"/>
      <c r="BD26" s="1003"/>
      <c r="BE26" s="1001" t="s">
        <v>364</v>
      </c>
      <c r="BF26" s="1002"/>
      <c r="BG26" s="1002"/>
      <c r="BH26" s="1002"/>
      <c r="BI26" s="1015"/>
      <c r="BJ26" s="232"/>
      <c r="BK26" s="232"/>
      <c r="BL26" s="232"/>
      <c r="BM26" s="232"/>
      <c r="BN26" s="232"/>
      <c r="BO26" s="241"/>
      <c r="BP26" s="241"/>
      <c r="BQ26" s="238">
        <v>20</v>
      </c>
      <c r="BR26" s="239"/>
      <c r="BS26" s="992"/>
      <c r="BT26" s="993"/>
      <c r="BU26" s="993"/>
      <c r="BV26" s="993"/>
      <c r="BW26" s="993"/>
      <c r="BX26" s="993"/>
      <c r="BY26" s="993"/>
      <c r="BZ26" s="993"/>
      <c r="CA26" s="993"/>
      <c r="CB26" s="993"/>
      <c r="CC26" s="993"/>
      <c r="CD26" s="993"/>
      <c r="CE26" s="993"/>
      <c r="CF26" s="993"/>
      <c r="CG26" s="1014"/>
      <c r="CH26" s="989"/>
      <c r="CI26" s="990"/>
      <c r="CJ26" s="990"/>
      <c r="CK26" s="990"/>
      <c r="CL26" s="991"/>
      <c r="CM26" s="989"/>
      <c r="CN26" s="990"/>
      <c r="CO26" s="990"/>
      <c r="CP26" s="990"/>
      <c r="CQ26" s="991"/>
      <c r="CR26" s="989"/>
      <c r="CS26" s="990"/>
      <c r="CT26" s="990"/>
      <c r="CU26" s="990"/>
      <c r="CV26" s="991"/>
      <c r="CW26" s="989"/>
      <c r="CX26" s="990"/>
      <c r="CY26" s="990"/>
      <c r="CZ26" s="990"/>
      <c r="DA26" s="991"/>
      <c r="DB26" s="989"/>
      <c r="DC26" s="990"/>
      <c r="DD26" s="990"/>
      <c r="DE26" s="990"/>
      <c r="DF26" s="991"/>
      <c r="DG26" s="989"/>
      <c r="DH26" s="990"/>
      <c r="DI26" s="990"/>
      <c r="DJ26" s="990"/>
      <c r="DK26" s="991"/>
      <c r="DL26" s="989"/>
      <c r="DM26" s="990"/>
      <c r="DN26" s="990"/>
      <c r="DO26" s="990"/>
      <c r="DP26" s="991"/>
      <c r="DQ26" s="989"/>
      <c r="DR26" s="990"/>
      <c r="DS26" s="990"/>
      <c r="DT26" s="990"/>
      <c r="DU26" s="991"/>
      <c r="DV26" s="992"/>
      <c r="DW26" s="993"/>
      <c r="DX26" s="993"/>
      <c r="DY26" s="993"/>
      <c r="DZ26" s="994"/>
      <c r="EA26" s="230"/>
    </row>
    <row r="27" spans="1:131" ht="26.25" customHeight="1" thickBot="1" x14ac:dyDescent="0.25">
      <c r="A27" s="998"/>
      <c r="B27" s="999"/>
      <c r="C27" s="999"/>
      <c r="D27" s="999"/>
      <c r="E27" s="999"/>
      <c r="F27" s="999"/>
      <c r="G27" s="999"/>
      <c r="H27" s="999"/>
      <c r="I27" s="999"/>
      <c r="J27" s="999"/>
      <c r="K27" s="999"/>
      <c r="L27" s="999"/>
      <c r="M27" s="999"/>
      <c r="N27" s="999"/>
      <c r="O27" s="999"/>
      <c r="P27" s="1000"/>
      <c r="Q27" s="1004"/>
      <c r="R27" s="1005"/>
      <c r="S27" s="1005"/>
      <c r="T27" s="1005"/>
      <c r="U27" s="1006"/>
      <c r="V27" s="1004"/>
      <c r="W27" s="1005"/>
      <c r="X27" s="1005"/>
      <c r="Y27" s="1005"/>
      <c r="Z27" s="1006"/>
      <c r="AA27" s="1004"/>
      <c r="AB27" s="1005"/>
      <c r="AC27" s="1005"/>
      <c r="AD27" s="1005"/>
      <c r="AE27" s="1005"/>
      <c r="AF27" s="1057"/>
      <c r="AG27" s="1011"/>
      <c r="AH27" s="1011"/>
      <c r="AI27" s="1011"/>
      <c r="AJ27" s="1058"/>
      <c r="AK27" s="1005"/>
      <c r="AL27" s="1005"/>
      <c r="AM27" s="1005"/>
      <c r="AN27" s="1005"/>
      <c r="AO27" s="1006"/>
      <c r="AP27" s="1004"/>
      <c r="AQ27" s="1005"/>
      <c r="AR27" s="1005"/>
      <c r="AS27" s="1005"/>
      <c r="AT27" s="1006"/>
      <c r="AU27" s="1004"/>
      <c r="AV27" s="1005"/>
      <c r="AW27" s="1005"/>
      <c r="AX27" s="1005"/>
      <c r="AY27" s="1006"/>
      <c r="AZ27" s="1004"/>
      <c r="BA27" s="1005"/>
      <c r="BB27" s="1005"/>
      <c r="BC27" s="1005"/>
      <c r="BD27" s="1006"/>
      <c r="BE27" s="1004"/>
      <c r="BF27" s="1005"/>
      <c r="BG27" s="1005"/>
      <c r="BH27" s="1005"/>
      <c r="BI27" s="1016"/>
      <c r="BJ27" s="232"/>
      <c r="BK27" s="232"/>
      <c r="BL27" s="232"/>
      <c r="BM27" s="232"/>
      <c r="BN27" s="232"/>
      <c r="BO27" s="241"/>
      <c r="BP27" s="241"/>
      <c r="BQ27" s="238">
        <v>21</v>
      </c>
      <c r="BR27" s="239"/>
      <c r="BS27" s="992"/>
      <c r="BT27" s="993"/>
      <c r="BU27" s="993"/>
      <c r="BV27" s="993"/>
      <c r="BW27" s="993"/>
      <c r="BX27" s="993"/>
      <c r="BY27" s="993"/>
      <c r="BZ27" s="993"/>
      <c r="CA27" s="993"/>
      <c r="CB27" s="993"/>
      <c r="CC27" s="993"/>
      <c r="CD27" s="993"/>
      <c r="CE27" s="993"/>
      <c r="CF27" s="993"/>
      <c r="CG27" s="1014"/>
      <c r="CH27" s="989"/>
      <c r="CI27" s="990"/>
      <c r="CJ27" s="990"/>
      <c r="CK27" s="990"/>
      <c r="CL27" s="991"/>
      <c r="CM27" s="989"/>
      <c r="CN27" s="990"/>
      <c r="CO27" s="990"/>
      <c r="CP27" s="990"/>
      <c r="CQ27" s="991"/>
      <c r="CR27" s="989"/>
      <c r="CS27" s="990"/>
      <c r="CT27" s="990"/>
      <c r="CU27" s="990"/>
      <c r="CV27" s="991"/>
      <c r="CW27" s="989"/>
      <c r="CX27" s="990"/>
      <c r="CY27" s="990"/>
      <c r="CZ27" s="990"/>
      <c r="DA27" s="991"/>
      <c r="DB27" s="989"/>
      <c r="DC27" s="990"/>
      <c r="DD27" s="990"/>
      <c r="DE27" s="990"/>
      <c r="DF27" s="991"/>
      <c r="DG27" s="989"/>
      <c r="DH27" s="990"/>
      <c r="DI27" s="990"/>
      <c r="DJ27" s="990"/>
      <c r="DK27" s="991"/>
      <c r="DL27" s="989"/>
      <c r="DM27" s="990"/>
      <c r="DN27" s="990"/>
      <c r="DO27" s="990"/>
      <c r="DP27" s="991"/>
      <c r="DQ27" s="989"/>
      <c r="DR27" s="990"/>
      <c r="DS27" s="990"/>
      <c r="DT27" s="990"/>
      <c r="DU27" s="991"/>
      <c r="DV27" s="992"/>
      <c r="DW27" s="993"/>
      <c r="DX27" s="993"/>
      <c r="DY27" s="993"/>
      <c r="DZ27" s="994"/>
      <c r="EA27" s="230"/>
    </row>
    <row r="28" spans="1:131" ht="26.25" customHeight="1" thickTop="1" x14ac:dyDescent="0.2">
      <c r="A28" s="242">
        <v>1</v>
      </c>
      <c r="B28" s="1047" t="s">
        <v>390</v>
      </c>
      <c r="C28" s="1048"/>
      <c r="D28" s="1048"/>
      <c r="E28" s="1048"/>
      <c r="F28" s="1048"/>
      <c r="G28" s="1048"/>
      <c r="H28" s="1048"/>
      <c r="I28" s="1048"/>
      <c r="J28" s="1048"/>
      <c r="K28" s="1048"/>
      <c r="L28" s="1048"/>
      <c r="M28" s="1048"/>
      <c r="N28" s="1048"/>
      <c r="O28" s="1048"/>
      <c r="P28" s="1049"/>
      <c r="Q28" s="1050">
        <v>11480</v>
      </c>
      <c r="R28" s="1051"/>
      <c r="S28" s="1051"/>
      <c r="T28" s="1051"/>
      <c r="U28" s="1051"/>
      <c r="V28" s="1051">
        <v>11436</v>
      </c>
      <c r="W28" s="1051"/>
      <c r="X28" s="1051"/>
      <c r="Y28" s="1051"/>
      <c r="Z28" s="1051"/>
      <c r="AA28" s="1051">
        <v>44</v>
      </c>
      <c r="AB28" s="1051"/>
      <c r="AC28" s="1051"/>
      <c r="AD28" s="1051"/>
      <c r="AE28" s="1052"/>
      <c r="AF28" s="1053">
        <v>44</v>
      </c>
      <c r="AG28" s="1051"/>
      <c r="AH28" s="1051"/>
      <c r="AI28" s="1051"/>
      <c r="AJ28" s="1054"/>
      <c r="AK28" s="1042">
        <v>976</v>
      </c>
      <c r="AL28" s="1043"/>
      <c r="AM28" s="1043"/>
      <c r="AN28" s="1043"/>
      <c r="AO28" s="1043"/>
      <c r="AP28" s="1043" t="s">
        <v>553</v>
      </c>
      <c r="AQ28" s="1043"/>
      <c r="AR28" s="1043"/>
      <c r="AS28" s="1043"/>
      <c r="AT28" s="1043"/>
      <c r="AU28" s="1043" t="s">
        <v>553</v>
      </c>
      <c r="AV28" s="1043"/>
      <c r="AW28" s="1043"/>
      <c r="AX28" s="1043"/>
      <c r="AY28" s="1043"/>
      <c r="AZ28" s="1044" t="s">
        <v>553</v>
      </c>
      <c r="BA28" s="1044"/>
      <c r="BB28" s="1044"/>
      <c r="BC28" s="1044"/>
      <c r="BD28" s="1044"/>
      <c r="BE28" s="1045"/>
      <c r="BF28" s="1045"/>
      <c r="BG28" s="1045"/>
      <c r="BH28" s="1045"/>
      <c r="BI28" s="1046"/>
      <c r="BJ28" s="232"/>
      <c r="BK28" s="232"/>
      <c r="BL28" s="232"/>
      <c r="BM28" s="232"/>
      <c r="BN28" s="232"/>
      <c r="BO28" s="241"/>
      <c r="BP28" s="241"/>
      <c r="BQ28" s="238">
        <v>22</v>
      </c>
      <c r="BR28" s="239"/>
      <c r="BS28" s="992"/>
      <c r="BT28" s="993"/>
      <c r="BU28" s="993"/>
      <c r="BV28" s="993"/>
      <c r="BW28" s="993"/>
      <c r="BX28" s="993"/>
      <c r="BY28" s="993"/>
      <c r="BZ28" s="993"/>
      <c r="CA28" s="993"/>
      <c r="CB28" s="993"/>
      <c r="CC28" s="993"/>
      <c r="CD28" s="993"/>
      <c r="CE28" s="993"/>
      <c r="CF28" s="993"/>
      <c r="CG28" s="1014"/>
      <c r="CH28" s="989"/>
      <c r="CI28" s="990"/>
      <c r="CJ28" s="990"/>
      <c r="CK28" s="990"/>
      <c r="CL28" s="991"/>
      <c r="CM28" s="989"/>
      <c r="CN28" s="990"/>
      <c r="CO28" s="990"/>
      <c r="CP28" s="990"/>
      <c r="CQ28" s="991"/>
      <c r="CR28" s="989"/>
      <c r="CS28" s="990"/>
      <c r="CT28" s="990"/>
      <c r="CU28" s="990"/>
      <c r="CV28" s="991"/>
      <c r="CW28" s="989"/>
      <c r="CX28" s="990"/>
      <c r="CY28" s="990"/>
      <c r="CZ28" s="990"/>
      <c r="DA28" s="991"/>
      <c r="DB28" s="989"/>
      <c r="DC28" s="990"/>
      <c r="DD28" s="990"/>
      <c r="DE28" s="990"/>
      <c r="DF28" s="991"/>
      <c r="DG28" s="989"/>
      <c r="DH28" s="990"/>
      <c r="DI28" s="990"/>
      <c r="DJ28" s="990"/>
      <c r="DK28" s="991"/>
      <c r="DL28" s="989"/>
      <c r="DM28" s="990"/>
      <c r="DN28" s="990"/>
      <c r="DO28" s="990"/>
      <c r="DP28" s="991"/>
      <c r="DQ28" s="989"/>
      <c r="DR28" s="990"/>
      <c r="DS28" s="990"/>
      <c r="DT28" s="990"/>
      <c r="DU28" s="991"/>
      <c r="DV28" s="992"/>
      <c r="DW28" s="993"/>
      <c r="DX28" s="993"/>
      <c r="DY28" s="993"/>
      <c r="DZ28" s="994"/>
      <c r="EA28" s="230"/>
    </row>
    <row r="29" spans="1:131" ht="26.25" customHeight="1" x14ac:dyDescent="0.2">
      <c r="A29" s="242">
        <v>2</v>
      </c>
      <c r="B29" s="1030" t="s">
        <v>391</v>
      </c>
      <c r="C29" s="1031"/>
      <c r="D29" s="1031"/>
      <c r="E29" s="1031"/>
      <c r="F29" s="1031"/>
      <c r="G29" s="1031"/>
      <c r="H29" s="1031"/>
      <c r="I29" s="1031"/>
      <c r="J29" s="1031"/>
      <c r="K29" s="1031"/>
      <c r="L29" s="1031"/>
      <c r="M29" s="1031"/>
      <c r="N29" s="1031"/>
      <c r="O29" s="1031"/>
      <c r="P29" s="1032"/>
      <c r="Q29" s="1038">
        <v>14094</v>
      </c>
      <c r="R29" s="1039"/>
      <c r="S29" s="1039"/>
      <c r="T29" s="1039"/>
      <c r="U29" s="1039"/>
      <c r="V29" s="1039">
        <v>13845</v>
      </c>
      <c r="W29" s="1039"/>
      <c r="X29" s="1039"/>
      <c r="Y29" s="1039"/>
      <c r="Z29" s="1039"/>
      <c r="AA29" s="1039">
        <v>249</v>
      </c>
      <c r="AB29" s="1039"/>
      <c r="AC29" s="1039"/>
      <c r="AD29" s="1039"/>
      <c r="AE29" s="1040"/>
      <c r="AF29" s="1035">
        <v>249</v>
      </c>
      <c r="AG29" s="1036"/>
      <c r="AH29" s="1036"/>
      <c r="AI29" s="1036"/>
      <c r="AJ29" s="1037"/>
      <c r="AK29" s="980">
        <v>2097</v>
      </c>
      <c r="AL29" s="971"/>
      <c r="AM29" s="971"/>
      <c r="AN29" s="971"/>
      <c r="AO29" s="971"/>
      <c r="AP29" s="971" t="s">
        <v>553</v>
      </c>
      <c r="AQ29" s="971"/>
      <c r="AR29" s="971"/>
      <c r="AS29" s="971"/>
      <c r="AT29" s="971"/>
      <c r="AU29" s="971" t="s">
        <v>553</v>
      </c>
      <c r="AV29" s="971"/>
      <c r="AW29" s="971"/>
      <c r="AX29" s="971"/>
      <c r="AY29" s="971"/>
      <c r="AZ29" s="1041" t="s">
        <v>553</v>
      </c>
      <c r="BA29" s="1041"/>
      <c r="BB29" s="1041"/>
      <c r="BC29" s="1041"/>
      <c r="BD29" s="1041"/>
      <c r="BE29" s="972"/>
      <c r="BF29" s="972"/>
      <c r="BG29" s="972"/>
      <c r="BH29" s="972"/>
      <c r="BI29" s="973"/>
      <c r="BJ29" s="232"/>
      <c r="BK29" s="232"/>
      <c r="BL29" s="232"/>
      <c r="BM29" s="232"/>
      <c r="BN29" s="232"/>
      <c r="BO29" s="241"/>
      <c r="BP29" s="241"/>
      <c r="BQ29" s="238">
        <v>23</v>
      </c>
      <c r="BR29" s="239"/>
      <c r="BS29" s="992"/>
      <c r="BT29" s="993"/>
      <c r="BU29" s="993"/>
      <c r="BV29" s="993"/>
      <c r="BW29" s="993"/>
      <c r="BX29" s="993"/>
      <c r="BY29" s="993"/>
      <c r="BZ29" s="993"/>
      <c r="CA29" s="993"/>
      <c r="CB29" s="993"/>
      <c r="CC29" s="993"/>
      <c r="CD29" s="993"/>
      <c r="CE29" s="993"/>
      <c r="CF29" s="993"/>
      <c r="CG29" s="1014"/>
      <c r="CH29" s="989"/>
      <c r="CI29" s="990"/>
      <c r="CJ29" s="990"/>
      <c r="CK29" s="990"/>
      <c r="CL29" s="991"/>
      <c r="CM29" s="989"/>
      <c r="CN29" s="990"/>
      <c r="CO29" s="990"/>
      <c r="CP29" s="990"/>
      <c r="CQ29" s="991"/>
      <c r="CR29" s="989"/>
      <c r="CS29" s="990"/>
      <c r="CT29" s="990"/>
      <c r="CU29" s="990"/>
      <c r="CV29" s="991"/>
      <c r="CW29" s="989"/>
      <c r="CX29" s="990"/>
      <c r="CY29" s="990"/>
      <c r="CZ29" s="990"/>
      <c r="DA29" s="991"/>
      <c r="DB29" s="989"/>
      <c r="DC29" s="990"/>
      <c r="DD29" s="990"/>
      <c r="DE29" s="990"/>
      <c r="DF29" s="991"/>
      <c r="DG29" s="989"/>
      <c r="DH29" s="990"/>
      <c r="DI29" s="990"/>
      <c r="DJ29" s="990"/>
      <c r="DK29" s="991"/>
      <c r="DL29" s="989"/>
      <c r="DM29" s="990"/>
      <c r="DN29" s="990"/>
      <c r="DO29" s="990"/>
      <c r="DP29" s="991"/>
      <c r="DQ29" s="989"/>
      <c r="DR29" s="990"/>
      <c r="DS29" s="990"/>
      <c r="DT29" s="990"/>
      <c r="DU29" s="991"/>
      <c r="DV29" s="992"/>
      <c r="DW29" s="993"/>
      <c r="DX29" s="993"/>
      <c r="DY29" s="993"/>
      <c r="DZ29" s="994"/>
      <c r="EA29" s="230"/>
    </row>
    <row r="30" spans="1:131" ht="26.25" customHeight="1" x14ac:dyDescent="0.2">
      <c r="A30" s="242">
        <v>3</v>
      </c>
      <c r="B30" s="1030" t="s">
        <v>392</v>
      </c>
      <c r="C30" s="1031"/>
      <c r="D30" s="1031"/>
      <c r="E30" s="1031"/>
      <c r="F30" s="1031"/>
      <c r="G30" s="1031"/>
      <c r="H30" s="1031"/>
      <c r="I30" s="1031"/>
      <c r="J30" s="1031"/>
      <c r="K30" s="1031"/>
      <c r="L30" s="1031"/>
      <c r="M30" s="1031"/>
      <c r="N30" s="1031"/>
      <c r="O30" s="1031"/>
      <c r="P30" s="1032"/>
      <c r="Q30" s="1038">
        <v>1902</v>
      </c>
      <c r="R30" s="1039"/>
      <c r="S30" s="1039"/>
      <c r="T30" s="1039"/>
      <c r="U30" s="1039"/>
      <c r="V30" s="1039">
        <v>1900</v>
      </c>
      <c r="W30" s="1039"/>
      <c r="X30" s="1039"/>
      <c r="Y30" s="1039"/>
      <c r="Z30" s="1039"/>
      <c r="AA30" s="1039">
        <v>2</v>
      </c>
      <c r="AB30" s="1039"/>
      <c r="AC30" s="1039"/>
      <c r="AD30" s="1039"/>
      <c r="AE30" s="1040"/>
      <c r="AF30" s="1035">
        <v>2</v>
      </c>
      <c r="AG30" s="1036"/>
      <c r="AH30" s="1036"/>
      <c r="AI30" s="1036"/>
      <c r="AJ30" s="1037"/>
      <c r="AK30" s="980">
        <v>538</v>
      </c>
      <c r="AL30" s="971"/>
      <c r="AM30" s="971"/>
      <c r="AN30" s="971"/>
      <c r="AO30" s="971"/>
      <c r="AP30" s="971" t="s">
        <v>553</v>
      </c>
      <c r="AQ30" s="971"/>
      <c r="AR30" s="971"/>
      <c r="AS30" s="971"/>
      <c r="AT30" s="971"/>
      <c r="AU30" s="971" t="s">
        <v>553</v>
      </c>
      <c r="AV30" s="971"/>
      <c r="AW30" s="971"/>
      <c r="AX30" s="971"/>
      <c r="AY30" s="971"/>
      <c r="AZ30" s="1041" t="s">
        <v>553</v>
      </c>
      <c r="BA30" s="1041"/>
      <c r="BB30" s="1041"/>
      <c r="BC30" s="1041"/>
      <c r="BD30" s="1041"/>
      <c r="BE30" s="972"/>
      <c r="BF30" s="972"/>
      <c r="BG30" s="972"/>
      <c r="BH30" s="972"/>
      <c r="BI30" s="973"/>
      <c r="BJ30" s="232"/>
      <c r="BK30" s="232"/>
      <c r="BL30" s="232"/>
      <c r="BM30" s="232"/>
      <c r="BN30" s="232"/>
      <c r="BO30" s="241"/>
      <c r="BP30" s="241"/>
      <c r="BQ30" s="238">
        <v>24</v>
      </c>
      <c r="BR30" s="239"/>
      <c r="BS30" s="992"/>
      <c r="BT30" s="993"/>
      <c r="BU30" s="993"/>
      <c r="BV30" s="993"/>
      <c r="BW30" s="993"/>
      <c r="BX30" s="993"/>
      <c r="BY30" s="993"/>
      <c r="BZ30" s="993"/>
      <c r="CA30" s="993"/>
      <c r="CB30" s="993"/>
      <c r="CC30" s="993"/>
      <c r="CD30" s="993"/>
      <c r="CE30" s="993"/>
      <c r="CF30" s="993"/>
      <c r="CG30" s="1014"/>
      <c r="CH30" s="989"/>
      <c r="CI30" s="990"/>
      <c r="CJ30" s="990"/>
      <c r="CK30" s="990"/>
      <c r="CL30" s="991"/>
      <c r="CM30" s="989"/>
      <c r="CN30" s="990"/>
      <c r="CO30" s="990"/>
      <c r="CP30" s="990"/>
      <c r="CQ30" s="991"/>
      <c r="CR30" s="989"/>
      <c r="CS30" s="990"/>
      <c r="CT30" s="990"/>
      <c r="CU30" s="990"/>
      <c r="CV30" s="991"/>
      <c r="CW30" s="989"/>
      <c r="CX30" s="990"/>
      <c r="CY30" s="990"/>
      <c r="CZ30" s="990"/>
      <c r="DA30" s="991"/>
      <c r="DB30" s="989"/>
      <c r="DC30" s="990"/>
      <c r="DD30" s="990"/>
      <c r="DE30" s="990"/>
      <c r="DF30" s="991"/>
      <c r="DG30" s="989"/>
      <c r="DH30" s="990"/>
      <c r="DI30" s="990"/>
      <c r="DJ30" s="990"/>
      <c r="DK30" s="991"/>
      <c r="DL30" s="989"/>
      <c r="DM30" s="990"/>
      <c r="DN30" s="990"/>
      <c r="DO30" s="990"/>
      <c r="DP30" s="991"/>
      <c r="DQ30" s="989"/>
      <c r="DR30" s="990"/>
      <c r="DS30" s="990"/>
      <c r="DT30" s="990"/>
      <c r="DU30" s="991"/>
      <c r="DV30" s="992"/>
      <c r="DW30" s="993"/>
      <c r="DX30" s="993"/>
      <c r="DY30" s="993"/>
      <c r="DZ30" s="994"/>
      <c r="EA30" s="230"/>
    </row>
    <row r="31" spans="1:131" ht="26.25" customHeight="1" x14ac:dyDescent="0.2">
      <c r="A31" s="242">
        <v>4</v>
      </c>
      <c r="B31" s="1030" t="s">
        <v>393</v>
      </c>
      <c r="C31" s="1031"/>
      <c r="D31" s="1031"/>
      <c r="E31" s="1031"/>
      <c r="F31" s="1031"/>
      <c r="G31" s="1031"/>
      <c r="H31" s="1031"/>
      <c r="I31" s="1031"/>
      <c r="J31" s="1031"/>
      <c r="K31" s="1031"/>
      <c r="L31" s="1031"/>
      <c r="M31" s="1031"/>
      <c r="N31" s="1031"/>
      <c r="O31" s="1031"/>
      <c r="P31" s="1032"/>
      <c r="Q31" s="1038">
        <v>1999</v>
      </c>
      <c r="R31" s="1039"/>
      <c r="S31" s="1039"/>
      <c r="T31" s="1039"/>
      <c r="U31" s="1039"/>
      <c r="V31" s="1039">
        <v>2016</v>
      </c>
      <c r="W31" s="1039"/>
      <c r="X31" s="1039"/>
      <c r="Y31" s="1039"/>
      <c r="Z31" s="1039"/>
      <c r="AA31" s="1039">
        <v>-17</v>
      </c>
      <c r="AB31" s="1039"/>
      <c r="AC31" s="1039"/>
      <c r="AD31" s="1039"/>
      <c r="AE31" s="1040"/>
      <c r="AF31" s="1035">
        <v>3773</v>
      </c>
      <c r="AG31" s="1036"/>
      <c r="AH31" s="1036"/>
      <c r="AI31" s="1036"/>
      <c r="AJ31" s="1037"/>
      <c r="AK31" s="980">
        <v>53</v>
      </c>
      <c r="AL31" s="971"/>
      <c r="AM31" s="971"/>
      <c r="AN31" s="971"/>
      <c r="AO31" s="971"/>
      <c r="AP31" s="971">
        <v>5966</v>
      </c>
      <c r="AQ31" s="971"/>
      <c r="AR31" s="971"/>
      <c r="AS31" s="971"/>
      <c r="AT31" s="971"/>
      <c r="AU31" s="971">
        <v>304</v>
      </c>
      <c r="AV31" s="971"/>
      <c r="AW31" s="971"/>
      <c r="AX31" s="971"/>
      <c r="AY31" s="971"/>
      <c r="AZ31" s="1041" t="s">
        <v>553</v>
      </c>
      <c r="BA31" s="1041"/>
      <c r="BB31" s="1041"/>
      <c r="BC31" s="1041"/>
      <c r="BD31" s="1041"/>
      <c r="BE31" s="972" t="s">
        <v>394</v>
      </c>
      <c r="BF31" s="972"/>
      <c r="BG31" s="972"/>
      <c r="BH31" s="972"/>
      <c r="BI31" s="973"/>
      <c r="BJ31" s="232"/>
      <c r="BK31" s="232"/>
      <c r="BL31" s="232"/>
      <c r="BM31" s="232"/>
      <c r="BN31" s="232"/>
      <c r="BO31" s="241"/>
      <c r="BP31" s="241"/>
      <c r="BQ31" s="238">
        <v>25</v>
      </c>
      <c r="BR31" s="239"/>
      <c r="BS31" s="992"/>
      <c r="BT31" s="993"/>
      <c r="BU31" s="993"/>
      <c r="BV31" s="993"/>
      <c r="BW31" s="993"/>
      <c r="BX31" s="993"/>
      <c r="BY31" s="993"/>
      <c r="BZ31" s="993"/>
      <c r="CA31" s="993"/>
      <c r="CB31" s="993"/>
      <c r="CC31" s="993"/>
      <c r="CD31" s="993"/>
      <c r="CE31" s="993"/>
      <c r="CF31" s="993"/>
      <c r="CG31" s="1014"/>
      <c r="CH31" s="989"/>
      <c r="CI31" s="990"/>
      <c r="CJ31" s="990"/>
      <c r="CK31" s="990"/>
      <c r="CL31" s="991"/>
      <c r="CM31" s="989"/>
      <c r="CN31" s="990"/>
      <c r="CO31" s="990"/>
      <c r="CP31" s="990"/>
      <c r="CQ31" s="991"/>
      <c r="CR31" s="989"/>
      <c r="CS31" s="990"/>
      <c r="CT31" s="990"/>
      <c r="CU31" s="990"/>
      <c r="CV31" s="991"/>
      <c r="CW31" s="989"/>
      <c r="CX31" s="990"/>
      <c r="CY31" s="990"/>
      <c r="CZ31" s="990"/>
      <c r="DA31" s="991"/>
      <c r="DB31" s="989"/>
      <c r="DC31" s="990"/>
      <c r="DD31" s="990"/>
      <c r="DE31" s="990"/>
      <c r="DF31" s="991"/>
      <c r="DG31" s="989"/>
      <c r="DH31" s="990"/>
      <c r="DI31" s="990"/>
      <c r="DJ31" s="990"/>
      <c r="DK31" s="991"/>
      <c r="DL31" s="989"/>
      <c r="DM31" s="990"/>
      <c r="DN31" s="990"/>
      <c r="DO31" s="990"/>
      <c r="DP31" s="991"/>
      <c r="DQ31" s="989"/>
      <c r="DR31" s="990"/>
      <c r="DS31" s="990"/>
      <c r="DT31" s="990"/>
      <c r="DU31" s="991"/>
      <c r="DV31" s="992"/>
      <c r="DW31" s="993"/>
      <c r="DX31" s="993"/>
      <c r="DY31" s="993"/>
      <c r="DZ31" s="994"/>
      <c r="EA31" s="230"/>
    </row>
    <row r="32" spans="1:131" ht="26.25" customHeight="1" x14ac:dyDescent="0.2">
      <c r="A32" s="242">
        <v>5</v>
      </c>
      <c r="B32" s="1030" t="s">
        <v>395</v>
      </c>
      <c r="C32" s="1031"/>
      <c r="D32" s="1031"/>
      <c r="E32" s="1031"/>
      <c r="F32" s="1031"/>
      <c r="G32" s="1031"/>
      <c r="H32" s="1031"/>
      <c r="I32" s="1031"/>
      <c r="J32" s="1031"/>
      <c r="K32" s="1031"/>
      <c r="L32" s="1031"/>
      <c r="M32" s="1031"/>
      <c r="N32" s="1031"/>
      <c r="O32" s="1031"/>
      <c r="P32" s="1032"/>
      <c r="Q32" s="1038">
        <v>2935</v>
      </c>
      <c r="R32" s="1039"/>
      <c r="S32" s="1039"/>
      <c r="T32" s="1039"/>
      <c r="U32" s="1039"/>
      <c r="V32" s="1039">
        <v>2638</v>
      </c>
      <c r="W32" s="1039"/>
      <c r="X32" s="1039"/>
      <c r="Y32" s="1039"/>
      <c r="Z32" s="1039"/>
      <c r="AA32" s="1039">
        <v>297</v>
      </c>
      <c r="AB32" s="1039"/>
      <c r="AC32" s="1039"/>
      <c r="AD32" s="1039"/>
      <c r="AE32" s="1040"/>
      <c r="AF32" s="1035">
        <v>411</v>
      </c>
      <c r="AG32" s="1036"/>
      <c r="AH32" s="1036"/>
      <c r="AI32" s="1036"/>
      <c r="AJ32" s="1037"/>
      <c r="AK32" s="980">
        <v>1020</v>
      </c>
      <c r="AL32" s="971"/>
      <c r="AM32" s="971"/>
      <c r="AN32" s="971"/>
      <c r="AO32" s="971"/>
      <c r="AP32" s="971">
        <v>10600</v>
      </c>
      <c r="AQ32" s="971"/>
      <c r="AR32" s="971"/>
      <c r="AS32" s="971"/>
      <c r="AT32" s="971"/>
      <c r="AU32" s="971">
        <v>5300</v>
      </c>
      <c r="AV32" s="971"/>
      <c r="AW32" s="971"/>
      <c r="AX32" s="971"/>
      <c r="AY32" s="971"/>
      <c r="AZ32" s="1041"/>
      <c r="BA32" s="1041"/>
      <c r="BB32" s="1041"/>
      <c r="BC32" s="1041"/>
      <c r="BD32" s="1041"/>
      <c r="BE32" s="972" t="s">
        <v>394</v>
      </c>
      <c r="BF32" s="972"/>
      <c r="BG32" s="972"/>
      <c r="BH32" s="972"/>
      <c r="BI32" s="973"/>
      <c r="BJ32" s="232"/>
      <c r="BK32" s="232"/>
      <c r="BL32" s="232"/>
      <c r="BM32" s="232"/>
      <c r="BN32" s="232"/>
      <c r="BO32" s="241"/>
      <c r="BP32" s="241"/>
      <c r="BQ32" s="238">
        <v>26</v>
      </c>
      <c r="BR32" s="239"/>
      <c r="BS32" s="992"/>
      <c r="BT32" s="993"/>
      <c r="BU32" s="993"/>
      <c r="BV32" s="993"/>
      <c r="BW32" s="993"/>
      <c r="BX32" s="993"/>
      <c r="BY32" s="993"/>
      <c r="BZ32" s="993"/>
      <c r="CA32" s="993"/>
      <c r="CB32" s="993"/>
      <c r="CC32" s="993"/>
      <c r="CD32" s="993"/>
      <c r="CE32" s="993"/>
      <c r="CF32" s="993"/>
      <c r="CG32" s="1014"/>
      <c r="CH32" s="989"/>
      <c r="CI32" s="990"/>
      <c r="CJ32" s="990"/>
      <c r="CK32" s="990"/>
      <c r="CL32" s="991"/>
      <c r="CM32" s="989"/>
      <c r="CN32" s="990"/>
      <c r="CO32" s="990"/>
      <c r="CP32" s="990"/>
      <c r="CQ32" s="991"/>
      <c r="CR32" s="989"/>
      <c r="CS32" s="990"/>
      <c r="CT32" s="990"/>
      <c r="CU32" s="990"/>
      <c r="CV32" s="991"/>
      <c r="CW32" s="989"/>
      <c r="CX32" s="990"/>
      <c r="CY32" s="990"/>
      <c r="CZ32" s="990"/>
      <c r="DA32" s="991"/>
      <c r="DB32" s="989"/>
      <c r="DC32" s="990"/>
      <c r="DD32" s="990"/>
      <c r="DE32" s="990"/>
      <c r="DF32" s="991"/>
      <c r="DG32" s="989"/>
      <c r="DH32" s="990"/>
      <c r="DI32" s="990"/>
      <c r="DJ32" s="990"/>
      <c r="DK32" s="991"/>
      <c r="DL32" s="989"/>
      <c r="DM32" s="990"/>
      <c r="DN32" s="990"/>
      <c r="DO32" s="990"/>
      <c r="DP32" s="991"/>
      <c r="DQ32" s="989"/>
      <c r="DR32" s="990"/>
      <c r="DS32" s="990"/>
      <c r="DT32" s="990"/>
      <c r="DU32" s="991"/>
      <c r="DV32" s="992"/>
      <c r="DW32" s="993"/>
      <c r="DX32" s="993"/>
      <c r="DY32" s="993"/>
      <c r="DZ32" s="994"/>
      <c r="EA32" s="230"/>
    </row>
    <row r="33" spans="1:131" ht="26.25" customHeight="1" x14ac:dyDescent="0.2">
      <c r="A33" s="242">
        <v>6</v>
      </c>
      <c r="B33" s="1030" t="s">
        <v>396</v>
      </c>
      <c r="C33" s="1031"/>
      <c r="D33" s="1031"/>
      <c r="E33" s="1031"/>
      <c r="F33" s="1031"/>
      <c r="G33" s="1031"/>
      <c r="H33" s="1031"/>
      <c r="I33" s="1031"/>
      <c r="J33" s="1031"/>
      <c r="K33" s="1031"/>
      <c r="L33" s="1031"/>
      <c r="M33" s="1031"/>
      <c r="N33" s="1031"/>
      <c r="O33" s="1031"/>
      <c r="P33" s="1032"/>
      <c r="Q33" s="1038">
        <v>238</v>
      </c>
      <c r="R33" s="1039"/>
      <c r="S33" s="1039"/>
      <c r="T33" s="1039"/>
      <c r="U33" s="1039"/>
      <c r="V33" s="1039">
        <v>220</v>
      </c>
      <c r="W33" s="1039"/>
      <c r="X33" s="1039"/>
      <c r="Y33" s="1039"/>
      <c r="Z33" s="1039"/>
      <c r="AA33" s="1039">
        <v>18</v>
      </c>
      <c r="AB33" s="1039"/>
      <c r="AC33" s="1039"/>
      <c r="AD33" s="1039"/>
      <c r="AE33" s="1040"/>
      <c r="AF33" s="1035">
        <v>18</v>
      </c>
      <c r="AG33" s="1036"/>
      <c r="AH33" s="1036"/>
      <c r="AI33" s="1036"/>
      <c r="AJ33" s="1037"/>
      <c r="AK33" s="980">
        <v>179</v>
      </c>
      <c r="AL33" s="971"/>
      <c r="AM33" s="971"/>
      <c r="AN33" s="971"/>
      <c r="AO33" s="971"/>
      <c r="AP33" s="971">
        <v>611</v>
      </c>
      <c r="AQ33" s="971"/>
      <c r="AR33" s="971"/>
      <c r="AS33" s="971"/>
      <c r="AT33" s="971"/>
      <c r="AU33" s="971">
        <v>611</v>
      </c>
      <c r="AV33" s="971"/>
      <c r="AW33" s="971"/>
      <c r="AX33" s="971"/>
      <c r="AY33" s="971"/>
      <c r="AZ33" s="1041"/>
      <c r="BA33" s="1041"/>
      <c r="BB33" s="1041"/>
      <c r="BC33" s="1041"/>
      <c r="BD33" s="1041"/>
      <c r="BE33" s="972" t="s">
        <v>397</v>
      </c>
      <c r="BF33" s="972"/>
      <c r="BG33" s="972"/>
      <c r="BH33" s="972"/>
      <c r="BI33" s="973"/>
      <c r="BJ33" s="232"/>
      <c r="BK33" s="232"/>
      <c r="BL33" s="232"/>
      <c r="BM33" s="232"/>
      <c r="BN33" s="232"/>
      <c r="BO33" s="241"/>
      <c r="BP33" s="241"/>
      <c r="BQ33" s="238">
        <v>27</v>
      </c>
      <c r="BR33" s="239"/>
      <c r="BS33" s="992"/>
      <c r="BT33" s="993"/>
      <c r="BU33" s="993"/>
      <c r="BV33" s="993"/>
      <c r="BW33" s="993"/>
      <c r="BX33" s="993"/>
      <c r="BY33" s="993"/>
      <c r="BZ33" s="993"/>
      <c r="CA33" s="993"/>
      <c r="CB33" s="993"/>
      <c r="CC33" s="993"/>
      <c r="CD33" s="993"/>
      <c r="CE33" s="993"/>
      <c r="CF33" s="993"/>
      <c r="CG33" s="1014"/>
      <c r="CH33" s="989"/>
      <c r="CI33" s="990"/>
      <c r="CJ33" s="990"/>
      <c r="CK33" s="990"/>
      <c r="CL33" s="991"/>
      <c r="CM33" s="989"/>
      <c r="CN33" s="990"/>
      <c r="CO33" s="990"/>
      <c r="CP33" s="990"/>
      <c r="CQ33" s="991"/>
      <c r="CR33" s="989"/>
      <c r="CS33" s="990"/>
      <c r="CT33" s="990"/>
      <c r="CU33" s="990"/>
      <c r="CV33" s="991"/>
      <c r="CW33" s="989"/>
      <c r="CX33" s="990"/>
      <c r="CY33" s="990"/>
      <c r="CZ33" s="990"/>
      <c r="DA33" s="991"/>
      <c r="DB33" s="989"/>
      <c r="DC33" s="990"/>
      <c r="DD33" s="990"/>
      <c r="DE33" s="990"/>
      <c r="DF33" s="991"/>
      <c r="DG33" s="989"/>
      <c r="DH33" s="990"/>
      <c r="DI33" s="990"/>
      <c r="DJ33" s="990"/>
      <c r="DK33" s="991"/>
      <c r="DL33" s="989"/>
      <c r="DM33" s="990"/>
      <c r="DN33" s="990"/>
      <c r="DO33" s="990"/>
      <c r="DP33" s="991"/>
      <c r="DQ33" s="989"/>
      <c r="DR33" s="990"/>
      <c r="DS33" s="990"/>
      <c r="DT33" s="990"/>
      <c r="DU33" s="991"/>
      <c r="DV33" s="992"/>
      <c r="DW33" s="993"/>
      <c r="DX33" s="993"/>
      <c r="DY33" s="993"/>
      <c r="DZ33" s="994"/>
      <c r="EA33" s="230"/>
    </row>
    <row r="34" spans="1:131" ht="26.25" customHeight="1" x14ac:dyDescent="0.2">
      <c r="A34" s="242">
        <v>7</v>
      </c>
      <c r="B34" s="1030" t="s">
        <v>398</v>
      </c>
      <c r="C34" s="1031"/>
      <c r="D34" s="1031"/>
      <c r="E34" s="1031"/>
      <c r="F34" s="1031"/>
      <c r="G34" s="1031"/>
      <c r="H34" s="1031"/>
      <c r="I34" s="1031"/>
      <c r="J34" s="1031"/>
      <c r="K34" s="1031"/>
      <c r="L34" s="1031"/>
      <c r="M34" s="1031"/>
      <c r="N34" s="1031"/>
      <c r="O34" s="1031"/>
      <c r="P34" s="1032"/>
      <c r="Q34" s="1038">
        <v>357</v>
      </c>
      <c r="R34" s="1039"/>
      <c r="S34" s="1039"/>
      <c r="T34" s="1039"/>
      <c r="U34" s="1039"/>
      <c r="V34" s="1039">
        <v>324</v>
      </c>
      <c r="W34" s="1039"/>
      <c r="X34" s="1039"/>
      <c r="Y34" s="1039"/>
      <c r="Z34" s="1039"/>
      <c r="AA34" s="1039">
        <v>32</v>
      </c>
      <c r="AB34" s="1039"/>
      <c r="AC34" s="1039"/>
      <c r="AD34" s="1039"/>
      <c r="AE34" s="1040"/>
      <c r="AF34" s="1035">
        <v>32</v>
      </c>
      <c r="AG34" s="1036"/>
      <c r="AH34" s="1036"/>
      <c r="AI34" s="1036"/>
      <c r="AJ34" s="1037"/>
      <c r="AK34" s="980">
        <v>-278</v>
      </c>
      <c r="AL34" s="971"/>
      <c r="AM34" s="971"/>
      <c r="AN34" s="971"/>
      <c r="AO34" s="971"/>
      <c r="AP34" s="971" t="s">
        <v>553</v>
      </c>
      <c r="AQ34" s="971"/>
      <c r="AR34" s="971"/>
      <c r="AS34" s="971"/>
      <c r="AT34" s="971"/>
      <c r="AU34" s="971" t="s">
        <v>553</v>
      </c>
      <c r="AV34" s="971"/>
      <c r="AW34" s="971"/>
      <c r="AX34" s="971"/>
      <c r="AY34" s="971"/>
      <c r="AZ34" s="1041"/>
      <c r="BA34" s="1041"/>
      <c r="BB34" s="1041"/>
      <c r="BC34" s="1041"/>
      <c r="BD34" s="1041"/>
      <c r="BE34" s="972" t="s">
        <v>397</v>
      </c>
      <c r="BF34" s="972"/>
      <c r="BG34" s="972"/>
      <c r="BH34" s="972"/>
      <c r="BI34" s="973"/>
      <c r="BJ34" s="232"/>
      <c r="BK34" s="232"/>
      <c r="BL34" s="232"/>
      <c r="BM34" s="232"/>
      <c r="BN34" s="232"/>
      <c r="BO34" s="241"/>
      <c r="BP34" s="241"/>
      <c r="BQ34" s="238">
        <v>28</v>
      </c>
      <c r="BR34" s="239"/>
      <c r="BS34" s="992"/>
      <c r="BT34" s="993"/>
      <c r="BU34" s="993"/>
      <c r="BV34" s="993"/>
      <c r="BW34" s="993"/>
      <c r="BX34" s="993"/>
      <c r="BY34" s="993"/>
      <c r="BZ34" s="993"/>
      <c r="CA34" s="993"/>
      <c r="CB34" s="993"/>
      <c r="CC34" s="993"/>
      <c r="CD34" s="993"/>
      <c r="CE34" s="993"/>
      <c r="CF34" s="993"/>
      <c r="CG34" s="1014"/>
      <c r="CH34" s="989"/>
      <c r="CI34" s="990"/>
      <c r="CJ34" s="990"/>
      <c r="CK34" s="990"/>
      <c r="CL34" s="991"/>
      <c r="CM34" s="989"/>
      <c r="CN34" s="990"/>
      <c r="CO34" s="990"/>
      <c r="CP34" s="990"/>
      <c r="CQ34" s="991"/>
      <c r="CR34" s="989"/>
      <c r="CS34" s="990"/>
      <c r="CT34" s="990"/>
      <c r="CU34" s="990"/>
      <c r="CV34" s="991"/>
      <c r="CW34" s="989"/>
      <c r="CX34" s="990"/>
      <c r="CY34" s="990"/>
      <c r="CZ34" s="990"/>
      <c r="DA34" s="991"/>
      <c r="DB34" s="989"/>
      <c r="DC34" s="990"/>
      <c r="DD34" s="990"/>
      <c r="DE34" s="990"/>
      <c r="DF34" s="991"/>
      <c r="DG34" s="989"/>
      <c r="DH34" s="990"/>
      <c r="DI34" s="990"/>
      <c r="DJ34" s="990"/>
      <c r="DK34" s="991"/>
      <c r="DL34" s="989"/>
      <c r="DM34" s="990"/>
      <c r="DN34" s="990"/>
      <c r="DO34" s="990"/>
      <c r="DP34" s="991"/>
      <c r="DQ34" s="989"/>
      <c r="DR34" s="990"/>
      <c r="DS34" s="990"/>
      <c r="DT34" s="990"/>
      <c r="DU34" s="991"/>
      <c r="DV34" s="992"/>
      <c r="DW34" s="993"/>
      <c r="DX34" s="993"/>
      <c r="DY34" s="993"/>
      <c r="DZ34" s="994"/>
      <c r="EA34" s="230"/>
    </row>
    <row r="35" spans="1:131" ht="26.25" customHeight="1" x14ac:dyDescent="0.2">
      <c r="A35" s="242">
        <v>8</v>
      </c>
      <c r="B35" s="1030"/>
      <c r="C35" s="1031"/>
      <c r="D35" s="1031"/>
      <c r="E35" s="1031"/>
      <c r="F35" s="1031"/>
      <c r="G35" s="1031"/>
      <c r="H35" s="1031"/>
      <c r="I35" s="1031"/>
      <c r="J35" s="1031"/>
      <c r="K35" s="1031"/>
      <c r="L35" s="1031"/>
      <c r="M35" s="1031"/>
      <c r="N35" s="1031"/>
      <c r="O35" s="1031"/>
      <c r="P35" s="1032"/>
      <c r="Q35" s="1038"/>
      <c r="R35" s="1039"/>
      <c r="S35" s="1039"/>
      <c r="T35" s="1039"/>
      <c r="U35" s="1039"/>
      <c r="V35" s="1039"/>
      <c r="W35" s="1039"/>
      <c r="X35" s="1039"/>
      <c r="Y35" s="1039"/>
      <c r="Z35" s="1039"/>
      <c r="AA35" s="1039"/>
      <c r="AB35" s="1039"/>
      <c r="AC35" s="1039"/>
      <c r="AD35" s="1039"/>
      <c r="AE35" s="1040"/>
      <c r="AF35" s="1035"/>
      <c r="AG35" s="1036"/>
      <c r="AH35" s="1036"/>
      <c r="AI35" s="1036"/>
      <c r="AJ35" s="1037"/>
      <c r="AK35" s="980"/>
      <c r="AL35" s="971"/>
      <c r="AM35" s="971"/>
      <c r="AN35" s="971"/>
      <c r="AO35" s="971"/>
      <c r="AP35" s="971"/>
      <c r="AQ35" s="971"/>
      <c r="AR35" s="971"/>
      <c r="AS35" s="971"/>
      <c r="AT35" s="971"/>
      <c r="AU35" s="971"/>
      <c r="AV35" s="971"/>
      <c r="AW35" s="971"/>
      <c r="AX35" s="971"/>
      <c r="AY35" s="971"/>
      <c r="AZ35" s="1041"/>
      <c r="BA35" s="1041"/>
      <c r="BB35" s="1041"/>
      <c r="BC35" s="1041"/>
      <c r="BD35" s="1041"/>
      <c r="BE35" s="972"/>
      <c r="BF35" s="972"/>
      <c r="BG35" s="972"/>
      <c r="BH35" s="972"/>
      <c r="BI35" s="973"/>
      <c r="BJ35" s="232"/>
      <c r="BK35" s="232"/>
      <c r="BL35" s="232"/>
      <c r="BM35" s="232"/>
      <c r="BN35" s="232"/>
      <c r="BO35" s="241"/>
      <c r="BP35" s="241"/>
      <c r="BQ35" s="238">
        <v>29</v>
      </c>
      <c r="BR35" s="239"/>
      <c r="BS35" s="992"/>
      <c r="BT35" s="993"/>
      <c r="BU35" s="993"/>
      <c r="BV35" s="993"/>
      <c r="BW35" s="993"/>
      <c r="BX35" s="993"/>
      <c r="BY35" s="993"/>
      <c r="BZ35" s="993"/>
      <c r="CA35" s="993"/>
      <c r="CB35" s="993"/>
      <c r="CC35" s="993"/>
      <c r="CD35" s="993"/>
      <c r="CE35" s="993"/>
      <c r="CF35" s="993"/>
      <c r="CG35" s="1014"/>
      <c r="CH35" s="989"/>
      <c r="CI35" s="990"/>
      <c r="CJ35" s="990"/>
      <c r="CK35" s="990"/>
      <c r="CL35" s="991"/>
      <c r="CM35" s="989"/>
      <c r="CN35" s="990"/>
      <c r="CO35" s="990"/>
      <c r="CP35" s="990"/>
      <c r="CQ35" s="991"/>
      <c r="CR35" s="989"/>
      <c r="CS35" s="990"/>
      <c r="CT35" s="990"/>
      <c r="CU35" s="990"/>
      <c r="CV35" s="991"/>
      <c r="CW35" s="989"/>
      <c r="CX35" s="990"/>
      <c r="CY35" s="990"/>
      <c r="CZ35" s="990"/>
      <c r="DA35" s="991"/>
      <c r="DB35" s="989"/>
      <c r="DC35" s="990"/>
      <c r="DD35" s="990"/>
      <c r="DE35" s="990"/>
      <c r="DF35" s="991"/>
      <c r="DG35" s="989"/>
      <c r="DH35" s="990"/>
      <c r="DI35" s="990"/>
      <c r="DJ35" s="990"/>
      <c r="DK35" s="991"/>
      <c r="DL35" s="989"/>
      <c r="DM35" s="990"/>
      <c r="DN35" s="990"/>
      <c r="DO35" s="990"/>
      <c r="DP35" s="991"/>
      <c r="DQ35" s="989"/>
      <c r="DR35" s="990"/>
      <c r="DS35" s="990"/>
      <c r="DT35" s="990"/>
      <c r="DU35" s="991"/>
      <c r="DV35" s="992"/>
      <c r="DW35" s="993"/>
      <c r="DX35" s="993"/>
      <c r="DY35" s="993"/>
      <c r="DZ35" s="994"/>
      <c r="EA35" s="230"/>
    </row>
    <row r="36" spans="1:131" ht="26.25" customHeight="1" x14ac:dyDescent="0.2">
      <c r="A36" s="242">
        <v>9</v>
      </c>
      <c r="B36" s="1030"/>
      <c r="C36" s="1031"/>
      <c r="D36" s="1031"/>
      <c r="E36" s="1031"/>
      <c r="F36" s="1031"/>
      <c r="G36" s="1031"/>
      <c r="H36" s="1031"/>
      <c r="I36" s="1031"/>
      <c r="J36" s="1031"/>
      <c r="K36" s="1031"/>
      <c r="L36" s="1031"/>
      <c r="M36" s="1031"/>
      <c r="N36" s="1031"/>
      <c r="O36" s="1031"/>
      <c r="P36" s="1032"/>
      <c r="Q36" s="1038"/>
      <c r="R36" s="1039"/>
      <c r="S36" s="1039"/>
      <c r="T36" s="1039"/>
      <c r="U36" s="1039"/>
      <c r="V36" s="1039"/>
      <c r="W36" s="1039"/>
      <c r="X36" s="1039"/>
      <c r="Y36" s="1039"/>
      <c r="Z36" s="1039"/>
      <c r="AA36" s="1039"/>
      <c r="AB36" s="1039"/>
      <c r="AC36" s="1039"/>
      <c r="AD36" s="1039"/>
      <c r="AE36" s="1040"/>
      <c r="AF36" s="1035"/>
      <c r="AG36" s="1036"/>
      <c r="AH36" s="1036"/>
      <c r="AI36" s="1036"/>
      <c r="AJ36" s="1037"/>
      <c r="AK36" s="980"/>
      <c r="AL36" s="971"/>
      <c r="AM36" s="971"/>
      <c r="AN36" s="971"/>
      <c r="AO36" s="971"/>
      <c r="AP36" s="971"/>
      <c r="AQ36" s="971"/>
      <c r="AR36" s="971"/>
      <c r="AS36" s="971"/>
      <c r="AT36" s="971"/>
      <c r="AU36" s="971"/>
      <c r="AV36" s="971"/>
      <c r="AW36" s="971"/>
      <c r="AX36" s="971"/>
      <c r="AY36" s="971"/>
      <c r="AZ36" s="1041"/>
      <c r="BA36" s="1041"/>
      <c r="BB36" s="1041"/>
      <c r="BC36" s="1041"/>
      <c r="BD36" s="1041"/>
      <c r="BE36" s="972"/>
      <c r="BF36" s="972"/>
      <c r="BG36" s="972"/>
      <c r="BH36" s="972"/>
      <c r="BI36" s="973"/>
      <c r="BJ36" s="232"/>
      <c r="BK36" s="232"/>
      <c r="BL36" s="232"/>
      <c r="BM36" s="232"/>
      <c r="BN36" s="232"/>
      <c r="BO36" s="241"/>
      <c r="BP36" s="241"/>
      <c r="BQ36" s="238">
        <v>30</v>
      </c>
      <c r="BR36" s="239"/>
      <c r="BS36" s="992"/>
      <c r="BT36" s="993"/>
      <c r="BU36" s="993"/>
      <c r="BV36" s="993"/>
      <c r="BW36" s="993"/>
      <c r="BX36" s="993"/>
      <c r="BY36" s="993"/>
      <c r="BZ36" s="993"/>
      <c r="CA36" s="993"/>
      <c r="CB36" s="993"/>
      <c r="CC36" s="993"/>
      <c r="CD36" s="993"/>
      <c r="CE36" s="993"/>
      <c r="CF36" s="993"/>
      <c r="CG36" s="1014"/>
      <c r="CH36" s="989"/>
      <c r="CI36" s="990"/>
      <c r="CJ36" s="990"/>
      <c r="CK36" s="990"/>
      <c r="CL36" s="991"/>
      <c r="CM36" s="989"/>
      <c r="CN36" s="990"/>
      <c r="CO36" s="990"/>
      <c r="CP36" s="990"/>
      <c r="CQ36" s="991"/>
      <c r="CR36" s="989"/>
      <c r="CS36" s="990"/>
      <c r="CT36" s="990"/>
      <c r="CU36" s="990"/>
      <c r="CV36" s="991"/>
      <c r="CW36" s="989"/>
      <c r="CX36" s="990"/>
      <c r="CY36" s="990"/>
      <c r="CZ36" s="990"/>
      <c r="DA36" s="991"/>
      <c r="DB36" s="989"/>
      <c r="DC36" s="990"/>
      <c r="DD36" s="990"/>
      <c r="DE36" s="990"/>
      <c r="DF36" s="991"/>
      <c r="DG36" s="989"/>
      <c r="DH36" s="990"/>
      <c r="DI36" s="990"/>
      <c r="DJ36" s="990"/>
      <c r="DK36" s="991"/>
      <c r="DL36" s="989"/>
      <c r="DM36" s="990"/>
      <c r="DN36" s="990"/>
      <c r="DO36" s="990"/>
      <c r="DP36" s="991"/>
      <c r="DQ36" s="989"/>
      <c r="DR36" s="990"/>
      <c r="DS36" s="990"/>
      <c r="DT36" s="990"/>
      <c r="DU36" s="991"/>
      <c r="DV36" s="992"/>
      <c r="DW36" s="993"/>
      <c r="DX36" s="993"/>
      <c r="DY36" s="993"/>
      <c r="DZ36" s="994"/>
      <c r="EA36" s="230"/>
    </row>
    <row r="37" spans="1:131" ht="26.25" customHeight="1" x14ac:dyDescent="0.2">
      <c r="A37" s="242">
        <v>10</v>
      </c>
      <c r="B37" s="1030"/>
      <c r="C37" s="1031"/>
      <c r="D37" s="1031"/>
      <c r="E37" s="1031"/>
      <c r="F37" s="1031"/>
      <c r="G37" s="1031"/>
      <c r="H37" s="1031"/>
      <c r="I37" s="1031"/>
      <c r="J37" s="1031"/>
      <c r="K37" s="1031"/>
      <c r="L37" s="1031"/>
      <c r="M37" s="1031"/>
      <c r="N37" s="1031"/>
      <c r="O37" s="1031"/>
      <c r="P37" s="1032"/>
      <c r="Q37" s="1038"/>
      <c r="R37" s="1039"/>
      <c r="S37" s="1039"/>
      <c r="T37" s="1039"/>
      <c r="U37" s="1039"/>
      <c r="V37" s="1039"/>
      <c r="W37" s="1039"/>
      <c r="X37" s="1039"/>
      <c r="Y37" s="1039"/>
      <c r="Z37" s="1039"/>
      <c r="AA37" s="1039"/>
      <c r="AB37" s="1039"/>
      <c r="AC37" s="1039"/>
      <c r="AD37" s="1039"/>
      <c r="AE37" s="1040"/>
      <c r="AF37" s="1035"/>
      <c r="AG37" s="1036"/>
      <c r="AH37" s="1036"/>
      <c r="AI37" s="1036"/>
      <c r="AJ37" s="1037"/>
      <c r="AK37" s="980"/>
      <c r="AL37" s="971"/>
      <c r="AM37" s="971"/>
      <c r="AN37" s="971"/>
      <c r="AO37" s="971"/>
      <c r="AP37" s="971"/>
      <c r="AQ37" s="971"/>
      <c r="AR37" s="971"/>
      <c r="AS37" s="971"/>
      <c r="AT37" s="971"/>
      <c r="AU37" s="971"/>
      <c r="AV37" s="971"/>
      <c r="AW37" s="971"/>
      <c r="AX37" s="971"/>
      <c r="AY37" s="971"/>
      <c r="AZ37" s="1041"/>
      <c r="BA37" s="1041"/>
      <c r="BB37" s="1041"/>
      <c r="BC37" s="1041"/>
      <c r="BD37" s="1041"/>
      <c r="BE37" s="972"/>
      <c r="BF37" s="972"/>
      <c r="BG37" s="972"/>
      <c r="BH37" s="972"/>
      <c r="BI37" s="973"/>
      <c r="BJ37" s="232"/>
      <c r="BK37" s="232"/>
      <c r="BL37" s="232"/>
      <c r="BM37" s="232"/>
      <c r="BN37" s="232"/>
      <c r="BO37" s="241"/>
      <c r="BP37" s="241"/>
      <c r="BQ37" s="238">
        <v>31</v>
      </c>
      <c r="BR37" s="239"/>
      <c r="BS37" s="992"/>
      <c r="BT37" s="993"/>
      <c r="BU37" s="993"/>
      <c r="BV37" s="993"/>
      <c r="BW37" s="993"/>
      <c r="BX37" s="993"/>
      <c r="BY37" s="993"/>
      <c r="BZ37" s="993"/>
      <c r="CA37" s="993"/>
      <c r="CB37" s="993"/>
      <c r="CC37" s="993"/>
      <c r="CD37" s="993"/>
      <c r="CE37" s="993"/>
      <c r="CF37" s="993"/>
      <c r="CG37" s="1014"/>
      <c r="CH37" s="989"/>
      <c r="CI37" s="990"/>
      <c r="CJ37" s="990"/>
      <c r="CK37" s="990"/>
      <c r="CL37" s="991"/>
      <c r="CM37" s="989"/>
      <c r="CN37" s="990"/>
      <c r="CO37" s="990"/>
      <c r="CP37" s="990"/>
      <c r="CQ37" s="991"/>
      <c r="CR37" s="989"/>
      <c r="CS37" s="990"/>
      <c r="CT37" s="990"/>
      <c r="CU37" s="990"/>
      <c r="CV37" s="991"/>
      <c r="CW37" s="989"/>
      <c r="CX37" s="990"/>
      <c r="CY37" s="990"/>
      <c r="CZ37" s="990"/>
      <c r="DA37" s="991"/>
      <c r="DB37" s="989"/>
      <c r="DC37" s="990"/>
      <c r="DD37" s="990"/>
      <c r="DE37" s="990"/>
      <c r="DF37" s="991"/>
      <c r="DG37" s="989"/>
      <c r="DH37" s="990"/>
      <c r="DI37" s="990"/>
      <c r="DJ37" s="990"/>
      <c r="DK37" s="991"/>
      <c r="DL37" s="989"/>
      <c r="DM37" s="990"/>
      <c r="DN37" s="990"/>
      <c r="DO37" s="990"/>
      <c r="DP37" s="991"/>
      <c r="DQ37" s="989"/>
      <c r="DR37" s="990"/>
      <c r="DS37" s="990"/>
      <c r="DT37" s="990"/>
      <c r="DU37" s="991"/>
      <c r="DV37" s="992"/>
      <c r="DW37" s="993"/>
      <c r="DX37" s="993"/>
      <c r="DY37" s="993"/>
      <c r="DZ37" s="994"/>
      <c r="EA37" s="230"/>
    </row>
    <row r="38" spans="1:131" ht="26.25" customHeight="1" x14ac:dyDescent="0.2">
      <c r="A38" s="242">
        <v>11</v>
      </c>
      <c r="B38" s="1030"/>
      <c r="C38" s="1031"/>
      <c r="D38" s="1031"/>
      <c r="E38" s="1031"/>
      <c r="F38" s="1031"/>
      <c r="G38" s="1031"/>
      <c r="H38" s="1031"/>
      <c r="I38" s="1031"/>
      <c r="J38" s="1031"/>
      <c r="K38" s="1031"/>
      <c r="L38" s="1031"/>
      <c r="M38" s="1031"/>
      <c r="N38" s="1031"/>
      <c r="O38" s="1031"/>
      <c r="P38" s="1032"/>
      <c r="Q38" s="1038"/>
      <c r="R38" s="1039"/>
      <c r="S38" s="1039"/>
      <c r="T38" s="1039"/>
      <c r="U38" s="1039"/>
      <c r="V38" s="1039"/>
      <c r="W38" s="1039"/>
      <c r="X38" s="1039"/>
      <c r="Y38" s="1039"/>
      <c r="Z38" s="1039"/>
      <c r="AA38" s="1039"/>
      <c r="AB38" s="1039"/>
      <c r="AC38" s="1039"/>
      <c r="AD38" s="1039"/>
      <c r="AE38" s="1040"/>
      <c r="AF38" s="1035"/>
      <c r="AG38" s="1036"/>
      <c r="AH38" s="1036"/>
      <c r="AI38" s="1036"/>
      <c r="AJ38" s="1037"/>
      <c r="AK38" s="980"/>
      <c r="AL38" s="971"/>
      <c r="AM38" s="971"/>
      <c r="AN38" s="971"/>
      <c r="AO38" s="971"/>
      <c r="AP38" s="971"/>
      <c r="AQ38" s="971"/>
      <c r="AR38" s="971"/>
      <c r="AS38" s="971"/>
      <c r="AT38" s="971"/>
      <c r="AU38" s="971"/>
      <c r="AV38" s="971"/>
      <c r="AW38" s="971"/>
      <c r="AX38" s="971"/>
      <c r="AY38" s="971"/>
      <c r="AZ38" s="1041"/>
      <c r="BA38" s="1041"/>
      <c r="BB38" s="1041"/>
      <c r="BC38" s="1041"/>
      <c r="BD38" s="1041"/>
      <c r="BE38" s="972"/>
      <c r="BF38" s="972"/>
      <c r="BG38" s="972"/>
      <c r="BH38" s="972"/>
      <c r="BI38" s="973"/>
      <c r="BJ38" s="232"/>
      <c r="BK38" s="232"/>
      <c r="BL38" s="232"/>
      <c r="BM38" s="232"/>
      <c r="BN38" s="232"/>
      <c r="BO38" s="241"/>
      <c r="BP38" s="241"/>
      <c r="BQ38" s="238">
        <v>32</v>
      </c>
      <c r="BR38" s="239"/>
      <c r="BS38" s="992"/>
      <c r="BT38" s="993"/>
      <c r="BU38" s="993"/>
      <c r="BV38" s="993"/>
      <c r="BW38" s="993"/>
      <c r="BX38" s="993"/>
      <c r="BY38" s="993"/>
      <c r="BZ38" s="993"/>
      <c r="CA38" s="993"/>
      <c r="CB38" s="993"/>
      <c r="CC38" s="993"/>
      <c r="CD38" s="993"/>
      <c r="CE38" s="993"/>
      <c r="CF38" s="993"/>
      <c r="CG38" s="1014"/>
      <c r="CH38" s="989"/>
      <c r="CI38" s="990"/>
      <c r="CJ38" s="990"/>
      <c r="CK38" s="990"/>
      <c r="CL38" s="991"/>
      <c r="CM38" s="989"/>
      <c r="CN38" s="990"/>
      <c r="CO38" s="990"/>
      <c r="CP38" s="990"/>
      <c r="CQ38" s="991"/>
      <c r="CR38" s="989"/>
      <c r="CS38" s="990"/>
      <c r="CT38" s="990"/>
      <c r="CU38" s="990"/>
      <c r="CV38" s="991"/>
      <c r="CW38" s="989"/>
      <c r="CX38" s="990"/>
      <c r="CY38" s="990"/>
      <c r="CZ38" s="990"/>
      <c r="DA38" s="991"/>
      <c r="DB38" s="989"/>
      <c r="DC38" s="990"/>
      <c r="DD38" s="990"/>
      <c r="DE38" s="990"/>
      <c r="DF38" s="991"/>
      <c r="DG38" s="989"/>
      <c r="DH38" s="990"/>
      <c r="DI38" s="990"/>
      <c r="DJ38" s="990"/>
      <c r="DK38" s="991"/>
      <c r="DL38" s="989"/>
      <c r="DM38" s="990"/>
      <c r="DN38" s="990"/>
      <c r="DO38" s="990"/>
      <c r="DP38" s="991"/>
      <c r="DQ38" s="989"/>
      <c r="DR38" s="990"/>
      <c r="DS38" s="990"/>
      <c r="DT38" s="990"/>
      <c r="DU38" s="991"/>
      <c r="DV38" s="992"/>
      <c r="DW38" s="993"/>
      <c r="DX38" s="993"/>
      <c r="DY38" s="993"/>
      <c r="DZ38" s="994"/>
      <c r="EA38" s="230"/>
    </row>
    <row r="39" spans="1:131" ht="26.25" customHeight="1" x14ac:dyDescent="0.2">
      <c r="A39" s="242">
        <v>12</v>
      </c>
      <c r="B39" s="1030"/>
      <c r="C39" s="1031"/>
      <c r="D39" s="1031"/>
      <c r="E39" s="1031"/>
      <c r="F39" s="1031"/>
      <c r="G39" s="1031"/>
      <c r="H39" s="1031"/>
      <c r="I39" s="1031"/>
      <c r="J39" s="1031"/>
      <c r="K39" s="1031"/>
      <c r="L39" s="1031"/>
      <c r="M39" s="1031"/>
      <c r="N39" s="1031"/>
      <c r="O39" s="1031"/>
      <c r="P39" s="1032"/>
      <c r="Q39" s="1038"/>
      <c r="R39" s="1039"/>
      <c r="S39" s="1039"/>
      <c r="T39" s="1039"/>
      <c r="U39" s="1039"/>
      <c r="V39" s="1039"/>
      <c r="W39" s="1039"/>
      <c r="X39" s="1039"/>
      <c r="Y39" s="1039"/>
      <c r="Z39" s="1039"/>
      <c r="AA39" s="1039"/>
      <c r="AB39" s="1039"/>
      <c r="AC39" s="1039"/>
      <c r="AD39" s="1039"/>
      <c r="AE39" s="1040"/>
      <c r="AF39" s="1035"/>
      <c r="AG39" s="1036"/>
      <c r="AH39" s="1036"/>
      <c r="AI39" s="1036"/>
      <c r="AJ39" s="1037"/>
      <c r="AK39" s="980"/>
      <c r="AL39" s="971"/>
      <c r="AM39" s="971"/>
      <c r="AN39" s="971"/>
      <c r="AO39" s="971"/>
      <c r="AP39" s="971"/>
      <c r="AQ39" s="971"/>
      <c r="AR39" s="971"/>
      <c r="AS39" s="971"/>
      <c r="AT39" s="971"/>
      <c r="AU39" s="971"/>
      <c r="AV39" s="971"/>
      <c r="AW39" s="971"/>
      <c r="AX39" s="971"/>
      <c r="AY39" s="971"/>
      <c r="AZ39" s="1041"/>
      <c r="BA39" s="1041"/>
      <c r="BB39" s="1041"/>
      <c r="BC39" s="1041"/>
      <c r="BD39" s="1041"/>
      <c r="BE39" s="972"/>
      <c r="BF39" s="972"/>
      <c r="BG39" s="972"/>
      <c r="BH39" s="972"/>
      <c r="BI39" s="973"/>
      <c r="BJ39" s="232"/>
      <c r="BK39" s="232"/>
      <c r="BL39" s="232"/>
      <c r="BM39" s="232"/>
      <c r="BN39" s="232"/>
      <c r="BO39" s="241"/>
      <c r="BP39" s="241"/>
      <c r="BQ39" s="238">
        <v>33</v>
      </c>
      <c r="BR39" s="239"/>
      <c r="BS39" s="992"/>
      <c r="BT39" s="993"/>
      <c r="BU39" s="993"/>
      <c r="BV39" s="993"/>
      <c r="BW39" s="993"/>
      <c r="BX39" s="993"/>
      <c r="BY39" s="993"/>
      <c r="BZ39" s="993"/>
      <c r="CA39" s="993"/>
      <c r="CB39" s="993"/>
      <c r="CC39" s="993"/>
      <c r="CD39" s="993"/>
      <c r="CE39" s="993"/>
      <c r="CF39" s="993"/>
      <c r="CG39" s="1014"/>
      <c r="CH39" s="989"/>
      <c r="CI39" s="990"/>
      <c r="CJ39" s="990"/>
      <c r="CK39" s="990"/>
      <c r="CL39" s="991"/>
      <c r="CM39" s="989"/>
      <c r="CN39" s="990"/>
      <c r="CO39" s="990"/>
      <c r="CP39" s="990"/>
      <c r="CQ39" s="991"/>
      <c r="CR39" s="989"/>
      <c r="CS39" s="990"/>
      <c r="CT39" s="990"/>
      <c r="CU39" s="990"/>
      <c r="CV39" s="991"/>
      <c r="CW39" s="989"/>
      <c r="CX39" s="990"/>
      <c r="CY39" s="990"/>
      <c r="CZ39" s="990"/>
      <c r="DA39" s="991"/>
      <c r="DB39" s="989"/>
      <c r="DC39" s="990"/>
      <c r="DD39" s="990"/>
      <c r="DE39" s="990"/>
      <c r="DF39" s="991"/>
      <c r="DG39" s="989"/>
      <c r="DH39" s="990"/>
      <c r="DI39" s="990"/>
      <c r="DJ39" s="990"/>
      <c r="DK39" s="991"/>
      <c r="DL39" s="989"/>
      <c r="DM39" s="990"/>
      <c r="DN39" s="990"/>
      <c r="DO39" s="990"/>
      <c r="DP39" s="991"/>
      <c r="DQ39" s="989"/>
      <c r="DR39" s="990"/>
      <c r="DS39" s="990"/>
      <c r="DT39" s="990"/>
      <c r="DU39" s="991"/>
      <c r="DV39" s="992"/>
      <c r="DW39" s="993"/>
      <c r="DX39" s="993"/>
      <c r="DY39" s="993"/>
      <c r="DZ39" s="994"/>
      <c r="EA39" s="230"/>
    </row>
    <row r="40" spans="1:131" ht="26.25" customHeight="1" x14ac:dyDescent="0.2">
      <c r="A40" s="238">
        <v>13</v>
      </c>
      <c r="B40" s="1030"/>
      <c r="C40" s="1031"/>
      <c r="D40" s="1031"/>
      <c r="E40" s="1031"/>
      <c r="F40" s="1031"/>
      <c r="G40" s="1031"/>
      <c r="H40" s="1031"/>
      <c r="I40" s="1031"/>
      <c r="J40" s="1031"/>
      <c r="K40" s="1031"/>
      <c r="L40" s="1031"/>
      <c r="M40" s="1031"/>
      <c r="N40" s="1031"/>
      <c r="O40" s="1031"/>
      <c r="P40" s="1032"/>
      <c r="Q40" s="1038"/>
      <c r="R40" s="1039"/>
      <c r="S40" s="1039"/>
      <c r="T40" s="1039"/>
      <c r="U40" s="1039"/>
      <c r="V40" s="1039"/>
      <c r="W40" s="1039"/>
      <c r="X40" s="1039"/>
      <c r="Y40" s="1039"/>
      <c r="Z40" s="1039"/>
      <c r="AA40" s="1039"/>
      <c r="AB40" s="1039"/>
      <c r="AC40" s="1039"/>
      <c r="AD40" s="1039"/>
      <c r="AE40" s="1040"/>
      <c r="AF40" s="1035"/>
      <c r="AG40" s="1036"/>
      <c r="AH40" s="1036"/>
      <c r="AI40" s="1036"/>
      <c r="AJ40" s="1037"/>
      <c r="AK40" s="980"/>
      <c r="AL40" s="971"/>
      <c r="AM40" s="971"/>
      <c r="AN40" s="971"/>
      <c r="AO40" s="971"/>
      <c r="AP40" s="971"/>
      <c r="AQ40" s="971"/>
      <c r="AR40" s="971"/>
      <c r="AS40" s="971"/>
      <c r="AT40" s="971"/>
      <c r="AU40" s="971"/>
      <c r="AV40" s="971"/>
      <c r="AW40" s="971"/>
      <c r="AX40" s="971"/>
      <c r="AY40" s="971"/>
      <c r="AZ40" s="1041"/>
      <c r="BA40" s="1041"/>
      <c r="BB40" s="1041"/>
      <c r="BC40" s="1041"/>
      <c r="BD40" s="1041"/>
      <c r="BE40" s="972"/>
      <c r="BF40" s="972"/>
      <c r="BG40" s="972"/>
      <c r="BH40" s="972"/>
      <c r="BI40" s="973"/>
      <c r="BJ40" s="232"/>
      <c r="BK40" s="232"/>
      <c r="BL40" s="232"/>
      <c r="BM40" s="232"/>
      <c r="BN40" s="232"/>
      <c r="BO40" s="241"/>
      <c r="BP40" s="241"/>
      <c r="BQ40" s="238">
        <v>34</v>
      </c>
      <c r="BR40" s="239"/>
      <c r="BS40" s="992"/>
      <c r="BT40" s="993"/>
      <c r="BU40" s="993"/>
      <c r="BV40" s="993"/>
      <c r="BW40" s="993"/>
      <c r="BX40" s="993"/>
      <c r="BY40" s="993"/>
      <c r="BZ40" s="993"/>
      <c r="CA40" s="993"/>
      <c r="CB40" s="993"/>
      <c r="CC40" s="993"/>
      <c r="CD40" s="993"/>
      <c r="CE40" s="993"/>
      <c r="CF40" s="993"/>
      <c r="CG40" s="1014"/>
      <c r="CH40" s="989"/>
      <c r="CI40" s="990"/>
      <c r="CJ40" s="990"/>
      <c r="CK40" s="990"/>
      <c r="CL40" s="991"/>
      <c r="CM40" s="989"/>
      <c r="CN40" s="990"/>
      <c r="CO40" s="990"/>
      <c r="CP40" s="990"/>
      <c r="CQ40" s="991"/>
      <c r="CR40" s="989"/>
      <c r="CS40" s="990"/>
      <c r="CT40" s="990"/>
      <c r="CU40" s="990"/>
      <c r="CV40" s="991"/>
      <c r="CW40" s="989"/>
      <c r="CX40" s="990"/>
      <c r="CY40" s="990"/>
      <c r="CZ40" s="990"/>
      <c r="DA40" s="991"/>
      <c r="DB40" s="989"/>
      <c r="DC40" s="990"/>
      <c r="DD40" s="990"/>
      <c r="DE40" s="990"/>
      <c r="DF40" s="991"/>
      <c r="DG40" s="989"/>
      <c r="DH40" s="990"/>
      <c r="DI40" s="990"/>
      <c r="DJ40" s="990"/>
      <c r="DK40" s="991"/>
      <c r="DL40" s="989"/>
      <c r="DM40" s="990"/>
      <c r="DN40" s="990"/>
      <c r="DO40" s="990"/>
      <c r="DP40" s="991"/>
      <c r="DQ40" s="989"/>
      <c r="DR40" s="990"/>
      <c r="DS40" s="990"/>
      <c r="DT40" s="990"/>
      <c r="DU40" s="991"/>
      <c r="DV40" s="992"/>
      <c r="DW40" s="993"/>
      <c r="DX40" s="993"/>
      <c r="DY40" s="993"/>
      <c r="DZ40" s="994"/>
      <c r="EA40" s="230"/>
    </row>
    <row r="41" spans="1:131" ht="26.25" customHeight="1" x14ac:dyDescent="0.2">
      <c r="A41" s="238">
        <v>14</v>
      </c>
      <c r="B41" s="1030"/>
      <c r="C41" s="1031"/>
      <c r="D41" s="1031"/>
      <c r="E41" s="1031"/>
      <c r="F41" s="1031"/>
      <c r="G41" s="1031"/>
      <c r="H41" s="1031"/>
      <c r="I41" s="1031"/>
      <c r="J41" s="1031"/>
      <c r="K41" s="1031"/>
      <c r="L41" s="1031"/>
      <c r="M41" s="1031"/>
      <c r="N41" s="1031"/>
      <c r="O41" s="1031"/>
      <c r="P41" s="1032"/>
      <c r="Q41" s="1038"/>
      <c r="R41" s="1039"/>
      <c r="S41" s="1039"/>
      <c r="T41" s="1039"/>
      <c r="U41" s="1039"/>
      <c r="V41" s="1039"/>
      <c r="W41" s="1039"/>
      <c r="X41" s="1039"/>
      <c r="Y41" s="1039"/>
      <c r="Z41" s="1039"/>
      <c r="AA41" s="1039"/>
      <c r="AB41" s="1039"/>
      <c r="AC41" s="1039"/>
      <c r="AD41" s="1039"/>
      <c r="AE41" s="1040"/>
      <c r="AF41" s="1035"/>
      <c r="AG41" s="1036"/>
      <c r="AH41" s="1036"/>
      <c r="AI41" s="1036"/>
      <c r="AJ41" s="1037"/>
      <c r="AK41" s="980"/>
      <c r="AL41" s="971"/>
      <c r="AM41" s="971"/>
      <c r="AN41" s="971"/>
      <c r="AO41" s="971"/>
      <c r="AP41" s="971"/>
      <c r="AQ41" s="971"/>
      <c r="AR41" s="971"/>
      <c r="AS41" s="971"/>
      <c r="AT41" s="971"/>
      <c r="AU41" s="971"/>
      <c r="AV41" s="971"/>
      <c r="AW41" s="971"/>
      <c r="AX41" s="971"/>
      <c r="AY41" s="971"/>
      <c r="AZ41" s="1041"/>
      <c r="BA41" s="1041"/>
      <c r="BB41" s="1041"/>
      <c r="BC41" s="1041"/>
      <c r="BD41" s="1041"/>
      <c r="BE41" s="972"/>
      <c r="BF41" s="972"/>
      <c r="BG41" s="972"/>
      <c r="BH41" s="972"/>
      <c r="BI41" s="973"/>
      <c r="BJ41" s="232"/>
      <c r="BK41" s="232"/>
      <c r="BL41" s="232"/>
      <c r="BM41" s="232"/>
      <c r="BN41" s="232"/>
      <c r="BO41" s="241"/>
      <c r="BP41" s="241"/>
      <c r="BQ41" s="238">
        <v>35</v>
      </c>
      <c r="BR41" s="239"/>
      <c r="BS41" s="992"/>
      <c r="BT41" s="993"/>
      <c r="BU41" s="993"/>
      <c r="BV41" s="993"/>
      <c r="BW41" s="993"/>
      <c r="BX41" s="993"/>
      <c r="BY41" s="993"/>
      <c r="BZ41" s="993"/>
      <c r="CA41" s="993"/>
      <c r="CB41" s="993"/>
      <c r="CC41" s="993"/>
      <c r="CD41" s="993"/>
      <c r="CE41" s="993"/>
      <c r="CF41" s="993"/>
      <c r="CG41" s="1014"/>
      <c r="CH41" s="989"/>
      <c r="CI41" s="990"/>
      <c r="CJ41" s="990"/>
      <c r="CK41" s="990"/>
      <c r="CL41" s="991"/>
      <c r="CM41" s="989"/>
      <c r="CN41" s="990"/>
      <c r="CO41" s="990"/>
      <c r="CP41" s="990"/>
      <c r="CQ41" s="991"/>
      <c r="CR41" s="989"/>
      <c r="CS41" s="990"/>
      <c r="CT41" s="990"/>
      <c r="CU41" s="990"/>
      <c r="CV41" s="991"/>
      <c r="CW41" s="989"/>
      <c r="CX41" s="990"/>
      <c r="CY41" s="990"/>
      <c r="CZ41" s="990"/>
      <c r="DA41" s="991"/>
      <c r="DB41" s="989"/>
      <c r="DC41" s="990"/>
      <c r="DD41" s="990"/>
      <c r="DE41" s="990"/>
      <c r="DF41" s="991"/>
      <c r="DG41" s="989"/>
      <c r="DH41" s="990"/>
      <c r="DI41" s="990"/>
      <c r="DJ41" s="990"/>
      <c r="DK41" s="991"/>
      <c r="DL41" s="989"/>
      <c r="DM41" s="990"/>
      <c r="DN41" s="990"/>
      <c r="DO41" s="990"/>
      <c r="DP41" s="991"/>
      <c r="DQ41" s="989"/>
      <c r="DR41" s="990"/>
      <c r="DS41" s="990"/>
      <c r="DT41" s="990"/>
      <c r="DU41" s="991"/>
      <c r="DV41" s="992"/>
      <c r="DW41" s="993"/>
      <c r="DX41" s="993"/>
      <c r="DY41" s="993"/>
      <c r="DZ41" s="994"/>
      <c r="EA41" s="230"/>
    </row>
    <row r="42" spans="1:131" ht="26.25" customHeight="1" x14ac:dyDescent="0.2">
      <c r="A42" s="238">
        <v>15</v>
      </c>
      <c r="B42" s="1030"/>
      <c r="C42" s="1031"/>
      <c r="D42" s="1031"/>
      <c r="E42" s="1031"/>
      <c r="F42" s="1031"/>
      <c r="G42" s="1031"/>
      <c r="H42" s="1031"/>
      <c r="I42" s="1031"/>
      <c r="J42" s="1031"/>
      <c r="K42" s="1031"/>
      <c r="L42" s="1031"/>
      <c r="M42" s="1031"/>
      <c r="N42" s="1031"/>
      <c r="O42" s="1031"/>
      <c r="P42" s="1032"/>
      <c r="Q42" s="1038"/>
      <c r="R42" s="1039"/>
      <c r="S42" s="1039"/>
      <c r="T42" s="1039"/>
      <c r="U42" s="1039"/>
      <c r="V42" s="1039"/>
      <c r="W42" s="1039"/>
      <c r="X42" s="1039"/>
      <c r="Y42" s="1039"/>
      <c r="Z42" s="1039"/>
      <c r="AA42" s="1039"/>
      <c r="AB42" s="1039"/>
      <c r="AC42" s="1039"/>
      <c r="AD42" s="1039"/>
      <c r="AE42" s="1040"/>
      <c r="AF42" s="1035"/>
      <c r="AG42" s="1036"/>
      <c r="AH42" s="1036"/>
      <c r="AI42" s="1036"/>
      <c r="AJ42" s="1037"/>
      <c r="AK42" s="980"/>
      <c r="AL42" s="971"/>
      <c r="AM42" s="971"/>
      <c r="AN42" s="971"/>
      <c r="AO42" s="971"/>
      <c r="AP42" s="971"/>
      <c r="AQ42" s="971"/>
      <c r="AR42" s="971"/>
      <c r="AS42" s="971"/>
      <c r="AT42" s="971"/>
      <c r="AU42" s="971"/>
      <c r="AV42" s="971"/>
      <c r="AW42" s="971"/>
      <c r="AX42" s="971"/>
      <c r="AY42" s="971"/>
      <c r="AZ42" s="1041"/>
      <c r="BA42" s="1041"/>
      <c r="BB42" s="1041"/>
      <c r="BC42" s="1041"/>
      <c r="BD42" s="1041"/>
      <c r="BE42" s="972"/>
      <c r="BF42" s="972"/>
      <c r="BG42" s="972"/>
      <c r="BH42" s="972"/>
      <c r="BI42" s="973"/>
      <c r="BJ42" s="232"/>
      <c r="BK42" s="232"/>
      <c r="BL42" s="232"/>
      <c r="BM42" s="232"/>
      <c r="BN42" s="232"/>
      <c r="BO42" s="241"/>
      <c r="BP42" s="241"/>
      <c r="BQ42" s="238">
        <v>36</v>
      </c>
      <c r="BR42" s="239"/>
      <c r="BS42" s="992"/>
      <c r="BT42" s="993"/>
      <c r="BU42" s="993"/>
      <c r="BV42" s="993"/>
      <c r="BW42" s="993"/>
      <c r="BX42" s="993"/>
      <c r="BY42" s="993"/>
      <c r="BZ42" s="993"/>
      <c r="CA42" s="993"/>
      <c r="CB42" s="993"/>
      <c r="CC42" s="993"/>
      <c r="CD42" s="993"/>
      <c r="CE42" s="993"/>
      <c r="CF42" s="993"/>
      <c r="CG42" s="1014"/>
      <c r="CH42" s="989"/>
      <c r="CI42" s="990"/>
      <c r="CJ42" s="990"/>
      <c r="CK42" s="990"/>
      <c r="CL42" s="991"/>
      <c r="CM42" s="989"/>
      <c r="CN42" s="990"/>
      <c r="CO42" s="990"/>
      <c r="CP42" s="990"/>
      <c r="CQ42" s="991"/>
      <c r="CR42" s="989"/>
      <c r="CS42" s="990"/>
      <c r="CT42" s="990"/>
      <c r="CU42" s="990"/>
      <c r="CV42" s="991"/>
      <c r="CW42" s="989"/>
      <c r="CX42" s="990"/>
      <c r="CY42" s="990"/>
      <c r="CZ42" s="990"/>
      <c r="DA42" s="991"/>
      <c r="DB42" s="989"/>
      <c r="DC42" s="990"/>
      <c r="DD42" s="990"/>
      <c r="DE42" s="990"/>
      <c r="DF42" s="991"/>
      <c r="DG42" s="989"/>
      <c r="DH42" s="990"/>
      <c r="DI42" s="990"/>
      <c r="DJ42" s="990"/>
      <c r="DK42" s="991"/>
      <c r="DL42" s="989"/>
      <c r="DM42" s="990"/>
      <c r="DN42" s="990"/>
      <c r="DO42" s="990"/>
      <c r="DP42" s="991"/>
      <c r="DQ42" s="989"/>
      <c r="DR42" s="990"/>
      <c r="DS42" s="990"/>
      <c r="DT42" s="990"/>
      <c r="DU42" s="991"/>
      <c r="DV42" s="992"/>
      <c r="DW42" s="993"/>
      <c r="DX42" s="993"/>
      <c r="DY42" s="993"/>
      <c r="DZ42" s="994"/>
      <c r="EA42" s="230"/>
    </row>
    <row r="43" spans="1:131" ht="26.25" customHeight="1" x14ac:dyDescent="0.2">
      <c r="A43" s="238">
        <v>16</v>
      </c>
      <c r="B43" s="1030"/>
      <c r="C43" s="1031"/>
      <c r="D43" s="1031"/>
      <c r="E43" s="1031"/>
      <c r="F43" s="1031"/>
      <c r="G43" s="1031"/>
      <c r="H43" s="1031"/>
      <c r="I43" s="1031"/>
      <c r="J43" s="1031"/>
      <c r="K43" s="1031"/>
      <c r="L43" s="1031"/>
      <c r="M43" s="1031"/>
      <c r="N43" s="1031"/>
      <c r="O43" s="1031"/>
      <c r="P43" s="1032"/>
      <c r="Q43" s="1038"/>
      <c r="R43" s="1039"/>
      <c r="S43" s="1039"/>
      <c r="T43" s="1039"/>
      <c r="U43" s="1039"/>
      <c r="V43" s="1039"/>
      <c r="W43" s="1039"/>
      <c r="X43" s="1039"/>
      <c r="Y43" s="1039"/>
      <c r="Z43" s="1039"/>
      <c r="AA43" s="1039"/>
      <c r="AB43" s="1039"/>
      <c r="AC43" s="1039"/>
      <c r="AD43" s="1039"/>
      <c r="AE43" s="1040"/>
      <c r="AF43" s="1035"/>
      <c r="AG43" s="1036"/>
      <c r="AH43" s="1036"/>
      <c r="AI43" s="1036"/>
      <c r="AJ43" s="1037"/>
      <c r="AK43" s="980"/>
      <c r="AL43" s="971"/>
      <c r="AM43" s="971"/>
      <c r="AN43" s="971"/>
      <c r="AO43" s="971"/>
      <c r="AP43" s="971"/>
      <c r="AQ43" s="971"/>
      <c r="AR43" s="971"/>
      <c r="AS43" s="971"/>
      <c r="AT43" s="971"/>
      <c r="AU43" s="971"/>
      <c r="AV43" s="971"/>
      <c r="AW43" s="971"/>
      <c r="AX43" s="971"/>
      <c r="AY43" s="971"/>
      <c r="AZ43" s="1041"/>
      <c r="BA43" s="1041"/>
      <c r="BB43" s="1041"/>
      <c r="BC43" s="1041"/>
      <c r="BD43" s="1041"/>
      <c r="BE43" s="972"/>
      <c r="BF43" s="972"/>
      <c r="BG43" s="972"/>
      <c r="BH43" s="972"/>
      <c r="BI43" s="973"/>
      <c r="BJ43" s="232"/>
      <c r="BK43" s="232"/>
      <c r="BL43" s="232"/>
      <c r="BM43" s="232"/>
      <c r="BN43" s="232"/>
      <c r="BO43" s="241"/>
      <c r="BP43" s="241"/>
      <c r="BQ43" s="238">
        <v>37</v>
      </c>
      <c r="BR43" s="239"/>
      <c r="BS43" s="992"/>
      <c r="BT43" s="993"/>
      <c r="BU43" s="993"/>
      <c r="BV43" s="993"/>
      <c r="BW43" s="993"/>
      <c r="BX43" s="993"/>
      <c r="BY43" s="993"/>
      <c r="BZ43" s="993"/>
      <c r="CA43" s="993"/>
      <c r="CB43" s="993"/>
      <c r="CC43" s="993"/>
      <c r="CD43" s="993"/>
      <c r="CE43" s="993"/>
      <c r="CF43" s="993"/>
      <c r="CG43" s="1014"/>
      <c r="CH43" s="989"/>
      <c r="CI43" s="990"/>
      <c r="CJ43" s="990"/>
      <c r="CK43" s="990"/>
      <c r="CL43" s="991"/>
      <c r="CM43" s="989"/>
      <c r="CN43" s="990"/>
      <c r="CO43" s="990"/>
      <c r="CP43" s="990"/>
      <c r="CQ43" s="991"/>
      <c r="CR43" s="989"/>
      <c r="CS43" s="990"/>
      <c r="CT43" s="990"/>
      <c r="CU43" s="990"/>
      <c r="CV43" s="991"/>
      <c r="CW43" s="989"/>
      <c r="CX43" s="990"/>
      <c r="CY43" s="990"/>
      <c r="CZ43" s="990"/>
      <c r="DA43" s="991"/>
      <c r="DB43" s="989"/>
      <c r="DC43" s="990"/>
      <c r="DD43" s="990"/>
      <c r="DE43" s="990"/>
      <c r="DF43" s="991"/>
      <c r="DG43" s="989"/>
      <c r="DH43" s="990"/>
      <c r="DI43" s="990"/>
      <c r="DJ43" s="990"/>
      <c r="DK43" s="991"/>
      <c r="DL43" s="989"/>
      <c r="DM43" s="990"/>
      <c r="DN43" s="990"/>
      <c r="DO43" s="990"/>
      <c r="DP43" s="991"/>
      <c r="DQ43" s="989"/>
      <c r="DR43" s="990"/>
      <c r="DS43" s="990"/>
      <c r="DT43" s="990"/>
      <c r="DU43" s="991"/>
      <c r="DV43" s="992"/>
      <c r="DW43" s="993"/>
      <c r="DX43" s="993"/>
      <c r="DY43" s="993"/>
      <c r="DZ43" s="994"/>
      <c r="EA43" s="230"/>
    </row>
    <row r="44" spans="1:131" ht="26.25" customHeight="1" x14ac:dyDescent="0.2">
      <c r="A44" s="238">
        <v>17</v>
      </c>
      <c r="B44" s="1030"/>
      <c r="C44" s="1031"/>
      <c r="D44" s="1031"/>
      <c r="E44" s="1031"/>
      <c r="F44" s="1031"/>
      <c r="G44" s="1031"/>
      <c r="H44" s="1031"/>
      <c r="I44" s="1031"/>
      <c r="J44" s="1031"/>
      <c r="K44" s="1031"/>
      <c r="L44" s="1031"/>
      <c r="M44" s="1031"/>
      <c r="N44" s="1031"/>
      <c r="O44" s="1031"/>
      <c r="P44" s="1032"/>
      <c r="Q44" s="1038"/>
      <c r="R44" s="1039"/>
      <c r="S44" s="1039"/>
      <c r="T44" s="1039"/>
      <c r="U44" s="1039"/>
      <c r="V44" s="1039"/>
      <c r="W44" s="1039"/>
      <c r="X44" s="1039"/>
      <c r="Y44" s="1039"/>
      <c r="Z44" s="1039"/>
      <c r="AA44" s="1039"/>
      <c r="AB44" s="1039"/>
      <c r="AC44" s="1039"/>
      <c r="AD44" s="1039"/>
      <c r="AE44" s="1040"/>
      <c r="AF44" s="1035"/>
      <c r="AG44" s="1036"/>
      <c r="AH44" s="1036"/>
      <c r="AI44" s="1036"/>
      <c r="AJ44" s="1037"/>
      <c r="AK44" s="980"/>
      <c r="AL44" s="971"/>
      <c r="AM44" s="971"/>
      <c r="AN44" s="971"/>
      <c r="AO44" s="971"/>
      <c r="AP44" s="971"/>
      <c r="AQ44" s="971"/>
      <c r="AR44" s="971"/>
      <c r="AS44" s="971"/>
      <c r="AT44" s="971"/>
      <c r="AU44" s="971"/>
      <c r="AV44" s="971"/>
      <c r="AW44" s="971"/>
      <c r="AX44" s="971"/>
      <c r="AY44" s="971"/>
      <c r="AZ44" s="1041"/>
      <c r="BA44" s="1041"/>
      <c r="BB44" s="1041"/>
      <c r="BC44" s="1041"/>
      <c r="BD44" s="1041"/>
      <c r="BE44" s="972"/>
      <c r="BF44" s="972"/>
      <c r="BG44" s="972"/>
      <c r="BH44" s="972"/>
      <c r="BI44" s="973"/>
      <c r="BJ44" s="232"/>
      <c r="BK44" s="232"/>
      <c r="BL44" s="232"/>
      <c r="BM44" s="232"/>
      <c r="BN44" s="232"/>
      <c r="BO44" s="241"/>
      <c r="BP44" s="241"/>
      <c r="BQ44" s="238">
        <v>38</v>
      </c>
      <c r="BR44" s="239"/>
      <c r="BS44" s="992"/>
      <c r="BT44" s="993"/>
      <c r="BU44" s="993"/>
      <c r="BV44" s="993"/>
      <c r="BW44" s="993"/>
      <c r="BX44" s="993"/>
      <c r="BY44" s="993"/>
      <c r="BZ44" s="993"/>
      <c r="CA44" s="993"/>
      <c r="CB44" s="993"/>
      <c r="CC44" s="993"/>
      <c r="CD44" s="993"/>
      <c r="CE44" s="993"/>
      <c r="CF44" s="993"/>
      <c r="CG44" s="1014"/>
      <c r="CH44" s="989"/>
      <c r="CI44" s="990"/>
      <c r="CJ44" s="990"/>
      <c r="CK44" s="990"/>
      <c r="CL44" s="991"/>
      <c r="CM44" s="989"/>
      <c r="CN44" s="990"/>
      <c r="CO44" s="990"/>
      <c r="CP44" s="990"/>
      <c r="CQ44" s="991"/>
      <c r="CR44" s="989"/>
      <c r="CS44" s="990"/>
      <c r="CT44" s="990"/>
      <c r="CU44" s="990"/>
      <c r="CV44" s="991"/>
      <c r="CW44" s="989"/>
      <c r="CX44" s="990"/>
      <c r="CY44" s="990"/>
      <c r="CZ44" s="990"/>
      <c r="DA44" s="991"/>
      <c r="DB44" s="989"/>
      <c r="DC44" s="990"/>
      <c r="DD44" s="990"/>
      <c r="DE44" s="990"/>
      <c r="DF44" s="991"/>
      <c r="DG44" s="989"/>
      <c r="DH44" s="990"/>
      <c r="DI44" s="990"/>
      <c r="DJ44" s="990"/>
      <c r="DK44" s="991"/>
      <c r="DL44" s="989"/>
      <c r="DM44" s="990"/>
      <c r="DN44" s="990"/>
      <c r="DO44" s="990"/>
      <c r="DP44" s="991"/>
      <c r="DQ44" s="989"/>
      <c r="DR44" s="990"/>
      <c r="DS44" s="990"/>
      <c r="DT44" s="990"/>
      <c r="DU44" s="991"/>
      <c r="DV44" s="992"/>
      <c r="DW44" s="993"/>
      <c r="DX44" s="993"/>
      <c r="DY44" s="993"/>
      <c r="DZ44" s="994"/>
      <c r="EA44" s="230"/>
    </row>
    <row r="45" spans="1:131" ht="26.25" customHeight="1" x14ac:dyDescent="0.2">
      <c r="A45" s="238">
        <v>18</v>
      </c>
      <c r="B45" s="1030"/>
      <c r="C45" s="1031"/>
      <c r="D45" s="1031"/>
      <c r="E45" s="1031"/>
      <c r="F45" s="1031"/>
      <c r="G45" s="1031"/>
      <c r="H45" s="1031"/>
      <c r="I45" s="1031"/>
      <c r="J45" s="1031"/>
      <c r="K45" s="1031"/>
      <c r="L45" s="1031"/>
      <c r="M45" s="1031"/>
      <c r="N45" s="1031"/>
      <c r="O45" s="1031"/>
      <c r="P45" s="1032"/>
      <c r="Q45" s="1038"/>
      <c r="R45" s="1039"/>
      <c r="S45" s="1039"/>
      <c r="T45" s="1039"/>
      <c r="U45" s="1039"/>
      <c r="V45" s="1039"/>
      <c r="W45" s="1039"/>
      <c r="X45" s="1039"/>
      <c r="Y45" s="1039"/>
      <c r="Z45" s="1039"/>
      <c r="AA45" s="1039"/>
      <c r="AB45" s="1039"/>
      <c r="AC45" s="1039"/>
      <c r="AD45" s="1039"/>
      <c r="AE45" s="1040"/>
      <c r="AF45" s="1035"/>
      <c r="AG45" s="1036"/>
      <c r="AH45" s="1036"/>
      <c r="AI45" s="1036"/>
      <c r="AJ45" s="1037"/>
      <c r="AK45" s="980"/>
      <c r="AL45" s="971"/>
      <c r="AM45" s="971"/>
      <c r="AN45" s="971"/>
      <c r="AO45" s="971"/>
      <c r="AP45" s="971"/>
      <c r="AQ45" s="971"/>
      <c r="AR45" s="971"/>
      <c r="AS45" s="971"/>
      <c r="AT45" s="971"/>
      <c r="AU45" s="971"/>
      <c r="AV45" s="971"/>
      <c r="AW45" s="971"/>
      <c r="AX45" s="971"/>
      <c r="AY45" s="971"/>
      <c r="AZ45" s="1041"/>
      <c r="BA45" s="1041"/>
      <c r="BB45" s="1041"/>
      <c r="BC45" s="1041"/>
      <c r="BD45" s="1041"/>
      <c r="BE45" s="972"/>
      <c r="BF45" s="972"/>
      <c r="BG45" s="972"/>
      <c r="BH45" s="972"/>
      <c r="BI45" s="973"/>
      <c r="BJ45" s="232"/>
      <c r="BK45" s="232"/>
      <c r="BL45" s="232"/>
      <c r="BM45" s="232"/>
      <c r="BN45" s="232"/>
      <c r="BO45" s="241"/>
      <c r="BP45" s="241"/>
      <c r="BQ45" s="238">
        <v>39</v>
      </c>
      <c r="BR45" s="239"/>
      <c r="BS45" s="992"/>
      <c r="BT45" s="993"/>
      <c r="BU45" s="993"/>
      <c r="BV45" s="993"/>
      <c r="BW45" s="993"/>
      <c r="BX45" s="993"/>
      <c r="BY45" s="993"/>
      <c r="BZ45" s="993"/>
      <c r="CA45" s="993"/>
      <c r="CB45" s="993"/>
      <c r="CC45" s="993"/>
      <c r="CD45" s="993"/>
      <c r="CE45" s="993"/>
      <c r="CF45" s="993"/>
      <c r="CG45" s="1014"/>
      <c r="CH45" s="989"/>
      <c r="CI45" s="990"/>
      <c r="CJ45" s="990"/>
      <c r="CK45" s="990"/>
      <c r="CL45" s="991"/>
      <c r="CM45" s="989"/>
      <c r="CN45" s="990"/>
      <c r="CO45" s="990"/>
      <c r="CP45" s="990"/>
      <c r="CQ45" s="991"/>
      <c r="CR45" s="989"/>
      <c r="CS45" s="990"/>
      <c r="CT45" s="990"/>
      <c r="CU45" s="990"/>
      <c r="CV45" s="991"/>
      <c r="CW45" s="989"/>
      <c r="CX45" s="990"/>
      <c r="CY45" s="990"/>
      <c r="CZ45" s="990"/>
      <c r="DA45" s="991"/>
      <c r="DB45" s="989"/>
      <c r="DC45" s="990"/>
      <c r="DD45" s="990"/>
      <c r="DE45" s="990"/>
      <c r="DF45" s="991"/>
      <c r="DG45" s="989"/>
      <c r="DH45" s="990"/>
      <c r="DI45" s="990"/>
      <c r="DJ45" s="990"/>
      <c r="DK45" s="991"/>
      <c r="DL45" s="989"/>
      <c r="DM45" s="990"/>
      <c r="DN45" s="990"/>
      <c r="DO45" s="990"/>
      <c r="DP45" s="991"/>
      <c r="DQ45" s="989"/>
      <c r="DR45" s="990"/>
      <c r="DS45" s="990"/>
      <c r="DT45" s="990"/>
      <c r="DU45" s="991"/>
      <c r="DV45" s="992"/>
      <c r="DW45" s="993"/>
      <c r="DX45" s="993"/>
      <c r="DY45" s="993"/>
      <c r="DZ45" s="994"/>
      <c r="EA45" s="230"/>
    </row>
    <row r="46" spans="1:131" ht="26.25" customHeight="1" x14ac:dyDescent="0.2">
      <c r="A46" s="238">
        <v>19</v>
      </c>
      <c r="B46" s="1030"/>
      <c r="C46" s="1031"/>
      <c r="D46" s="1031"/>
      <c r="E46" s="1031"/>
      <c r="F46" s="1031"/>
      <c r="G46" s="1031"/>
      <c r="H46" s="1031"/>
      <c r="I46" s="1031"/>
      <c r="J46" s="1031"/>
      <c r="K46" s="1031"/>
      <c r="L46" s="1031"/>
      <c r="M46" s="1031"/>
      <c r="N46" s="1031"/>
      <c r="O46" s="1031"/>
      <c r="P46" s="1032"/>
      <c r="Q46" s="1038"/>
      <c r="R46" s="1039"/>
      <c r="S46" s="1039"/>
      <c r="T46" s="1039"/>
      <c r="U46" s="1039"/>
      <c r="V46" s="1039"/>
      <c r="W46" s="1039"/>
      <c r="X46" s="1039"/>
      <c r="Y46" s="1039"/>
      <c r="Z46" s="1039"/>
      <c r="AA46" s="1039"/>
      <c r="AB46" s="1039"/>
      <c r="AC46" s="1039"/>
      <c r="AD46" s="1039"/>
      <c r="AE46" s="1040"/>
      <c r="AF46" s="1035"/>
      <c r="AG46" s="1036"/>
      <c r="AH46" s="1036"/>
      <c r="AI46" s="1036"/>
      <c r="AJ46" s="1037"/>
      <c r="AK46" s="980"/>
      <c r="AL46" s="971"/>
      <c r="AM46" s="971"/>
      <c r="AN46" s="971"/>
      <c r="AO46" s="971"/>
      <c r="AP46" s="971"/>
      <c r="AQ46" s="971"/>
      <c r="AR46" s="971"/>
      <c r="AS46" s="971"/>
      <c r="AT46" s="971"/>
      <c r="AU46" s="971"/>
      <c r="AV46" s="971"/>
      <c r="AW46" s="971"/>
      <c r="AX46" s="971"/>
      <c r="AY46" s="971"/>
      <c r="AZ46" s="1041"/>
      <c r="BA46" s="1041"/>
      <c r="BB46" s="1041"/>
      <c r="BC46" s="1041"/>
      <c r="BD46" s="1041"/>
      <c r="BE46" s="972"/>
      <c r="BF46" s="972"/>
      <c r="BG46" s="972"/>
      <c r="BH46" s="972"/>
      <c r="BI46" s="973"/>
      <c r="BJ46" s="232"/>
      <c r="BK46" s="232"/>
      <c r="BL46" s="232"/>
      <c r="BM46" s="232"/>
      <c r="BN46" s="232"/>
      <c r="BO46" s="241"/>
      <c r="BP46" s="241"/>
      <c r="BQ46" s="238">
        <v>40</v>
      </c>
      <c r="BR46" s="239"/>
      <c r="BS46" s="992"/>
      <c r="BT46" s="993"/>
      <c r="BU46" s="993"/>
      <c r="BV46" s="993"/>
      <c r="BW46" s="993"/>
      <c r="BX46" s="993"/>
      <c r="BY46" s="993"/>
      <c r="BZ46" s="993"/>
      <c r="CA46" s="993"/>
      <c r="CB46" s="993"/>
      <c r="CC46" s="993"/>
      <c r="CD46" s="993"/>
      <c r="CE46" s="993"/>
      <c r="CF46" s="993"/>
      <c r="CG46" s="1014"/>
      <c r="CH46" s="989"/>
      <c r="CI46" s="990"/>
      <c r="CJ46" s="990"/>
      <c r="CK46" s="990"/>
      <c r="CL46" s="991"/>
      <c r="CM46" s="989"/>
      <c r="CN46" s="990"/>
      <c r="CO46" s="990"/>
      <c r="CP46" s="990"/>
      <c r="CQ46" s="991"/>
      <c r="CR46" s="989"/>
      <c r="CS46" s="990"/>
      <c r="CT46" s="990"/>
      <c r="CU46" s="990"/>
      <c r="CV46" s="991"/>
      <c r="CW46" s="989"/>
      <c r="CX46" s="990"/>
      <c r="CY46" s="990"/>
      <c r="CZ46" s="990"/>
      <c r="DA46" s="991"/>
      <c r="DB46" s="989"/>
      <c r="DC46" s="990"/>
      <c r="DD46" s="990"/>
      <c r="DE46" s="990"/>
      <c r="DF46" s="991"/>
      <c r="DG46" s="989"/>
      <c r="DH46" s="990"/>
      <c r="DI46" s="990"/>
      <c r="DJ46" s="990"/>
      <c r="DK46" s="991"/>
      <c r="DL46" s="989"/>
      <c r="DM46" s="990"/>
      <c r="DN46" s="990"/>
      <c r="DO46" s="990"/>
      <c r="DP46" s="991"/>
      <c r="DQ46" s="989"/>
      <c r="DR46" s="990"/>
      <c r="DS46" s="990"/>
      <c r="DT46" s="990"/>
      <c r="DU46" s="991"/>
      <c r="DV46" s="992"/>
      <c r="DW46" s="993"/>
      <c r="DX46" s="993"/>
      <c r="DY46" s="993"/>
      <c r="DZ46" s="994"/>
      <c r="EA46" s="230"/>
    </row>
    <row r="47" spans="1:131" ht="26.25" customHeight="1" x14ac:dyDescent="0.2">
      <c r="A47" s="238">
        <v>20</v>
      </c>
      <c r="B47" s="1030"/>
      <c r="C47" s="1031"/>
      <c r="D47" s="1031"/>
      <c r="E47" s="1031"/>
      <c r="F47" s="1031"/>
      <c r="G47" s="1031"/>
      <c r="H47" s="1031"/>
      <c r="I47" s="1031"/>
      <c r="J47" s="1031"/>
      <c r="K47" s="1031"/>
      <c r="L47" s="1031"/>
      <c r="M47" s="1031"/>
      <c r="N47" s="1031"/>
      <c r="O47" s="1031"/>
      <c r="P47" s="1032"/>
      <c r="Q47" s="1038"/>
      <c r="R47" s="1039"/>
      <c r="S47" s="1039"/>
      <c r="T47" s="1039"/>
      <c r="U47" s="1039"/>
      <c r="V47" s="1039"/>
      <c r="W47" s="1039"/>
      <c r="X47" s="1039"/>
      <c r="Y47" s="1039"/>
      <c r="Z47" s="1039"/>
      <c r="AA47" s="1039"/>
      <c r="AB47" s="1039"/>
      <c r="AC47" s="1039"/>
      <c r="AD47" s="1039"/>
      <c r="AE47" s="1040"/>
      <c r="AF47" s="1035"/>
      <c r="AG47" s="1036"/>
      <c r="AH47" s="1036"/>
      <c r="AI47" s="1036"/>
      <c r="AJ47" s="1037"/>
      <c r="AK47" s="980"/>
      <c r="AL47" s="971"/>
      <c r="AM47" s="971"/>
      <c r="AN47" s="971"/>
      <c r="AO47" s="971"/>
      <c r="AP47" s="971"/>
      <c r="AQ47" s="971"/>
      <c r="AR47" s="971"/>
      <c r="AS47" s="971"/>
      <c r="AT47" s="971"/>
      <c r="AU47" s="971"/>
      <c r="AV47" s="971"/>
      <c r="AW47" s="971"/>
      <c r="AX47" s="971"/>
      <c r="AY47" s="971"/>
      <c r="AZ47" s="1041"/>
      <c r="BA47" s="1041"/>
      <c r="BB47" s="1041"/>
      <c r="BC47" s="1041"/>
      <c r="BD47" s="1041"/>
      <c r="BE47" s="972"/>
      <c r="BF47" s="972"/>
      <c r="BG47" s="972"/>
      <c r="BH47" s="972"/>
      <c r="BI47" s="973"/>
      <c r="BJ47" s="232"/>
      <c r="BK47" s="232"/>
      <c r="BL47" s="232"/>
      <c r="BM47" s="232"/>
      <c r="BN47" s="232"/>
      <c r="BO47" s="241"/>
      <c r="BP47" s="241"/>
      <c r="BQ47" s="238">
        <v>41</v>
      </c>
      <c r="BR47" s="239"/>
      <c r="BS47" s="992"/>
      <c r="BT47" s="993"/>
      <c r="BU47" s="993"/>
      <c r="BV47" s="993"/>
      <c r="BW47" s="993"/>
      <c r="BX47" s="993"/>
      <c r="BY47" s="993"/>
      <c r="BZ47" s="993"/>
      <c r="CA47" s="993"/>
      <c r="CB47" s="993"/>
      <c r="CC47" s="993"/>
      <c r="CD47" s="993"/>
      <c r="CE47" s="993"/>
      <c r="CF47" s="993"/>
      <c r="CG47" s="1014"/>
      <c r="CH47" s="989"/>
      <c r="CI47" s="990"/>
      <c r="CJ47" s="990"/>
      <c r="CK47" s="990"/>
      <c r="CL47" s="991"/>
      <c r="CM47" s="989"/>
      <c r="CN47" s="990"/>
      <c r="CO47" s="990"/>
      <c r="CP47" s="990"/>
      <c r="CQ47" s="991"/>
      <c r="CR47" s="989"/>
      <c r="CS47" s="990"/>
      <c r="CT47" s="990"/>
      <c r="CU47" s="990"/>
      <c r="CV47" s="991"/>
      <c r="CW47" s="989"/>
      <c r="CX47" s="990"/>
      <c r="CY47" s="990"/>
      <c r="CZ47" s="990"/>
      <c r="DA47" s="991"/>
      <c r="DB47" s="989"/>
      <c r="DC47" s="990"/>
      <c r="DD47" s="990"/>
      <c r="DE47" s="990"/>
      <c r="DF47" s="991"/>
      <c r="DG47" s="989"/>
      <c r="DH47" s="990"/>
      <c r="DI47" s="990"/>
      <c r="DJ47" s="990"/>
      <c r="DK47" s="991"/>
      <c r="DL47" s="989"/>
      <c r="DM47" s="990"/>
      <c r="DN47" s="990"/>
      <c r="DO47" s="990"/>
      <c r="DP47" s="991"/>
      <c r="DQ47" s="989"/>
      <c r="DR47" s="990"/>
      <c r="DS47" s="990"/>
      <c r="DT47" s="990"/>
      <c r="DU47" s="991"/>
      <c r="DV47" s="992"/>
      <c r="DW47" s="993"/>
      <c r="DX47" s="993"/>
      <c r="DY47" s="993"/>
      <c r="DZ47" s="994"/>
      <c r="EA47" s="230"/>
    </row>
    <row r="48" spans="1:131" ht="26.25" customHeight="1" x14ac:dyDescent="0.2">
      <c r="A48" s="238">
        <v>21</v>
      </c>
      <c r="B48" s="1030"/>
      <c r="C48" s="1031"/>
      <c r="D48" s="1031"/>
      <c r="E48" s="1031"/>
      <c r="F48" s="1031"/>
      <c r="G48" s="1031"/>
      <c r="H48" s="1031"/>
      <c r="I48" s="1031"/>
      <c r="J48" s="1031"/>
      <c r="K48" s="1031"/>
      <c r="L48" s="1031"/>
      <c r="M48" s="1031"/>
      <c r="N48" s="1031"/>
      <c r="O48" s="1031"/>
      <c r="P48" s="1032"/>
      <c r="Q48" s="1038"/>
      <c r="R48" s="1039"/>
      <c r="S48" s="1039"/>
      <c r="T48" s="1039"/>
      <c r="U48" s="1039"/>
      <c r="V48" s="1039"/>
      <c r="W48" s="1039"/>
      <c r="X48" s="1039"/>
      <c r="Y48" s="1039"/>
      <c r="Z48" s="1039"/>
      <c r="AA48" s="1039"/>
      <c r="AB48" s="1039"/>
      <c r="AC48" s="1039"/>
      <c r="AD48" s="1039"/>
      <c r="AE48" s="1040"/>
      <c r="AF48" s="1035"/>
      <c r="AG48" s="1036"/>
      <c r="AH48" s="1036"/>
      <c r="AI48" s="1036"/>
      <c r="AJ48" s="1037"/>
      <c r="AK48" s="980"/>
      <c r="AL48" s="971"/>
      <c r="AM48" s="971"/>
      <c r="AN48" s="971"/>
      <c r="AO48" s="971"/>
      <c r="AP48" s="971"/>
      <c r="AQ48" s="971"/>
      <c r="AR48" s="971"/>
      <c r="AS48" s="971"/>
      <c r="AT48" s="971"/>
      <c r="AU48" s="971"/>
      <c r="AV48" s="971"/>
      <c r="AW48" s="971"/>
      <c r="AX48" s="971"/>
      <c r="AY48" s="971"/>
      <c r="AZ48" s="1041"/>
      <c r="BA48" s="1041"/>
      <c r="BB48" s="1041"/>
      <c r="BC48" s="1041"/>
      <c r="BD48" s="1041"/>
      <c r="BE48" s="972"/>
      <c r="BF48" s="972"/>
      <c r="BG48" s="972"/>
      <c r="BH48" s="972"/>
      <c r="BI48" s="973"/>
      <c r="BJ48" s="232"/>
      <c r="BK48" s="232"/>
      <c r="BL48" s="232"/>
      <c r="BM48" s="232"/>
      <c r="BN48" s="232"/>
      <c r="BO48" s="241"/>
      <c r="BP48" s="241"/>
      <c r="BQ48" s="238">
        <v>42</v>
      </c>
      <c r="BR48" s="239"/>
      <c r="BS48" s="992"/>
      <c r="BT48" s="993"/>
      <c r="BU48" s="993"/>
      <c r="BV48" s="993"/>
      <c r="BW48" s="993"/>
      <c r="BX48" s="993"/>
      <c r="BY48" s="993"/>
      <c r="BZ48" s="993"/>
      <c r="CA48" s="993"/>
      <c r="CB48" s="993"/>
      <c r="CC48" s="993"/>
      <c r="CD48" s="993"/>
      <c r="CE48" s="993"/>
      <c r="CF48" s="993"/>
      <c r="CG48" s="1014"/>
      <c r="CH48" s="989"/>
      <c r="CI48" s="990"/>
      <c r="CJ48" s="990"/>
      <c r="CK48" s="990"/>
      <c r="CL48" s="991"/>
      <c r="CM48" s="989"/>
      <c r="CN48" s="990"/>
      <c r="CO48" s="990"/>
      <c r="CP48" s="990"/>
      <c r="CQ48" s="991"/>
      <c r="CR48" s="989"/>
      <c r="CS48" s="990"/>
      <c r="CT48" s="990"/>
      <c r="CU48" s="990"/>
      <c r="CV48" s="991"/>
      <c r="CW48" s="989"/>
      <c r="CX48" s="990"/>
      <c r="CY48" s="990"/>
      <c r="CZ48" s="990"/>
      <c r="DA48" s="991"/>
      <c r="DB48" s="989"/>
      <c r="DC48" s="990"/>
      <c r="DD48" s="990"/>
      <c r="DE48" s="990"/>
      <c r="DF48" s="991"/>
      <c r="DG48" s="989"/>
      <c r="DH48" s="990"/>
      <c r="DI48" s="990"/>
      <c r="DJ48" s="990"/>
      <c r="DK48" s="991"/>
      <c r="DL48" s="989"/>
      <c r="DM48" s="990"/>
      <c r="DN48" s="990"/>
      <c r="DO48" s="990"/>
      <c r="DP48" s="991"/>
      <c r="DQ48" s="989"/>
      <c r="DR48" s="990"/>
      <c r="DS48" s="990"/>
      <c r="DT48" s="990"/>
      <c r="DU48" s="991"/>
      <c r="DV48" s="992"/>
      <c r="DW48" s="993"/>
      <c r="DX48" s="993"/>
      <c r="DY48" s="993"/>
      <c r="DZ48" s="994"/>
      <c r="EA48" s="230"/>
    </row>
    <row r="49" spans="1:131" ht="26.25" customHeight="1" x14ac:dyDescent="0.2">
      <c r="A49" s="238">
        <v>22</v>
      </c>
      <c r="B49" s="1030"/>
      <c r="C49" s="1031"/>
      <c r="D49" s="1031"/>
      <c r="E49" s="1031"/>
      <c r="F49" s="1031"/>
      <c r="G49" s="1031"/>
      <c r="H49" s="1031"/>
      <c r="I49" s="1031"/>
      <c r="J49" s="1031"/>
      <c r="K49" s="1031"/>
      <c r="L49" s="1031"/>
      <c r="M49" s="1031"/>
      <c r="N49" s="1031"/>
      <c r="O49" s="1031"/>
      <c r="P49" s="1032"/>
      <c r="Q49" s="1038"/>
      <c r="R49" s="1039"/>
      <c r="S49" s="1039"/>
      <c r="T49" s="1039"/>
      <c r="U49" s="1039"/>
      <c r="V49" s="1039"/>
      <c r="W49" s="1039"/>
      <c r="X49" s="1039"/>
      <c r="Y49" s="1039"/>
      <c r="Z49" s="1039"/>
      <c r="AA49" s="1039"/>
      <c r="AB49" s="1039"/>
      <c r="AC49" s="1039"/>
      <c r="AD49" s="1039"/>
      <c r="AE49" s="1040"/>
      <c r="AF49" s="1035"/>
      <c r="AG49" s="1036"/>
      <c r="AH49" s="1036"/>
      <c r="AI49" s="1036"/>
      <c r="AJ49" s="1037"/>
      <c r="AK49" s="980"/>
      <c r="AL49" s="971"/>
      <c r="AM49" s="971"/>
      <c r="AN49" s="971"/>
      <c r="AO49" s="971"/>
      <c r="AP49" s="971"/>
      <c r="AQ49" s="971"/>
      <c r="AR49" s="971"/>
      <c r="AS49" s="971"/>
      <c r="AT49" s="971"/>
      <c r="AU49" s="971"/>
      <c r="AV49" s="971"/>
      <c r="AW49" s="971"/>
      <c r="AX49" s="971"/>
      <c r="AY49" s="971"/>
      <c r="AZ49" s="1041"/>
      <c r="BA49" s="1041"/>
      <c r="BB49" s="1041"/>
      <c r="BC49" s="1041"/>
      <c r="BD49" s="1041"/>
      <c r="BE49" s="972"/>
      <c r="BF49" s="972"/>
      <c r="BG49" s="972"/>
      <c r="BH49" s="972"/>
      <c r="BI49" s="973"/>
      <c r="BJ49" s="232"/>
      <c r="BK49" s="232"/>
      <c r="BL49" s="232"/>
      <c r="BM49" s="232"/>
      <c r="BN49" s="232"/>
      <c r="BO49" s="241"/>
      <c r="BP49" s="241"/>
      <c r="BQ49" s="238">
        <v>43</v>
      </c>
      <c r="BR49" s="239"/>
      <c r="BS49" s="992"/>
      <c r="BT49" s="993"/>
      <c r="BU49" s="993"/>
      <c r="BV49" s="993"/>
      <c r="BW49" s="993"/>
      <c r="BX49" s="993"/>
      <c r="BY49" s="993"/>
      <c r="BZ49" s="993"/>
      <c r="CA49" s="993"/>
      <c r="CB49" s="993"/>
      <c r="CC49" s="993"/>
      <c r="CD49" s="993"/>
      <c r="CE49" s="993"/>
      <c r="CF49" s="993"/>
      <c r="CG49" s="1014"/>
      <c r="CH49" s="989"/>
      <c r="CI49" s="990"/>
      <c r="CJ49" s="990"/>
      <c r="CK49" s="990"/>
      <c r="CL49" s="991"/>
      <c r="CM49" s="989"/>
      <c r="CN49" s="990"/>
      <c r="CO49" s="990"/>
      <c r="CP49" s="990"/>
      <c r="CQ49" s="991"/>
      <c r="CR49" s="989"/>
      <c r="CS49" s="990"/>
      <c r="CT49" s="990"/>
      <c r="CU49" s="990"/>
      <c r="CV49" s="991"/>
      <c r="CW49" s="989"/>
      <c r="CX49" s="990"/>
      <c r="CY49" s="990"/>
      <c r="CZ49" s="990"/>
      <c r="DA49" s="991"/>
      <c r="DB49" s="989"/>
      <c r="DC49" s="990"/>
      <c r="DD49" s="990"/>
      <c r="DE49" s="990"/>
      <c r="DF49" s="991"/>
      <c r="DG49" s="989"/>
      <c r="DH49" s="990"/>
      <c r="DI49" s="990"/>
      <c r="DJ49" s="990"/>
      <c r="DK49" s="991"/>
      <c r="DL49" s="989"/>
      <c r="DM49" s="990"/>
      <c r="DN49" s="990"/>
      <c r="DO49" s="990"/>
      <c r="DP49" s="991"/>
      <c r="DQ49" s="989"/>
      <c r="DR49" s="990"/>
      <c r="DS49" s="990"/>
      <c r="DT49" s="990"/>
      <c r="DU49" s="991"/>
      <c r="DV49" s="992"/>
      <c r="DW49" s="993"/>
      <c r="DX49" s="993"/>
      <c r="DY49" s="993"/>
      <c r="DZ49" s="994"/>
      <c r="EA49" s="230"/>
    </row>
    <row r="50" spans="1:131" ht="26.25" customHeight="1" x14ac:dyDescent="0.2">
      <c r="A50" s="238">
        <v>23</v>
      </c>
      <c r="B50" s="1030"/>
      <c r="C50" s="1031"/>
      <c r="D50" s="1031"/>
      <c r="E50" s="1031"/>
      <c r="F50" s="1031"/>
      <c r="G50" s="1031"/>
      <c r="H50" s="1031"/>
      <c r="I50" s="1031"/>
      <c r="J50" s="1031"/>
      <c r="K50" s="1031"/>
      <c r="L50" s="1031"/>
      <c r="M50" s="1031"/>
      <c r="N50" s="1031"/>
      <c r="O50" s="1031"/>
      <c r="P50" s="1032"/>
      <c r="Q50" s="1033"/>
      <c r="R50" s="1025"/>
      <c r="S50" s="1025"/>
      <c r="T50" s="1025"/>
      <c r="U50" s="1025"/>
      <c r="V50" s="1025"/>
      <c r="W50" s="1025"/>
      <c r="X50" s="1025"/>
      <c r="Y50" s="1025"/>
      <c r="Z50" s="1025"/>
      <c r="AA50" s="1025"/>
      <c r="AB50" s="1025"/>
      <c r="AC50" s="1025"/>
      <c r="AD50" s="1025"/>
      <c r="AE50" s="1034"/>
      <c r="AF50" s="1035"/>
      <c r="AG50" s="1036"/>
      <c r="AH50" s="1036"/>
      <c r="AI50" s="1036"/>
      <c r="AJ50" s="1037"/>
      <c r="AK50" s="1024"/>
      <c r="AL50" s="1025"/>
      <c r="AM50" s="1025"/>
      <c r="AN50" s="1025"/>
      <c r="AO50" s="1025"/>
      <c r="AP50" s="1025"/>
      <c r="AQ50" s="1025"/>
      <c r="AR50" s="1025"/>
      <c r="AS50" s="1025"/>
      <c r="AT50" s="1025"/>
      <c r="AU50" s="1025"/>
      <c r="AV50" s="1025"/>
      <c r="AW50" s="1025"/>
      <c r="AX50" s="1025"/>
      <c r="AY50" s="1025"/>
      <c r="AZ50" s="1026"/>
      <c r="BA50" s="1026"/>
      <c r="BB50" s="1026"/>
      <c r="BC50" s="1026"/>
      <c r="BD50" s="1026"/>
      <c r="BE50" s="972"/>
      <c r="BF50" s="972"/>
      <c r="BG50" s="972"/>
      <c r="BH50" s="972"/>
      <c r="BI50" s="973"/>
      <c r="BJ50" s="232"/>
      <c r="BK50" s="232"/>
      <c r="BL50" s="232"/>
      <c r="BM50" s="232"/>
      <c r="BN50" s="232"/>
      <c r="BO50" s="241"/>
      <c r="BP50" s="241"/>
      <c r="BQ50" s="238">
        <v>44</v>
      </c>
      <c r="BR50" s="239"/>
      <c r="BS50" s="992"/>
      <c r="BT50" s="993"/>
      <c r="BU50" s="993"/>
      <c r="BV50" s="993"/>
      <c r="BW50" s="993"/>
      <c r="BX50" s="993"/>
      <c r="BY50" s="993"/>
      <c r="BZ50" s="993"/>
      <c r="CA50" s="993"/>
      <c r="CB50" s="993"/>
      <c r="CC50" s="993"/>
      <c r="CD50" s="993"/>
      <c r="CE50" s="993"/>
      <c r="CF50" s="993"/>
      <c r="CG50" s="1014"/>
      <c r="CH50" s="989"/>
      <c r="CI50" s="990"/>
      <c r="CJ50" s="990"/>
      <c r="CK50" s="990"/>
      <c r="CL50" s="991"/>
      <c r="CM50" s="989"/>
      <c r="CN50" s="990"/>
      <c r="CO50" s="990"/>
      <c r="CP50" s="990"/>
      <c r="CQ50" s="991"/>
      <c r="CR50" s="989"/>
      <c r="CS50" s="990"/>
      <c r="CT50" s="990"/>
      <c r="CU50" s="990"/>
      <c r="CV50" s="991"/>
      <c r="CW50" s="989"/>
      <c r="CX50" s="990"/>
      <c r="CY50" s="990"/>
      <c r="CZ50" s="990"/>
      <c r="DA50" s="991"/>
      <c r="DB50" s="989"/>
      <c r="DC50" s="990"/>
      <c r="DD50" s="990"/>
      <c r="DE50" s="990"/>
      <c r="DF50" s="991"/>
      <c r="DG50" s="989"/>
      <c r="DH50" s="990"/>
      <c r="DI50" s="990"/>
      <c r="DJ50" s="990"/>
      <c r="DK50" s="991"/>
      <c r="DL50" s="989"/>
      <c r="DM50" s="990"/>
      <c r="DN50" s="990"/>
      <c r="DO50" s="990"/>
      <c r="DP50" s="991"/>
      <c r="DQ50" s="989"/>
      <c r="DR50" s="990"/>
      <c r="DS50" s="990"/>
      <c r="DT50" s="990"/>
      <c r="DU50" s="991"/>
      <c r="DV50" s="992"/>
      <c r="DW50" s="993"/>
      <c r="DX50" s="993"/>
      <c r="DY50" s="993"/>
      <c r="DZ50" s="994"/>
      <c r="EA50" s="230"/>
    </row>
    <row r="51" spans="1:131" ht="26.25" customHeight="1" x14ac:dyDescent="0.2">
      <c r="A51" s="238">
        <v>24</v>
      </c>
      <c r="B51" s="1030"/>
      <c r="C51" s="1031"/>
      <c r="D51" s="1031"/>
      <c r="E51" s="1031"/>
      <c r="F51" s="1031"/>
      <c r="G51" s="1031"/>
      <c r="H51" s="1031"/>
      <c r="I51" s="1031"/>
      <c r="J51" s="1031"/>
      <c r="K51" s="1031"/>
      <c r="L51" s="1031"/>
      <c r="M51" s="1031"/>
      <c r="N51" s="1031"/>
      <c r="O51" s="1031"/>
      <c r="P51" s="1032"/>
      <c r="Q51" s="1033"/>
      <c r="R51" s="1025"/>
      <c r="S51" s="1025"/>
      <c r="T51" s="1025"/>
      <c r="U51" s="1025"/>
      <c r="V51" s="1025"/>
      <c r="W51" s="1025"/>
      <c r="X51" s="1025"/>
      <c r="Y51" s="1025"/>
      <c r="Z51" s="1025"/>
      <c r="AA51" s="1025"/>
      <c r="AB51" s="1025"/>
      <c r="AC51" s="1025"/>
      <c r="AD51" s="1025"/>
      <c r="AE51" s="1034"/>
      <c r="AF51" s="1035"/>
      <c r="AG51" s="1036"/>
      <c r="AH51" s="1036"/>
      <c r="AI51" s="1036"/>
      <c r="AJ51" s="1037"/>
      <c r="AK51" s="1024"/>
      <c r="AL51" s="1025"/>
      <c r="AM51" s="1025"/>
      <c r="AN51" s="1025"/>
      <c r="AO51" s="1025"/>
      <c r="AP51" s="1025"/>
      <c r="AQ51" s="1025"/>
      <c r="AR51" s="1025"/>
      <c r="AS51" s="1025"/>
      <c r="AT51" s="1025"/>
      <c r="AU51" s="1025"/>
      <c r="AV51" s="1025"/>
      <c r="AW51" s="1025"/>
      <c r="AX51" s="1025"/>
      <c r="AY51" s="1025"/>
      <c r="AZ51" s="1026"/>
      <c r="BA51" s="1026"/>
      <c r="BB51" s="1026"/>
      <c r="BC51" s="1026"/>
      <c r="BD51" s="1026"/>
      <c r="BE51" s="972"/>
      <c r="BF51" s="972"/>
      <c r="BG51" s="972"/>
      <c r="BH51" s="972"/>
      <c r="BI51" s="973"/>
      <c r="BJ51" s="232"/>
      <c r="BK51" s="232"/>
      <c r="BL51" s="232"/>
      <c r="BM51" s="232"/>
      <c r="BN51" s="232"/>
      <c r="BO51" s="241"/>
      <c r="BP51" s="241"/>
      <c r="BQ51" s="238">
        <v>45</v>
      </c>
      <c r="BR51" s="239"/>
      <c r="BS51" s="992"/>
      <c r="BT51" s="993"/>
      <c r="BU51" s="993"/>
      <c r="BV51" s="993"/>
      <c r="BW51" s="993"/>
      <c r="BX51" s="993"/>
      <c r="BY51" s="993"/>
      <c r="BZ51" s="993"/>
      <c r="CA51" s="993"/>
      <c r="CB51" s="993"/>
      <c r="CC51" s="993"/>
      <c r="CD51" s="993"/>
      <c r="CE51" s="993"/>
      <c r="CF51" s="993"/>
      <c r="CG51" s="1014"/>
      <c r="CH51" s="989"/>
      <c r="CI51" s="990"/>
      <c r="CJ51" s="990"/>
      <c r="CK51" s="990"/>
      <c r="CL51" s="991"/>
      <c r="CM51" s="989"/>
      <c r="CN51" s="990"/>
      <c r="CO51" s="990"/>
      <c r="CP51" s="990"/>
      <c r="CQ51" s="991"/>
      <c r="CR51" s="989"/>
      <c r="CS51" s="990"/>
      <c r="CT51" s="990"/>
      <c r="CU51" s="990"/>
      <c r="CV51" s="991"/>
      <c r="CW51" s="989"/>
      <c r="CX51" s="990"/>
      <c r="CY51" s="990"/>
      <c r="CZ51" s="990"/>
      <c r="DA51" s="991"/>
      <c r="DB51" s="989"/>
      <c r="DC51" s="990"/>
      <c r="DD51" s="990"/>
      <c r="DE51" s="990"/>
      <c r="DF51" s="991"/>
      <c r="DG51" s="989"/>
      <c r="DH51" s="990"/>
      <c r="DI51" s="990"/>
      <c r="DJ51" s="990"/>
      <c r="DK51" s="991"/>
      <c r="DL51" s="989"/>
      <c r="DM51" s="990"/>
      <c r="DN51" s="990"/>
      <c r="DO51" s="990"/>
      <c r="DP51" s="991"/>
      <c r="DQ51" s="989"/>
      <c r="DR51" s="990"/>
      <c r="DS51" s="990"/>
      <c r="DT51" s="990"/>
      <c r="DU51" s="991"/>
      <c r="DV51" s="992"/>
      <c r="DW51" s="993"/>
      <c r="DX51" s="993"/>
      <c r="DY51" s="993"/>
      <c r="DZ51" s="994"/>
      <c r="EA51" s="230"/>
    </row>
    <row r="52" spans="1:131" ht="26.25" customHeight="1" x14ac:dyDescent="0.2">
      <c r="A52" s="238">
        <v>25</v>
      </c>
      <c r="B52" s="1030"/>
      <c r="C52" s="1031"/>
      <c r="D52" s="1031"/>
      <c r="E52" s="1031"/>
      <c r="F52" s="1031"/>
      <c r="G52" s="1031"/>
      <c r="H52" s="1031"/>
      <c r="I52" s="1031"/>
      <c r="J52" s="1031"/>
      <c r="K52" s="1031"/>
      <c r="L52" s="1031"/>
      <c r="M52" s="1031"/>
      <c r="N52" s="1031"/>
      <c r="O52" s="1031"/>
      <c r="P52" s="1032"/>
      <c r="Q52" s="1033"/>
      <c r="R52" s="1025"/>
      <c r="S52" s="1025"/>
      <c r="T52" s="1025"/>
      <c r="U52" s="1025"/>
      <c r="V52" s="1025"/>
      <c r="W52" s="1025"/>
      <c r="X52" s="1025"/>
      <c r="Y52" s="1025"/>
      <c r="Z52" s="1025"/>
      <c r="AA52" s="1025"/>
      <c r="AB52" s="1025"/>
      <c r="AC52" s="1025"/>
      <c r="AD52" s="1025"/>
      <c r="AE52" s="1034"/>
      <c r="AF52" s="1035"/>
      <c r="AG52" s="1036"/>
      <c r="AH52" s="1036"/>
      <c r="AI52" s="1036"/>
      <c r="AJ52" s="1037"/>
      <c r="AK52" s="1024"/>
      <c r="AL52" s="1025"/>
      <c r="AM52" s="1025"/>
      <c r="AN52" s="1025"/>
      <c r="AO52" s="1025"/>
      <c r="AP52" s="1025"/>
      <c r="AQ52" s="1025"/>
      <c r="AR52" s="1025"/>
      <c r="AS52" s="1025"/>
      <c r="AT52" s="1025"/>
      <c r="AU52" s="1025"/>
      <c r="AV52" s="1025"/>
      <c r="AW52" s="1025"/>
      <c r="AX52" s="1025"/>
      <c r="AY52" s="1025"/>
      <c r="AZ52" s="1026"/>
      <c r="BA52" s="1026"/>
      <c r="BB52" s="1026"/>
      <c r="BC52" s="1026"/>
      <c r="BD52" s="1026"/>
      <c r="BE52" s="972"/>
      <c r="BF52" s="972"/>
      <c r="BG52" s="972"/>
      <c r="BH52" s="972"/>
      <c r="BI52" s="973"/>
      <c r="BJ52" s="232"/>
      <c r="BK52" s="232"/>
      <c r="BL52" s="232"/>
      <c r="BM52" s="232"/>
      <c r="BN52" s="232"/>
      <c r="BO52" s="241"/>
      <c r="BP52" s="241"/>
      <c r="BQ52" s="238">
        <v>46</v>
      </c>
      <c r="BR52" s="239"/>
      <c r="BS52" s="992"/>
      <c r="BT52" s="993"/>
      <c r="BU52" s="993"/>
      <c r="BV52" s="993"/>
      <c r="BW52" s="993"/>
      <c r="BX52" s="993"/>
      <c r="BY52" s="993"/>
      <c r="BZ52" s="993"/>
      <c r="CA52" s="993"/>
      <c r="CB52" s="993"/>
      <c r="CC52" s="993"/>
      <c r="CD52" s="993"/>
      <c r="CE52" s="993"/>
      <c r="CF52" s="993"/>
      <c r="CG52" s="1014"/>
      <c r="CH52" s="989"/>
      <c r="CI52" s="990"/>
      <c r="CJ52" s="990"/>
      <c r="CK52" s="990"/>
      <c r="CL52" s="991"/>
      <c r="CM52" s="989"/>
      <c r="CN52" s="990"/>
      <c r="CO52" s="990"/>
      <c r="CP52" s="990"/>
      <c r="CQ52" s="991"/>
      <c r="CR52" s="989"/>
      <c r="CS52" s="990"/>
      <c r="CT52" s="990"/>
      <c r="CU52" s="990"/>
      <c r="CV52" s="991"/>
      <c r="CW52" s="989"/>
      <c r="CX52" s="990"/>
      <c r="CY52" s="990"/>
      <c r="CZ52" s="990"/>
      <c r="DA52" s="991"/>
      <c r="DB52" s="989"/>
      <c r="DC52" s="990"/>
      <c r="DD52" s="990"/>
      <c r="DE52" s="990"/>
      <c r="DF52" s="991"/>
      <c r="DG52" s="989"/>
      <c r="DH52" s="990"/>
      <c r="DI52" s="990"/>
      <c r="DJ52" s="990"/>
      <c r="DK52" s="991"/>
      <c r="DL52" s="989"/>
      <c r="DM52" s="990"/>
      <c r="DN52" s="990"/>
      <c r="DO52" s="990"/>
      <c r="DP52" s="991"/>
      <c r="DQ52" s="989"/>
      <c r="DR52" s="990"/>
      <c r="DS52" s="990"/>
      <c r="DT52" s="990"/>
      <c r="DU52" s="991"/>
      <c r="DV52" s="992"/>
      <c r="DW52" s="993"/>
      <c r="DX52" s="993"/>
      <c r="DY52" s="993"/>
      <c r="DZ52" s="994"/>
      <c r="EA52" s="230"/>
    </row>
    <row r="53" spans="1:131" ht="26.25" customHeight="1" x14ac:dyDescent="0.2">
      <c r="A53" s="238">
        <v>26</v>
      </c>
      <c r="B53" s="1030"/>
      <c r="C53" s="1031"/>
      <c r="D53" s="1031"/>
      <c r="E53" s="1031"/>
      <c r="F53" s="1031"/>
      <c r="G53" s="1031"/>
      <c r="H53" s="1031"/>
      <c r="I53" s="1031"/>
      <c r="J53" s="1031"/>
      <c r="K53" s="1031"/>
      <c r="L53" s="1031"/>
      <c r="M53" s="1031"/>
      <c r="N53" s="1031"/>
      <c r="O53" s="1031"/>
      <c r="P53" s="1032"/>
      <c r="Q53" s="1033"/>
      <c r="R53" s="1025"/>
      <c r="S53" s="1025"/>
      <c r="T53" s="1025"/>
      <c r="U53" s="1025"/>
      <c r="V53" s="1025"/>
      <c r="W53" s="1025"/>
      <c r="X53" s="1025"/>
      <c r="Y53" s="1025"/>
      <c r="Z53" s="1025"/>
      <c r="AA53" s="1025"/>
      <c r="AB53" s="1025"/>
      <c r="AC53" s="1025"/>
      <c r="AD53" s="1025"/>
      <c r="AE53" s="1034"/>
      <c r="AF53" s="1035"/>
      <c r="AG53" s="1036"/>
      <c r="AH53" s="1036"/>
      <c r="AI53" s="1036"/>
      <c r="AJ53" s="1037"/>
      <c r="AK53" s="1024"/>
      <c r="AL53" s="1025"/>
      <c r="AM53" s="1025"/>
      <c r="AN53" s="1025"/>
      <c r="AO53" s="1025"/>
      <c r="AP53" s="1025"/>
      <c r="AQ53" s="1025"/>
      <c r="AR53" s="1025"/>
      <c r="AS53" s="1025"/>
      <c r="AT53" s="1025"/>
      <c r="AU53" s="1025"/>
      <c r="AV53" s="1025"/>
      <c r="AW53" s="1025"/>
      <c r="AX53" s="1025"/>
      <c r="AY53" s="1025"/>
      <c r="AZ53" s="1026"/>
      <c r="BA53" s="1026"/>
      <c r="BB53" s="1026"/>
      <c r="BC53" s="1026"/>
      <c r="BD53" s="1026"/>
      <c r="BE53" s="972"/>
      <c r="BF53" s="972"/>
      <c r="BG53" s="972"/>
      <c r="BH53" s="972"/>
      <c r="BI53" s="973"/>
      <c r="BJ53" s="232"/>
      <c r="BK53" s="232"/>
      <c r="BL53" s="232"/>
      <c r="BM53" s="232"/>
      <c r="BN53" s="232"/>
      <c r="BO53" s="241"/>
      <c r="BP53" s="241"/>
      <c r="BQ53" s="238">
        <v>47</v>
      </c>
      <c r="BR53" s="239"/>
      <c r="BS53" s="992"/>
      <c r="BT53" s="993"/>
      <c r="BU53" s="993"/>
      <c r="BV53" s="993"/>
      <c r="BW53" s="993"/>
      <c r="BX53" s="993"/>
      <c r="BY53" s="993"/>
      <c r="BZ53" s="993"/>
      <c r="CA53" s="993"/>
      <c r="CB53" s="993"/>
      <c r="CC53" s="993"/>
      <c r="CD53" s="993"/>
      <c r="CE53" s="993"/>
      <c r="CF53" s="993"/>
      <c r="CG53" s="1014"/>
      <c r="CH53" s="989"/>
      <c r="CI53" s="990"/>
      <c r="CJ53" s="990"/>
      <c r="CK53" s="990"/>
      <c r="CL53" s="991"/>
      <c r="CM53" s="989"/>
      <c r="CN53" s="990"/>
      <c r="CO53" s="990"/>
      <c r="CP53" s="990"/>
      <c r="CQ53" s="991"/>
      <c r="CR53" s="989"/>
      <c r="CS53" s="990"/>
      <c r="CT53" s="990"/>
      <c r="CU53" s="990"/>
      <c r="CV53" s="991"/>
      <c r="CW53" s="989"/>
      <c r="CX53" s="990"/>
      <c r="CY53" s="990"/>
      <c r="CZ53" s="990"/>
      <c r="DA53" s="991"/>
      <c r="DB53" s="989"/>
      <c r="DC53" s="990"/>
      <c r="DD53" s="990"/>
      <c r="DE53" s="990"/>
      <c r="DF53" s="991"/>
      <c r="DG53" s="989"/>
      <c r="DH53" s="990"/>
      <c r="DI53" s="990"/>
      <c r="DJ53" s="990"/>
      <c r="DK53" s="991"/>
      <c r="DL53" s="989"/>
      <c r="DM53" s="990"/>
      <c r="DN53" s="990"/>
      <c r="DO53" s="990"/>
      <c r="DP53" s="991"/>
      <c r="DQ53" s="989"/>
      <c r="DR53" s="990"/>
      <c r="DS53" s="990"/>
      <c r="DT53" s="990"/>
      <c r="DU53" s="991"/>
      <c r="DV53" s="992"/>
      <c r="DW53" s="993"/>
      <c r="DX53" s="993"/>
      <c r="DY53" s="993"/>
      <c r="DZ53" s="994"/>
      <c r="EA53" s="230"/>
    </row>
    <row r="54" spans="1:131" ht="26.25" customHeight="1" x14ac:dyDescent="0.2">
      <c r="A54" s="238">
        <v>27</v>
      </c>
      <c r="B54" s="1030"/>
      <c r="C54" s="1031"/>
      <c r="D54" s="1031"/>
      <c r="E54" s="1031"/>
      <c r="F54" s="1031"/>
      <c r="G54" s="1031"/>
      <c r="H54" s="1031"/>
      <c r="I54" s="1031"/>
      <c r="J54" s="1031"/>
      <c r="K54" s="1031"/>
      <c r="L54" s="1031"/>
      <c r="M54" s="1031"/>
      <c r="N54" s="1031"/>
      <c r="O54" s="1031"/>
      <c r="P54" s="1032"/>
      <c r="Q54" s="1033"/>
      <c r="R54" s="1025"/>
      <c r="S54" s="1025"/>
      <c r="T54" s="1025"/>
      <c r="U54" s="1025"/>
      <c r="V54" s="1025"/>
      <c r="W54" s="1025"/>
      <c r="X54" s="1025"/>
      <c r="Y54" s="1025"/>
      <c r="Z54" s="1025"/>
      <c r="AA54" s="1025"/>
      <c r="AB54" s="1025"/>
      <c r="AC54" s="1025"/>
      <c r="AD54" s="1025"/>
      <c r="AE54" s="1034"/>
      <c r="AF54" s="1035"/>
      <c r="AG54" s="1036"/>
      <c r="AH54" s="1036"/>
      <c r="AI54" s="1036"/>
      <c r="AJ54" s="1037"/>
      <c r="AK54" s="1024"/>
      <c r="AL54" s="1025"/>
      <c r="AM54" s="1025"/>
      <c r="AN54" s="1025"/>
      <c r="AO54" s="1025"/>
      <c r="AP54" s="1025"/>
      <c r="AQ54" s="1025"/>
      <c r="AR54" s="1025"/>
      <c r="AS54" s="1025"/>
      <c r="AT54" s="1025"/>
      <c r="AU54" s="1025"/>
      <c r="AV54" s="1025"/>
      <c r="AW54" s="1025"/>
      <c r="AX54" s="1025"/>
      <c r="AY54" s="1025"/>
      <c r="AZ54" s="1026"/>
      <c r="BA54" s="1026"/>
      <c r="BB54" s="1026"/>
      <c r="BC54" s="1026"/>
      <c r="BD54" s="1026"/>
      <c r="BE54" s="972"/>
      <c r="BF54" s="972"/>
      <c r="BG54" s="972"/>
      <c r="BH54" s="972"/>
      <c r="BI54" s="973"/>
      <c r="BJ54" s="232"/>
      <c r="BK54" s="232"/>
      <c r="BL54" s="232"/>
      <c r="BM54" s="232"/>
      <c r="BN54" s="232"/>
      <c r="BO54" s="241"/>
      <c r="BP54" s="241"/>
      <c r="BQ54" s="238">
        <v>48</v>
      </c>
      <c r="BR54" s="239"/>
      <c r="BS54" s="992"/>
      <c r="BT54" s="993"/>
      <c r="BU54" s="993"/>
      <c r="BV54" s="993"/>
      <c r="BW54" s="993"/>
      <c r="BX54" s="993"/>
      <c r="BY54" s="993"/>
      <c r="BZ54" s="993"/>
      <c r="CA54" s="993"/>
      <c r="CB54" s="993"/>
      <c r="CC54" s="993"/>
      <c r="CD54" s="993"/>
      <c r="CE54" s="993"/>
      <c r="CF54" s="993"/>
      <c r="CG54" s="1014"/>
      <c r="CH54" s="989"/>
      <c r="CI54" s="990"/>
      <c r="CJ54" s="990"/>
      <c r="CK54" s="990"/>
      <c r="CL54" s="991"/>
      <c r="CM54" s="989"/>
      <c r="CN54" s="990"/>
      <c r="CO54" s="990"/>
      <c r="CP54" s="990"/>
      <c r="CQ54" s="991"/>
      <c r="CR54" s="989"/>
      <c r="CS54" s="990"/>
      <c r="CT54" s="990"/>
      <c r="CU54" s="990"/>
      <c r="CV54" s="991"/>
      <c r="CW54" s="989"/>
      <c r="CX54" s="990"/>
      <c r="CY54" s="990"/>
      <c r="CZ54" s="990"/>
      <c r="DA54" s="991"/>
      <c r="DB54" s="989"/>
      <c r="DC54" s="990"/>
      <c r="DD54" s="990"/>
      <c r="DE54" s="990"/>
      <c r="DF54" s="991"/>
      <c r="DG54" s="989"/>
      <c r="DH54" s="990"/>
      <c r="DI54" s="990"/>
      <c r="DJ54" s="990"/>
      <c r="DK54" s="991"/>
      <c r="DL54" s="989"/>
      <c r="DM54" s="990"/>
      <c r="DN54" s="990"/>
      <c r="DO54" s="990"/>
      <c r="DP54" s="991"/>
      <c r="DQ54" s="989"/>
      <c r="DR54" s="990"/>
      <c r="DS54" s="990"/>
      <c r="DT54" s="990"/>
      <c r="DU54" s="991"/>
      <c r="DV54" s="992"/>
      <c r="DW54" s="993"/>
      <c r="DX54" s="993"/>
      <c r="DY54" s="993"/>
      <c r="DZ54" s="994"/>
      <c r="EA54" s="230"/>
    </row>
    <row r="55" spans="1:131" ht="26.25" customHeight="1" x14ac:dyDescent="0.2">
      <c r="A55" s="238">
        <v>28</v>
      </c>
      <c r="B55" s="1030"/>
      <c r="C55" s="1031"/>
      <c r="D55" s="1031"/>
      <c r="E55" s="1031"/>
      <c r="F55" s="1031"/>
      <c r="G55" s="1031"/>
      <c r="H55" s="1031"/>
      <c r="I55" s="1031"/>
      <c r="J55" s="1031"/>
      <c r="K55" s="1031"/>
      <c r="L55" s="1031"/>
      <c r="M55" s="1031"/>
      <c r="N55" s="1031"/>
      <c r="O55" s="1031"/>
      <c r="P55" s="1032"/>
      <c r="Q55" s="1033"/>
      <c r="R55" s="1025"/>
      <c r="S55" s="1025"/>
      <c r="T55" s="1025"/>
      <c r="U55" s="1025"/>
      <c r="V55" s="1025"/>
      <c r="W55" s="1025"/>
      <c r="X55" s="1025"/>
      <c r="Y55" s="1025"/>
      <c r="Z55" s="1025"/>
      <c r="AA55" s="1025"/>
      <c r="AB55" s="1025"/>
      <c r="AC55" s="1025"/>
      <c r="AD55" s="1025"/>
      <c r="AE55" s="1034"/>
      <c r="AF55" s="1035"/>
      <c r="AG55" s="1036"/>
      <c r="AH55" s="1036"/>
      <c r="AI55" s="1036"/>
      <c r="AJ55" s="1037"/>
      <c r="AK55" s="1024"/>
      <c r="AL55" s="1025"/>
      <c r="AM55" s="1025"/>
      <c r="AN55" s="1025"/>
      <c r="AO55" s="1025"/>
      <c r="AP55" s="1025"/>
      <c r="AQ55" s="1025"/>
      <c r="AR55" s="1025"/>
      <c r="AS55" s="1025"/>
      <c r="AT55" s="1025"/>
      <c r="AU55" s="1025"/>
      <c r="AV55" s="1025"/>
      <c r="AW55" s="1025"/>
      <c r="AX55" s="1025"/>
      <c r="AY55" s="1025"/>
      <c r="AZ55" s="1026"/>
      <c r="BA55" s="1026"/>
      <c r="BB55" s="1026"/>
      <c r="BC55" s="1026"/>
      <c r="BD55" s="1026"/>
      <c r="BE55" s="972"/>
      <c r="BF55" s="972"/>
      <c r="BG55" s="972"/>
      <c r="BH55" s="972"/>
      <c r="BI55" s="973"/>
      <c r="BJ55" s="232"/>
      <c r="BK55" s="232"/>
      <c r="BL55" s="232"/>
      <c r="BM55" s="232"/>
      <c r="BN55" s="232"/>
      <c r="BO55" s="241"/>
      <c r="BP55" s="241"/>
      <c r="BQ55" s="238">
        <v>49</v>
      </c>
      <c r="BR55" s="239"/>
      <c r="BS55" s="992"/>
      <c r="BT55" s="993"/>
      <c r="BU55" s="993"/>
      <c r="BV55" s="993"/>
      <c r="BW55" s="993"/>
      <c r="BX55" s="993"/>
      <c r="BY55" s="993"/>
      <c r="BZ55" s="993"/>
      <c r="CA55" s="993"/>
      <c r="CB55" s="993"/>
      <c r="CC55" s="993"/>
      <c r="CD55" s="993"/>
      <c r="CE55" s="993"/>
      <c r="CF55" s="993"/>
      <c r="CG55" s="1014"/>
      <c r="CH55" s="989"/>
      <c r="CI55" s="990"/>
      <c r="CJ55" s="990"/>
      <c r="CK55" s="990"/>
      <c r="CL55" s="991"/>
      <c r="CM55" s="989"/>
      <c r="CN55" s="990"/>
      <c r="CO55" s="990"/>
      <c r="CP55" s="990"/>
      <c r="CQ55" s="991"/>
      <c r="CR55" s="989"/>
      <c r="CS55" s="990"/>
      <c r="CT55" s="990"/>
      <c r="CU55" s="990"/>
      <c r="CV55" s="991"/>
      <c r="CW55" s="989"/>
      <c r="CX55" s="990"/>
      <c r="CY55" s="990"/>
      <c r="CZ55" s="990"/>
      <c r="DA55" s="991"/>
      <c r="DB55" s="989"/>
      <c r="DC55" s="990"/>
      <c r="DD55" s="990"/>
      <c r="DE55" s="990"/>
      <c r="DF55" s="991"/>
      <c r="DG55" s="989"/>
      <c r="DH55" s="990"/>
      <c r="DI55" s="990"/>
      <c r="DJ55" s="990"/>
      <c r="DK55" s="991"/>
      <c r="DL55" s="989"/>
      <c r="DM55" s="990"/>
      <c r="DN55" s="990"/>
      <c r="DO55" s="990"/>
      <c r="DP55" s="991"/>
      <c r="DQ55" s="989"/>
      <c r="DR55" s="990"/>
      <c r="DS55" s="990"/>
      <c r="DT55" s="990"/>
      <c r="DU55" s="991"/>
      <c r="DV55" s="992"/>
      <c r="DW55" s="993"/>
      <c r="DX55" s="993"/>
      <c r="DY55" s="993"/>
      <c r="DZ55" s="994"/>
      <c r="EA55" s="230"/>
    </row>
    <row r="56" spans="1:131" ht="26.25" customHeight="1" x14ac:dyDescent="0.2">
      <c r="A56" s="238">
        <v>29</v>
      </c>
      <c r="B56" s="1030"/>
      <c r="C56" s="1031"/>
      <c r="D56" s="1031"/>
      <c r="E56" s="1031"/>
      <c r="F56" s="1031"/>
      <c r="G56" s="1031"/>
      <c r="H56" s="1031"/>
      <c r="I56" s="1031"/>
      <c r="J56" s="1031"/>
      <c r="K56" s="1031"/>
      <c r="L56" s="1031"/>
      <c r="M56" s="1031"/>
      <c r="N56" s="1031"/>
      <c r="O56" s="1031"/>
      <c r="P56" s="1032"/>
      <c r="Q56" s="1033"/>
      <c r="R56" s="1025"/>
      <c r="S56" s="1025"/>
      <c r="T56" s="1025"/>
      <c r="U56" s="1025"/>
      <c r="V56" s="1025"/>
      <c r="W56" s="1025"/>
      <c r="X56" s="1025"/>
      <c r="Y56" s="1025"/>
      <c r="Z56" s="1025"/>
      <c r="AA56" s="1025"/>
      <c r="AB56" s="1025"/>
      <c r="AC56" s="1025"/>
      <c r="AD56" s="1025"/>
      <c r="AE56" s="1034"/>
      <c r="AF56" s="1035"/>
      <c r="AG56" s="1036"/>
      <c r="AH56" s="1036"/>
      <c r="AI56" s="1036"/>
      <c r="AJ56" s="1037"/>
      <c r="AK56" s="1024"/>
      <c r="AL56" s="1025"/>
      <c r="AM56" s="1025"/>
      <c r="AN56" s="1025"/>
      <c r="AO56" s="1025"/>
      <c r="AP56" s="1025"/>
      <c r="AQ56" s="1025"/>
      <c r="AR56" s="1025"/>
      <c r="AS56" s="1025"/>
      <c r="AT56" s="1025"/>
      <c r="AU56" s="1025"/>
      <c r="AV56" s="1025"/>
      <c r="AW56" s="1025"/>
      <c r="AX56" s="1025"/>
      <c r="AY56" s="1025"/>
      <c r="AZ56" s="1026"/>
      <c r="BA56" s="1026"/>
      <c r="BB56" s="1026"/>
      <c r="BC56" s="1026"/>
      <c r="BD56" s="1026"/>
      <c r="BE56" s="972"/>
      <c r="BF56" s="972"/>
      <c r="BG56" s="972"/>
      <c r="BH56" s="972"/>
      <c r="BI56" s="973"/>
      <c r="BJ56" s="232"/>
      <c r="BK56" s="232"/>
      <c r="BL56" s="232"/>
      <c r="BM56" s="232"/>
      <c r="BN56" s="232"/>
      <c r="BO56" s="241"/>
      <c r="BP56" s="241"/>
      <c r="BQ56" s="238">
        <v>50</v>
      </c>
      <c r="BR56" s="239"/>
      <c r="BS56" s="992"/>
      <c r="BT56" s="993"/>
      <c r="BU56" s="993"/>
      <c r="BV56" s="993"/>
      <c r="BW56" s="993"/>
      <c r="BX56" s="993"/>
      <c r="BY56" s="993"/>
      <c r="BZ56" s="993"/>
      <c r="CA56" s="993"/>
      <c r="CB56" s="993"/>
      <c r="CC56" s="993"/>
      <c r="CD56" s="993"/>
      <c r="CE56" s="993"/>
      <c r="CF56" s="993"/>
      <c r="CG56" s="1014"/>
      <c r="CH56" s="989"/>
      <c r="CI56" s="990"/>
      <c r="CJ56" s="990"/>
      <c r="CK56" s="990"/>
      <c r="CL56" s="991"/>
      <c r="CM56" s="989"/>
      <c r="CN56" s="990"/>
      <c r="CO56" s="990"/>
      <c r="CP56" s="990"/>
      <c r="CQ56" s="991"/>
      <c r="CR56" s="989"/>
      <c r="CS56" s="990"/>
      <c r="CT56" s="990"/>
      <c r="CU56" s="990"/>
      <c r="CV56" s="991"/>
      <c r="CW56" s="989"/>
      <c r="CX56" s="990"/>
      <c r="CY56" s="990"/>
      <c r="CZ56" s="990"/>
      <c r="DA56" s="991"/>
      <c r="DB56" s="989"/>
      <c r="DC56" s="990"/>
      <c r="DD56" s="990"/>
      <c r="DE56" s="990"/>
      <c r="DF56" s="991"/>
      <c r="DG56" s="989"/>
      <c r="DH56" s="990"/>
      <c r="DI56" s="990"/>
      <c r="DJ56" s="990"/>
      <c r="DK56" s="991"/>
      <c r="DL56" s="989"/>
      <c r="DM56" s="990"/>
      <c r="DN56" s="990"/>
      <c r="DO56" s="990"/>
      <c r="DP56" s="991"/>
      <c r="DQ56" s="989"/>
      <c r="DR56" s="990"/>
      <c r="DS56" s="990"/>
      <c r="DT56" s="990"/>
      <c r="DU56" s="991"/>
      <c r="DV56" s="992"/>
      <c r="DW56" s="993"/>
      <c r="DX56" s="993"/>
      <c r="DY56" s="993"/>
      <c r="DZ56" s="994"/>
      <c r="EA56" s="230"/>
    </row>
    <row r="57" spans="1:131" ht="26.25" customHeight="1" x14ac:dyDescent="0.2">
      <c r="A57" s="238">
        <v>30</v>
      </c>
      <c r="B57" s="1030"/>
      <c r="C57" s="1031"/>
      <c r="D57" s="1031"/>
      <c r="E57" s="1031"/>
      <c r="F57" s="1031"/>
      <c r="G57" s="1031"/>
      <c r="H57" s="1031"/>
      <c r="I57" s="1031"/>
      <c r="J57" s="1031"/>
      <c r="K57" s="1031"/>
      <c r="L57" s="1031"/>
      <c r="M57" s="1031"/>
      <c r="N57" s="1031"/>
      <c r="O57" s="1031"/>
      <c r="P57" s="1032"/>
      <c r="Q57" s="1033"/>
      <c r="R57" s="1025"/>
      <c r="S57" s="1025"/>
      <c r="T57" s="1025"/>
      <c r="U57" s="1025"/>
      <c r="V57" s="1025"/>
      <c r="W57" s="1025"/>
      <c r="X57" s="1025"/>
      <c r="Y57" s="1025"/>
      <c r="Z57" s="1025"/>
      <c r="AA57" s="1025"/>
      <c r="AB57" s="1025"/>
      <c r="AC57" s="1025"/>
      <c r="AD57" s="1025"/>
      <c r="AE57" s="1034"/>
      <c r="AF57" s="1035"/>
      <c r="AG57" s="1036"/>
      <c r="AH57" s="1036"/>
      <c r="AI57" s="1036"/>
      <c r="AJ57" s="1037"/>
      <c r="AK57" s="1024"/>
      <c r="AL57" s="1025"/>
      <c r="AM57" s="1025"/>
      <c r="AN57" s="1025"/>
      <c r="AO57" s="1025"/>
      <c r="AP57" s="1025"/>
      <c r="AQ57" s="1025"/>
      <c r="AR57" s="1025"/>
      <c r="AS57" s="1025"/>
      <c r="AT57" s="1025"/>
      <c r="AU57" s="1025"/>
      <c r="AV57" s="1025"/>
      <c r="AW57" s="1025"/>
      <c r="AX57" s="1025"/>
      <c r="AY57" s="1025"/>
      <c r="AZ57" s="1026"/>
      <c r="BA57" s="1026"/>
      <c r="BB57" s="1026"/>
      <c r="BC57" s="1026"/>
      <c r="BD57" s="1026"/>
      <c r="BE57" s="972"/>
      <c r="BF57" s="972"/>
      <c r="BG57" s="972"/>
      <c r="BH57" s="972"/>
      <c r="BI57" s="973"/>
      <c r="BJ57" s="232"/>
      <c r="BK57" s="232"/>
      <c r="BL57" s="232"/>
      <c r="BM57" s="232"/>
      <c r="BN57" s="232"/>
      <c r="BO57" s="241"/>
      <c r="BP57" s="241"/>
      <c r="BQ57" s="238">
        <v>51</v>
      </c>
      <c r="BR57" s="239"/>
      <c r="BS57" s="992"/>
      <c r="BT57" s="993"/>
      <c r="BU57" s="993"/>
      <c r="BV57" s="993"/>
      <c r="BW57" s="993"/>
      <c r="BX57" s="993"/>
      <c r="BY57" s="993"/>
      <c r="BZ57" s="993"/>
      <c r="CA57" s="993"/>
      <c r="CB57" s="993"/>
      <c r="CC57" s="993"/>
      <c r="CD57" s="993"/>
      <c r="CE57" s="993"/>
      <c r="CF57" s="993"/>
      <c r="CG57" s="1014"/>
      <c r="CH57" s="989"/>
      <c r="CI57" s="990"/>
      <c r="CJ57" s="990"/>
      <c r="CK57" s="990"/>
      <c r="CL57" s="991"/>
      <c r="CM57" s="989"/>
      <c r="CN57" s="990"/>
      <c r="CO57" s="990"/>
      <c r="CP57" s="990"/>
      <c r="CQ57" s="991"/>
      <c r="CR57" s="989"/>
      <c r="CS57" s="990"/>
      <c r="CT57" s="990"/>
      <c r="CU57" s="990"/>
      <c r="CV57" s="991"/>
      <c r="CW57" s="989"/>
      <c r="CX57" s="990"/>
      <c r="CY57" s="990"/>
      <c r="CZ57" s="990"/>
      <c r="DA57" s="991"/>
      <c r="DB57" s="989"/>
      <c r="DC57" s="990"/>
      <c r="DD57" s="990"/>
      <c r="DE57" s="990"/>
      <c r="DF57" s="991"/>
      <c r="DG57" s="989"/>
      <c r="DH57" s="990"/>
      <c r="DI57" s="990"/>
      <c r="DJ57" s="990"/>
      <c r="DK57" s="991"/>
      <c r="DL57" s="989"/>
      <c r="DM57" s="990"/>
      <c r="DN57" s="990"/>
      <c r="DO57" s="990"/>
      <c r="DP57" s="991"/>
      <c r="DQ57" s="989"/>
      <c r="DR57" s="990"/>
      <c r="DS57" s="990"/>
      <c r="DT57" s="990"/>
      <c r="DU57" s="991"/>
      <c r="DV57" s="992"/>
      <c r="DW57" s="993"/>
      <c r="DX57" s="993"/>
      <c r="DY57" s="993"/>
      <c r="DZ57" s="994"/>
      <c r="EA57" s="230"/>
    </row>
    <row r="58" spans="1:131" ht="26.25" customHeight="1" x14ac:dyDescent="0.2">
      <c r="A58" s="238">
        <v>31</v>
      </c>
      <c r="B58" s="1030"/>
      <c r="C58" s="1031"/>
      <c r="D58" s="1031"/>
      <c r="E58" s="1031"/>
      <c r="F58" s="1031"/>
      <c r="G58" s="1031"/>
      <c r="H58" s="1031"/>
      <c r="I58" s="1031"/>
      <c r="J58" s="1031"/>
      <c r="K58" s="1031"/>
      <c r="L58" s="1031"/>
      <c r="M58" s="1031"/>
      <c r="N58" s="1031"/>
      <c r="O58" s="1031"/>
      <c r="P58" s="1032"/>
      <c r="Q58" s="1033"/>
      <c r="R58" s="1025"/>
      <c r="S58" s="1025"/>
      <c r="T58" s="1025"/>
      <c r="U58" s="1025"/>
      <c r="V58" s="1025"/>
      <c r="W58" s="1025"/>
      <c r="X58" s="1025"/>
      <c r="Y58" s="1025"/>
      <c r="Z58" s="1025"/>
      <c r="AA58" s="1025"/>
      <c r="AB58" s="1025"/>
      <c r="AC58" s="1025"/>
      <c r="AD58" s="1025"/>
      <c r="AE58" s="1034"/>
      <c r="AF58" s="1035"/>
      <c r="AG58" s="1036"/>
      <c r="AH58" s="1036"/>
      <c r="AI58" s="1036"/>
      <c r="AJ58" s="1037"/>
      <c r="AK58" s="1024"/>
      <c r="AL58" s="1025"/>
      <c r="AM58" s="1025"/>
      <c r="AN58" s="1025"/>
      <c r="AO58" s="1025"/>
      <c r="AP58" s="1025"/>
      <c r="AQ58" s="1025"/>
      <c r="AR58" s="1025"/>
      <c r="AS58" s="1025"/>
      <c r="AT58" s="1025"/>
      <c r="AU58" s="1025"/>
      <c r="AV58" s="1025"/>
      <c r="AW58" s="1025"/>
      <c r="AX58" s="1025"/>
      <c r="AY58" s="1025"/>
      <c r="AZ58" s="1026"/>
      <c r="BA58" s="1026"/>
      <c r="BB58" s="1026"/>
      <c r="BC58" s="1026"/>
      <c r="BD58" s="1026"/>
      <c r="BE58" s="972"/>
      <c r="BF58" s="972"/>
      <c r="BG58" s="972"/>
      <c r="BH58" s="972"/>
      <c r="BI58" s="973"/>
      <c r="BJ58" s="232"/>
      <c r="BK58" s="232"/>
      <c r="BL58" s="232"/>
      <c r="BM58" s="232"/>
      <c r="BN58" s="232"/>
      <c r="BO58" s="241"/>
      <c r="BP58" s="241"/>
      <c r="BQ58" s="238">
        <v>52</v>
      </c>
      <c r="BR58" s="239"/>
      <c r="BS58" s="992"/>
      <c r="BT58" s="993"/>
      <c r="BU58" s="993"/>
      <c r="BV58" s="993"/>
      <c r="BW58" s="993"/>
      <c r="BX58" s="993"/>
      <c r="BY58" s="993"/>
      <c r="BZ58" s="993"/>
      <c r="CA58" s="993"/>
      <c r="CB58" s="993"/>
      <c r="CC58" s="993"/>
      <c r="CD58" s="993"/>
      <c r="CE58" s="993"/>
      <c r="CF58" s="993"/>
      <c r="CG58" s="1014"/>
      <c r="CH58" s="989"/>
      <c r="CI58" s="990"/>
      <c r="CJ58" s="990"/>
      <c r="CK58" s="990"/>
      <c r="CL58" s="991"/>
      <c r="CM58" s="989"/>
      <c r="CN58" s="990"/>
      <c r="CO58" s="990"/>
      <c r="CP58" s="990"/>
      <c r="CQ58" s="991"/>
      <c r="CR58" s="989"/>
      <c r="CS58" s="990"/>
      <c r="CT58" s="990"/>
      <c r="CU58" s="990"/>
      <c r="CV58" s="991"/>
      <c r="CW58" s="989"/>
      <c r="CX58" s="990"/>
      <c r="CY58" s="990"/>
      <c r="CZ58" s="990"/>
      <c r="DA58" s="991"/>
      <c r="DB58" s="989"/>
      <c r="DC58" s="990"/>
      <c r="DD58" s="990"/>
      <c r="DE58" s="990"/>
      <c r="DF58" s="991"/>
      <c r="DG58" s="989"/>
      <c r="DH58" s="990"/>
      <c r="DI58" s="990"/>
      <c r="DJ58" s="990"/>
      <c r="DK58" s="991"/>
      <c r="DL58" s="989"/>
      <c r="DM58" s="990"/>
      <c r="DN58" s="990"/>
      <c r="DO58" s="990"/>
      <c r="DP58" s="991"/>
      <c r="DQ58" s="989"/>
      <c r="DR58" s="990"/>
      <c r="DS58" s="990"/>
      <c r="DT58" s="990"/>
      <c r="DU58" s="991"/>
      <c r="DV58" s="992"/>
      <c r="DW58" s="993"/>
      <c r="DX58" s="993"/>
      <c r="DY58" s="993"/>
      <c r="DZ58" s="994"/>
      <c r="EA58" s="230"/>
    </row>
    <row r="59" spans="1:131" ht="26.25" customHeight="1" x14ac:dyDescent="0.2">
      <c r="A59" s="238">
        <v>32</v>
      </c>
      <c r="B59" s="1030"/>
      <c r="C59" s="1031"/>
      <c r="D59" s="1031"/>
      <c r="E59" s="1031"/>
      <c r="F59" s="1031"/>
      <c r="G59" s="1031"/>
      <c r="H59" s="1031"/>
      <c r="I59" s="1031"/>
      <c r="J59" s="1031"/>
      <c r="K59" s="1031"/>
      <c r="L59" s="1031"/>
      <c r="M59" s="1031"/>
      <c r="N59" s="1031"/>
      <c r="O59" s="1031"/>
      <c r="P59" s="1032"/>
      <c r="Q59" s="1033"/>
      <c r="R59" s="1025"/>
      <c r="S59" s="1025"/>
      <c r="T59" s="1025"/>
      <c r="U59" s="1025"/>
      <c r="V59" s="1025"/>
      <c r="W59" s="1025"/>
      <c r="X59" s="1025"/>
      <c r="Y59" s="1025"/>
      <c r="Z59" s="1025"/>
      <c r="AA59" s="1025"/>
      <c r="AB59" s="1025"/>
      <c r="AC59" s="1025"/>
      <c r="AD59" s="1025"/>
      <c r="AE59" s="1034"/>
      <c r="AF59" s="1035"/>
      <c r="AG59" s="1036"/>
      <c r="AH59" s="1036"/>
      <c r="AI59" s="1036"/>
      <c r="AJ59" s="1037"/>
      <c r="AK59" s="1024"/>
      <c r="AL59" s="1025"/>
      <c r="AM59" s="1025"/>
      <c r="AN59" s="1025"/>
      <c r="AO59" s="1025"/>
      <c r="AP59" s="1025"/>
      <c r="AQ59" s="1025"/>
      <c r="AR59" s="1025"/>
      <c r="AS59" s="1025"/>
      <c r="AT59" s="1025"/>
      <c r="AU59" s="1025"/>
      <c r="AV59" s="1025"/>
      <c r="AW59" s="1025"/>
      <c r="AX59" s="1025"/>
      <c r="AY59" s="1025"/>
      <c r="AZ59" s="1026"/>
      <c r="BA59" s="1026"/>
      <c r="BB59" s="1026"/>
      <c r="BC59" s="1026"/>
      <c r="BD59" s="1026"/>
      <c r="BE59" s="972"/>
      <c r="BF59" s="972"/>
      <c r="BG59" s="972"/>
      <c r="BH59" s="972"/>
      <c r="BI59" s="973"/>
      <c r="BJ59" s="232"/>
      <c r="BK59" s="232"/>
      <c r="BL59" s="232"/>
      <c r="BM59" s="232"/>
      <c r="BN59" s="232"/>
      <c r="BO59" s="241"/>
      <c r="BP59" s="241"/>
      <c r="BQ59" s="238">
        <v>53</v>
      </c>
      <c r="BR59" s="239"/>
      <c r="BS59" s="992"/>
      <c r="BT59" s="993"/>
      <c r="BU59" s="993"/>
      <c r="BV59" s="993"/>
      <c r="BW59" s="993"/>
      <c r="BX59" s="993"/>
      <c r="BY59" s="993"/>
      <c r="BZ59" s="993"/>
      <c r="CA59" s="993"/>
      <c r="CB59" s="993"/>
      <c r="CC59" s="993"/>
      <c r="CD59" s="993"/>
      <c r="CE59" s="993"/>
      <c r="CF59" s="993"/>
      <c r="CG59" s="1014"/>
      <c r="CH59" s="989"/>
      <c r="CI59" s="990"/>
      <c r="CJ59" s="990"/>
      <c r="CK59" s="990"/>
      <c r="CL59" s="991"/>
      <c r="CM59" s="989"/>
      <c r="CN59" s="990"/>
      <c r="CO59" s="990"/>
      <c r="CP59" s="990"/>
      <c r="CQ59" s="991"/>
      <c r="CR59" s="989"/>
      <c r="CS59" s="990"/>
      <c r="CT59" s="990"/>
      <c r="CU59" s="990"/>
      <c r="CV59" s="991"/>
      <c r="CW59" s="989"/>
      <c r="CX59" s="990"/>
      <c r="CY59" s="990"/>
      <c r="CZ59" s="990"/>
      <c r="DA59" s="991"/>
      <c r="DB59" s="989"/>
      <c r="DC59" s="990"/>
      <c r="DD59" s="990"/>
      <c r="DE59" s="990"/>
      <c r="DF59" s="991"/>
      <c r="DG59" s="989"/>
      <c r="DH59" s="990"/>
      <c r="DI59" s="990"/>
      <c r="DJ59" s="990"/>
      <c r="DK59" s="991"/>
      <c r="DL59" s="989"/>
      <c r="DM59" s="990"/>
      <c r="DN59" s="990"/>
      <c r="DO59" s="990"/>
      <c r="DP59" s="991"/>
      <c r="DQ59" s="989"/>
      <c r="DR59" s="990"/>
      <c r="DS59" s="990"/>
      <c r="DT59" s="990"/>
      <c r="DU59" s="991"/>
      <c r="DV59" s="992"/>
      <c r="DW59" s="993"/>
      <c r="DX59" s="993"/>
      <c r="DY59" s="993"/>
      <c r="DZ59" s="994"/>
      <c r="EA59" s="230"/>
    </row>
    <row r="60" spans="1:131" ht="26.25" customHeight="1" x14ac:dyDescent="0.2">
      <c r="A60" s="238">
        <v>33</v>
      </c>
      <c r="B60" s="1030"/>
      <c r="C60" s="1031"/>
      <c r="D60" s="1031"/>
      <c r="E60" s="1031"/>
      <c r="F60" s="1031"/>
      <c r="G60" s="1031"/>
      <c r="H60" s="1031"/>
      <c r="I60" s="1031"/>
      <c r="J60" s="1031"/>
      <c r="K60" s="1031"/>
      <c r="L60" s="1031"/>
      <c r="M60" s="1031"/>
      <c r="N60" s="1031"/>
      <c r="O60" s="1031"/>
      <c r="P60" s="1032"/>
      <c r="Q60" s="1033"/>
      <c r="R60" s="1025"/>
      <c r="S60" s="1025"/>
      <c r="T60" s="1025"/>
      <c r="U60" s="1025"/>
      <c r="V60" s="1025"/>
      <c r="W60" s="1025"/>
      <c r="X60" s="1025"/>
      <c r="Y60" s="1025"/>
      <c r="Z60" s="1025"/>
      <c r="AA60" s="1025"/>
      <c r="AB60" s="1025"/>
      <c r="AC60" s="1025"/>
      <c r="AD60" s="1025"/>
      <c r="AE60" s="1034"/>
      <c r="AF60" s="1035"/>
      <c r="AG60" s="1036"/>
      <c r="AH60" s="1036"/>
      <c r="AI60" s="1036"/>
      <c r="AJ60" s="1037"/>
      <c r="AK60" s="1024"/>
      <c r="AL60" s="1025"/>
      <c r="AM60" s="1025"/>
      <c r="AN60" s="1025"/>
      <c r="AO60" s="1025"/>
      <c r="AP60" s="1025"/>
      <c r="AQ60" s="1025"/>
      <c r="AR60" s="1025"/>
      <c r="AS60" s="1025"/>
      <c r="AT60" s="1025"/>
      <c r="AU60" s="1025"/>
      <c r="AV60" s="1025"/>
      <c r="AW60" s="1025"/>
      <c r="AX60" s="1025"/>
      <c r="AY60" s="1025"/>
      <c r="AZ60" s="1026"/>
      <c r="BA60" s="1026"/>
      <c r="BB60" s="1026"/>
      <c r="BC60" s="1026"/>
      <c r="BD60" s="1026"/>
      <c r="BE60" s="972"/>
      <c r="BF60" s="972"/>
      <c r="BG60" s="972"/>
      <c r="BH60" s="972"/>
      <c r="BI60" s="973"/>
      <c r="BJ60" s="232"/>
      <c r="BK60" s="232"/>
      <c r="BL60" s="232"/>
      <c r="BM60" s="232"/>
      <c r="BN60" s="232"/>
      <c r="BO60" s="241"/>
      <c r="BP60" s="241"/>
      <c r="BQ60" s="238">
        <v>54</v>
      </c>
      <c r="BR60" s="239"/>
      <c r="BS60" s="992"/>
      <c r="BT60" s="993"/>
      <c r="BU60" s="993"/>
      <c r="BV60" s="993"/>
      <c r="BW60" s="993"/>
      <c r="BX60" s="993"/>
      <c r="BY60" s="993"/>
      <c r="BZ60" s="993"/>
      <c r="CA60" s="993"/>
      <c r="CB60" s="993"/>
      <c r="CC60" s="993"/>
      <c r="CD60" s="993"/>
      <c r="CE60" s="993"/>
      <c r="CF60" s="993"/>
      <c r="CG60" s="1014"/>
      <c r="CH60" s="989"/>
      <c r="CI60" s="990"/>
      <c r="CJ60" s="990"/>
      <c r="CK60" s="990"/>
      <c r="CL60" s="991"/>
      <c r="CM60" s="989"/>
      <c r="CN60" s="990"/>
      <c r="CO60" s="990"/>
      <c r="CP60" s="990"/>
      <c r="CQ60" s="991"/>
      <c r="CR60" s="989"/>
      <c r="CS60" s="990"/>
      <c r="CT60" s="990"/>
      <c r="CU60" s="990"/>
      <c r="CV60" s="991"/>
      <c r="CW60" s="989"/>
      <c r="CX60" s="990"/>
      <c r="CY60" s="990"/>
      <c r="CZ60" s="990"/>
      <c r="DA60" s="991"/>
      <c r="DB60" s="989"/>
      <c r="DC60" s="990"/>
      <c r="DD60" s="990"/>
      <c r="DE60" s="990"/>
      <c r="DF60" s="991"/>
      <c r="DG60" s="989"/>
      <c r="DH60" s="990"/>
      <c r="DI60" s="990"/>
      <c r="DJ60" s="990"/>
      <c r="DK60" s="991"/>
      <c r="DL60" s="989"/>
      <c r="DM60" s="990"/>
      <c r="DN60" s="990"/>
      <c r="DO60" s="990"/>
      <c r="DP60" s="991"/>
      <c r="DQ60" s="989"/>
      <c r="DR60" s="990"/>
      <c r="DS60" s="990"/>
      <c r="DT60" s="990"/>
      <c r="DU60" s="991"/>
      <c r="DV60" s="992"/>
      <c r="DW60" s="993"/>
      <c r="DX60" s="993"/>
      <c r="DY60" s="993"/>
      <c r="DZ60" s="994"/>
      <c r="EA60" s="230"/>
    </row>
    <row r="61" spans="1:131" ht="26.25" customHeight="1" thickBot="1" x14ac:dyDescent="0.25">
      <c r="A61" s="238">
        <v>34</v>
      </c>
      <c r="B61" s="1030"/>
      <c r="C61" s="1031"/>
      <c r="D61" s="1031"/>
      <c r="E61" s="1031"/>
      <c r="F61" s="1031"/>
      <c r="G61" s="1031"/>
      <c r="H61" s="1031"/>
      <c r="I61" s="1031"/>
      <c r="J61" s="1031"/>
      <c r="K61" s="1031"/>
      <c r="L61" s="1031"/>
      <c r="M61" s="1031"/>
      <c r="N61" s="1031"/>
      <c r="O61" s="1031"/>
      <c r="P61" s="1032"/>
      <c r="Q61" s="1033"/>
      <c r="R61" s="1025"/>
      <c r="S61" s="1025"/>
      <c r="T61" s="1025"/>
      <c r="U61" s="1025"/>
      <c r="V61" s="1025"/>
      <c r="W61" s="1025"/>
      <c r="X61" s="1025"/>
      <c r="Y61" s="1025"/>
      <c r="Z61" s="1025"/>
      <c r="AA61" s="1025"/>
      <c r="AB61" s="1025"/>
      <c r="AC61" s="1025"/>
      <c r="AD61" s="1025"/>
      <c r="AE61" s="1034"/>
      <c r="AF61" s="1035"/>
      <c r="AG61" s="1036"/>
      <c r="AH61" s="1036"/>
      <c r="AI61" s="1036"/>
      <c r="AJ61" s="1037"/>
      <c r="AK61" s="1024"/>
      <c r="AL61" s="1025"/>
      <c r="AM61" s="1025"/>
      <c r="AN61" s="1025"/>
      <c r="AO61" s="1025"/>
      <c r="AP61" s="1025"/>
      <c r="AQ61" s="1025"/>
      <c r="AR61" s="1025"/>
      <c r="AS61" s="1025"/>
      <c r="AT61" s="1025"/>
      <c r="AU61" s="1025"/>
      <c r="AV61" s="1025"/>
      <c r="AW61" s="1025"/>
      <c r="AX61" s="1025"/>
      <c r="AY61" s="1025"/>
      <c r="AZ61" s="1026"/>
      <c r="BA61" s="1026"/>
      <c r="BB61" s="1026"/>
      <c r="BC61" s="1026"/>
      <c r="BD61" s="1026"/>
      <c r="BE61" s="972"/>
      <c r="BF61" s="972"/>
      <c r="BG61" s="972"/>
      <c r="BH61" s="972"/>
      <c r="BI61" s="973"/>
      <c r="BJ61" s="232"/>
      <c r="BK61" s="232"/>
      <c r="BL61" s="232"/>
      <c r="BM61" s="232"/>
      <c r="BN61" s="232"/>
      <c r="BO61" s="241"/>
      <c r="BP61" s="241"/>
      <c r="BQ61" s="238">
        <v>55</v>
      </c>
      <c r="BR61" s="239"/>
      <c r="BS61" s="992"/>
      <c r="BT61" s="993"/>
      <c r="BU61" s="993"/>
      <c r="BV61" s="993"/>
      <c r="BW61" s="993"/>
      <c r="BX61" s="993"/>
      <c r="BY61" s="993"/>
      <c r="BZ61" s="993"/>
      <c r="CA61" s="993"/>
      <c r="CB61" s="993"/>
      <c r="CC61" s="993"/>
      <c r="CD61" s="993"/>
      <c r="CE61" s="993"/>
      <c r="CF61" s="993"/>
      <c r="CG61" s="1014"/>
      <c r="CH61" s="989"/>
      <c r="CI61" s="990"/>
      <c r="CJ61" s="990"/>
      <c r="CK61" s="990"/>
      <c r="CL61" s="991"/>
      <c r="CM61" s="989"/>
      <c r="CN61" s="990"/>
      <c r="CO61" s="990"/>
      <c r="CP61" s="990"/>
      <c r="CQ61" s="991"/>
      <c r="CR61" s="989"/>
      <c r="CS61" s="990"/>
      <c r="CT61" s="990"/>
      <c r="CU61" s="990"/>
      <c r="CV61" s="991"/>
      <c r="CW61" s="989"/>
      <c r="CX61" s="990"/>
      <c r="CY61" s="990"/>
      <c r="CZ61" s="990"/>
      <c r="DA61" s="991"/>
      <c r="DB61" s="989"/>
      <c r="DC61" s="990"/>
      <c r="DD61" s="990"/>
      <c r="DE61" s="990"/>
      <c r="DF61" s="991"/>
      <c r="DG61" s="989"/>
      <c r="DH61" s="990"/>
      <c r="DI61" s="990"/>
      <c r="DJ61" s="990"/>
      <c r="DK61" s="991"/>
      <c r="DL61" s="989"/>
      <c r="DM61" s="990"/>
      <c r="DN61" s="990"/>
      <c r="DO61" s="990"/>
      <c r="DP61" s="991"/>
      <c r="DQ61" s="989"/>
      <c r="DR61" s="990"/>
      <c r="DS61" s="990"/>
      <c r="DT61" s="990"/>
      <c r="DU61" s="991"/>
      <c r="DV61" s="992"/>
      <c r="DW61" s="993"/>
      <c r="DX61" s="993"/>
      <c r="DY61" s="993"/>
      <c r="DZ61" s="994"/>
      <c r="EA61" s="230"/>
    </row>
    <row r="62" spans="1:131" ht="26.25" customHeight="1" x14ac:dyDescent="0.2">
      <c r="A62" s="238">
        <v>35</v>
      </c>
      <c r="B62" s="1030"/>
      <c r="C62" s="1031"/>
      <c r="D62" s="1031"/>
      <c r="E62" s="1031"/>
      <c r="F62" s="1031"/>
      <c r="G62" s="1031"/>
      <c r="H62" s="1031"/>
      <c r="I62" s="1031"/>
      <c r="J62" s="1031"/>
      <c r="K62" s="1031"/>
      <c r="L62" s="1031"/>
      <c r="M62" s="1031"/>
      <c r="N62" s="1031"/>
      <c r="O62" s="1031"/>
      <c r="P62" s="1032"/>
      <c r="Q62" s="1033"/>
      <c r="R62" s="1025"/>
      <c r="S62" s="1025"/>
      <c r="T62" s="1025"/>
      <c r="U62" s="1025"/>
      <c r="V62" s="1025"/>
      <c r="W62" s="1025"/>
      <c r="X62" s="1025"/>
      <c r="Y62" s="1025"/>
      <c r="Z62" s="1025"/>
      <c r="AA62" s="1025"/>
      <c r="AB62" s="1025"/>
      <c r="AC62" s="1025"/>
      <c r="AD62" s="1025"/>
      <c r="AE62" s="1034"/>
      <c r="AF62" s="1035"/>
      <c r="AG62" s="1036"/>
      <c r="AH62" s="1036"/>
      <c r="AI62" s="1036"/>
      <c r="AJ62" s="1037"/>
      <c r="AK62" s="1024"/>
      <c r="AL62" s="1025"/>
      <c r="AM62" s="1025"/>
      <c r="AN62" s="1025"/>
      <c r="AO62" s="1025"/>
      <c r="AP62" s="1025"/>
      <c r="AQ62" s="1025"/>
      <c r="AR62" s="1025"/>
      <c r="AS62" s="1025"/>
      <c r="AT62" s="1025"/>
      <c r="AU62" s="1025"/>
      <c r="AV62" s="1025"/>
      <c r="AW62" s="1025"/>
      <c r="AX62" s="1025"/>
      <c r="AY62" s="1025"/>
      <c r="AZ62" s="1026"/>
      <c r="BA62" s="1026"/>
      <c r="BB62" s="1026"/>
      <c r="BC62" s="1026"/>
      <c r="BD62" s="1026"/>
      <c r="BE62" s="972"/>
      <c r="BF62" s="972"/>
      <c r="BG62" s="972"/>
      <c r="BH62" s="972"/>
      <c r="BI62" s="973"/>
      <c r="BJ62" s="1027" t="s">
        <v>399</v>
      </c>
      <c r="BK62" s="1028"/>
      <c r="BL62" s="1028"/>
      <c r="BM62" s="1028"/>
      <c r="BN62" s="1029"/>
      <c r="BO62" s="241"/>
      <c r="BP62" s="241"/>
      <c r="BQ62" s="238">
        <v>56</v>
      </c>
      <c r="BR62" s="239"/>
      <c r="BS62" s="992"/>
      <c r="BT62" s="993"/>
      <c r="BU62" s="993"/>
      <c r="BV62" s="993"/>
      <c r="BW62" s="993"/>
      <c r="BX62" s="993"/>
      <c r="BY62" s="993"/>
      <c r="BZ62" s="993"/>
      <c r="CA62" s="993"/>
      <c r="CB62" s="993"/>
      <c r="CC62" s="993"/>
      <c r="CD62" s="993"/>
      <c r="CE62" s="993"/>
      <c r="CF62" s="993"/>
      <c r="CG62" s="1014"/>
      <c r="CH62" s="989"/>
      <c r="CI62" s="990"/>
      <c r="CJ62" s="990"/>
      <c r="CK62" s="990"/>
      <c r="CL62" s="991"/>
      <c r="CM62" s="989"/>
      <c r="CN62" s="990"/>
      <c r="CO62" s="990"/>
      <c r="CP62" s="990"/>
      <c r="CQ62" s="991"/>
      <c r="CR62" s="989"/>
      <c r="CS62" s="990"/>
      <c r="CT62" s="990"/>
      <c r="CU62" s="990"/>
      <c r="CV62" s="991"/>
      <c r="CW62" s="989"/>
      <c r="CX62" s="990"/>
      <c r="CY62" s="990"/>
      <c r="CZ62" s="990"/>
      <c r="DA62" s="991"/>
      <c r="DB62" s="989"/>
      <c r="DC62" s="990"/>
      <c r="DD62" s="990"/>
      <c r="DE62" s="990"/>
      <c r="DF62" s="991"/>
      <c r="DG62" s="989"/>
      <c r="DH62" s="990"/>
      <c r="DI62" s="990"/>
      <c r="DJ62" s="990"/>
      <c r="DK62" s="991"/>
      <c r="DL62" s="989"/>
      <c r="DM62" s="990"/>
      <c r="DN62" s="990"/>
      <c r="DO62" s="990"/>
      <c r="DP62" s="991"/>
      <c r="DQ62" s="989"/>
      <c r="DR62" s="990"/>
      <c r="DS62" s="990"/>
      <c r="DT62" s="990"/>
      <c r="DU62" s="991"/>
      <c r="DV62" s="992"/>
      <c r="DW62" s="993"/>
      <c r="DX62" s="993"/>
      <c r="DY62" s="993"/>
      <c r="DZ62" s="994"/>
      <c r="EA62" s="230"/>
    </row>
    <row r="63" spans="1:131" ht="26.25" customHeight="1" thickBot="1" x14ac:dyDescent="0.25">
      <c r="A63" s="240" t="s">
        <v>378</v>
      </c>
      <c r="B63" s="937" t="s">
        <v>400</v>
      </c>
      <c r="C63" s="938"/>
      <c r="D63" s="938"/>
      <c r="E63" s="938"/>
      <c r="F63" s="938"/>
      <c r="G63" s="938"/>
      <c r="H63" s="938"/>
      <c r="I63" s="938"/>
      <c r="J63" s="938"/>
      <c r="K63" s="938"/>
      <c r="L63" s="938"/>
      <c r="M63" s="938"/>
      <c r="N63" s="938"/>
      <c r="O63" s="938"/>
      <c r="P63" s="948"/>
      <c r="Q63" s="962"/>
      <c r="R63" s="963"/>
      <c r="S63" s="963"/>
      <c r="T63" s="963"/>
      <c r="U63" s="963"/>
      <c r="V63" s="963"/>
      <c r="W63" s="963"/>
      <c r="X63" s="963"/>
      <c r="Y63" s="963"/>
      <c r="Z63" s="963"/>
      <c r="AA63" s="963"/>
      <c r="AB63" s="963"/>
      <c r="AC63" s="963"/>
      <c r="AD63" s="963"/>
      <c r="AE63" s="1020"/>
      <c r="AF63" s="1021">
        <v>4530</v>
      </c>
      <c r="AG63" s="959"/>
      <c r="AH63" s="959"/>
      <c r="AI63" s="959"/>
      <c r="AJ63" s="1022"/>
      <c r="AK63" s="1023"/>
      <c r="AL63" s="963"/>
      <c r="AM63" s="963"/>
      <c r="AN63" s="963"/>
      <c r="AO63" s="963"/>
      <c r="AP63" s="959">
        <v>17177</v>
      </c>
      <c r="AQ63" s="959"/>
      <c r="AR63" s="959"/>
      <c r="AS63" s="959"/>
      <c r="AT63" s="959"/>
      <c r="AU63" s="959">
        <v>6215</v>
      </c>
      <c r="AV63" s="959"/>
      <c r="AW63" s="959"/>
      <c r="AX63" s="959"/>
      <c r="AY63" s="959"/>
      <c r="AZ63" s="1017"/>
      <c r="BA63" s="1017"/>
      <c r="BB63" s="1017"/>
      <c r="BC63" s="1017"/>
      <c r="BD63" s="1017"/>
      <c r="BE63" s="960"/>
      <c r="BF63" s="960"/>
      <c r="BG63" s="960"/>
      <c r="BH63" s="960"/>
      <c r="BI63" s="961"/>
      <c r="BJ63" s="1018" t="s">
        <v>122</v>
      </c>
      <c r="BK63" s="953"/>
      <c r="BL63" s="953"/>
      <c r="BM63" s="953"/>
      <c r="BN63" s="1019"/>
      <c r="BO63" s="241"/>
      <c r="BP63" s="241"/>
      <c r="BQ63" s="238">
        <v>57</v>
      </c>
      <c r="BR63" s="239"/>
      <c r="BS63" s="992"/>
      <c r="BT63" s="993"/>
      <c r="BU63" s="993"/>
      <c r="BV63" s="993"/>
      <c r="BW63" s="993"/>
      <c r="BX63" s="993"/>
      <c r="BY63" s="993"/>
      <c r="BZ63" s="993"/>
      <c r="CA63" s="993"/>
      <c r="CB63" s="993"/>
      <c r="CC63" s="993"/>
      <c r="CD63" s="993"/>
      <c r="CE63" s="993"/>
      <c r="CF63" s="993"/>
      <c r="CG63" s="1014"/>
      <c r="CH63" s="989"/>
      <c r="CI63" s="990"/>
      <c r="CJ63" s="990"/>
      <c r="CK63" s="990"/>
      <c r="CL63" s="991"/>
      <c r="CM63" s="989"/>
      <c r="CN63" s="990"/>
      <c r="CO63" s="990"/>
      <c r="CP63" s="990"/>
      <c r="CQ63" s="991"/>
      <c r="CR63" s="989"/>
      <c r="CS63" s="990"/>
      <c r="CT63" s="990"/>
      <c r="CU63" s="990"/>
      <c r="CV63" s="991"/>
      <c r="CW63" s="989"/>
      <c r="CX63" s="990"/>
      <c r="CY63" s="990"/>
      <c r="CZ63" s="990"/>
      <c r="DA63" s="991"/>
      <c r="DB63" s="989"/>
      <c r="DC63" s="990"/>
      <c r="DD63" s="990"/>
      <c r="DE63" s="990"/>
      <c r="DF63" s="991"/>
      <c r="DG63" s="989"/>
      <c r="DH63" s="990"/>
      <c r="DI63" s="990"/>
      <c r="DJ63" s="990"/>
      <c r="DK63" s="991"/>
      <c r="DL63" s="989"/>
      <c r="DM63" s="990"/>
      <c r="DN63" s="990"/>
      <c r="DO63" s="990"/>
      <c r="DP63" s="991"/>
      <c r="DQ63" s="989"/>
      <c r="DR63" s="990"/>
      <c r="DS63" s="990"/>
      <c r="DT63" s="990"/>
      <c r="DU63" s="991"/>
      <c r="DV63" s="992"/>
      <c r="DW63" s="993"/>
      <c r="DX63" s="993"/>
      <c r="DY63" s="993"/>
      <c r="DZ63" s="994"/>
      <c r="EA63" s="230"/>
    </row>
    <row r="64" spans="1:131" ht="26.25" customHeight="1" x14ac:dyDescent="0.2">
      <c r="A64" s="241"/>
      <c r="B64" s="241"/>
      <c r="C64" s="241"/>
      <c r="D64" s="241"/>
      <c r="E64" s="241"/>
      <c r="F64" s="241"/>
      <c r="G64" s="241"/>
      <c r="H64" s="241"/>
      <c r="I64" s="241"/>
      <c r="J64" s="241"/>
      <c r="K64" s="241"/>
      <c r="L64" s="241"/>
      <c r="M64" s="241"/>
      <c r="N64" s="241"/>
      <c r="O64" s="241"/>
      <c r="P64" s="241"/>
      <c r="Q64" s="241"/>
      <c r="R64" s="241"/>
      <c r="S64" s="241"/>
      <c r="T64" s="241"/>
      <c r="U64" s="241"/>
      <c r="V64" s="241"/>
      <c r="W64" s="241"/>
      <c r="X64" s="241"/>
      <c r="Y64" s="241"/>
      <c r="Z64" s="241"/>
      <c r="AA64" s="241"/>
      <c r="AB64" s="241"/>
      <c r="AC64" s="241"/>
      <c r="AD64" s="241"/>
      <c r="AE64" s="241"/>
      <c r="AF64" s="241"/>
      <c r="AG64" s="241"/>
      <c r="AH64" s="241"/>
      <c r="AI64" s="241"/>
      <c r="AJ64" s="241"/>
      <c r="AK64" s="241"/>
      <c r="AL64" s="241"/>
      <c r="AM64" s="241"/>
      <c r="AN64" s="241"/>
      <c r="AO64" s="241"/>
      <c r="AP64" s="241"/>
      <c r="AQ64" s="241"/>
      <c r="AR64" s="241"/>
      <c r="AS64" s="241"/>
      <c r="AT64" s="241"/>
      <c r="AU64" s="241"/>
      <c r="AV64" s="241"/>
      <c r="AW64" s="241"/>
      <c r="AX64" s="241"/>
      <c r="AY64" s="241"/>
      <c r="AZ64" s="241"/>
      <c r="BA64" s="241"/>
      <c r="BB64" s="241"/>
      <c r="BC64" s="241"/>
      <c r="BD64" s="241"/>
      <c r="BE64" s="241"/>
      <c r="BF64" s="241"/>
      <c r="BG64" s="241"/>
      <c r="BH64" s="241"/>
      <c r="BI64" s="241"/>
      <c r="BJ64" s="241"/>
      <c r="BK64" s="241"/>
      <c r="BL64" s="241"/>
      <c r="BM64" s="241"/>
      <c r="BN64" s="241"/>
      <c r="BO64" s="241"/>
      <c r="BP64" s="241"/>
      <c r="BQ64" s="238">
        <v>58</v>
      </c>
      <c r="BR64" s="239"/>
      <c r="BS64" s="992"/>
      <c r="BT64" s="993"/>
      <c r="BU64" s="993"/>
      <c r="BV64" s="993"/>
      <c r="BW64" s="993"/>
      <c r="BX64" s="993"/>
      <c r="BY64" s="993"/>
      <c r="BZ64" s="993"/>
      <c r="CA64" s="993"/>
      <c r="CB64" s="993"/>
      <c r="CC64" s="993"/>
      <c r="CD64" s="993"/>
      <c r="CE64" s="993"/>
      <c r="CF64" s="993"/>
      <c r="CG64" s="1014"/>
      <c r="CH64" s="989"/>
      <c r="CI64" s="990"/>
      <c r="CJ64" s="990"/>
      <c r="CK64" s="990"/>
      <c r="CL64" s="991"/>
      <c r="CM64" s="989"/>
      <c r="CN64" s="990"/>
      <c r="CO64" s="990"/>
      <c r="CP64" s="990"/>
      <c r="CQ64" s="991"/>
      <c r="CR64" s="989"/>
      <c r="CS64" s="990"/>
      <c r="CT64" s="990"/>
      <c r="CU64" s="990"/>
      <c r="CV64" s="991"/>
      <c r="CW64" s="989"/>
      <c r="CX64" s="990"/>
      <c r="CY64" s="990"/>
      <c r="CZ64" s="990"/>
      <c r="DA64" s="991"/>
      <c r="DB64" s="989"/>
      <c r="DC64" s="990"/>
      <c r="DD64" s="990"/>
      <c r="DE64" s="990"/>
      <c r="DF64" s="991"/>
      <c r="DG64" s="989"/>
      <c r="DH64" s="990"/>
      <c r="DI64" s="990"/>
      <c r="DJ64" s="990"/>
      <c r="DK64" s="991"/>
      <c r="DL64" s="989"/>
      <c r="DM64" s="990"/>
      <c r="DN64" s="990"/>
      <c r="DO64" s="990"/>
      <c r="DP64" s="991"/>
      <c r="DQ64" s="989"/>
      <c r="DR64" s="990"/>
      <c r="DS64" s="990"/>
      <c r="DT64" s="990"/>
      <c r="DU64" s="991"/>
      <c r="DV64" s="992"/>
      <c r="DW64" s="993"/>
      <c r="DX64" s="993"/>
      <c r="DY64" s="993"/>
      <c r="DZ64" s="994"/>
      <c r="EA64" s="230"/>
    </row>
    <row r="65" spans="1:131" ht="26.25" customHeight="1" thickBot="1" x14ac:dyDescent="0.25">
      <c r="A65" s="232" t="s">
        <v>401</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1"/>
      <c r="BF65" s="241"/>
      <c r="BG65" s="241"/>
      <c r="BH65" s="241"/>
      <c r="BI65" s="241"/>
      <c r="BJ65" s="241"/>
      <c r="BK65" s="241"/>
      <c r="BL65" s="241"/>
      <c r="BM65" s="241"/>
      <c r="BN65" s="241"/>
      <c r="BO65" s="241"/>
      <c r="BP65" s="241"/>
      <c r="BQ65" s="238">
        <v>59</v>
      </c>
      <c r="BR65" s="239"/>
      <c r="BS65" s="992"/>
      <c r="BT65" s="993"/>
      <c r="BU65" s="993"/>
      <c r="BV65" s="993"/>
      <c r="BW65" s="993"/>
      <c r="BX65" s="993"/>
      <c r="BY65" s="993"/>
      <c r="BZ65" s="993"/>
      <c r="CA65" s="993"/>
      <c r="CB65" s="993"/>
      <c r="CC65" s="993"/>
      <c r="CD65" s="993"/>
      <c r="CE65" s="993"/>
      <c r="CF65" s="993"/>
      <c r="CG65" s="1014"/>
      <c r="CH65" s="989"/>
      <c r="CI65" s="990"/>
      <c r="CJ65" s="990"/>
      <c r="CK65" s="990"/>
      <c r="CL65" s="991"/>
      <c r="CM65" s="989"/>
      <c r="CN65" s="990"/>
      <c r="CO65" s="990"/>
      <c r="CP65" s="990"/>
      <c r="CQ65" s="991"/>
      <c r="CR65" s="989"/>
      <c r="CS65" s="990"/>
      <c r="CT65" s="990"/>
      <c r="CU65" s="990"/>
      <c r="CV65" s="991"/>
      <c r="CW65" s="989"/>
      <c r="CX65" s="990"/>
      <c r="CY65" s="990"/>
      <c r="CZ65" s="990"/>
      <c r="DA65" s="991"/>
      <c r="DB65" s="989"/>
      <c r="DC65" s="990"/>
      <c r="DD65" s="990"/>
      <c r="DE65" s="990"/>
      <c r="DF65" s="991"/>
      <c r="DG65" s="989"/>
      <c r="DH65" s="990"/>
      <c r="DI65" s="990"/>
      <c r="DJ65" s="990"/>
      <c r="DK65" s="991"/>
      <c r="DL65" s="989"/>
      <c r="DM65" s="990"/>
      <c r="DN65" s="990"/>
      <c r="DO65" s="990"/>
      <c r="DP65" s="991"/>
      <c r="DQ65" s="989"/>
      <c r="DR65" s="990"/>
      <c r="DS65" s="990"/>
      <c r="DT65" s="990"/>
      <c r="DU65" s="991"/>
      <c r="DV65" s="992"/>
      <c r="DW65" s="993"/>
      <c r="DX65" s="993"/>
      <c r="DY65" s="993"/>
      <c r="DZ65" s="994"/>
      <c r="EA65" s="230"/>
    </row>
    <row r="66" spans="1:131" ht="26.25" customHeight="1" x14ac:dyDescent="0.2">
      <c r="A66" s="995" t="s">
        <v>402</v>
      </c>
      <c r="B66" s="996"/>
      <c r="C66" s="996"/>
      <c r="D66" s="996"/>
      <c r="E66" s="996"/>
      <c r="F66" s="996"/>
      <c r="G66" s="996"/>
      <c r="H66" s="996"/>
      <c r="I66" s="996"/>
      <c r="J66" s="996"/>
      <c r="K66" s="996"/>
      <c r="L66" s="996"/>
      <c r="M66" s="996"/>
      <c r="N66" s="996"/>
      <c r="O66" s="996"/>
      <c r="P66" s="997"/>
      <c r="Q66" s="1001" t="s">
        <v>382</v>
      </c>
      <c r="R66" s="1002"/>
      <c r="S66" s="1002"/>
      <c r="T66" s="1002"/>
      <c r="U66" s="1003"/>
      <c r="V66" s="1001" t="s">
        <v>383</v>
      </c>
      <c r="W66" s="1002"/>
      <c r="X66" s="1002"/>
      <c r="Y66" s="1002"/>
      <c r="Z66" s="1003"/>
      <c r="AA66" s="1001" t="s">
        <v>384</v>
      </c>
      <c r="AB66" s="1002"/>
      <c r="AC66" s="1002"/>
      <c r="AD66" s="1002"/>
      <c r="AE66" s="1003"/>
      <c r="AF66" s="1007" t="s">
        <v>385</v>
      </c>
      <c r="AG66" s="1008"/>
      <c r="AH66" s="1008"/>
      <c r="AI66" s="1008"/>
      <c r="AJ66" s="1009"/>
      <c r="AK66" s="1001" t="s">
        <v>386</v>
      </c>
      <c r="AL66" s="996"/>
      <c r="AM66" s="996"/>
      <c r="AN66" s="996"/>
      <c r="AO66" s="997"/>
      <c r="AP66" s="1001" t="s">
        <v>387</v>
      </c>
      <c r="AQ66" s="1002"/>
      <c r="AR66" s="1002"/>
      <c r="AS66" s="1002"/>
      <c r="AT66" s="1003"/>
      <c r="AU66" s="1001" t="s">
        <v>403</v>
      </c>
      <c r="AV66" s="1002"/>
      <c r="AW66" s="1002"/>
      <c r="AX66" s="1002"/>
      <c r="AY66" s="1003"/>
      <c r="AZ66" s="1001" t="s">
        <v>364</v>
      </c>
      <c r="BA66" s="1002"/>
      <c r="BB66" s="1002"/>
      <c r="BC66" s="1002"/>
      <c r="BD66" s="1015"/>
      <c r="BE66" s="241"/>
      <c r="BF66" s="241"/>
      <c r="BG66" s="241"/>
      <c r="BH66" s="241"/>
      <c r="BI66" s="241"/>
      <c r="BJ66" s="241"/>
      <c r="BK66" s="241"/>
      <c r="BL66" s="241"/>
      <c r="BM66" s="241"/>
      <c r="BN66" s="241"/>
      <c r="BO66" s="241"/>
      <c r="BP66" s="241"/>
      <c r="BQ66" s="238">
        <v>60</v>
      </c>
      <c r="BR66" s="243"/>
      <c r="BS66" s="945"/>
      <c r="BT66" s="946"/>
      <c r="BU66" s="946"/>
      <c r="BV66" s="946"/>
      <c r="BW66" s="946"/>
      <c r="BX66" s="946"/>
      <c r="BY66" s="946"/>
      <c r="BZ66" s="946"/>
      <c r="CA66" s="946"/>
      <c r="CB66" s="946"/>
      <c r="CC66" s="946"/>
      <c r="CD66" s="946"/>
      <c r="CE66" s="946"/>
      <c r="CF66" s="946"/>
      <c r="CG66" s="955"/>
      <c r="CH66" s="956"/>
      <c r="CI66" s="957"/>
      <c r="CJ66" s="957"/>
      <c r="CK66" s="957"/>
      <c r="CL66" s="958"/>
      <c r="CM66" s="956"/>
      <c r="CN66" s="957"/>
      <c r="CO66" s="957"/>
      <c r="CP66" s="957"/>
      <c r="CQ66" s="958"/>
      <c r="CR66" s="956"/>
      <c r="CS66" s="957"/>
      <c r="CT66" s="957"/>
      <c r="CU66" s="957"/>
      <c r="CV66" s="958"/>
      <c r="CW66" s="956"/>
      <c r="CX66" s="957"/>
      <c r="CY66" s="957"/>
      <c r="CZ66" s="957"/>
      <c r="DA66" s="958"/>
      <c r="DB66" s="956"/>
      <c r="DC66" s="957"/>
      <c r="DD66" s="957"/>
      <c r="DE66" s="957"/>
      <c r="DF66" s="958"/>
      <c r="DG66" s="956"/>
      <c r="DH66" s="957"/>
      <c r="DI66" s="957"/>
      <c r="DJ66" s="957"/>
      <c r="DK66" s="958"/>
      <c r="DL66" s="956"/>
      <c r="DM66" s="957"/>
      <c r="DN66" s="957"/>
      <c r="DO66" s="957"/>
      <c r="DP66" s="958"/>
      <c r="DQ66" s="956"/>
      <c r="DR66" s="957"/>
      <c r="DS66" s="957"/>
      <c r="DT66" s="957"/>
      <c r="DU66" s="958"/>
      <c r="DV66" s="945"/>
      <c r="DW66" s="946"/>
      <c r="DX66" s="946"/>
      <c r="DY66" s="946"/>
      <c r="DZ66" s="947"/>
      <c r="EA66" s="230"/>
    </row>
    <row r="67" spans="1:131" ht="26.25" customHeight="1" thickBot="1" x14ac:dyDescent="0.25">
      <c r="A67" s="998"/>
      <c r="B67" s="999"/>
      <c r="C67" s="999"/>
      <c r="D67" s="999"/>
      <c r="E67" s="999"/>
      <c r="F67" s="999"/>
      <c r="G67" s="999"/>
      <c r="H67" s="999"/>
      <c r="I67" s="999"/>
      <c r="J67" s="999"/>
      <c r="K67" s="999"/>
      <c r="L67" s="999"/>
      <c r="M67" s="999"/>
      <c r="N67" s="999"/>
      <c r="O67" s="999"/>
      <c r="P67" s="1000"/>
      <c r="Q67" s="1004"/>
      <c r="R67" s="1005"/>
      <c r="S67" s="1005"/>
      <c r="T67" s="1005"/>
      <c r="U67" s="1006"/>
      <c r="V67" s="1004"/>
      <c r="W67" s="1005"/>
      <c r="X67" s="1005"/>
      <c r="Y67" s="1005"/>
      <c r="Z67" s="1006"/>
      <c r="AA67" s="1004"/>
      <c r="AB67" s="1005"/>
      <c r="AC67" s="1005"/>
      <c r="AD67" s="1005"/>
      <c r="AE67" s="1006"/>
      <c r="AF67" s="1010"/>
      <c r="AG67" s="1011"/>
      <c r="AH67" s="1011"/>
      <c r="AI67" s="1011"/>
      <c r="AJ67" s="1012"/>
      <c r="AK67" s="1013"/>
      <c r="AL67" s="999"/>
      <c r="AM67" s="999"/>
      <c r="AN67" s="999"/>
      <c r="AO67" s="1000"/>
      <c r="AP67" s="1004"/>
      <c r="AQ67" s="1005"/>
      <c r="AR67" s="1005"/>
      <c r="AS67" s="1005"/>
      <c r="AT67" s="1006"/>
      <c r="AU67" s="1004"/>
      <c r="AV67" s="1005"/>
      <c r="AW67" s="1005"/>
      <c r="AX67" s="1005"/>
      <c r="AY67" s="1006"/>
      <c r="AZ67" s="1004"/>
      <c r="BA67" s="1005"/>
      <c r="BB67" s="1005"/>
      <c r="BC67" s="1005"/>
      <c r="BD67" s="1016"/>
      <c r="BE67" s="241"/>
      <c r="BF67" s="241"/>
      <c r="BG67" s="241"/>
      <c r="BH67" s="241"/>
      <c r="BI67" s="241"/>
      <c r="BJ67" s="241"/>
      <c r="BK67" s="241"/>
      <c r="BL67" s="241"/>
      <c r="BM67" s="241"/>
      <c r="BN67" s="241"/>
      <c r="BO67" s="241"/>
      <c r="BP67" s="241"/>
      <c r="BQ67" s="238">
        <v>61</v>
      </c>
      <c r="BR67" s="243"/>
      <c r="BS67" s="945"/>
      <c r="BT67" s="946"/>
      <c r="BU67" s="946"/>
      <c r="BV67" s="946"/>
      <c r="BW67" s="946"/>
      <c r="BX67" s="946"/>
      <c r="BY67" s="946"/>
      <c r="BZ67" s="946"/>
      <c r="CA67" s="946"/>
      <c r="CB67" s="946"/>
      <c r="CC67" s="946"/>
      <c r="CD67" s="946"/>
      <c r="CE67" s="946"/>
      <c r="CF67" s="946"/>
      <c r="CG67" s="955"/>
      <c r="CH67" s="956"/>
      <c r="CI67" s="957"/>
      <c r="CJ67" s="957"/>
      <c r="CK67" s="957"/>
      <c r="CL67" s="958"/>
      <c r="CM67" s="956"/>
      <c r="CN67" s="957"/>
      <c r="CO67" s="957"/>
      <c r="CP67" s="957"/>
      <c r="CQ67" s="958"/>
      <c r="CR67" s="956"/>
      <c r="CS67" s="957"/>
      <c r="CT67" s="957"/>
      <c r="CU67" s="957"/>
      <c r="CV67" s="958"/>
      <c r="CW67" s="956"/>
      <c r="CX67" s="957"/>
      <c r="CY67" s="957"/>
      <c r="CZ67" s="957"/>
      <c r="DA67" s="958"/>
      <c r="DB67" s="956"/>
      <c r="DC67" s="957"/>
      <c r="DD67" s="957"/>
      <c r="DE67" s="957"/>
      <c r="DF67" s="958"/>
      <c r="DG67" s="956"/>
      <c r="DH67" s="957"/>
      <c r="DI67" s="957"/>
      <c r="DJ67" s="957"/>
      <c r="DK67" s="958"/>
      <c r="DL67" s="956"/>
      <c r="DM67" s="957"/>
      <c r="DN67" s="957"/>
      <c r="DO67" s="957"/>
      <c r="DP67" s="958"/>
      <c r="DQ67" s="956"/>
      <c r="DR67" s="957"/>
      <c r="DS67" s="957"/>
      <c r="DT67" s="957"/>
      <c r="DU67" s="958"/>
      <c r="DV67" s="945"/>
      <c r="DW67" s="946"/>
      <c r="DX67" s="946"/>
      <c r="DY67" s="946"/>
      <c r="DZ67" s="947"/>
      <c r="EA67" s="230"/>
    </row>
    <row r="68" spans="1:131" ht="26.25" customHeight="1" thickTop="1" x14ac:dyDescent="0.2">
      <c r="A68" s="236">
        <v>1</v>
      </c>
      <c r="B68" s="985" t="s">
        <v>566</v>
      </c>
      <c r="C68" s="986"/>
      <c r="D68" s="986"/>
      <c r="E68" s="986"/>
      <c r="F68" s="986"/>
      <c r="G68" s="986"/>
      <c r="H68" s="986"/>
      <c r="I68" s="986"/>
      <c r="J68" s="986"/>
      <c r="K68" s="986"/>
      <c r="L68" s="986"/>
      <c r="M68" s="986"/>
      <c r="N68" s="986"/>
      <c r="O68" s="986"/>
      <c r="P68" s="987"/>
      <c r="Q68" s="988">
        <v>10239</v>
      </c>
      <c r="R68" s="982"/>
      <c r="S68" s="982"/>
      <c r="T68" s="982"/>
      <c r="U68" s="982"/>
      <c r="V68" s="982">
        <v>10292</v>
      </c>
      <c r="W68" s="982"/>
      <c r="X68" s="982"/>
      <c r="Y68" s="982"/>
      <c r="Z68" s="982"/>
      <c r="AA68" s="982">
        <v>-53</v>
      </c>
      <c r="AB68" s="982"/>
      <c r="AC68" s="982"/>
      <c r="AD68" s="982"/>
      <c r="AE68" s="982"/>
      <c r="AF68" s="982">
        <v>6091</v>
      </c>
      <c r="AG68" s="982"/>
      <c r="AH68" s="982"/>
      <c r="AI68" s="982"/>
      <c r="AJ68" s="982"/>
      <c r="AK68" s="982">
        <v>1033</v>
      </c>
      <c r="AL68" s="982"/>
      <c r="AM68" s="982"/>
      <c r="AN68" s="982"/>
      <c r="AO68" s="982"/>
      <c r="AP68" s="982">
        <v>1706</v>
      </c>
      <c r="AQ68" s="982"/>
      <c r="AR68" s="982"/>
      <c r="AS68" s="982"/>
      <c r="AT68" s="982"/>
      <c r="AU68" s="982">
        <v>774</v>
      </c>
      <c r="AV68" s="982"/>
      <c r="AW68" s="982"/>
      <c r="AX68" s="982"/>
      <c r="AY68" s="982"/>
      <c r="AZ68" s="983"/>
      <c r="BA68" s="983"/>
      <c r="BB68" s="983"/>
      <c r="BC68" s="983"/>
      <c r="BD68" s="984"/>
      <c r="BE68" s="241"/>
      <c r="BF68" s="241"/>
      <c r="BG68" s="241"/>
      <c r="BH68" s="241"/>
      <c r="BI68" s="241"/>
      <c r="BJ68" s="241"/>
      <c r="BK68" s="241"/>
      <c r="BL68" s="241"/>
      <c r="BM68" s="241"/>
      <c r="BN68" s="241"/>
      <c r="BO68" s="241"/>
      <c r="BP68" s="241"/>
      <c r="BQ68" s="238">
        <v>62</v>
      </c>
      <c r="BR68" s="243"/>
      <c r="BS68" s="945"/>
      <c r="BT68" s="946"/>
      <c r="BU68" s="946"/>
      <c r="BV68" s="946"/>
      <c r="BW68" s="946"/>
      <c r="BX68" s="946"/>
      <c r="BY68" s="946"/>
      <c r="BZ68" s="946"/>
      <c r="CA68" s="946"/>
      <c r="CB68" s="946"/>
      <c r="CC68" s="946"/>
      <c r="CD68" s="946"/>
      <c r="CE68" s="946"/>
      <c r="CF68" s="946"/>
      <c r="CG68" s="955"/>
      <c r="CH68" s="956"/>
      <c r="CI68" s="957"/>
      <c r="CJ68" s="957"/>
      <c r="CK68" s="957"/>
      <c r="CL68" s="958"/>
      <c r="CM68" s="956"/>
      <c r="CN68" s="957"/>
      <c r="CO68" s="957"/>
      <c r="CP68" s="957"/>
      <c r="CQ68" s="958"/>
      <c r="CR68" s="956"/>
      <c r="CS68" s="957"/>
      <c r="CT68" s="957"/>
      <c r="CU68" s="957"/>
      <c r="CV68" s="958"/>
      <c r="CW68" s="956"/>
      <c r="CX68" s="957"/>
      <c r="CY68" s="957"/>
      <c r="CZ68" s="957"/>
      <c r="DA68" s="958"/>
      <c r="DB68" s="956"/>
      <c r="DC68" s="957"/>
      <c r="DD68" s="957"/>
      <c r="DE68" s="957"/>
      <c r="DF68" s="958"/>
      <c r="DG68" s="956"/>
      <c r="DH68" s="957"/>
      <c r="DI68" s="957"/>
      <c r="DJ68" s="957"/>
      <c r="DK68" s="958"/>
      <c r="DL68" s="956"/>
      <c r="DM68" s="957"/>
      <c r="DN68" s="957"/>
      <c r="DO68" s="957"/>
      <c r="DP68" s="958"/>
      <c r="DQ68" s="956"/>
      <c r="DR68" s="957"/>
      <c r="DS68" s="957"/>
      <c r="DT68" s="957"/>
      <c r="DU68" s="958"/>
      <c r="DV68" s="945"/>
      <c r="DW68" s="946"/>
      <c r="DX68" s="946"/>
      <c r="DY68" s="946"/>
      <c r="DZ68" s="947"/>
      <c r="EA68" s="230"/>
    </row>
    <row r="69" spans="1:131" ht="26.25" customHeight="1" x14ac:dyDescent="0.2">
      <c r="A69" s="238">
        <v>2</v>
      </c>
      <c r="B69" s="974" t="s">
        <v>554</v>
      </c>
      <c r="C69" s="975"/>
      <c r="D69" s="975"/>
      <c r="E69" s="975"/>
      <c r="F69" s="975"/>
      <c r="G69" s="975"/>
      <c r="H69" s="975"/>
      <c r="I69" s="975"/>
      <c r="J69" s="975"/>
      <c r="K69" s="975"/>
      <c r="L69" s="975"/>
      <c r="M69" s="975"/>
      <c r="N69" s="975"/>
      <c r="O69" s="975"/>
      <c r="P69" s="976"/>
      <c r="Q69" s="977">
        <v>141</v>
      </c>
      <c r="R69" s="971"/>
      <c r="S69" s="971"/>
      <c r="T69" s="971"/>
      <c r="U69" s="971"/>
      <c r="V69" s="971">
        <v>131</v>
      </c>
      <c r="W69" s="971"/>
      <c r="X69" s="971"/>
      <c r="Y69" s="971"/>
      <c r="Z69" s="971"/>
      <c r="AA69" s="971">
        <v>10</v>
      </c>
      <c r="AB69" s="971"/>
      <c r="AC69" s="971"/>
      <c r="AD69" s="971"/>
      <c r="AE69" s="971"/>
      <c r="AF69" s="971">
        <v>10</v>
      </c>
      <c r="AG69" s="971"/>
      <c r="AH69" s="971"/>
      <c r="AI69" s="971"/>
      <c r="AJ69" s="971"/>
      <c r="AK69" s="971">
        <v>5</v>
      </c>
      <c r="AL69" s="971"/>
      <c r="AM69" s="971"/>
      <c r="AN69" s="971"/>
      <c r="AO69" s="971"/>
      <c r="AP69" s="971" t="s">
        <v>553</v>
      </c>
      <c r="AQ69" s="971"/>
      <c r="AR69" s="971"/>
      <c r="AS69" s="971"/>
      <c r="AT69" s="971"/>
      <c r="AU69" s="971" t="s">
        <v>553</v>
      </c>
      <c r="AV69" s="971"/>
      <c r="AW69" s="971"/>
      <c r="AX69" s="971"/>
      <c r="AY69" s="971"/>
      <c r="AZ69" s="972"/>
      <c r="BA69" s="972"/>
      <c r="BB69" s="972"/>
      <c r="BC69" s="972"/>
      <c r="BD69" s="973"/>
      <c r="BE69" s="241"/>
      <c r="BF69" s="241"/>
      <c r="BG69" s="241"/>
      <c r="BH69" s="241"/>
      <c r="BI69" s="241"/>
      <c r="BJ69" s="241"/>
      <c r="BK69" s="241"/>
      <c r="BL69" s="241"/>
      <c r="BM69" s="241"/>
      <c r="BN69" s="241"/>
      <c r="BO69" s="241"/>
      <c r="BP69" s="241"/>
      <c r="BQ69" s="238">
        <v>63</v>
      </c>
      <c r="BR69" s="243"/>
      <c r="BS69" s="945"/>
      <c r="BT69" s="946"/>
      <c r="BU69" s="946"/>
      <c r="BV69" s="946"/>
      <c r="BW69" s="946"/>
      <c r="BX69" s="946"/>
      <c r="BY69" s="946"/>
      <c r="BZ69" s="946"/>
      <c r="CA69" s="946"/>
      <c r="CB69" s="946"/>
      <c r="CC69" s="946"/>
      <c r="CD69" s="946"/>
      <c r="CE69" s="946"/>
      <c r="CF69" s="946"/>
      <c r="CG69" s="955"/>
      <c r="CH69" s="956"/>
      <c r="CI69" s="957"/>
      <c r="CJ69" s="957"/>
      <c r="CK69" s="957"/>
      <c r="CL69" s="958"/>
      <c r="CM69" s="956"/>
      <c r="CN69" s="957"/>
      <c r="CO69" s="957"/>
      <c r="CP69" s="957"/>
      <c r="CQ69" s="958"/>
      <c r="CR69" s="956"/>
      <c r="CS69" s="957"/>
      <c r="CT69" s="957"/>
      <c r="CU69" s="957"/>
      <c r="CV69" s="958"/>
      <c r="CW69" s="956"/>
      <c r="CX69" s="957"/>
      <c r="CY69" s="957"/>
      <c r="CZ69" s="957"/>
      <c r="DA69" s="958"/>
      <c r="DB69" s="956"/>
      <c r="DC69" s="957"/>
      <c r="DD69" s="957"/>
      <c r="DE69" s="957"/>
      <c r="DF69" s="958"/>
      <c r="DG69" s="956"/>
      <c r="DH69" s="957"/>
      <c r="DI69" s="957"/>
      <c r="DJ69" s="957"/>
      <c r="DK69" s="958"/>
      <c r="DL69" s="956"/>
      <c r="DM69" s="957"/>
      <c r="DN69" s="957"/>
      <c r="DO69" s="957"/>
      <c r="DP69" s="958"/>
      <c r="DQ69" s="956"/>
      <c r="DR69" s="957"/>
      <c r="DS69" s="957"/>
      <c r="DT69" s="957"/>
      <c r="DU69" s="958"/>
      <c r="DV69" s="945"/>
      <c r="DW69" s="946"/>
      <c r="DX69" s="946"/>
      <c r="DY69" s="946"/>
      <c r="DZ69" s="947"/>
      <c r="EA69" s="230"/>
    </row>
    <row r="70" spans="1:131" ht="26.25" customHeight="1" x14ac:dyDescent="0.2">
      <c r="A70" s="238">
        <v>3</v>
      </c>
      <c r="B70" s="974" t="s">
        <v>555</v>
      </c>
      <c r="C70" s="975"/>
      <c r="D70" s="975"/>
      <c r="E70" s="975"/>
      <c r="F70" s="975"/>
      <c r="G70" s="975"/>
      <c r="H70" s="975"/>
      <c r="I70" s="975"/>
      <c r="J70" s="975"/>
      <c r="K70" s="975"/>
      <c r="L70" s="975"/>
      <c r="M70" s="975"/>
      <c r="N70" s="975"/>
      <c r="O70" s="975"/>
      <c r="P70" s="976"/>
      <c r="Q70" s="977">
        <v>265484</v>
      </c>
      <c r="R70" s="971"/>
      <c r="S70" s="971"/>
      <c r="T70" s="971"/>
      <c r="U70" s="971"/>
      <c r="V70" s="971">
        <v>260529</v>
      </c>
      <c r="W70" s="971"/>
      <c r="X70" s="971"/>
      <c r="Y70" s="971"/>
      <c r="Z70" s="971"/>
      <c r="AA70" s="971">
        <v>4955</v>
      </c>
      <c r="AB70" s="971"/>
      <c r="AC70" s="971"/>
      <c r="AD70" s="971"/>
      <c r="AE70" s="971"/>
      <c r="AF70" s="971">
        <v>4502</v>
      </c>
      <c r="AG70" s="971"/>
      <c r="AH70" s="971"/>
      <c r="AI70" s="971"/>
      <c r="AJ70" s="971"/>
      <c r="AK70" s="971">
        <v>2205</v>
      </c>
      <c r="AL70" s="971"/>
      <c r="AM70" s="971"/>
      <c r="AN70" s="971"/>
      <c r="AO70" s="971"/>
      <c r="AP70" s="971" t="s">
        <v>553</v>
      </c>
      <c r="AQ70" s="971"/>
      <c r="AR70" s="971"/>
      <c r="AS70" s="971"/>
      <c r="AT70" s="971"/>
      <c r="AU70" s="971" t="s">
        <v>553</v>
      </c>
      <c r="AV70" s="971"/>
      <c r="AW70" s="971"/>
      <c r="AX70" s="971"/>
      <c r="AY70" s="971"/>
      <c r="AZ70" s="972"/>
      <c r="BA70" s="972"/>
      <c r="BB70" s="972"/>
      <c r="BC70" s="972"/>
      <c r="BD70" s="973"/>
      <c r="BE70" s="241"/>
      <c r="BF70" s="241"/>
      <c r="BG70" s="241"/>
      <c r="BH70" s="241"/>
      <c r="BI70" s="241"/>
      <c r="BJ70" s="241"/>
      <c r="BK70" s="241"/>
      <c r="BL70" s="241"/>
      <c r="BM70" s="241"/>
      <c r="BN70" s="241"/>
      <c r="BO70" s="241"/>
      <c r="BP70" s="241"/>
      <c r="BQ70" s="238">
        <v>64</v>
      </c>
      <c r="BR70" s="243"/>
      <c r="BS70" s="945"/>
      <c r="BT70" s="946"/>
      <c r="BU70" s="946"/>
      <c r="BV70" s="946"/>
      <c r="BW70" s="946"/>
      <c r="BX70" s="946"/>
      <c r="BY70" s="946"/>
      <c r="BZ70" s="946"/>
      <c r="CA70" s="946"/>
      <c r="CB70" s="946"/>
      <c r="CC70" s="946"/>
      <c r="CD70" s="946"/>
      <c r="CE70" s="946"/>
      <c r="CF70" s="946"/>
      <c r="CG70" s="955"/>
      <c r="CH70" s="956"/>
      <c r="CI70" s="957"/>
      <c r="CJ70" s="957"/>
      <c r="CK70" s="957"/>
      <c r="CL70" s="958"/>
      <c r="CM70" s="956"/>
      <c r="CN70" s="957"/>
      <c r="CO70" s="957"/>
      <c r="CP70" s="957"/>
      <c r="CQ70" s="958"/>
      <c r="CR70" s="956"/>
      <c r="CS70" s="957"/>
      <c r="CT70" s="957"/>
      <c r="CU70" s="957"/>
      <c r="CV70" s="958"/>
      <c r="CW70" s="956"/>
      <c r="CX70" s="957"/>
      <c r="CY70" s="957"/>
      <c r="CZ70" s="957"/>
      <c r="DA70" s="958"/>
      <c r="DB70" s="956"/>
      <c r="DC70" s="957"/>
      <c r="DD70" s="957"/>
      <c r="DE70" s="957"/>
      <c r="DF70" s="958"/>
      <c r="DG70" s="956"/>
      <c r="DH70" s="957"/>
      <c r="DI70" s="957"/>
      <c r="DJ70" s="957"/>
      <c r="DK70" s="958"/>
      <c r="DL70" s="956"/>
      <c r="DM70" s="957"/>
      <c r="DN70" s="957"/>
      <c r="DO70" s="957"/>
      <c r="DP70" s="958"/>
      <c r="DQ70" s="956"/>
      <c r="DR70" s="957"/>
      <c r="DS70" s="957"/>
      <c r="DT70" s="957"/>
      <c r="DU70" s="958"/>
      <c r="DV70" s="945"/>
      <c r="DW70" s="946"/>
      <c r="DX70" s="946"/>
      <c r="DY70" s="946"/>
      <c r="DZ70" s="947"/>
      <c r="EA70" s="230"/>
    </row>
    <row r="71" spans="1:131" ht="26.25" customHeight="1" x14ac:dyDescent="0.2">
      <c r="A71" s="238">
        <v>4</v>
      </c>
      <c r="B71" s="974" t="s">
        <v>556</v>
      </c>
      <c r="C71" s="975"/>
      <c r="D71" s="975"/>
      <c r="E71" s="975"/>
      <c r="F71" s="975"/>
      <c r="G71" s="975"/>
      <c r="H71" s="975"/>
      <c r="I71" s="975"/>
      <c r="J71" s="975"/>
      <c r="K71" s="975"/>
      <c r="L71" s="975"/>
      <c r="M71" s="975"/>
      <c r="N71" s="975"/>
      <c r="O71" s="975"/>
      <c r="P71" s="976"/>
      <c r="Q71" s="977">
        <v>4300</v>
      </c>
      <c r="R71" s="971"/>
      <c r="S71" s="971"/>
      <c r="T71" s="971"/>
      <c r="U71" s="971"/>
      <c r="V71" s="971">
        <v>3691</v>
      </c>
      <c r="W71" s="971"/>
      <c r="X71" s="971"/>
      <c r="Y71" s="971"/>
      <c r="Z71" s="971"/>
      <c r="AA71" s="971">
        <v>609</v>
      </c>
      <c r="AB71" s="971"/>
      <c r="AC71" s="971"/>
      <c r="AD71" s="971"/>
      <c r="AE71" s="971"/>
      <c r="AF71" s="971">
        <v>414</v>
      </c>
      <c r="AG71" s="971"/>
      <c r="AH71" s="971"/>
      <c r="AI71" s="971"/>
      <c r="AJ71" s="971"/>
      <c r="AK71" s="971">
        <v>5</v>
      </c>
      <c r="AL71" s="971"/>
      <c r="AM71" s="971"/>
      <c r="AN71" s="971"/>
      <c r="AO71" s="971"/>
      <c r="AP71" s="971" t="s">
        <v>553</v>
      </c>
      <c r="AQ71" s="971"/>
      <c r="AR71" s="971"/>
      <c r="AS71" s="971"/>
      <c r="AT71" s="971"/>
      <c r="AU71" s="971" t="s">
        <v>553</v>
      </c>
      <c r="AV71" s="971"/>
      <c r="AW71" s="971"/>
      <c r="AX71" s="971"/>
      <c r="AY71" s="971"/>
      <c r="AZ71" s="972"/>
      <c r="BA71" s="972"/>
      <c r="BB71" s="972"/>
      <c r="BC71" s="972"/>
      <c r="BD71" s="973"/>
      <c r="BE71" s="241"/>
      <c r="BF71" s="241"/>
      <c r="BG71" s="241"/>
      <c r="BH71" s="241"/>
      <c r="BI71" s="241"/>
      <c r="BJ71" s="241"/>
      <c r="BK71" s="241"/>
      <c r="BL71" s="241"/>
      <c r="BM71" s="241"/>
      <c r="BN71" s="241"/>
      <c r="BO71" s="241"/>
      <c r="BP71" s="241"/>
      <c r="BQ71" s="238">
        <v>65</v>
      </c>
      <c r="BR71" s="243"/>
      <c r="BS71" s="945"/>
      <c r="BT71" s="946"/>
      <c r="BU71" s="946"/>
      <c r="BV71" s="946"/>
      <c r="BW71" s="946"/>
      <c r="BX71" s="946"/>
      <c r="BY71" s="946"/>
      <c r="BZ71" s="946"/>
      <c r="CA71" s="946"/>
      <c r="CB71" s="946"/>
      <c r="CC71" s="946"/>
      <c r="CD71" s="946"/>
      <c r="CE71" s="946"/>
      <c r="CF71" s="946"/>
      <c r="CG71" s="955"/>
      <c r="CH71" s="956"/>
      <c r="CI71" s="957"/>
      <c r="CJ71" s="957"/>
      <c r="CK71" s="957"/>
      <c r="CL71" s="958"/>
      <c r="CM71" s="956"/>
      <c r="CN71" s="957"/>
      <c r="CO71" s="957"/>
      <c r="CP71" s="957"/>
      <c r="CQ71" s="958"/>
      <c r="CR71" s="956"/>
      <c r="CS71" s="957"/>
      <c r="CT71" s="957"/>
      <c r="CU71" s="957"/>
      <c r="CV71" s="958"/>
      <c r="CW71" s="956"/>
      <c r="CX71" s="957"/>
      <c r="CY71" s="957"/>
      <c r="CZ71" s="957"/>
      <c r="DA71" s="958"/>
      <c r="DB71" s="956"/>
      <c r="DC71" s="957"/>
      <c r="DD71" s="957"/>
      <c r="DE71" s="957"/>
      <c r="DF71" s="958"/>
      <c r="DG71" s="956"/>
      <c r="DH71" s="957"/>
      <c r="DI71" s="957"/>
      <c r="DJ71" s="957"/>
      <c r="DK71" s="958"/>
      <c r="DL71" s="956"/>
      <c r="DM71" s="957"/>
      <c r="DN71" s="957"/>
      <c r="DO71" s="957"/>
      <c r="DP71" s="958"/>
      <c r="DQ71" s="956"/>
      <c r="DR71" s="957"/>
      <c r="DS71" s="957"/>
      <c r="DT71" s="957"/>
      <c r="DU71" s="958"/>
      <c r="DV71" s="945"/>
      <c r="DW71" s="946"/>
      <c r="DX71" s="946"/>
      <c r="DY71" s="946"/>
      <c r="DZ71" s="947"/>
      <c r="EA71" s="230"/>
    </row>
    <row r="72" spans="1:131" ht="26.25" customHeight="1" x14ac:dyDescent="0.2">
      <c r="A72" s="238">
        <v>5</v>
      </c>
      <c r="B72" s="974" t="s">
        <v>557</v>
      </c>
      <c r="C72" s="975"/>
      <c r="D72" s="975"/>
      <c r="E72" s="975"/>
      <c r="F72" s="975"/>
      <c r="G72" s="975"/>
      <c r="H72" s="975"/>
      <c r="I72" s="975"/>
      <c r="J72" s="975"/>
      <c r="K72" s="975"/>
      <c r="L72" s="975"/>
      <c r="M72" s="975"/>
      <c r="N72" s="975"/>
      <c r="O72" s="975"/>
      <c r="P72" s="976"/>
      <c r="Q72" s="977">
        <v>176</v>
      </c>
      <c r="R72" s="971"/>
      <c r="S72" s="971"/>
      <c r="T72" s="971"/>
      <c r="U72" s="971"/>
      <c r="V72" s="971">
        <v>142</v>
      </c>
      <c r="W72" s="971"/>
      <c r="X72" s="971"/>
      <c r="Y72" s="971"/>
      <c r="Z72" s="971"/>
      <c r="AA72" s="971">
        <v>34</v>
      </c>
      <c r="AB72" s="971"/>
      <c r="AC72" s="971"/>
      <c r="AD72" s="971"/>
      <c r="AE72" s="971"/>
      <c r="AF72" s="971">
        <v>34</v>
      </c>
      <c r="AG72" s="971"/>
      <c r="AH72" s="971"/>
      <c r="AI72" s="971"/>
      <c r="AJ72" s="971"/>
      <c r="AK72" s="971">
        <v>19</v>
      </c>
      <c r="AL72" s="971"/>
      <c r="AM72" s="971"/>
      <c r="AN72" s="971"/>
      <c r="AO72" s="971"/>
      <c r="AP72" s="971" t="s">
        <v>553</v>
      </c>
      <c r="AQ72" s="971"/>
      <c r="AR72" s="971"/>
      <c r="AS72" s="971"/>
      <c r="AT72" s="971"/>
      <c r="AU72" s="971" t="s">
        <v>553</v>
      </c>
      <c r="AV72" s="971"/>
      <c r="AW72" s="971"/>
      <c r="AX72" s="971"/>
      <c r="AY72" s="971"/>
      <c r="AZ72" s="972"/>
      <c r="BA72" s="972"/>
      <c r="BB72" s="972"/>
      <c r="BC72" s="972"/>
      <c r="BD72" s="973"/>
      <c r="BE72" s="241"/>
      <c r="BF72" s="241"/>
      <c r="BG72" s="241"/>
      <c r="BH72" s="241"/>
      <c r="BI72" s="241"/>
      <c r="BJ72" s="241"/>
      <c r="BK72" s="241"/>
      <c r="BL72" s="241"/>
      <c r="BM72" s="241"/>
      <c r="BN72" s="241"/>
      <c r="BO72" s="241"/>
      <c r="BP72" s="241"/>
      <c r="BQ72" s="238">
        <v>66</v>
      </c>
      <c r="BR72" s="243"/>
      <c r="BS72" s="945"/>
      <c r="BT72" s="946"/>
      <c r="BU72" s="946"/>
      <c r="BV72" s="946"/>
      <c r="BW72" s="946"/>
      <c r="BX72" s="946"/>
      <c r="BY72" s="946"/>
      <c r="BZ72" s="946"/>
      <c r="CA72" s="946"/>
      <c r="CB72" s="946"/>
      <c r="CC72" s="946"/>
      <c r="CD72" s="946"/>
      <c r="CE72" s="946"/>
      <c r="CF72" s="946"/>
      <c r="CG72" s="955"/>
      <c r="CH72" s="956"/>
      <c r="CI72" s="957"/>
      <c r="CJ72" s="957"/>
      <c r="CK72" s="957"/>
      <c r="CL72" s="958"/>
      <c r="CM72" s="956"/>
      <c r="CN72" s="957"/>
      <c r="CO72" s="957"/>
      <c r="CP72" s="957"/>
      <c r="CQ72" s="958"/>
      <c r="CR72" s="956"/>
      <c r="CS72" s="957"/>
      <c r="CT72" s="957"/>
      <c r="CU72" s="957"/>
      <c r="CV72" s="958"/>
      <c r="CW72" s="956"/>
      <c r="CX72" s="957"/>
      <c r="CY72" s="957"/>
      <c r="CZ72" s="957"/>
      <c r="DA72" s="958"/>
      <c r="DB72" s="956"/>
      <c r="DC72" s="957"/>
      <c r="DD72" s="957"/>
      <c r="DE72" s="957"/>
      <c r="DF72" s="958"/>
      <c r="DG72" s="956"/>
      <c r="DH72" s="957"/>
      <c r="DI72" s="957"/>
      <c r="DJ72" s="957"/>
      <c r="DK72" s="958"/>
      <c r="DL72" s="956"/>
      <c r="DM72" s="957"/>
      <c r="DN72" s="957"/>
      <c r="DO72" s="957"/>
      <c r="DP72" s="958"/>
      <c r="DQ72" s="956"/>
      <c r="DR72" s="957"/>
      <c r="DS72" s="957"/>
      <c r="DT72" s="957"/>
      <c r="DU72" s="958"/>
      <c r="DV72" s="945"/>
      <c r="DW72" s="946"/>
      <c r="DX72" s="946"/>
      <c r="DY72" s="946"/>
      <c r="DZ72" s="947"/>
      <c r="EA72" s="230"/>
    </row>
    <row r="73" spans="1:131" ht="26.25" customHeight="1" x14ac:dyDescent="0.2">
      <c r="A73" s="238">
        <v>6</v>
      </c>
      <c r="B73" s="974"/>
      <c r="C73" s="975"/>
      <c r="D73" s="975"/>
      <c r="E73" s="975"/>
      <c r="F73" s="975"/>
      <c r="G73" s="975"/>
      <c r="H73" s="975"/>
      <c r="I73" s="975"/>
      <c r="J73" s="975"/>
      <c r="K73" s="975"/>
      <c r="L73" s="975"/>
      <c r="M73" s="975"/>
      <c r="N73" s="975"/>
      <c r="O73" s="975"/>
      <c r="P73" s="976"/>
      <c r="Q73" s="977"/>
      <c r="R73" s="971"/>
      <c r="S73" s="971"/>
      <c r="T73" s="971"/>
      <c r="U73" s="971"/>
      <c r="V73" s="971"/>
      <c r="W73" s="971"/>
      <c r="X73" s="971"/>
      <c r="Y73" s="971"/>
      <c r="Z73" s="971"/>
      <c r="AA73" s="971"/>
      <c r="AB73" s="971"/>
      <c r="AC73" s="971"/>
      <c r="AD73" s="971"/>
      <c r="AE73" s="971"/>
      <c r="AF73" s="971"/>
      <c r="AG73" s="971"/>
      <c r="AH73" s="971"/>
      <c r="AI73" s="971"/>
      <c r="AJ73" s="971"/>
      <c r="AK73" s="971"/>
      <c r="AL73" s="971"/>
      <c r="AM73" s="971"/>
      <c r="AN73" s="971"/>
      <c r="AO73" s="971"/>
      <c r="AP73" s="971"/>
      <c r="AQ73" s="971"/>
      <c r="AR73" s="971"/>
      <c r="AS73" s="971"/>
      <c r="AT73" s="971"/>
      <c r="AU73" s="971"/>
      <c r="AV73" s="971"/>
      <c r="AW73" s="971"/>
      <c r="AX73" s="971"/>
      <c r="AY73" s="971"/>
      <c r="AZ73" s="972"/>
      <c r="BA73" s="972"/>
      <c r="BB73" s="972"/>
      <c r="BC73" s="972"/>
      <c r="BD73" s="973"/>
      <c r="BE73" s="241"/>
      <c r="BF73" s="241"/>
      <c r="BG73" s="241"/>
      <c r="BH73" s="241"/>
      <c r="BI73" s="241"/>
      <c r="BJ73" s="241"/>
      <c r="BK73" s="241"/>
      <c r="BL73" s="241"/>
      <c r="BM73" s="241"/>
      <c r="BN73" s="241"/>
      <c r="BO73" s="241"/>
      <c r="BP73" s="241"/>
      <c r="BQ73" s="238">
        <v>67</v>
      </c>
      <c r="BR73" s="243"/>
      <c r="BS73" s="945"/>
      <c r="BT73" s="946"/>
      <c r="BU73" s="946"/>
      <c r="BV73" s="946"/>
      <c r="BW73" s="946"/>
      <c r="BX73" s="946"/>
      <c r="BY73" s="946"/>
      <c r="BZ73" s="946"/>
      <c r="CA73" s="946"/>
      <c r="CB73" s="946"/>
      <c r="CC73" s="946"/>
      <c r="CD73" s="946"/>
      <c r="CE73" s="946"/>
      <c r="CF73" s="946"/>
      <c r="CG73" s="955"/>
      <c r="CH73" s="956"/>
      <c r="CI73" s="957"/>
      <c r="CJ73" s="957"/>
      <c r="CK73" s="957"/>
      <c r="CL73" s="958"/>
      <c r="CM73" s="956"/>
      <c r="CN73" s="957"/>
      <c r="CO73" s="957"/>
      <c r="CP73" s="957"/>
      <c r="CQ73" s="958"/>
      <c r="CR73" s="956"/>
      <c r="CS73" s="957"/>
      <c r="CT73" s="957"/>
      <c r="CU73" s="957"/>
      <c r="CV73" s="958"/>
      <c r="CW73" s="956"/>
      <c r="CX73" s="957"/>
      <c r="CY73" s="957"/>
      <c r="CZ73" s="957"/>
      <c r="DA73" s="958"/>
      <c r="DB73" s="956"/>
      <c r="DC73" s="957"/>
      <c r="DD73" s="957"/>
      <c r="DE73" s="957"/>
      <c r="DF73" s="958"/>
      <c r="DG73" s="956"/>
      <c r="DH73" s="957"/>
      <c r="DI73" s="957"/>
      <c r="DJ73" s="957"/>
      <c r="DK73" s="958"/>
      <c r="DL73" s="956"/>
      <c r="DM73" s="957"/>
      <c r="DN73" s="957"/>
      <c r="DO73" s="957"/>
      <c r="DP73" s="958"/>
      <c r="DQ73" s="956"/>
      <c r="DR73" s="957"/>
      <c r="DS73" s="957"/>
      <c r="DT73" s="957"/>
      <c r="DU73" s="958"/>
      <c r="DV73" s="945"/>
      <c r="DW73" s="946"/>
      <c r="DX73" s="946"/>
      <c r="DY73" s="946"/>
      <c r="DZ73" s="947"/>
      <c r="EA73" s="230"/>
    </row>
    <row r="74" spans="1:131" ht="26.25" customHeight="1" x14ac:dyDescent="0.2">
      <c r="A74" s="238">
        <v>7</v>
      </c>
      <c r="B74" s="974"/>
      <c r="C74" s="975"/>
      <c r="D74" s="975"/>
      <c r="E74" s="975"/>
      <c r="F74" s="975"/>
      <c r="G74" s="975"/>
      <c r="H74" s="975"/>
      <c r="I74" s="975"/>
      <c r="J74" s="975"/>
      <c r="K74" s="975"/>
      <c r="L74" s="975"/>
      <c r="M74" s="975"/>
      <c r="N74" s="975"/>
      <c r="O74" s="975"/>
      <c r="P74" s="976"/>
      <c r="Q74" s="977"/>
      <c r="R74" s="971"/>
      <c r="S74" s="971"/>
      <c r="T74" s="971"/>
      <c r="U74" s="971"/>
      <c r="V74" s="971"/>
      <c r="W74" s="971"/>
      <c r="X74" s="971"/>
      <c r="Y74" s="971"/>
      <c r="Z74" s="971"/>
      <c r="AA74" s="971"/>
      <c r="AB74" s="971"/>
      <c r="AC74" s="971"/>
      <c r="AD74" s="971"/>
      <c r="AE74" s="971"/>
      <c r="AF74" s="971"/>
      <c r="AG74" s="971"/>
      <c r="AH74" s="971"/>
      <c r="AI74" s="971"/>
      <c r="AJ74" s="971"/>
      <c r="AK74" s="971"/>
      <c r="AL74" s="971"/>
      <c r="AM74" s="971"/>
      <c r="AN74" s="971"/>
      <c r="AO74" s="971"/>
      <c r="AP74" s="971"/>
      <c r="AQ74" s="971"/>
      <c r="AR74" s="971"/>
      <c r="AS74" s="971"/>
      <c r="AT74" s="971"/>
      <c r="AU74" s="971"/>
      <c r="AV74" s="971"/>
      <c r="AW74" s="971"/>
      <c r="AX74" s="971"/>
      <c r="AY74" s="971"/>
      <c r="AZ74" s="972"/>
      <c r="BA74" s="972"/>
      <c r="BB74" s="972"/>
      <c r="BC74" s="972"/>
      <c r="BD74" s="973"/>
      <c r="BE74" s="241"/>
      <c r="BF74" s="241"/>
      <c r="BG74" s="241"/>
      <c r="BH74" s="241"/>
      <c r="BI74" s="241"/>
      <c r="BJ74" s="241"/>
      <c r="BK74" s="241"/>
      <c r="BL74" s="241"/>
      <c r="BM74" s="241"/>
      <c r="BN74" s="241"/>
      <c r="BO74" s="241"/>
      <c r="BP74" s="241"/>
      <c r="BQ74" s="238">
        <v>68</v>
      </c>
      <c r="BR74" s="243"/>
      <c r="BS74" s="945"/>
      <c r="BT74" s="946"/>
      <c r="BU74" s="946"/>
      <c r="BV74" s="946"/>
      <c r="BW74" s="946"/>
      <c r="BX74" s="946"/>
      <c r="BY74" s="946"/>
      <c r="BZ74" s="946"/>
      <c r="CA74" s="946"/>
      <c r="CB74" s="946"/>
      <c r="CC74" s="946"/>
      <c r="CD74" s="946"/>
      <c r="CE74" s="946"/>
      <c r="CF74" s="946"/>
      <c r="CG74" s="955"/>
      <c r="CH74" s="956"/>
      <c r="CI74" s="957"/>
      <c r="CJ74" s="957"/>
      <c r="CK74" s="957"/>
      <c r="CL74" s="958"/>
      <c r="CM74" s="956"/>
      <c r="CN74" s="957"/>
      <c r="CO74" s="957"/>
      <c r="CP74" s="957"/>
      <c r="CQ74" s="958"/>
      <c r="CR74" s="956"/>
      <c r="CS74" s="957"/>
      <c r="CT74" s="957"/>
      <c r="CU74" s="957"/>
      <c r="CV74" s="958"/>
      <c r="CW74" s="956"/>
      <c r="CX74" s="957"/>
      <c r="CY74" s="957"/>
      <c r="CZ74" s="957"/>
      <c r="DA74" s="958"/>
      <c r="DB74" s="956"/>
      <c r="DC74" s="957"/>
      <c r="DD74" s="957"/>
      <c r="DE74" s="957"/>
      <c r="DF74" s="958"/>
      <c r="DG74" s="956"/>
      <c r="DH74" s="957"/>
      <c r="DI74" s="957"/>
      <c r="DJ74" s="957"/>
      <c r="DK74" s="958"/>
      <c r="DL74" s="956"/>
      <c r="DM74" s="957"/>
      <c r="DN74" s="957"/>
      <c r="DO74" s="957"/>
      <c r="DP74" s="958"/>
      <c r="DQ74" s="956"/>
      <c r="DR74" s="957"/>
      <c r="DS74" s="957"/>
      <c r="DT74" s="957"/>
      <c r="DU74" s="958"/>
      <c r="DV74" s="945"/>
      <c r="DW74" s="946"/>
      <c r="DX74" s="946"/>
      <c r="DY74" s="946"/>
      <c r="DZ74" s="947"/>
      <c r="EA74" s="230"/>
    </row>
    <row r="75" spans="1:131" ht="26.25" customHeight="1" x14ac:dyDescent="0.2">
      <c r="A75" s="238">
        <v>8</v>
      </c>
      <c r="B75" s="974"/>
      <c r="C75" s="975"/>
      <c r="D75" s="975"/>
      <c r="E75" s="975"/>
      <c r="F75" s="975"/>
      <c r="G75" s="975"/>
      <c r="H75" s="975"/>
      <c r="I75" s="975"/>
      <c r="J75" s="975"/>
      <c r="K75" s="975"/>
      <c r="L75" s="975"/>
      <c r="M75" s="975"/>
      <c r="N75" s="975"/>
      <c r="O75" s="975"/>
      <c r="P75" s="976"/>
      <c r="Q75" s="978"/>
      <c r="R75" s="979"/>
      <c r="S75" s="979"/>
      <c r="T75" s="979"/>
      <c r="U75" s="980"/>
      <c r="V75" s="981"/>
      <c r="W75" s="979"/>
      <c r="X75" s="979"/>
      <c r="Y75" s="979"/>
      <c r="Z75" s="980"/>
      <c r="AA75" s="981"/>
      <c r="AB75" s="979"/>
      <c r="AC75" s="979"/>
      <c r="AD75" s="979"/>
      <c r="AE75" s="980"/>
      <c r="AF75" s="981"/>
      <c r="AG75" s="979"/>
      <c r="AH75" s="979"/>
      <c r="AI75" s="979"/>
      <c r="AJ75" s="980"/>
      <c r="AK75" s="981"/>
      <c r="AL75" s="979"/>
      <c r="AM75" s="979"/>
      <c r="AN75" s="979"/>
      <c r="AO75" s="980"/>
      <c r="AP75" s="981"/>
      <c r="AQ75" s="979"/>
      <c r="AR75" s="979"/>
      <c r="AS75" s="979"/>
      <c r="AT75" s="980"/>
      <c r="AU75" s="981"/>
      <c r="AV75" s="979"/>
      <c r="AW75" s="979"/>
      <c r="AX75" s="979"/>
      <c r="AY75" s="980"/>
      <c r="AZ75" s="972"/>
      <c r="BA75" s="972"/>
      <c r="BB75" s="972"/>
      <c r="BC75" s="972"/>
      <c r="BD75" s="973"/>
      <c r="BE75" s="241"/>
      <c r="BF75" s="241"/>
      <c r="BG75" s="241"/>
      <c r="BH75" s="241"/>
      <c r="BI75" s="241"/>
      <c r="BJ75" s="241"/>
      <c r="BK75" s="241"/>
      <c r="BL75" s="241"/>
      <c r="BM75" s="241"/>
      <c r="BN75" s="241"/>
      <c r="BO75" s="241"/>
      <c r="BP75" s="241"/>
      <c r="BQ75" s="238">
        <v>69</v>
      </c>
      <c r="BR75" s="243"/>
      <c r="BS75" s="945"/>
      <c r="BT75" s="946"/>
      <c r="BU75" s="946"/>
      <c r="BV75" s="946"/>
      <c r="BW75" s="946"/>
      <c r="BX75" s="946"/>
      <c r="BY75" s="946"/>
      <c r="BZ75" s="946"/>
      <c r="CA75" s="946"/>
      <c r="CB75" s="946"/>
      <c r="CC75" s="946"/>
      <c r="CD75" s="946"/>
      <c r="CE75" s="946"/>
      <c r="CF75" s="946"/>
      <c r="CG75" s="955"/>
      <c r="CH75" s="956"/>
      <c r="CI75" s="957"/>
      <c r="CJ75" s="957"/>
      <c r="CK75" s="957"/>
      <c r="CL75" s="958"/>
      <c r="CM75" s="956"/>
      <c r="CN75" s="957"/>
      <c r="CO75" s="957"/>
      <c r="CP75" s="957"/>
      <c r="CQ75" s="958"/>
      <c r="CR75" s="956"/>
      <c r="CS75" s="957"/>
      <c r="CT75" s="957"/>
      <c r="CU75" s="957"/>
      <c r="CV75" s="958"/>
      <c r="CW75" s="956"/>
      <c r="CX75" s="957"/>
      <c r="CY75" s="957"/>
      <c r="CZ75" s="957"/>
      <c r="DA75" s="958"/>
      <c r="DB75" s="956"/>
      <c r="DC75" s="957"/>
      <c r="DD75" s="957"/>
      <c r="DE75" s="957"/>
      <c r="DF75" s="958"/>
      <c r="DG75" s="956"/>
      <c r="DH75" s="957"/>
      <c r="DI75" s="957"/>
      <c r="DJ75" s="957"/>
      <c r="DK75" s="958"/>
      <c r="DL75" s="956"/>
      <c r="DM75" s="957"/>
      <c r="DN75" s="957"/>
      <c r="DO75" s="957"/>
      <c r="DP75" s="958"/>
      <c r="DQ75" s="956"/>
      <c r="DR75" s="957"/>
      <c r="DS75" s="957"/>
      <c r="DT75" s="957"/>
      <c r="DU75" s="958"/>
      <c r="DV75" s="945"/>
      <c r="DW75" s="946"/>
      <c r="DX75" s="946"/>
      <c r="DY75" s="946"/>
      <c r="DZ75" s="947"/>
      <c r="EA75" s="230"/>
    </row>
    <row r="76" spans="1:131" ht="26.25" customHeight="1" x14ac:dyDescent="0.2">
      <c r="A76" s="238">
        <v>9</v>
      </c>
      <c r="B76" s="974"/>
      <c r="C76" s="975"/>
      <c r="D76" s="975"/>
      <c r="E76" s="975"/>
      <c r="F76" s="975"/>
      <c r="G76" s="975"/>
      <c r="H76" s="975"/>
      <c r="I76" s="975"/>
      <c r="J76" s="975"/>
      <c r="K76" s="975"/>
      <c r="L76" s="975"/>
      <c r="M76" s="975"/>
      <c r="N76" s="975"/>
      <c r="O76" s="975"/>
      <c r="P76" s="976"/>
      <c r="Q76" s="978"/>
      <c r="R76" s="979"/>
      <c r="S76" s="979"/>
      <c r="T76" s="979"/>
      <c r="U76" s="980"/>
      <c r="V76" s="981"/>
      <c r="W76" s="979"/>
      <c r="X76" s="979"/>
      <c r="Y76" s="979"/>
      <c r="Z76" s="980"/>
      <c r="AA76" s="981"/>
      <c r="AB76" s="979"/>
      <c r="AC76" s="979"/>
      <c r="AD76" s="979"/>
      <c r="AE76" s="980"/>
      <c r="AF76" s="981"/>
      <c r="AG76" s="979"/>
      <c r="AH76" s="979"/>
      <c r="AI76" s="979"/>
      <c r="AJ76" s="980"/>
      <c r="AK76" s="981"/>
      <c r="AL76" s="979"/>
      <c r="AM76" s="979"/>
      <c r="AN76" s="979"/>
      <c r="AO76" s="980"/>
      <c r="AP76" s="981"/>
      <c r="AQ76" s="979"/>
      <c r="AR76" s="979"/>
      <c r="AS76" s="979"/>
      <c r="AT76" s="980"/>
      <c r="AU76" s="981"/>
      <c r="AV76" s="979"/>
      <c r="AW76" s="979"/>
      <c r="AX76" s="979"/>
      <c r="AY76" s="980"/>
      <c r="AZ76" s="972"/>
      <c r="BA76" s="972"/>
      <c r="BB76" s="972"/>
      <c r="BC76" s="972"/>
      <c r="BD76" s="973"/>
      <c r="BE76" s="241"/>
      <c r="BF76" s="241"/>
      <c r="BG76" s="241"/>
      <c r="BH76" s="241"/>
      <c r="BI76" s="241"/>
      <c r="BJ76" s="241"/>
      <c r="BK76" s="241"/>
      <c r="BL76" s="241"/>
      <c r="BM76" s="241"/>
      <c r="BN76" s="241"/>
      <c r="BO76" s="241"/>
      <c r="BP76" s="241"/>
      <c r="BQ76" s="238">
        <v>70</v>
      </c>
      <c r="BR76" s="243"/>
      <c r="BS76" s="945"/>
      <c r="BT76" s="946"/>
      <c r="BU76" s="946"/>
      <c r="BV76" s="946"/>
      <c r="BW76" s="946"/>
      <c r="BX76" s="946"/>
      <c r="BY76" s="946"/>
      <c r="BZ76" s="946"/>
      <c r="CA76" s="946"/>
      <c r="CB76" s="946"/>
      <c r="CC76" s="946"/>
      <c r="CD76" s="946"/>
      <c r="CE76" s="946"/>
      <c r="CF76" s="946"/>
      <c r="CG76" s="955"/>
      <c r="CH76" s="956"/>
      <c r="CI76" s="957"/>
      <c r="CJ76" s="957"/>
      <c r="CK76" s="957"/>
      <c r="CL76" s="958"/>
      <c r="CM76" s="956"/>
      <c r="CN76" s="957"/>
      <c r="CO76" s="957"/>
      <c r="CP76" s="957"/>
      <c r="CQ76" s="958"/>
      <c r="CR76" s="956"/>
      <c r="CS76" s="957"/>
      <c r="CT76" s="957"/>
      <c r="CU76" s="957"/>
      <c r="CV76" s="958"/>
      <c r="CW76" s="956"/>
      <c r="CX76" s="957"/>
      <c r="CY76" s="957"/>
      <c r="CZ76" s="957"/>
      <c r="DA76" s="958"/>
      <c r="DB76" s="956"/>
      <c r="DC76" s="957"/>
      <c r="DD76" s="957"/>
      <c r="DE76" s="957"/>
      <c r="DF76" s="958"/>
      <c r="DG76" s="956"/>
      <c r="DH76" s="957"/>
      <c r="DI76" s="957"/>
      <c r="DJ76" s="957"/>
      <c r="DK76" s="958"/>
      <c r="DL76" s="956"/>
      <c r="DM76" s="957"/>
      <c r="DN76" s="957"/>
      <c r="DO76" s="957"/>
      <c r="DP76" s="958"/>
      <c r="DQ76" s="956"/>
      <c r="DR76" s="957"/>
      <c r="DS76" s="957"/>
      <c r="DT76" s="957"/>
      <c r="DU76" s="958"/>
      <c r="DV76" s="945"/>
      <c r="DW76" s="946"/>
      <c r="DX76" s="946"/>
      <c r="DY76" s="946"/>
      <c r="DZ76" s="947"/>
      <c r="EA76" s="230"/>
    </row>
    <row r="77" spans="1:131" ht="26.25" customHeight="1" x14ac:dyDescent="0.2">
      <c r="A77" s="238">
        <v>10</v>
      </c>
      <c r="B77" s="974"/>
      <c r="C77" s="975"/>
      <c r="D77" s="975"/>
      <c r="E77" s="975"/>
      <c r="F77" s="975"/>
      <c r="G77" s="975"/>
      <c r="H77" s="975"/>
      <c r="I77" s="975"/>
      <c r="J77" s="975"/>
      <c r="K77" s="975"/>
      <c r="L77" s="975"/>
      <c r="M77" s="975"/>
      <c r="N77" s="975"/>
      <c r="O77" s="975"/>
      <c r="P77" s="976"/>
      <c r="Q77" s="978"/>
      <c r="R77" s="979"/>
      <c r="S77" s="979"/>
      <c r="T77" s="979"/>
      <c r="U77" s="980"/>
      <c r="V77" s="981"/>
      <c r="W77" s="979"/>
      <c r="X77" s="979"/>
      <c r="Y77" s="979"/>
      <c r="Z77" s="980"/>
      <c r="AA77" s="981"/>
      <c r="AB77" s="979"/>
      <c r="AC77" s="979"/>
      <c r="AD77" s="979"/>
      <c r="AE77" s="980"/>
      <c r="AF77" s="981"/>
      <c r="AG77" s="979"/>
      <c r="AH77" s="979"/>
      <c r="AI77" s="979"/>
      <c r="AJ77" s="980"/>
      <c r="AK77" s="981"/>
      <c r="AL77" s="979"/>
      <c r="AM77" s="979"/>
      <c r="AN77" s="979"/>
      <c r="AO77" s="980"/>
      <c r="AP77" s="981"/>
      <c r="AQ77" s="979"/>
      <c r="AR77" s="979"/>
      <c r="AS77" s="979"/>
      <c r="AT77" s="980"/>
      <c r="AU77" s="981"/>
      <c r="AV77" s="979"/>
      <c r="AW77" s="979"/>
      <c r="AX77" s="979"/>
      <c r="AY77" s="980"/>
      <c r="AZ77" s="972"/>
      <c r="BA77" s="972"/>
      <c r="BB77" s="972"/>
      <c r="BC77" s="972"/>
      <c r="BD77" s="973"/>
      <c r="BE77" s="241"/>
      <c r="BF77" s="241"/>
      <c r="BG77" s="241"/>
      <c r="BH77" s="241"/>
      <c r="BI77" s="241"/>
      <c r="BJ77" s="241"/>
      <c r="BK77" s="241"/>
      <c r="BL77" s="241"/>
      <c r="BM77" s="241"/>
      <c r="BN77" s="241"/>
      <c r="BO77" s="241"/>
      <c r="BP77" s="241"/>
      <c r="BQ77" s="238">
        <v>71</v>
      </c>
      <c r="BR77" s="243"/>
      <c r="BS77" s="945"/>
      <c r="BT77" s="946"/>
      <c r="BU77" s="946"/>
      <c r="BV77" s="946"/>
      <c r="BW77" s="946"/>
      <c r="BX77" s="946"/>
      <c r="BY77" s="946"/>
      <c r="BZ77" s="946"/>
      <c r="CA77" s="946"/>
      <c r="CB77" s="946"/>
      <c r="CC77" s="946"/>
      <c r="CD77" s="946"/>
      <c r="CE77" s="946"/>
      <c r="CF77" s="946"/>
      <c r="CG77" s="955"/>
      <c r="CH77" s="956"/>
      <c r="CI77" s="957"/>
      <c r="CJ77" s="957"/>
      <c r="CK77" s="957"/>
      <c r="CL77" s="958"/>
      <c r="CM77" s="956"/>
      <c r="CN77" s="957"/>
      <c r="CO77" s="957"/>
      <c r="CP77" s="957"/>
      <c r="CQ77" s="958"/>
      <c r="CR77" s="956"/>
      <c r="CS77" s="957"/>
      <c r="CT77" s="957"/>
      <c r="CU77" s="957"/>
      <c r="CV77" s="958"/>
      <c r="CW77" s="956"/>
      <c r="CX77" s="957"/>
      <c r="CY77" s="957"/>
      <c r="CZ77" s="957"/>
      <c r="DA77" s="958"/>
      <c r="DB77" s="956"/>
      <c r="DC77" s="957"/>
      <c r="DD77" s="957"/>
      <c r="DE77" s="957"/>
      <c r="DF77" s="958"/>
      <c r="DG77" s="956"/>
      <c r="DH77" s="957"/>
      <c r="DI77" s="957"/>
      <c r="DJ77" s="957"/>
      <c r="DK77" s="958"/>
      <c r="DL77" s="956"/>
      <c r="DM77" s="957"/>
      <c r="DN77" s="957"/>
      <c r="DO77" s="957"/>
      <c r="DP77" s="958"/>
      <c r="DQ77" s="956"/>
      <c r="DR77" s="957"/>
      <c r="DS77" s="957"/>
      <c r="DT77" s="957"/>
      <c r="DU77" s="958"/>
      <c r="DV77" s="945"/>
      <c r="DW77" s="946"/>
      <c r="DX77" s="946"/>
      <c r="DY77" s="946"/>
      <c r="DZ77" s="947"/>
      <c r="EA77" s="230"/>
    </row>
    <row r="78" spans="1:131" ht="26.25" customHeight="1" x14ac:dyDescent="0.2">
      <c r="A78" s="238">
        <v>11</v>
      </c>
      <c r="B78" s="974"/>
      <c r="C78" s="975"/>
      <c r="D78" s="975"/>
      <c r="E78" s="975"/>
      <c r="F78" s="975"/>
      <c r="G78" s="975"/>
      <c r="H78" s="975"/>
      <c r="I78" s="975"/>
      <c r="J78" s="975"/>
      <c r="K78" s="975"/>
      <c r="L78" s="975"/>
      <c r="M78" s="975"/>
      <c r="N78" s="975"/>
      <c r="O78" s="975"/>
      <c r="P78" s="976"/>
      <c r="Q78" s="977"/>
      <c r="R78" s="971"/>
      <c r="S78" s="971"/>
      <c r="T78" s="971"/>
      <c r="U78" s="971"/>
      <c r="V78" s="971"/>
      <c r="W78" s="971"/>
      <c r="X78" s="971"/>
      <c r="Y78" s="971"/>
      <c r="Z78" s="971"/>
      <c r="AA78" s="971"/>
      <c r="AB78" s="971"/>
      <c r="AC78" s="971"/>
      <c r="AD78" s="971"/>
      <c r="AE78" s="971"/>
      <c r="AF78" s="971"/>
      <c r="AG78" s="971"/>
      <c r="AH78" s="971"/>
      <c r="AI78" s="971"/>
      <c r="AJ78" s="971"/>
      <c r="AK78" s="971"/>
      <c r="AL78" s="971"/>
      <c r="AM78" s="971"/>
      <c r="AN78" s="971"/>
      <c r="AO78" s="971"/>
      <c r="AP78" s="971"/>
      <c r="AQ78" s="971"/>
      <c r="AR78" s="971"/>
      <c r="AS78" s="971"/>
      <c r="AT78" s="971"/>
      <c r="AU78" s="971"/>
      <c r="AV78" s="971"/>
      <c r="AW78" s="971"/>
      <c r="AX78" s="971"/>
      <c r="AY78" s="971"/>
      <c r="AZ78" s="972"/>
      <c r="BA78" s="972"/>
      <c r="BB78" s="972"/>
      <c r="BC78" s="972"/>
      <c r="BD78" s="973"/>
      <c r="BE78" s="241"/>
      <c r="BF78" s="241"/>
      <c r="BG78" s="241"/>
      <c r="BH78" s="241"/>
      <c r="BI78" s="241"/>
      <c r="BJ78" s="230"/>
      <c r="BK78" s="230"/>
      <c r="BL78" s="230"/>
      <c r="BM78" s="230"/>
      <c r="BN78" s="230"/>
      <c r="BO78" s="241"/>
      <c r="BP78" s="241"/>
      <c r="BQ78" s="238">
        <v>72</v>
      </c>
      <c r="BR78" s="243"/>
      <c r="BS78" s="945"/>
      <c r="BT78" s="946"/>
      <c r="BU78" s="946"/>
      <c r="BV78" s="946"/>
      <c r="BW78" s="946"/>
      <c r="BX78" s="946"/>
      <c r="BY78" s="946"/>
      <c r="BZ78" s="946"/>
      <c r="CA78" s="946"/>
      <c r="CB78" s="946"/>
      <c r="CC78" s="946"/>
      <c r="CD78" s="946"/>
      <c r="CE78" s="946"/>
      <c r="CF78" s="946"/>
      <c r="CG78" s="955"/>
      <c r="CH78" s="956"/>
      <c r="CI78" s="957"/>
      <c r="CJ78" s="957"/>
      <c r="CK78" s="957"/>
      <c r="CL78" s="958"/>
      <c r="CM78" s="956"/>
      <c r="CN78" s="957"/>
      <c r="CO78" s="957"/>
      <c r="CP78" s="957"/>
      <c r="CQ78" s="958"/>
      <c r="CR78" s="956"/>
      <c r="CS78" s="957"/>
      <c r="CT78" s="957"/>
      <c r="CU78" s="957"/>
      <c r="CV78" s="958"/>
      <c r="CW78" s="956"/>
      <c r="CX78" s="957"/>
      <c r="CY78" s="957"/>
      <c r="CZ78" s="957"/>
      <c r="DA78" s="958"/>
      <c r="DB78" s="956"/>
      <c r="DC78" s="957"/>
      <c r="DD78" s="957"/>
      <c r="DE78" s="957"/>
      <c r="DF78" s="958"/>
      <c r="DG78" s="956"/>
      <c r="DH78" s="957"/>
      <c r="DI78" s="957"/>
      <c r="DJ78" s="957"/>
      <c r="DK78" s="958"/>
      <c r="DL78" s="956"/>
      <c r="DM78" s="957"/>
      <c r="DN78" s="957"/>
      <c r="DO78" s="957"/>
      <c r="DP78" s="958"/>
      <c r="DQ78" s="956"/>
      <c r="DR78" s="957"/>
      <c r="DS78" s="957"/>
      <c r="DT78" s="957"/>
      <c r="DU78" s="958"/>
      <c r="DV78" s="945"/>
      <c r="DW78" s="946"/>
      <c r="DX78" s="946"/>
      <c r="DY78" s="946"/>
      <c r="DZ78" s="947"/>
      <c r="EA78" s="230"/>
    </row>
    <row r="79" spans="1:131" ht="26.25" customHeight="1" x14ac:dyDescent="0.2">
      <c r="A79" s="238">
        <v>12</v>
      </c>
      <c r="B79" s="974"/>
      <c r="C79" s="975"/>
      <c r="D79" s="975"/>
      <c r="E79" s="975"/>
      <c r="F79" s="975"/>
      <c r="G79" s="975"/>
      <c r="H79" s="975"/>
      <c r="I79" s="975"/>
      <c r="J79" s="975"/>
      <c r="K79" s="975"/>
      <c r="L79" s="975"/>
      <c r="M79" s="975"/>
      <c r="N79" s="975"/>
      <c r="O79" s="975"/>
      <c r="P79" s="976"/>
      <c r="Q79" s="977"/>
      <c r="R79" s="971"/>
      <c r="S79" s="971"/>
      <c r="T79" s="971"/>
      <c r="U79" s="971"/>
      <c r="V79" s="971"/>
      <c r="W79" s="971"/>
      <c r="X79" s="971"/>
      <c r="Y79" s="971"/>
      <c r="Z79" s="971"/>
      <c r="AA79" s="971"/>
      <c r="AB79" s="971"/>
      <c r="AC79" s="971"/>
      <c r="AD79" s="971"/>
      <c r="AE79" s="971"/>
      <c r="AF79" s="971"/>
      <c r="AG79" s="971"/>
      <c r="AH79" s="971"/>
      <c r="AI79" s="971"/>
      <c r="AJ79" s="971"/>
      <c r="AK79" s="971"/>
      <c r="AL79" s="971"/>
      <c r="AM79" s="971"/>
      <c r="AN79" s="971"/>
      <c r="AO79" s="971"/>
      <c r="AP79" s="971"/>
      <c r="AQ79" s="971"/>
      <c r="AR79" s="971"/>
      <c r="AS79" s="971"/>
      <c r="AT79" s="971"/>
      <c r="AU79" s="971"/>
      <c r="AV79" s="971"/>
      <c r="AW79" s="971"/>
      <c r="AX79" s="971"/>
      <c r="AY79" s="971"/>
      <c r="AZ79" s="972"/>
      <c r="BA79" s="972"/>
      <c r="BB79" s="972"/>
      <c r="BC79" s="972"/>
      <c r="BD79" s="973"/>
      <c r="BE79" s="241"/>
      <c r="BF79" s="241"/>
      <c r="BG79" s="241"/>
      <c r="BH79" s="241"/>
      <c r="BI79" s="241"/>
      <c r="BJ79" s="230"/>
      <c r="BK79" s="230"/>
      <c r="BL79" s="230"/>
      <c r="BM79" s="230"/>
      <c r="BN79" s="230"/>
      <c r="BO79" s="241"/>
      <c r="BP79" s="241"/>
      <c r="BQ79" s="238">
        <v>73</v>
      </c>
      <c r="BR79" s="243"/>
      <c r="BS79" s="945"/>
      <c r="BT79" s="946"/>
      <c r="BU79" s="946"/>
      <c r="BV79" s="946"/>
      <c r="BW79" s="946"/>
      <c r="BX79" s="946"/>
      <c r="BY79" s="946"/>
      <c r="BZ79" s="946"/>
      <c r="CA79" s="946"/>
      <c r="CB79" s="946"/>
      <c r="CC79" s="946"/>
      <c r="CD79" s="946"/>
      <c r="CE79" s="946"/>
      <c r="CF79" s="946"/>
      <c r="CG79" s="955"/>
      <c r="CH79" s="956"/>
      <c r="CI79" s="957"/>
      <c r="CJ79" s="957"/>
      <c r="CK79" s="957"/>
      <c r="CL79" s="958"/>
      <c r="CM79" s="956"/>
      <c r="CN79" s="957"/>
      <c r="CO79" s="957"/>
      <c r="CP79" s="957"/>
      <c r="CQ79" s="958"/>
      <c r="CR79" s="956"/>
      <c r="CS79" s="957"/>
      <c r="CT79" s="957"/>
      <c r="CU79" s="957"/>
      <c r="CV79" s="958"/>
      <c r="CW79" s="956"/>
      <c r="CX79" s="957"/>
      <c r="CY79" s="957"/>
      <c r="CZ79" s="957"/>
      <c r="DA79" s="958"/>
      <c r="DB79" s="956"/>
      <c r="DC79" s="957"/>
      <c r="DD79" s="957"/>
      <c r="DE79" s="957"/>
      <c r="DF79" s="958"/>
      <c r="DG79" s="956"/>
      <c r="DH79" s="957"/>
      <c r="DI79" s="957"/>
      <c r="DJ79" s="957"/>
      <c r="DK79" s="958"/>
      <c r="DL79" s="956"/>
      <c r="DM79" s="957"/>
      <c r="DN79" s="957"/>
      <c r="DO79" s="957"/>
      <c r="DP79" s="958"/>
      <c r="DQ79" s="956"/>
      <c r="DR79" s="957"/>
      <c r="DS79" s="957"/>
      <c r="DT79" s="957"/>
      <c r="DU79" s="958"/>
      <c r="DV79" s="945"/>
      <c r="DW79" s="946"/>
      <c r="DX79" s="946"/>
      <c r="DY79" s="946"/>
      <c r="DZ79" s="947"/>
      <c r="EA79" s="230"/>
    </row>
    <row r="80" spans="1:131" ht="26.25" customHeight="1" x14ac:dyDescent="0.2">
      <c r="A80" s="238">
        <v>13</v>
      </c>
      <c r="B80" s="974"/>
      <c r="C80" s="975"/>
      <c r="D80" s="975"/>
      <c r="E80" s="975"/>
      <c r="F80" s="975"/>
      <c r="G80" s="975"/>
      <c r="H80" s="975"/>
      <c r="I80" s="975"/>
      <c r="J80" s="975"/>
      <c r="K80" s="975"/>
      <c r="L80" s="975"/>
      <c r="M80" s="975"/>
      <c r="N80" s="975"/>
      <c r="O80" s="975"/>
      <c r="P80" s="976"/>
      <c r="Q80" s="977"/>
      <c r="R80" s="971"/>
      <c r="S80" s="971"/>
      <c r="T80" s="971"/>
      <c r="U80" s="971"/>
      <c r="V80" s="971"/>
      <c r="W80" s="971"/>
      <c r="X80" s="971"/>
      <c r="Y80" s="971"/>
      <c r="Z80" s="971"/>
      <c r="AA80" s="971"/>
      <c r="AB80" s="971"/>
      <c r="AC80" s="971"/>
      <c r="AD80" s="971"/>
      <c r="AE80" s="971"/>
      <c r="AF80" s="971"/>
      <c r="AG80" s="971"/>
      <c r="AH80" s="971"/>
      <c r="AI80" s="971"/>
      <c r="AJ80" s="971"/>
      <c r="AK80" s="971"/>
      <c r="AL80" s="971"/>
      <c r="AM80" s="971"/>
      <c r="AN80" s="971"/>
      <c r="AO80" s="971"/>
      <c r="AP80" s="971"/>
      <c r="AQ80" s="971"/>
      <c r="AR80" s="971"/>
      <c r="AS80" s="971"/>
      <c r="AT80" s="971"/>
      <c r="AU80" s="971"/>
      <c r="AV80" s="971"/>
      <c r="AW80" s="971"/>
      <c r="AX80" s="971"/>
      <c r="AY80" s="971"/>
      <c r="AZ80" s="972"/>
      <c r="BA80" s="972"/>
      <c r="BB80" s="972"/>
      <c r="BC80" s="972"/>
      <c r="BD80" s="973"/>
      <c r="BE80" s="241"/>
      <c r="BF80" s="241"/>
      <c r="BG80" s="241"/>
      <c r="BH80" s="241"/>
      <c r="BI80" s="241"/>
      <c r="BJ80" s="241"/>
      <c r="BK80" s="241"/>
      <c r="BL80" s="241"/>
      <c r="BM80" s="241"/>
      <c r="BN80" s="241"/>
      <c r="BO80" s="241"/>
      <c r="BP80" s="241"/>
      <c r="BQ80" s="238">
        <v>74</v>
      </c>
      <c r="BR80" s="243"/>
      <c r="BS80" s="945"/>
      <c r="BT80" s="946"/>
      <c r="BU80" s="946"/>
      <c r="BV80" s="946"/>
      <c r="BW80" s="946"/>
      <c r="BX80" s="946"/>
      <c r="BY80" s="946"/>
      <c r="BZ80" s="946"/>
      <c r="CA80" s="946"/>
      <c r="CB80" s="946"/>
      <c r="CC80" s="946"/>
      <c r="CD80" s="946"/>
      <c r="CE80" s="946"/>
      <c r="CF80" s="946"/>
      <c r="CG80" s="955"/>
      <c r="CH80" s="956"/>
      <c r="CI80" s="957"/>
      <c r="CJ80" s="957"/>
      <c r="CK80" s="957"/>
      <c r="CL80" s="958"/>
      <c r="CM80" s="956"/>
      <c r="CN80" s="957"/>
      <c r="CO80" s="957"/>
      <c r="CP80" s="957"/>
      <c r="CQ80" s="958"/>
      <c r="CR80" s="956"/>
      <c r="CS80" s="957"/>
      <c r="CT80" s="957"/>
      <c r="CU80" s="957"/>
      <c r="CV80" s="958"/>
      <c r="CW80" s="956"/>
      <c r="CX80" s="957"/>
      <c r="CY80" s="957"/>
      <c r="CZ80" s="957"/>
      <c r="DA80" s="958"/>
      <c r="DB80" s="956"/>
      <c r="DC80" s="957"/>
      <c r="DD80" s="957"/>
      <c r="DE80" s="957"/>
      <c r="DF80" s="958"/>
      <c r="DG80" s="956"/>
      <c r="DH80" s="957"/>
      <c r="DI80" s="957"/>
      <c r="DJ80" s="957"/>
      <c r="DK80" s="958"/>
      <c r="DL80" s="956"/>
      <c r="DM80" s="957"/>
      <c r="DN80" s="957"/>
      <c r="DO80" s="957"/>
      <c r="DP80" s="958"/>
      <c r="DQ80" s="956"/>
      <c r="DR80" s="957"/>
      <c r="DS80" s="957"/>
      <c r="DT80" s="957"/>
      <c r="DU80" s="958"/>
      <c r="DV80" s="945"/>
      <c r="DW80" s="946"/>
      <c r="DX80" s="946"/>
      <c r="DY80" s="946"/>
      <c r="DZ80" s="947"/>
      <c r="EA80" s="230"/>
    </row>
    <row r="81" spans="1:131" ht="26.25" customHeight="1" x14ac:dyDescent="0.2">
      <c r="A81" s="238">
        <v>14</v>
      </c>
      <c r="B81" s="974"/>
      <c r="C81" s="975"/>
      <c r="D81" s="975"/>
      <c r="E81" s="975"/>
      <c r="F81" s="975"/>
      <c r="G81" s="975"/>
      <c r="H81" s="975"/>
      <c r="I81" s="975"/>
      <c r="J81" s="975"/>
      <c r="K81" s="975"/>
      <c r="L81" s="975"/>
      <c r="M81" s="975"/>
      <c r="N81" s="975"/>
      <c r="O81" s="975"/>
      <c r="P81" s="976"/>
      <c r="Q81" s="977"/>
      <c r="R81" s="971"/>
      <c r="S81" s="971"/>
      <c r="T81" s="971"/>
      <c r="U81" s="971"/>
      <c r="V81" s="971"/>
      <c r="W81" s="971"/>
      <c r="X81" s="971"/>
      <c r="Y81" s="971"/>
      <c r="Z81" s="971"/>
      <c r="AA81" s="971"/>
      <c r="AB81" s="971"/>
      <c r="AC81" s="971"/>
      <c r="AD81" s="971"/>
      <c r="AE81" s="971"/>
      <c r="AF81" s="971"/>
      <c r="AG81" s="971"/>
      <c r="AH81" s="971"/>
      <c r="AI81" s="971"/>
      <c r="AJ81" s="971"/>
      <c r="AK81" s="971"/>
      <c r="AL81" s="971"/>
      <c r="AM81" s="971"/>
      <c r="AN81" s="971"/>
      <c r="AO81" s="971"/>
      <c r="AP81" s="971"/>
      <c r="AQ81" s="971"/>
      <c r="AR81" s="971"/>
      <c r="AS81" s="971"/>
      <c r="AT81" s="971"/>
      <c r="AU81" s="971"/>
      <c r="AV81" s="971"/>
      <c r="AW81" s="971"/>
      <c r="AX81" s="971"/>
      <c r="AY81" s="971"/>
      <c r="AZ81" s="972"/>
      <c r="BA81" s="972"/>
      <c r="BB81" s="972"/>
      <c r="BC81" s="972"/>
      <c r="BD81" s="973"/>
      <c r="BE81" s="241"/>
      <c r="BF81" s="241"/>
      <c r="BG81" s="241"/>
      <c r="BH81" s="241"/>
      <c r="BI81" s="241"/>
      <c r="BJ81" s="241"/>
      <c r="BK81" s="241"/>
      <c r="BL81" s="241"/>
      <c r="BM81" s="241"/>
      <c r="BN81" s="241"/>
      <c r="BO81" s="241"/>
      <c r="BP81" s="241"/>
      <c r="BQ81" s="238">
        <v>75</v>
      </c>
      <c r="BR81" s="243"/>
      <c r="BS81" s="945"/>
      <c r="BT81" s="946"/>
      <c r="BU81" s="946"/>
      <c r="BV81" s="946"/>
      <c r="BW81" s="946"/>
      <c r="BX81" s="946"/>
      <c r="BY81" s="946"/>
      <c r="BZ81" s="946"/>
      <c r="CA81" s="946"/>
      <c r="CB81" s="946"/>
      <c r="CC81" s="946"/>
      <c r="CD81" s="946"/>
      <c r="CE81" s="946"/>
      <c r="CF81" s="946"/>
      <c r="CG81" s="955"/>
      <c r="CH81" s="956"/>
      <c r="CI81" s="957"/>
      <c r="CJ81" s="957"/>
      <c r="CK81" s="957"/>
      <c r="CL81" s="958"/>
      <c r="CM81" s="956"/>
      <c r="CN81" s="957"/>
      <c r="CO81" s="957"/>
      <c r="CP81" s="957"/>
      <c r="CQ81" s="958"/>
      <c r="CR81" s="956"/>
      <c r="CS81" s="957"/>
      <c r="CT81" s="957"/>
      <c r="CU81" s="957"/>
      <c r="CV81" s="958"/>
      <c r="CW81" s="956"/>
      <c r="CX81" s="957"/>
      <c r="CY81" s="957"/>
      <c r="CZ81" s="957"/>
      <c r="DA81" s="958"/>
      <c r="DB81" s="956"/>
      <c r="DC81" s="957"/>
      <c r="DD81" s="957"/>
      <c r="DE81" s="957"/>
      <c r="DF81" s="958"/>
      <c r="DG81" s="956"/>
      <c r="DH81" s="957"/>
      <c r="DI81" s="957"/>
      <c r="DJ81" s="957"/>
      <c r="DK81" s="958"/>
      <c r="DL81" s="956"/>
      <c r="DM81" s="957"/>
      <c r="DN81" s="957"/>
      <c r="DO81" s="957"/>
      <c r="DP81" s="958"/>
      <c r="DQ81" s="956"/>
      <c r="DR81" s="957"/>
      <c r="DS81" s="957"/>
      <c r="DT81" s="957"/>
      <c r="DU81" s="958"/>
      <c r="DV81" s="945"/>
      <c r="DW81" s="946"/>
      <c r="DX81" s="946"/>
      <c r="DY81" s="946"/>
      <c r="DZ81" s="947"/>
      <c r="EA81" s="230"/>
    </row>
    <row r="82" spans="1:131" ht="26.25" customHeight="1" x14ac:dyDescent="0.2">
      <c r="A82" s="238">
        <v>15</v>
      </c>
      <c r="B82" s="974"/>
      <c r="C82" s="975"/>
      <c r="D82" s="975"/>
      <c r="E82" s="975"/>
      <c r="F82" s="975"/>
      <c r="G82" s="975"/>
      <c r="H82" s="975"/>
      <c r="I82" s="975"/>
      <c r="J82" s="975"/>
      <c r="K82" s="975"/>
      <c r="L82" s="975"/>
      <c r="M82" s="975"/>
      <c r="N82" s="975"/>
      <c r="O82" s="975"/>
      <c r="P82" s="976"/>
      <c r="Q82" s="977"/>
      <c r="R82" s="971"/>
      <c r="S82" s="971"/>
      <c r="T82" s="971"/>
      <c r="U82" s="971"/>
      <c r="V82" s="971"/>
      <c r="W82" s="971"/>
      <c r="X82" s="971"/>
      <c r="Y82" s="971"/>
      <c r="Z82" s="971"/>
      <c r="AA82" s="971"/>
      <c r="AB82" s="971"/>
      <c r="AC82" s="971"/>
      <c r="AD82" s="971"/>
      <c r="AE82" s="971"/>
      <c r="AF82" s="971"/>
      <c r="AG82" s="971"/>
      <c r="AH82" s="971"/>
      <c r="AI82" s="971"/>
      <c r="AJ82" s="971"/>
      <c r="AK82" s="971"/>
      <c r="AL82" s="971"/>
      <c r="AM82" s="971"/>
      <c r="AN82" s="971"/>
      <c r="AO82" s="971"/>
      <c r="AP82" s="971"/>
      <c r="AQ82" s="971"/>
      <c r="AR82" s="971"/>
      <c r="AS82" s="971"/>
      <c r="AT82" s="971"/>
      <c r="AU82" s="971"/>
      <c r="AV82" s="971"/>
      <c r="AW82" s="971"/>
      <c r="AX82" s="971"/>
      <c r="AY82" s="971"/>
      <c r="AZ82" s="972"/>
      <c r="BA82" s="972"/>
      <c r="BB82" s="972"/>
      <c r="BC82" s="972"/>
      <c r="BD82" s="973"/>
      <c r="BE82" s="241"/>
      <c r="BF82" s="241"/>
      <c r="BG82" s="241"/>
      <c r="BH82" s="241"/>
      <c r="BI82" s="241"/>
      <c r="BJ82" s="241"/>
      <c r="BK82" s="241"/>
      <c r="BL82" s="241"/>
      <c r="BM82" s="241"/>
      <c r="BN82" s="241"/>
      <c r="BO82" s="241"/>
      <c r="BP82" s="241"/>
      <c r="BQ82" s="238">
        <v>76</v>
      </c>
      <c r="BR82" s="243"/>
      <c r="BS82" s="945"/>
      <c r="BT82" s="946"/>
      <c r="BU82" s="946"/>
      <c r="BV82" s="946"/>
      <c r="BW82" s="946"/>
      <c r="BX82" s="946"/>
      <c r="BY82" s="946"/>
      <c r="BZ82" s="946"/>
      <c r="CA82" s="946"/>
      <c r="CB82" s="946"/>
      <c r="CC82" s="946"/>
      <c r="CD82" s="946"/>
      <c r="CE82" s="946"/>
      <c r="CF82" s="946"/>
      <c r="CG82" s="955"/>
      <c r="CH82" s="956"/>
      <c r="CI82" s="957"/>
      <c r="CJ82" s="957"/>
      <c r="CK82" s="957"/>
      <c r="CL82" s="958"/>
      <c r="CM82" s="956"/>
      <c r="CN82" s="957"/>
      <c r="CO82" s="957"/>
      <c r="CP82" s="957"/>
      <c r="CQ82" s="958"/>
      <c r="CR82" s="956"/>
      <c r="CS82" s="957"/>
      <c r="CT82" s="957"/>
      <c r="CU82" s="957"/>
      <c r="CV82" s="958"/>
      <c r="CW82" s="956"/>
      <c r="CX82" s="957"/>
      <c r="CY82" s="957"/>
      <c r="CZ82" s="957"/>
      <c r="DA82" s="958"/>
      <c r="DB82" s="956"/>
      <c r="DC82" s="957"/>
      <c r="DD82" s="957"/>
      <c r="DE82" s="957"/>
      <c r="DF82" s="958"/>
      <c r="DG82" s="956"/>
      <c r="DH82" s="957"/>
      <c r="DI82" s="957"/>
      <c r="DJ82" s="957"/>
      <c r="DK82" s="958"/>
      <c r="DL82" s="956"/>
      <c r="DM82" s="957"/>
      <c r="DN82" s="957"/>
      <c r="DO82" s="957"/>
      <c r="DP82" s="958"/>
      <c r="DQ82" s="956"/>
      <c r="DR82" s="957"/>
      <c r="DS82" s="957"/>
      <c r="DT82" s="957"/>
      <c r="DU82" s="958"/>
      <c r="DV82" s="945"/>
      <c r="DW82" s="946"/>
      <c r="DX82" s="946"/>
      <c r="DY82" s="946"/>
      <c r="DZ82" s="947"/>
      <c r="EA82" s="230"/>
    </row>
    <row r="83" spans="1:131" ht="26.25" customHeight="1" x14ac:dyDescent="0.2">
      <c r="A83" s="238">
        <v>16</v>
      </c>
      <c r="B83" s="974"/>
      <c r="C83" s="975"/>
      <c r="D83" s="975"/>
      <c r="E83" s="975"/>
      <c r="F83" s="975"/>
      <c r="G83" s="975"/>
      <c r="H83" s="975"/>
      <c r="I83" s="975"/>
      <c r="J83" s="975"/>
      <c r="K83" s="975"/>
      <c r="L83" s="975"/>
      <c r="M83" s="975"/>
      <c r="N83" s="975"/>
      <c r="O83" s="975"/>
      <c r="P83" s="976"/>
      <c r="Q83" s="977"/>
      <c r="R83" s="971"/>
      <c r="S83" s="971"/>
      <c r="T83" s="971"/>
      <c r="U83" s="971"/>
      <c r="V83" s="971"/>
      <c r="W83" s="971"/>
      <c r="X83" s="971"/>
      <c r="Y83" s="971"/>
      <c r="Z83" s="971"/>
      <c r="AA83" s="971"/>
      <c r="AB83" s="971"/>
      <c r="AC83" s="971"/>
      <c r="AD83" s="971"/>
      <c r="AE83" s="971"/>
      <c r="AF83" s="971"/>
      <c r="AG83" s="971"/>
      <c r="AH83" s="971"/>
      <c r="AI83" s="971"/>
      <c r="AJ83" s="971"/>
      <c r="AK83" s="971"/>
      <c r="AL83" s="971"/>
      <c r="AM83" s="971"/>
      <c r="AN83" s="971"/>
      <c r="AO83" s="971"/>
      <c r="AP83" s="971"/>
      <c r="AQ83" s="971"/>
      <c r="AR83" s="971"/>
      <c r="AS83" s="971"/>
      <c r="AT83" s="971"/>
      <c r="AU83" s="971"/>
      <c r="AV83" s="971"/>
      <c r="AW83" s="971"/>
      <c r="AX83" s="971"/>
      <c r="AY83" s="971"/>
      <c r="AZ83" s="972"/>
      <c r="BA83" s="972"/>
      <c r="BB83" s="972"/>
      <c r="BC83" s="972"/>
      <c r="BD83" s="973"/>
      <c r="BE83" s="241"/>
      <c r="BF83" s="241"/>
      <c r="BG83" s="241"/>
      <c r="BH83" s="241"/>
      <c r="BI83" s="241"/>
      <c r="BJ83" s="241"/>
      <c r="BK83" s="241"/>
      <c r="BL83" s="241"/>
      <c r="BM83" s="241"/>
      <c r="BN83" s="241"/>
      <c r="BO83" s="241"/>
      <c r="BP83" s="241"/>
      <c r="BQ83" s="238">
        <v>77</v>
      </c>
      <c r="BR83" s="243"/>
      <c r="BS83" s="945"/>
      <c r="BT83" s="946"/>
      <c r="BU83" s="946"/>
      <c r="BV83" s="946"/>
      <c r="BW83" s="946"/>
      <c r="BX83" s="946"/>
      <c r="BY83" s="946"/>
      <c r="BZ83" s="946"/>
      <c r="CA83" s="946"/>
      <c r="CB83" s="946"/>
      <c r="CC83" s="946"/>
      <c r="CD83" s="946"/>
      <c r="CE83" s="946"/>
      <c r="CF83" s="946"/>
      <c r="CG83" s="955"/>
      <c r="CH83" s="956"/>
      <c r="CI83" s="957"/>
      <c r="CJ83" s="957"/>
      <c r="CK83" s="957"/>
      <c r="CL83" s="958"/>
      <c r="CM83" s="956"/>
      <c r="CN83" s="957"/>
      <c r="CO83" s="957"/>
      <c r="CP83" s="957"/>
      <c r="CQ83" s="958"/>
      <c r="CR83" s="956"/>
      <c r="CS83" s="957"/>
      <c r="CT83" s="957"/>
      <c r="CU83" s="957"/>
      <c r="CV83" s="958"/>
      <c r="CW83" s="956"/>
      <c r="CX83" s="957"/>
      <c r="CY83" s="957"/>
      <c r="CZ83" s="957"/>
      <c r="DA83" s="958"/>
      <c r="DB83" s="956"/>
      <c r="DC83" s="957"/>
      <c r="DD83" s="957"/>
      <c r="DE83" s="957"/>
      <c r="DF83" s="958"/>
      <c r="DG83" s="956"/>
      <c r="DH83" s="957"/>
      <c r="DI83" s="957"/>
      <c r="DJ83" s="957"/>
      <c r="DK83" s="958"/>
      <c r="DL83" s="956"/>
      <c r="DM83" s="957"/>
      <c r="DN83" s="957"/>
      <c r="DO83" s="957"/>
      <c r="DP83" s="958"/>
      <c r="DQ83" s="956"/>
      <c r="DR83" s="957"/>
      <c r="DS83" s="957"/>
      <c r="DT83" s="957"/>
      <c r="DU83" s="958"/>
      <c r="DV83" s="945"/>
      <c r="DW83" s="946"/>
      <c r="DX83" s="946"/>
      <c r="DY83" s="946"/>
      <c r="DZ83" s="947"/>
      <c r="EA83" s="230"/>
    </row>
    <row r="84" spans="1:131" ht="26.25" customHeight="1" x14ac:dyDescent="0.2">
      <c r="A84" s="238">
        <v>17</v>
      </c>
      <c r="B84" s="974"/>
      <c r="C84" s="975"/>
      <c r="D84" s="975"/>
      <c r="E84" s="975"/>
      <c r="F84" s="975"/>
      <c r="G84" s="975"/>
      <c r="H84" s="975"/>
      <c r="I84" s="975"/>
      <c r="J84" s="975"/>
      <c r="K84" s="975"/>
      <c r="L84" s="975"/>
      <c r="M84" s="975"/>
      <c r="N84" s="975"/>
      <c r="O84" s="975"/>
      <c r="P84" s="976"/>
      <c r="Q84" s="977"/>
      <c r="R84" s="971"/>
      <c r="S84" s="971"/>
      <c r="T84" s="971"/>
      <c r="U84" s="971"/>
      <c r="V84" s="971"/>
      <c r="W84" s="971"/>
      <c r="X84" s="971"/>
      <c r="Y84" s="971"/>
      <c r="Z84" s="971"/>
      <c r="AA84" s="971"/>
      <c r="AB84" s="971"/>
      <c r="AC84" s="971"/>
      <c r="AD84" s="971"/>
      <c r="AE84" s="971"/>
      <c r="AF84" s="971"/>
      <c r="AG84" s="971"/>
      <c r="AH84" s="971"/>
      <c r="AI84" s="971"/>
      <c r="AJ84" s="971"/>
      <c r="AK84" s="971"/>
      <c r="AL84" s="971"/>
      <c r="AM84" s="971"/>
      <c r="AN84" s="971"/>
      <c r="AO84" s="971"/>
      <c r="AP84" s="971"/>
      <c r="AQ84" s="971"/>
      <c r="AR84" s="971"/>
      <c r="AS84" s="971"/>
      <c r="AT84" s="971"/>
      <c r="AU84" s="971"/>
      <c r="AV84" s="971"/>
      <c r="AW84" s="971"/>
      <c r="AX84" s="971"/>
      <c r="AY84" s="971"/>
      <c r="AZ84" s="972"/>
      <c r="BA84" s="972"/>
      <c r="BB84" s="972"/>
      <c r="BC84" s="972"/>
      <c r="BD84" s="973"/>
      <c r="BE84" s="241"/>
      <c r="BF84" s="241"/>
      <c r="BG84" s="241"/>
      <c r="BH84" s="241"/>
      <c r="BI84" s="241"/>
      <c r="BJ84" s="241"/>
      <c r="BK84" s="241"/>
      <c r="BL84" s="241"/>
      <c r="BM84" s="241"/>
      <c r="BN84" s="241"/>
      <c r="BO84" s="241"/>
      <c r="BP84" s="241"/>
      <c r="BQ84" s="238">
        <v>78</v>
      </c>
      <c r="BR84" s="243"/>
      <c r="BS84" s="945"/>
      <c r="BT84" s="946"/>
      <c r="BU84" s="946"/>
      <c r="BV84" s="946"/>
      <c r="BW84" s="946"/>
      <c r="BX84" s="946"/>
      <c r="BY84" s="946"/>
      <c r="BZ84" s="946"/>
      <c r="CA84" s="946"/>
      <c r="CB84" s="946"/>
      <c r="CC84" s="946"/>
      <c r="CD84" s="946"/>
      <c r="CE84" s="946"/>
      <c r="CF84" s="946"/>
      <c r="CG84" s="955"/>
      <c r="CH84" s="956"/>
      <c r="CI84" s="957"/>
      <c r="CJ84" s="957"/>
      <c r="CK84" s="957"/>
      <c r="CL84" s="958"/>
      <c r="CM84" s="956"/>
      <c r="CN84" s="957"/>
      <c r="CO84" s="957"/>
      <c r="CP84" s="957"/>
      <c r="CQ84" s="958"/>
      <c r="CR84" s="956"/>
      <c r="CS84" s="957"/>
      <c r="CT84" s="957"/>
      <c r="CU84" s="957"/>
      <c r="CV84" s="958"/>
      <c r="CW84" s="956"/>
      <c r="CX84" s="957"/>
      <c r="CY84" s="957"/>
      <c r="CZ84" s="957"/>
      <c r="DA84" s="958"/>
      <c r="DB84" s="956"/>
      <c r="DC84" s="957"/>
      <c r="DD84" s="957"/>
      <c r="DE84" s="957"/>
      <c r="DF84" s="958"/>
      <c r="DG84" s="956"/>
      <c r="DH84" s="957"/>
      <c r="DI84" s="957"/>
      <c r="DJ84" s="957"/>
      <c r="DK84" s="958"/>
      <c r="DL84" s="956"/>
      <c r="DM84" s="957"/>
      <c r="DN84" s="957"/>
      <c r="DO84" s="957"/>
      <c r="DP84" s="958"/>
      <c r="DQ84" s="956"/>
      <c r="DR84" s="957"/>
      <c r="DS84" s="957"/>
      <c r="DT84" s="957"/>
      <c r="DU84" s="958"/>
      <c r="DV84" s="945"/>
      <c r="DW84" s="946"/>
      <c r="DX84" s="946"/>
      <c r="DY84" s="946"/>
      <c r="DZ84" s="947"/>
      <c r="EA84" s="230"/>
    </row>
    <row r="85" spans="1:131" ht="26.25" customHeight="1" x14ac:dyDescent="0.2">
      <c r="A85" s="238">
        <v>18</v>
      </c>
      <c r="B85" s="974"/>
      <c r="C85" s="975"/>
      <c r="D85" s="975"/>
      <c r="E85" s="975"/>
      <c r="F85" s="975"/>
      <c r="G85" s="975"/>
      <c r="H85" s="975"/>
      <c r="I85" s="975"/>
      <c r="J85" s="975"/>
      <c r="K85" s="975"/>
      <c r="L85" s="975"/>
      <c r="M85" s="975"/>
      <c r="N85" s="975"/>
      <c r="O85" s="975"/>
      <c r="P85" s="976"/>
      <c r="Q85" s="977"/>
      <c r="R85" s="971"/>
      <c r="S85" s="971"/>
      <c r="T85" s="971"/>
      <c r="U85" s="971"/>
      <c r="V85" s="971"/>
      <c r="W85" s="971"/>
      <c r="X85" s="971"/>
      <c r="Y85" s="971"/>
      <c r="Z85" s="971"/>
      <c r="AA85" s="971"/>
      <c r="AB85" s="971"/>
      <c r="AC85" s="971"/>
      <c r="AD85" s="971"/>
      <c r="AE85" s="971"/>
      <c r="AF85" s="971"/>
      <c r="AG85" s="971"/>
      <c r="AH85" s="971"/>
      <c r="AI85" s="971"/>
      <c r="AJ85" s="971"/>
      <c r="AK85" s="971"/>
      <c r="AL85" s="971"/>
      <c r="AM85" s="971"/>
      <c r="AN85" s="971"/>
      <c r="AO85" s="971"/>
      <c r="AP85" s="971"/>
      <c r="AQ85" s="971"/>
      <c r="AR85" s="971"/>
      <c r="AS85" s="971"/>
      <c r="AT85" s="971"/>
      <c r="AU85" s="971"/>
      <c r="AV85" s="971"/>
      <c r="AW85" s="971"/>
      <c r="AX85" s="971"/>
      <c r="AY85" s="971"/>
      <c r="AZ85" s="972"/>
      <c r="BA85" s="972"/>
      <c r="BB85" s="972"/>
      <c r="BC85" s="972"/>
      <c r="BD85" s="973"/>
      <c r="BE85" s="241"/>
      <c r="BF85" s="241"/>
      <c r="BG85" s="241"/>
      <c r="BH85" s="241"/>
      <c r="BI85" s="241"/>
      <c r="BJ85" s="241"/>
      <c r="BK85" s="241"/>
      <c r="BL85" s="241"/>
      <c r="BM85" s="241"/>
      <c r="BN85" s="241"/>
      <c r="BO85" s="241"/>
      <c r="BP85" s="241"/>
      <c r="BQ85" s="238">
        <v>79</v>
      </c>
      <c r="BR85" s="243"/>
      <c r="BS85" s="945"/>
      <c r="BT85" s="946"/>
      <c r="BU85" s="946"/>
      <c r="BV85" s="946"/>
      <c r="BW85" s="946"/>
      <c r="BX85" s="946"/>
      <c r="BY85" s="946"/>
      <c r="BZ85" s="946"/>
      <c r="CA85" s="946"/>
      <c r="CB85" s="946"/>
      <c r="CC85" s="946"/>
      <c r="CD85" s="946"/>
      <c r="CE85" s="946"/>
      <c r="CF85" s="946"/>
      <c r="CG85" s="955"/>
      <c r="CH85" s="956"/>
      <c r="CI85" s="957"/>
      <c r="CJ85" s="957"/>
      <c r="CK85" s="957"/>
      <c r="CL85" s="958"/>
      <c r="CM85" s="956"/>
      <c r="CN85" s="957"/>
      <c r="CO85" s="957"/>
      <c r="CP85" s="957"/>
      <c r="CQ85" s="958"/>
      <c r="CR85" s="956"/>
      <c r="CS85" s="957"/>
      <c r="CT85" s="957"/>
      <c r="CU85" s="957"/>
      <c r="CV85" s="958"/>
      <c r="CW85" s="956"/>
      <c r="CX85" s="957"/>
      <c r="CY85" s="957"/>
      <c r="CZ85" s="957"/>
      <c r="DA85" s="958"/>
      <c r="DB85" s="956"/>
      <c r="DC85" s="957"/>
      <c r="DD85" s="957"/>
      <c r="DE85" s="957"/>
      <c r="DF85" s="958"/>
      <c r="DG85" s="956"/>
      <c r="DH85" s="957"/>
      <c r="DI85" s="957"/>
      <c r="DJ85" s="957"/>
      <c r="DK85" s="958"/>
      <c r="DL85" s="956"/>
      <c r="DM85" s="957"/>
      <c r="DN85" s="957"/>
      <c r="DO85" s="957"/>
      <c r="DP85" s="958"/>
      <c r="DQ85" s="956"/>
      <c r="DR85" s="957"/>
      <c r="DS85" s="957"/>
      <c r="DT85" s="957"/>
      <c r="DU85" s="958"/>
      <c r="DV85" s="945"/>
      <c r="DW85" s="946"/>
      <c r="DX85" s="946"/>
      <c r="DY85" s="946"/>
      <c r="DZ85" s="947"/>
      <c r="EA85" s="230"/>
    </row>
    <row r="86" spans="1:131" ht="26.25" customHeight="1" x14ac:dyDescent="0.2">
      <c r="A86" s="238">
        <v>19</v>
      </c>
      <c r="B86" s="974"/>
      <c r="C86" s="975"/>
      <c r="D86" s="975"/>
      <c r="E86" s="975"/>
      <c r="F86" s="975"/>
      <c r="G86" s="975"/>
      <c r="H86" s="975"/>
      <c r="I86" s="975"/>
      <c r="J86" s="975"/>
      <c r="K86" s="975"/>
      <c r="L86" s="975"/>
      <c r="M86" s="975"/>
      <c r="N86" s="975"/>
      <c r="O86" s="975"/>
      <c r="P86" s="976"/>
      <c r="Q86" s="977"/>
      <c r="R86" s="971"/>
      <c r="S86" s="971"/>
      <c r="T86" s="971"/>
      <c r="U86" s="971"/>
      <c r="V86" s="971"/>
      <c r="W86" s="971"/>
      <c r="X86" s="971"/>
      <c r="Y86" s="971"/>
      <c r="Z86" s="971"/>
      <c r="AA86" s="971"/>
      <c r="AB86" s="971"/>
      <c r="AC86" s="971"/>
      <c r="AD86" s="971"/>
      <c r="AE86" s="971"/>
      <c r="AF86" s="971"/>
      <c r="AG86" s="971"/>
      <c r="AH86" s="971"/>
      <c r="AI86" s="971"/>
      <c r="AJ86" s="971"/>
      <c r="AK86" s="971"/>
      <c r="AL86" s="971"/>
      <c r="AM86" s="971"/>
      <c r="AN86" s="971"/>
      <c r="AO86" s="971"/>
      <c r="AP86" s="971"/>
      <c r="AQ86" s="971"/>
      <c r="AR86" s="971"/>
      <c r="AS86" s="971"/>
      <c r="AT86" s="971"/>
      <c r="AU86" s="971"/>
      <c r="AV86" s="971"/>
      <c r="AW86" s="971"/>
      <c r="AX86" s="971"/>
      <c r="AY86" s="971"/>
      <c r="AZ86" s="972"/>
      <c r="BA86" s="972"/>
      <c r="BB86" s="972"/>
      <c r="BC86" s="972"/>
      <c r="BD86" s="973"/>
      <c r="BE86" s="241"/>
      <c r="BF86" s="241"/>
      <c r="BG86" s="241"/>
      <c r="BH86" s="241"/>
      <c r="BI86" s="241"/>
      <c r="BJ86" s="241"/>
      <c r="BK86" s="241"/>
      <c r="BL86" s="241"/>
      <c r="BM86" s="241"/>
      <c r="BN86" s="241"/>
      <c r="BO86" s="241"/>
      <c r="BP86" s="241"/>
      <c r="BQ86" s="238">
        <v>80</v>
      </c>
      <c r="BR86" s="243"/>
      <c r="BS86" s="945"/>
      <c r="BT86" s="946"/>
      <c r="BU86" s="946"/>
      <c r="BV86" s="946"/>
      <c r="BW86" s="946"/>
      <c r="BX86" s="946"/>
      <c r="BY86" s="946"/>
      <c r="BZ86" s="946"/>
      <c r="CA86" s="946"/>
      <c r="CB86" s="946"/>
      <c r="CC86" s="946"/>
      <c r="CD86" s="946"/>
      <c r="CE86" s="946"/>
      <c r="CF86" s="946"/>
      <c r="CG86" s="955"/>
      <c r="CH86" s="956"/>
      <c r="CI86" s="957"/>
      <c r="CJ86" s="957"/>
      <c r="CK86" s="957"/>
      <c r="CL86" s="958"/>
      <c r="CM86" s="956"/>
      <c r="CN86" s="957"/>
      <c r="CO86" s="957"/>
      <c r="CP86" s="957"/>
      <c r="CQ86" s="958"/>
      <c r="CR86" s="956"/>
      <c r="CS86" s="957"/>
      <c r="CT86" s="957"/>
      <c r="CU86" s="957"/>
      <c r="CV86" s="958"/>
      <c r="CW86" s="956"/>
      <c r="CX86" s="957"/>
      <c r="CY86" s="957"/>
      <c r="CZ86" s="957"/>
      <c r="DA86" s="958"/>
      <c r="DB86" s="956"/>
      <c r="DC86" s="957"/>
      <c r="DD86" s="957"/>
      <c r="DE86" s="957"/>
      <c r="DF86" s="958"/>
      <c r="DG86" s="956"/>
      <c r="DH86" s="957"/>
      <c r="DI86" s="957"/>
      <c r="DJ86" s="957"/>
      <c r="DK86" s="958"/>
      <c r="DL86" s="956"/>
      <c r="DM86" s="957"/>
      <c r="DN86" s="957"/>
      <c r="DO86" s="957"/>
      <c r="DP86" s="958"/>
      <c r="DQ86" s="956"/>
      <c r="DR86" s="957"/>
      <c r="DS86" s="957"/>
      <c r="DT86" s="957"/>
      <c r="DU86" s="958"/>
      <c r="DV86" s="945"/>
      <c r="DW86" s="946"/>
      <c r="DX86" s="946"/>
      <c r="DY86" s="946"/>
      <c r="DZ86" s="947"/>
      <c r="EA86" s="230"/>
    </row>
    <row r="87" spans="1:131" ht="26.25" customHeight="1" x14ac:dyDescent="0.2">
      <c r="A87" s="244">
        <v>20</v>
      </c>
      <c r="B87" s="964"/>
      <c r="C87" s="965"/>
      <c r="D87" s="965"/>
      <c r="E87" s="965"/>
      <c r="F87" s="965"/>
      <c r="G87" s="965"/>
      <c r="H87" s="965"/>
      <c r="I87" s="965"/>
      <c r="J87" s="965"/>
      <c r="K87" s="965"/>
      <c r="L87" s="965"/>
      <c r="M87" s="965"/>
      <c r="N87" s="965"/>
      <c r="O87" s="965"/>
      <c r="P87" s="966"/>
      <c r="Q87" s="967"/>
      <c r="R87" s="968"/>
      <c r="S87" s="968"/>
      <c r="T87" s="968"/>
      <c r="U87" s="968"/>
      <c r="V87" s="968"/>
      <c r="W87" s="968"/>
      <c r="X87" s="968"/>
      <c r="Y87" s="968"/>
      <c r="Z87" s="968"/>
      <c r="AA87" s="968"/>
      <c r="AB87" s="968"/>
      <c r="AC87" s="968"/>
      <c r="AD87" s="968"/>
      <c r="AE87" s="968"/>
      <c r="AF87" s="968"/>
      <c r="AG87" s="968"/>
      <c r="AH87" s="968"/>
      <c r="AI87" s="968"/>
      <c r="AJ87" s="968"/>
      <c r="AK87" s="968"/>
      <c r="AL87" s="968"/>
      <c r="AM87" s="968"/>
      <c r="AN87" s="968"/>
      <c r="AO87" s="968"/>
      <c r="AP87" s="968"/>
      <c r="AQ87" s="968"/>
      <c r="AR87" s="968"/>
      <c r="AS87" s="968"/>
      <c r="AT87" s="968"/>
      <c r="AU87" s="968"/>
      <c r="AV87" s="968"/>
      <c r="AW87" s="968"/>
      <c r="AX87" s="968"/>
      <c r="AY87" s="968"/>
      <c r="AZ87" s="969"/>
      <c r="BA87" s="969"/>
      <c r="BB87" s="969"/>
      <c r="BC87" s="969"/>
      <c r="BD87" s="970"/>
      <c r="BE87" s="241"/>
      <c r="BF87" s="241"/>
      <c r="BG87" s="241"/>
      <c r="BH87" s="241"/>
      <c r="BI87" s="241"/>
      <c r="BJ87" s="241"/>
      <c r="BK87" s="241"/>
      <c r="BL87" s="241"/>
      <c r="BM87" s="241"/>
      <c r="BN87" s="241"/>
      <c r="BO87" s="241"/>
      <c r="BP87" s="241"/>
      <c r="BQ87" s="238">
        <v>81</v>
      </c>
      <c r="BR87" s="243"/>
      <c r="BS87" s="945"/>
      <c r="BT87" s="946"/>
      <c r="BU87" s="946"/>
      <c r="BV87" s="946"/>
      <c r="BW87" s="946"/>
      <c r="BX87" s="946"/>
      <c r="BY87" s="946"/>
      <c r="BZ87" s="946"/>
      <c r="CA87" s="946"/>
      <c r="CB87" s="946"/>
      <c r="CC87" s="946"/>
      <c r="CD87" s="946"/>
      <c r="CE87" s="946"/>
      <c r="CF87" s="946"/>
      <c r="CG87" s="955"/>
      <c r="CH87" s="956"/>
      <c r="CI87" s="957"/>
      <c r="CJ87" s="957"/>
      <c r="CK87" s="957"/>
      <c r="CL87" s="958"/>
      <c r="CM87" s="956"/>
      <c r="CN87" s="957"/>
      <c r="CO87" s="957"/>
      <c r="CP87" s="957"/>
      <c r="CQ87" s="958"/>
      <c r="CR87" s="956"/>
      <c r="CS87" s="957"/>
      <c r="CT87" s="957"/>
      <c r="CU87" s="957"/>
      <c r="CV87" s="958"/>
      <c r="CW87" s="956"/>
      <c r="CX87" s="957"/>
      <c r="CY87" s="957"/>
      <c r="CZ87" s="957"/>
      <c r="DA87" s="958"/>
      <c r="DB87" s="956"/>
      <c r="DC87" s="957"/>
      <c r="DD87" s="957"/>
      <c r="DE87" s="957"/>
      <c r="DF87" s="958"/>
      <c r="DG87" s="956"/>
      <c r="DH87" s="957"/>
      <c r="DI87" s="957"/>
      <c r="DJ87" s="957"/>
      <c r="DK87" s="958"/>
      <c r="DL87" s="956"/>
      <c r="DM87" s="957"/>
      <c r="DN87" s="957"/>
      <c r="DO87" s="957"/>
      <c r="DP87" s="958"/>
      <c r="DQ87" s="956"/>
      <c r="DR87" s="957"/>
      <c r="DS87" s="957"/>
      <c r="DT87" s="957"/>
      <c r="DU87" s="958"/>
      <c r="DV87" s="945"/>
      <c r="DW87" s="946"/>
      <c r="DX87" s="946"/>
      <c r="DY87" s="946"/>
      <c r="DZ87" s="947"/>
      <c r="EA87" s="230"/>
    </row>
    <row r="88" spans="1:131" ht="26.25" customHeight="1" thickBot="1" x14ac:dyDescent="0.25">
      <c r="A88" s="240" t="s">
        <v>378</v>
      </c>
      <c r="B88" s="937" t="s">
        <v>404</v>
      </c>
      <c r="C88" s="938"/>
      <c r="D88" s="938"/>
      <c r="E88" s="938"/>
      <c r="F88" s="938"/>
      <c r="G88" s="938"/>
      <c r="H88" s="938"/>
      <c r="I88" s="938"/>
      <c r="J88" s="938"/>
      <c r="K88" s="938"/>
      <c r="L88" s="938"/>
      <c r="M88" s="938"/>
      <c r="N88" s="938"/>
      <c r="O88" s="938"/>
      <c r="P88" s="948"/>
      <c r="Q88" s="962"/>
      <c r="R88" s="963"/>
      <c r="S88" s="963"/>
      <c r="T88" s="963"/>
      <c r="U88" s="963"/>
      <c r="V88" s="963"/>
      <c r="W88" s="963"/>
      <c r="X88" s="963"/>
      <c r="Y88" s="963"/>
      <c r="Z88" s="963"/>
      <c r="AA88" s="963"/>
      <c r="AB88" s="963"/>
      <c r="AC88" s="963"/>
      <c r="AD88" s="963"/>
      <c r="AE88" s="963"/>
      <c r="AF88" s="959">
        <v>11050</v>
      </c>
      <c r="AG88" s="959"/>
      <c r="AH88" s="959"/>
      <c r="AI88" s="959"/>
      <c r="AJ88" s="959"/>
      <c r="AK88" s="963"/>
      <c r="AL88" s="963"/>
      <c r="AM88" s="963"/>
      <c r="AN88" s="963"/>
      <c r="AO88" s="963"/>
      <c r="AP88" s="959">
        <v>1706</v>
      </c>
      <c r="AQ88" s="959"/>
      <c r="AR88" s="959"/>
      <c r="AS88" s="959"/>
      <c r="AT88" s="959"/>
      <c r="AU88" s="959">
        <v>774</v>
      </c>
      <c r="AV88" s="959"/>
      <c r="AW88" s="959"/>
      <c r="AX88" s="959"/>
      <c r="AY88" s="959"/>
      <c r="AZ88" s="960"/>
      <c r="BA88" s="960"/>
      <c r="BB88" s="960"/>
      <c r="BC88" s="960"/>
      <c r="BD88" s="961"/>
      <c r="BE88" s="241"/>
      <c r="BF88" s="241"/>
      <c r="BG88" s="241"/>
      <c r="BH88" s="241"/>
      <c r="BI88" s="241"/>
      <c r="BJ88" s="241"/>
      <c r="BK88" s="241"/>
      <c r="BL88" s="241"/>
      <c r="BM88" s="241"/>
      <c r="BN88" s="241"/>
      <c r="BO88" s="241"/>
      <c r="BP88" s="241"/>
      <c r="BQ88" s="238">
        <v>82</v>
      </c>
      <c r="BR88" s="243"/>
      <c r="BS88" s="945"/>
      <c r="BT88" s="946"/>
      <c r="BU88" s="946"/>
      <c r="BV88" s="946"/>
      <c r="BW88" s="946"/>
      <c r="BX88" s="946"/>
      <c r="BY88" s="946"/>
      <c r="BZ88" s="946"/>
      <c r="CA88" s="946"/>
      <c r="CB88" s="946"/>
      <c r="CC88" s="946"/>
      <c r="CD88" s="946"/>
      <c r="CE88" s="946"/>
      <c r="CF88" s="946"/>
      <c r="CG88" s="955"/>
      <c r="CH88" s="956"/>
      <c r="CI88" s="957"/>
      <c r="CJ88" s="957"/>
      <c r="CK88" s="957"/>
      <c r="CL88" s="958"/>
      <c r="CM88" s="956"/>
      <c r="CN88" s="957"/>
      <c r="CO88" s="957"/>
      <c r="CP88" s="957"/>
      <c r="CQ88" s="958"/>
      <c r="CR88" s="956"/>
      <c r="CS88" s="957"/>
      <c r="CT88" s="957"/>
      <c r="CU88" s="957"/>
      <c r="CV88" s="958"/>
      <c r="CW88" s="956"/>
      <c r="CX88" s="957"/>
      <c r="CY88" s="957"/>
      <c r="CZ88" s="957"/>
      <c r="DA88" s="958"/>
      <c r="DB88" s="956"/>
      <c r="DC88" s="957"/>
      <c r="DD88" s="957"/>
      <c r="DE88" s="957"/>
      <c r="DF88" s="958"/>
      <c r="DG88" s="956"/>
      <c r="DH88" s="957"/>
      <c r="DI88" s="957"/>
      <c r="DJ88" s="957"/>
      <c r="DK88" s="958"/>
      <c r="DL88" s="956"/>
      <c r="DM88" s="957"/>
      <c r="DN88" s="957"/>
      <c r="DO88" s="957"/>
      <c r="DP88" s="958"/>
      <c r="DQ88" s="956"/>
      <c r="DR88" s="957"/>
      <c r="DS88" s="957"/>
      <c r="DT88" s="957"/>
      <c r="DU88" s="958"/>
      <c r="DV88" s="945"/>
      <c r="DW88" s="946"/>
      <c r="DX88" s="946"/>
      <c r="DY88" s="946"/>
      <c r="DZ88" s="947"/>
      <c r="EA88" s="230"/>
    </row>
    <row r="89" spans="1:131" ht="26.25" hidden="1" customHeight="1" x14ac:dyDescent="0.2">
      <c r="A89" s="245"/>
      <c r="B89" s="246"/>
      <c r="C89" s="246"/>
      <c r="D89" s="246"/>
      <c r="E89" s="246"/>
      <c r="F89" s="246"/>
      <c r="G89" s="246"/>
      <c r="H89" s="246"/>
      <c r="I89" s="246"/>
      <c r="J89" s="246"/>
      <c r="K89" s="246"/>
      <c r="L89" s="246"/>
      <c r="M89" s="246"/>
      <c r="N89" s="246"/>
      <c r="O89" s="246"/>
      <c r="P89" s="246"/>
      <c r="Q89" s="247"/>
      <c r="R89" s="247"/>
      <c r="S89" s="247"/>
      <c r="T89" s="247"/>
      <c r="U89" s="247"/>
      <c r="V89" s="247"/>
      <c r="W89" s="247"/>
      <c r="X89" s="247"/>
      <c r="Y89" s="247"/>
      <c r="Z89" s="247"/>
      <c r="AA89" s="247"/>
      <c r="AB89" s="247"/>
      <c r="AC89" s="247"/>
      <c r="AD89" s="247"/>
      <c r="AE89" s="247"/>
      <c r="AF89" s="247"/>
      <c r="AG89" s="247"/>
      <c r="AH89" s="247"/>
      <c r="AI89" s="247"/>
      <c r="AJ89" s="247"/>
      <c r="AK89" s="247"/>
      <c r="AL89" s="247"/>
      <c r="AM89" s="247"/>
      <c r="AN89" s="247"/>
      <c r="AO89" s="247"/>
      <c r="AP89" s="247"/>
      <c r="AQ89" s="247"/>
      <c r="AR89" s="247"/>
      <c r="AS89" s="247"/>
      <c r="AT89" s="247"/>
      <c r="AU89" s="247"/>
      <c r="AV89" s="247"/>
      <c r="AW89" s="247"/>
      <c r="AX89" s="247"/>
      <c r="AY89" s="247"/>
      <c r="AZ89" s="248"/>
      <c r="BA89" s="248"/>
      <c r="BB89" s="248"/>
      <c r="BC89" s="248"/>
      <c r="BD89" s="248"/>
      <c r="BE89" s="241"/>
      <c r="BF89" s="241"/>
      <c r="BG89" s="241"/>
      <c r="BH89" s="241"/>
      <c r="BI89" s="241"/>
      <c r="BJ89" s="241"/>
      <c r="BK89" s="241"/>
      <c r="BL89" s="241"/>
      <c r="BM89" s="241"/>
      <c r="BN89" s="241"/>
      <c r="BO89" s="241"/>
      <c r="BP89" s="241"/>
      <c r="BQ89" s="238">
        <v>83</v>
      </c>
      <c r="BR89" s="243"/>
      <c r="BS89" s="945"/>
      <c r="BT89" s="946"/>
      <c r="BU89" s="946"/>
      <c r="BV89" s="946"/>
      <c r="BW89" s="946"/>
      <c r="BX89" s="946"/>
      <c r="BY89" s="946"/>
      <c r="BZ89" s="946"/>
      <c r="CA89" s="946"/>
      <c r="CB89" s="946"/>
      <c r="CC89" s="946"/>
      <c r="CD89" s="946"/>
      <c r="CE89" s="946"/>
      <c r="CF89" s="946"/>
      <c r="CG89" s="955"/>
      <c r="CH89" s="956"/>
      <c r="CI89" s="957"/>
      <c r="CJ89" s="957"/>
      <c r="CK89" s="957"/>
      <c r="CL89" s="958"/>
      <c r="CM89" s="956"/>
      <c r="CN89" s="957"/>
      <c r="CO89" s="957"/>
      <c r="CP89" s="957"/>
      <c r="CQ89" s="958"/>
      <c r="CR89" s="956"/>
      <c r="CS89" s="957"/>
      <c r="CT89" s="957"/>
      <c r="CU89" s="957"/>
      <c r="CV89" s="958"/>
      <c r="CW89" s="956"/>
      <c r="CX89" s="957"/>
      <c r="CY89" s="957"/>
      <c r="CZ89" s="957"/>
      <c r="DA89" s="958"/>
      <c r="DB89" s="956"/>
      <c r="DC89" s="957"/>
      <c r="DD89" s="957"/>
      <c r="DE89" s="957"/>
      <c r="DF89" s="958"/>
      <c r="DG89" s="956"/>
      <c r="DH89" s="957"/>
      <c r="DI89" s="957"/>
      <c r="DJ89" s="957"/>
      <c r="DK89" s="958"/>
      <c r="DL89" s="956"/>
      <c r="DM89" s="957"/>
      <c r="DN89" s="957"/>
      <c r="DO89" s="957"/>
      <c r="DP89" s="958"/>
      <c r="DQ89" s="956"/>
      <c r="DR89" s="957"/>
      <c r="DS89" s="957"/>
      <c r="DT89" s="957"/>
      <c r="DU89" s="958"/>
      <c r="DV89" s="945"/>
      <c r="DW89" s="946"/>
      <c r="DX89" s="946"/>
      <c r="DY89" s="946"/>
      <c r="DZ89" s="947"/>
      <c r="EA89" s="230"/>
    </row>
    <row r="90" spans="1:131" ht="26.25" hidden="1" customHeight="1" x14ac:dyDescent="0.2">
      <c r="A90" s="245"/>
      <c r="B90" s="246"/>
      <c r="C90" s="246"/>
      <c r="D90" s="246"/>
      <c r="E90" s="246"/>
      <c r="F90" s="246"/>
      <c r="G90" s="246"/>
      <c r="H90" s="246"/>
      <c r="I90" s="246"/>
      <c r="J90" s="246"/>
      <c r="K90" s="246"/>
      <c r="L90" s="246"/>
      <c r="M90" s="246"/>
      <c r="N90" s="246"/>
      <c r="O90" s="246"/>
      <c r="P90" s="246"/>
      <c r="Q90" s="247"/>
      <c r="R90" s="247"/>
      <c r="S90" s="247"/>
      <c r="T90" s="247"/>
      <c r="U90" s="247"/>
      <c r="V90" s="247"/>
      <c r="W90" s="247"/>
      <c r="X90" s="247"/>
      <c r="Y90" s="247"/>
      <c r="Z90" s="247"/>
      <c r="AA90" s="247"/>
      <c r="AB90" s="247"/>
      <c r="AC90" s="247"/>
      <c r="AD90" s="247"/>
      <c r="AE90" s="247"/>
      <c r="AF90" s="247"/>
      <c r="AG90" s="247"/>
      <c r="AH90" s="247"/>
      <c r="AI90" s="247"/>
      <c r="AJ90" s="247"/>
      <c r="AK90" s="247"/>
      <c r="AL90" s="247"/>
      <c r="AM90" s="247"/>
      <c r="AN90" s="247"/>
      <c r="AO90" s="247"/>
      <c r="AP90" s="247"/>
      <c r="AQ90" s="247"/>
      <c r="AR90" s="247"/>
      <c r="AS90" s="247"/>
      <c r="AT90" s="247"/>
      <c r="AU90" s="247"/>
      <c r="AV90" s="247"/>
      <c r="AW90" s="247"/>
      <c r="AX90" s="247"/>
      <c r="AY90" s="247"/>
      <c r="AZ90" s="248"/>
      <c r="BA90" s="248"/>
      <c r="BB90" s="248"/>
      <c r="BC90" s="248"/>
      <c r="BD90" s="248"/>
      <c r="BE90" s="241"/>
      <c r="BF90" s="241"/>
      <c r="BG90" s="241"/>
      <c r="BH90" s="241"/>
      <c r="BI90" s="241"/>
      <c r="BJ90" s="241"/>
      <c r="BK90" s="241"/>
      <c r="BL90" s="241"/>
      <c r="BM90" s="241"/>
      <c r="BN90" s="241"/>
      <c r="BO90" s="241"/>
      <c r="BP90" s="241"/>
      <c r="BQ90" s="238">
        <v>84</v>
      </c>
      <c r="BR90" s="243"/>
      <c r="BS90" s="945"/>
      <c r="BT90" s="946"/>
      <c r="BU90" s="946"/>
      <c r="BV90" s="946"/>
      <c r="BW90" s="946"/>
      <c r="BX90" s="946"/>
      <c r="BY90" s="946"/>
      <c r="BZ90" s="946"/>
      <c r="CA90" s="946"/>
      <c r="CB90" s="946"/>
      <c r="CC90" s="946"/>
      <c r="CD90" s="946"/>
      <c r="CE90" s="946"/>
      <c r="CF90" s="946"/>
      <c r="CG90" s="955"/>
      <c r="CH90" s="956"/>
      <c r="CI90" s="957"/>
      <c r="CJ90" s="957"/>
      <c r="CK90" s="957"/>
      <c r="CL90" s="958"/>
      <c r="CM90" s="956"/>
      <c r="CN90" s="957"/>
      <c r="CO90" s="957"/>
      <c r="CP90" s="957"/>
      <c r="CQ90" s="958"/>
      <c r="CR90" s="956"/>
      <c r="CS90" s="957"/>
      <c r="CT90" s="957"/>
      <c r="CU90" s="957"/>
      <c r="CV90" s="958"/>
      <c r="CW90" s="956"/>
      <c r="CX90" s="957"/>
      <c r="CY90" s="957"/>
      <c r="CZ90" s="957"/>
      <c r="DA90" s="958"/>
      <c r="DB90" s="956"/>
      <c r="DC90" s="957"/>
      <c r="DD90" s="957"/>
      <c r="DE90" s="957"/>
      <c r="DF90" s="958"/>
      <c r="DG90" s="956"/>
      <c r="DH90" s="957"/>
      <c r="DI90" s="957"/>
      <c r="DJ90" s="957"/>
      <c r="DK90" s="958"/>
      <c r="DL90" s="956"/>
      <c r="DM90" s="957"/>
      <c r="DN90" s="957"/>
      <c r="DO90" s="957"/>
      <c r="DP90" s="958"/>
      <c r="DQ90" s="956"/>
      <c r="DR90" s="957"/>
      <c r="DS90" s="957"/>
      <c r="DT90" s="957"/>
      <c r="DU90" s="958"/>
      <c r="DV90" s="945"/>
      <c r="DW90" s="946"/>
      <c r="DX90" s="946"/>
      <c r="DY90" s="946"/>
      <c r="DZ90" s="947"/>
      <c r="EA90" s="230"/>
    </row>
    <row r="91" spans="1:131" ht="26.25" hidden="1" customHeight="1" x14ac:dyDescent="0.2">
      <c r="A91" s="245"/>
      <c r="B91" s="246"/>
      <c r="C91" s="246"/>
      <c r="D91" s="246"/>
      <c r="E91" s="246"/>
      <c r="F91" s="246"/>
      <c r="G91" s="246"/>
      <c r="H91" s="246"/>
      <c r="I91" s="246"/>
      <c r="J91" s="246"/>
      <c r="K91" s="246"/>
      <c r="L91" s="246"/>
      <c r="M91" s="246"/>
      <c r="N91" s="246"/>
      <c r="O91" s="246"/>
      <c r="P91" s="246"/>
      <c r="Q91" s="247"/>
      <c r="R91" s="247"/>
      <c r="S91" s="247"/>
      <c r="T91" s="247"/>
      <c r="U91" s="247"/>
      <c r="V91" s="247"/>
      <c r="W91" s="247"/>
      <c r="X91" s="247"/>
      <c r="Y91" s="247"/>
      <c r="Z91" s="247"/>
      <c r="AA91" s="247"/>
      <c r="AB91" s="247"/>
      <c r="AC91" s="247"/>
      <c r="AD91" s="247"/>
      <c r="AE91" s="247"/>
      <c r="AF91" s="247"/>
      <c r="AG91" s="247"/>
      <c r="AH91" s="247"/>
      <c r="AI91" s="247"/>
      <c r="AJ91" s="247"/>
      <c r="AK91" s="247"/>
      <c r="AL91" s="247"/>
      <c r="AM91" s="247"/>
      <c r="AN91" s="247"/>
      <c r="AO91" s="247"/>
      <c r="AP91" s="247"/>
      <c r="AQ91" s="247"/>
      <c r="AR91" s="247"/>
      <c r="AS91" s="247"/>
      <c r="AT91" s="247"/>
      <c r="AU91" s="247"/>
      <c r="AV91" s="247"/>
      <c r="AW91" s="247"/>
      <c r="AX91" s="247"/>
      <c r="AY91" s="247"/>
      <c r="AZ91" s="248"/>
      <c r="BA91" s="248"/>
      <c r="BB91" s="248"/>
      <c r="BC91" s="248"/>
      <c r="BD91" s="248"/>
      <c r="BE91" s="241"/>
      <c r="BF91" s="241"/>
      <c r="BG91" s="241"/>
      <c r="BH91" s="241"/>
      <c r="BI91" s="241"/>
      <c r="BJ91" s="241"/>
      <c r="BK91" s="241"/>
      <c r="BL91" s="241"/>
      <c r="BM91" s="241"/>
      <c r="BN91" s="241"/>
      <c r="BO91" s="241"/>
      <c r="BP91" s="241"/>
      <c r="BQ91" s="238">
        <v>85</v>
      </c>
      <c r="BR91" s="243"/>
      <c r="BS91" s="945"/>
      <c r="BT91" s="946"/>
      <c r="BU91" s="946"/>
      <c r="BV91" s="946"/>
      <c r="BW91" s="946"/>
      <c r="BX91" s="946"/>
      <c r="BY91" s="946"/>
      <c r="BZ91" s="946"/>
      <c r="CA91" s="946"/>
      <c r="CB91" s="946"/>
      <c r="CC91" s="946"/>
      <c r="CD91" s="946"/>
      <c r="CE91" s="946"/>
      <c r="CF91" s="946"/>
      <c r="CG91" s="955"/>
      <c r="CH91" s="956"/>
      <c r="CI91" s="957"/>
      <c r="CJ91" s="957"/>
      <c r="CK91" s="957"/>
      <c r="CL91" s="958"/>
      <c r="CM91" s="956"/>
      <c r="CN91" s="957"/>
      <c r="CO91" s="957"/>
      <c r="CP91" s="957"/>
      <c r="CQ91" s="958"/>
      <c r="CR91" s="956"/>
      <c r="CS91" s="957"/>
      <c r="CT91" s="957"/>
      <c r="CU91" s="957"/>
      <c r="CV91" s="958"/>
      <c r="CW91" s="956"/>
      <c r="CX91" s="957"/>
      <c r="CY91" s="957"/>
      <c r="CZ91" s="957"/>
      <c r="DA91" s="958"/>
      <c r="DB91" s="956"/>
      <c r="DC91" s="957"/>
      <c r="DD91" s="957"/>
      <c r="DE91" s="957"/>
      <c r="DF91" s="958"/>
      <c r="DG91" s="956"/>
      <c r="DH91" s="957"/>
      <c r="DI91" s="957"/>
      <c r="DJ91" s="957"/>
      <c r="DK91" s="958"/>
      <c r="DL91" s="956"/>
      <c r="DM91" s="957"/>
      <c r="DN91" s="957"/>
      <c r="DO91" s="957"/>
      <c r="DP91" s="958"/>
      <c r="DQ91" s="956"/>
      <c r="DR91" s="957"/>
      <c r="DS91" s="957"/>
      <c r="DT91" s="957"/>
      <c r="DU91" s="958"/>
      <c r="DV91" s="945"/>
      <c r="DW91" s="946"/>
      <c r="DX91" s="946"/>
      <c r="DY91" s="946"/>
      <c r="DZ91" s="947"/>
      <c r="EA91" s="230"/>
    </row>
    <row r="92" spans="1:131" ht="26.25" hidden="1" customHeight="1" x14ac:dyDescent="0.2">
      <c r="A92" s="245"/>
      <c r="B92" s="246"/>
      <c r="C92" s="246"/>
      <c r="D92" s="246"/>
      <c r="E92" s="246"/>
      <c r="F92" s="246"/>
      <c r="G92" s="246"/>
      <c r="H92" s="246"/>
      <c r="I92" s="246"/>
      <c r="J92" s="246"/>
      <c r="K92" s="246"/>
      <c r="L92" s="246"/>
      <c r="M92" s="246"/>
      <c r="N92" s="246"/>
      <c r="O92" s="246"/>
      <c r="P92" s="246"/>
      <c r="Q92" s="247"/>
      <c r="R92" s="247"/>
      <c r="S92" s="247"/>
      <c r="T92" s="247"/>
      <c r="U92" s="247"/>
      <c r="V92" s="247"/>
      <c r="W92" s="247"/>
      <c r="X92" s="247"/>
      <c r="Y92" s="247"/>
      <c r="Z92" s="247"/>
      <c r="AA92" s="247"/>
      <c r="AB92" s="247"/>
      <c r="AC92" s="247"/>
      <c r="AD92" s="247"/>
      <c r="AE92" s="247"/>
      <c r="AF92" s="247"/>
      <c r="AG92" s="247"/>
      <c r="AH92" s="247"/>
      <c r="AI92" s="247"/>
      <c r="AJ92" s="247"/>
      <c r="AK92" s="247"/>
      <c r="AL92" s="247"/>
      <c r="AM92" s="247"/>
      <c r="AN92" s="247"/>
      <c r="AO92" s="247"/>
      <c r="AP92" s="247"/>
      <c r="AQ92" s="247"/>
      <c r="AR92" s="247"/>
      <c r="AS92" s="247"/>
      <c r="AT92" s="247"/>
      <c r="AU92" s="247"/>
      <c r="AV92" s="247"/>
      <c r="AW92" s="247"/>
      <c r="AX92" s="247"/>
      <c r="AY92" s="247"/>
      <c r="AZ92" s="248"/>
      <c r="BA92" s="248"/>
      <c r="BB92" s="248"/>
      <c r="BC92" s="248"/>
      <c r="BD92" s="248"/>
      <c r="BE92" s="241"/>
      <c r="BF92" s="241"/>
      <c r="BG92" s="241"/>
      <c r="BH92" s="241"/>
      <c r="BI92" s="241"/>
      <c r="BJ92" s="241"/>
      <c r="BK92" s="241"/>
      <c r="BL92" s="241"/>
      <c r="BM92" s="241"/>
      <c r="BN92" s="241"/>
      <c r="BO92" s="241"/>
      <c r="BP92" s="241"/>
      <c r="BQ92" s="238">
        <v>86</v>
      </c>
      <c r="BR92" s="243"/>
      <c r="BS92" s="945"/>
      <c r="BT92" s="946"/>
      <c r="BU92" s="946"/>
      <c r="BV92" s="946"/>
      <c r="BW92" s="946"/>
      <c r="BX92" s="946"/>
      <c r="BY92" s="946"/>
      <c r="BZ92" s="946"/>
      <c r="CA92" s="946"/>
      <c r="CB92" s="946"/>
      <c r="CC92" s="946"/>
      <c r="CD92" s="946"/>
      <c r="CE92" s="946"/>
      <c r="CF92" s="946"/>
      <c r="CG92" s="955"/>
      <c r="CH92" s="956"/>
      <c r="CI92" s="957"/>
      <c r="CJ92" s="957"/>
      <c r="CK92" s="957"/>
      <c r="CL92" s="958"/>
      <c r="CM92" s="956"/>
      <c r="CN92" s="957"/>
      <c r="CO92" s="957"/>
      <c r="CP92" s="957"/>
      <c r="CQ92" s="958"/>
      <c r="CR92" s="956"/>
      <c r="CS92" s="957"/>
      <c r="CT92" s="957"/>
      <c r="CU92" s="957"/>
      <c r="CV92" s="958"/>
      <c r="CW92" s="956"/>
      <c r="CX92" s="957"/>
      <c r="CY92" s="957"/>
      <c r="CZ92" s="957"/>
      <c r="DA92" s="958"/>
      <c r="DB92" s="956"/>
      <c r="DC92" s="957"/>
      <c r="DD92" s="957"/>
      <c r="DE92" s="957"/>
      <c r="DF92" s="958"/>
      <c r="DG92" s="956"/>
      <c r="DH92" s="957"/>
      <c r="DI92" s="957"/>
      <c r="DJ92" s="957"/>
      <c r="DK92" s="958"/>
      <c r="DL92" s="956"/>
      <c r="DM92" s="957"/>
      <c r="DN92" s="957"/>
      <c r="DO92" s="957"/>
      <c r="DP92" s="958"/>
      <c r="DQ92" s="956"/>
      <c r="DR92" s="957"/>
      <c r="DS92" s="957"/>
      <c r="DT92" s="957"/>
      <c r="DU92" s="958"/>
      <c r="DV92" s="945"/>
      <c r="DW92" s="946"/>
      <c r="DX92" s="946"/>
      <c r="DY92" s="946"/>
      <c r="DZ92" s="947"/>
      <c r="EA92" s="230"/>
    </row>
    <row r="93" spans="1:131" ht="26.25" hidden="1" customHeight="1" x14ac:dyDescent="0.2">
      <c r="A93" s="245"/>
      <c r="B93" s="246"/>
      <c r="C93" s="246"/>
      <c r="D93" s="246"/>
      <c r="E93" s="246"/>
      <c r="F93" s="246"/>
      <c r="G93" s="246"/>
      <c r="H93" s="246"/>
      <c r="I93" s="246"/>
      <c r="J93" s="246"/>
      <c r="K93" s="246"/>
      <c r="L93" s="246"/>
      <c r="M93" s="246"/>
      <c r="N93" s="246"/>
      <c r="O93" s="246"/>
      <c r="P93" s="246"/>
      <c r="Q93" s="247"/>
      <c r="R93" s="247"/>
      <c r="S93" s="247"/>
      <c r="T93" s="247"/>
      <c r="U93" s="247"/>
      <c r="V93" s="247"/>
      <c r="W93" s="247"/>
      <c r="X93" s="247"/>
      <c r="Y93" s="247"/>
      <c r="Z93" s="247"/>
      <c r="AA93" s="247"/>
      <c r="AB93" s="247"/>
      <c r="AC93" s="247"/>
      <c r="AD93" s="247"/>
      <c r="AE93" s="247"/>
      <c r="AF93" s="247"/>
      <c r="AG93" s="247"/>
      <c r="AH93" s="247"/>
      <c r="AI93" s="247"/>
      <c r="AJ93" s="247"/>
      <c r="AK93" s="247"/>
      <c r="AL93" s="247"/>
      <c r="AM93" s="247"/>
      <c r="AN93" s="247"/>
      <c r="AO93" s="247"/>
      <c r="AP93" s="247"/>
      <c r="AQ93" s="247"/>
      <c r="AR93" s="247"/>
      <c r="AS93" s="247"/>
      <c r="AT93" s="247"/>
      <c r="AU93" s="247"/>
      <c r="AV93" s="247"/>
      <c r="AW93" s="247"/>
      <c r="AX93" s="247"/>
      <c r="AY93" s="247"/>
      <c r="AZ93" s="248"/>
      <c r="BA93" s="248"/>
      <c r="BB93" s="248"/>
      <c r="BC93" s="248"/>
      <c r="BD93" s="248"/>
      <c r="BE93" s="241"/>
      <c r="BF93" s="241"/>
      <c r="BG93" s="241"/>
      <c r="BH93" s="241"/>
      <c r="BI93" s="241"/>
      <c r="BJ93" s="241"/>
      <c r="BK93" s="241"/>
      <c r="BL93" s="241"/>
      <c r="BM93" s="241"/>
      <c r="BN93" s="241"/>
      <c r="BO93" s="241"/>
      <c r="BP93" s="241"/>
      <c r="BQ93" s="238">
        <v>87</v>
      </c>
      <c r="BR93" s="243"/>
      <c r="BS93" s="945"/>
      <c r="BT93" s="946"/>
      <c r="BU93" s="946"/>
      <c r="BV93" s="946"/>
      <c r="BW93" s="946"/>
      <c r="BX93" s="946"/>
      <c r="BY93" s="946"/>
      <c r="BZ93" s="946"/>
      <c r="CA93" s="946"/>
      <c r="CB93" s="946"/>
      <c r="CC93" s="946"/>
      <c r="CD93" s="946"/>
      <c r="CE93" s="946"/>
      <c r="CF93" s="946"/>
      <c r="CG93" s="955"/>
      <c r="CH93" s="956"/>
      <c r="CI93" s="957"/>
      <c r="CJ93" s="957"/>
      <c r="CK93" s="957"/>
      <c r="CL93" s="958"/>
      <c r="CM93" s="956"/>
      <c r="CN93" s="957"/>
      <c r="CO93" s="957"/>
      <c r="CP93" s="957"/>
      <c r="CQ93" s="958"/>
      <c r="CR93" s="956"/>
      <c r="CS93" s="957"/>
      <c r="CT93" s="957"/>
      <c r="CU93" s="957"/>
      <c r="CV93" s="958"/>
      <c r="CW93" s="956"/>
      <c r="CX93" s="957"/>
      <c r="CY93" s="957"/>
      <c r="CZ93" s="957"/>
      <c r="DA93" s="958"/>
      <c r="DB93" s="956"/>
      <c r="DC93" s="957"/>
      <c r="DD93" s="957"/>
      <c r="DE93" s="957"/>
      <c r="DF93" s="958"/>
      <c r="DG93" s="956"/>
      <c r="DH93" s="957"/>
      <c r="DI93" s="957"/>
      <c r="DJ93" s="957"/>
      <c r="DK93" s="958"/>
      <c r="DL93" s="956"/>
      <c r="DM93" s="957"/>
      <c r="DN93" s="957"/>
      <c r="DO93" s="957"/>
      <c r="DP93" s="958"/>
      <c r="DQ93" s="956"/>
      <c r="DR93" s="957"/>
      <c r="DS93" s="957"/>
      <c r="DT93" s="957"/>
      <c r="DU93" s="958"/>
      <c r="DV93" s="945"/>
      <c r="DW93" s="946"/>
      <c r="DX93" s="946"/>
      <c r="DY93" s="946"/>
      <c r="DZ93" s="947"/>
      <c r="EA93" s="230"/>
    </row>
    <row r="94" spans="1:131" ht="26.25" hidden="1" customHeight="1" x14ac:dyDescent="0.2">
      <c r="A94" s="245"/>
      <c r="B94" s="246"/>
      <c r="C94" s="246"/>
      <c r="D94" s="246"/>
      <c r="E94" s="246"/>
      <c r="F94" s="246"/>
      <c r="G94" s="246"/>
      <c r="H94" s="246"/>
      <c r="I94" s="246"/>
      <c r="J94" s="246"/>
      <c r="K94" s="246"/>
      <c r="L94" s="246"/>
      <c r="M94" s="246"/>
      <c r="N94" s="246"/>
      <c r="O94" s="246"/>
      <c r="P94" s="246"/>
      <c r="Q94" s="247"/>
      <c r="R94" s="247"/>
      <c r="S94" s="247"/>
      <c r="T94" s="247"/>
      <c r="U94" s="247"/>
      <c r="V94" s="247"/>
      <c r="W94" s="247"/>
      <c r="X94" s="247"/>
      <c r="Y94" s="247"/>
      <c r="Z94" s="247"/>
      <c r="AA94" s="247"/>
      <c r="AB94" s="247"/>
      <c r="AC94" s="247"/>
      <c r="AD94" s="247"/>
      <c r="AE94" s="247"/>
      <c r="AF94" s="247"/>
      <c r="AG94" s="247"/>
      <c r="AH94" s="247"/>
      <c r="AI94" s="247"/>
      <c r="AJ94" s="247"/>
      <c r="AK94" s="247"/>
      <c r="AL94" s="247"/>
      <c r="AM94" s="247"/>
      <c r="AN94" s="247"/>
      <c r="AO94" s="247"/>
      <c r="AP94" s="247"/>
      <c r="AQ94" s="247"/>
      <c r="AR94" s="247"/>
      <c r="AS94" s="247"/>
      <c r="AT94" s="247"/>
      <c r="AU94" s="247"/>
      <c r="AV94" s="247"/>
      <c r="AW94" s="247"/>
      <c r="AX94" s="247"/>
      <c r="AY94" s="247"/>
      <c r="AZ94" s="248"/>
      <c r="BA94" s="248"/>
      <c r="BB94" s="248"/>
      <c r="BC94" s="248"/>
      <c r="BD94" s="248"/>
      <c r="BE94" s="241"/>
      <c r="BF94" s="241"/>
      <c r="BG94" s="241"/>
      <c r="BH94" s="241"/>
      <c r="BI94" s="241"/>
      <c r="BJ94" s="241"/>
      <c r="BK94" s="241"/>
      <c r="BL94" s="241"/>
      <c r="BM94" s="241"/>
      <c r="BN94" s="241"/>
      <c r="BO94" s="241"/>
      <c r="BP94" s="241"/>
      <c r="BQ94" s="238">
        <v>88</v>
      </c>
      <c r="BR94" s="243"/>
      <c r="BS94" s="945"/>
      <c r="BT94" s="946"/>
      <c r="BU94" s="946"/>
      <c r="BV94" s="946"/>
      <c r="BW94" s="946"/>
      <c r="BX94" s="946"/>
      <c r="BY94" s="946"/>
      <c r="BZ94" s="946"/>
      <c r="CA94" s="946"/>
      <c r="CB94" s="946"/>
      <c r="CC94" s="946"/>
      <c r="CD94" s="946"/>
      <c r="CE94" s="946"/>
      <c r="CF94" s="946"/>
      <c r="CG94" s="955"/>
      <c r="CH94" s="956"/>
      <c r="CI94" s="957"/>
      <c r="CJ94" s="957"/>
      <c r="CK94" s="957"/>
      <c r="CL94" s="958"/>
      <c r="CM94" s="956"/>
      <c r="CN94" s="957"/>
      <c r="CO94" s="957"/>
      <c r="CP94" s="957"/>
      <c r="CQ94" s="958"/>
      <c r="CR94" s="956"/>
      <c r="CS94" s="957"/>
      <c r="CT94" s="957"/>
      <c r="CU94" s="957"/>
      <c r="CV94" s="958"/>
      <c r="CW94" s="956"/>
      <c r="CX94" s="957"/>
      <c r="CY94" s="957"/>
      <c r="CZ94" s="957"/>
      <c r="DA94" s="958"/>
      <c r="DB94" s="956"/>
      <c r="DC94" s="957"/>
      <c r="DD94" s="957"/>
      <c r="DE94" s="957"/>
      <c r="DF94" s="958"/>
      <c r="DG94" s="956"/>
      <c r="DH94" s="957"/>
      <c r="DI94" s="957"/>
      <c r="DJ94" s="957"/>
      <c r="DK94" s="958"/>
      <c r="DL94" s="956"/>
      <c r="DM94" s="957"/>
      <c r="DN94" s="957"/>
      <c r="DO94" s="957"/>
      <c r="DP94" s="958"/>
      <c r="DQ94" s="956"/>
      <c r="DR94" s="957"/>
      <c r="DS94" s="957"/>
      <c r="DT94" s="957"/>
      <c r="DU94" s="958"/>
      <c r="DV94" s="945"/>
      <c r="DW94" s="946"/>
      <c r="DX94" s="946"/>
      <c r="DY94" s="946"/>
      <c r="DZ94" s="947"/>
      <c r="EA94" s="230"/>
    </row>
    <row r="95" spans="1:131" ht="26.25" hidden="1" customHeight="1" x14ac:dyDescent="0.2">
      <c r="A95" s="245"/>
      <c r="B95" s="246"/>
      <c r="C95" s="246"/>
      <c r="D95" s="246"/>
      <c r="E95" s="246"/>
      <c r="F95" s="246"/>
      <c r="G95" s="246"/>
      <c r="H95" s="246"/>
      <c r="I95" s="246"/>
      <c r="J95" s="246"/>
      <c r="K95" s="246"/>
      <c r="L95" s="246"/>
      <c r="M95" s="246"/>
      <c r="N95" s="246"/>
      <c r="O95" s="246"/>
      <c r="P95" s="246"/>
      <c r="Q95" s="247"/>
      <c r="R95" s="247"/>
      <c r="S95" s="247"/>
      <c r="T95" s="247"/>
      <c r="U95" s="247"/>
      <c r="V95" s="247"/>
      <c r="W95" s="247"/>
      <c r="X95" s="247"/>
      <c r="Y95" s="247"/>
      <c r="Z95" s="247"/>
      <c r="AA95" s="247"/>
      <c r="AB95" s="247"/>
      <c r="AC95" s="247"/>
      <c r="AD95" s="247"/>
      <c r="AE95" s="247"/>
      <c r="AF95" s="247"/>
      <c r="AG95" s="247"/>
      <c r="AH95" s="247"/>
      <c r="AI95" s="247"/>
      <c r="AJ95" s="247"/>
      <c r="AK95" s="247"/>
      <c r="AL95" s="247"/>
      <c r="AM95" s="247"/>
      <c r="AN95" s="247"/>
      <c r="AO95" s="247"/>
      <c r="AP95" s="247"/>
      <c r="AQ95" s="247"/>
      <c r="AR95" s="247"/>
      <c r="AS95" s="247"/>
      <c r="AT95" s="247"/>
      <c r="AU95" s="247"/>
      <c r="AV95" s="247"/>
      <c r="AW95" s="247"/>
      <c r="AX95" s="247"/>
      <c r="AY95" s="247"/>
      <c r="AZ95" s="248"/>
      <c r="BA95" s="248"/>
      <c r="BB95" s="248"/>
      <c r="BC95" s="248"/>
      <c r="BD95" s="248"/>
      <c r="BE95" s="241"/>
      <c r="BF95" s="241"/>
      <c r="BG95" s="241"/>
      <c r="BH95" s="241"/>
      <c r="BI95" s="241"/>
      <c r="BJ95" s="241"/>
      <c r="BK95" s="241"/>
      <c r="BL95" s="241"/>
      <c r="BM95" s="241"/>
      <c r="BN95" s="241"/>
      <c r="BO95" s="241"/>
      <c r="BP95" s="241"/>
      <c r="BQ95" s="238">
        <v>89</v>
      </c>
      <c r="BR95" s="243"/>
      <c r="BS95" s="945"/>
      <c r="BT95" s="946"/>
      <c r="BU95" s="946"/>
      <c r="BV95" s="946"/>
      <c r="BW95" s="946"/>
      <c r="BX95" s="946"/>
      <c r="BY95" s="946"/>
      <c r="BZ95" s="946"/>
      <c r="CA95" s="946"/>
      <c r="CB95" s="946"/>
      <c r="CC95" s="946"/>
      <c r="CD95" s="946"/>
      <c r="CE95" s="946"/>
      <c r="CF95" s="946"/>
      <c r="CG95" s="955"/>
      <c r="CH95" s="956"/>
      <c r="CI95" s="957"/>
      <c r="CJ95" s="957"/>
      <c r="CK95" s="957"/>
      <c r="CL95" s="958"/>
      <c r="CM95" s="956"/>
      <c r="CN95" s="957"/>
      <c r="CO95" s="957"/>
      <c r="CP95" s="957"/>
      <c r="CQ95" s="958"/>
      <c r="CR95" s="956"/>
      <c r="CS95" s="957"/>
      <c r="CT95" s="957"/>
      <c r="CU95" s="957"/>
      <c r="CV95" s="958"/>
      <c r="CW95" s="956"/>
      <c r="CX95" s="957"/>
      <c r="CY95" s="957"/>
      <c r="CZ95" s="957"/>
      <c r="DA95" s="958"/>
      <c r="DB95" s="956"/>
      <c r="DC95" s="957"/>
      <c r="DD95" s="957"/>
      <c r="DE95" s="957"/>
      <c r="DF95" s="958"/>
      <c r="DG95" s="956"/>
      <c r="DH95" s="957"/>
      <c r="DI95" s="957"/>
      <c r="DJ95" s="957"/>
      <c r="DK95" s="958"/>
      <c r="DL95" s="956"/>
      <c r="DM95" s="957"/>
      <c r="DN95" s="957"/>
      <c r="DO95" s="957"/>
      <c r="DP95" s="958"/>
      <c r="DQ95" s="956"/>
      <c r="DR95" s="957"/>
      <c r="DS95" s="957"/>
      <c r="DT95" s="957"/>
      <c r="DU95" s="958"/>
      <c r="DV95" s="945"/>
      <c r="DW95" s="946"/>
      <c r="DX95" s="946"/>
      <c r="DY95" s="946"/>
      <c r="DZ95" s="947"/>
      <c r="EA95" s="230"/>
    </row>
    <row r="96" spans="1:131" ht="26.25" hidden="1" customHeight="1" x14ac:dyDescent="0.2">
      <c r="A96" s="245"/>
      <c r="B96" s="246"/>
      <c r="C96" s="246"/>
      <c r="D96" s="246"/>
      <c r="E96" s="246"/>
      <c r="F96" s="246"/>
      <c r="G96" s="246"/>
      <c r="H96" s="246"/>
      <c r="I96" s="246"/>
      <c r="J96" s="246"/>
      <c r="K96" s="246"/>
      <c r="L96" s="246"/>
      <c r="M96" s="246"/>
      <c r="N96" s="246"/>
      <c r="O96" s="246"/>
      <c r="P96" s="246"/>
      <c r="Q96" s="247"/>
      <c r="R96" s="247"/>
      <c r="S96" s="247"/>
      <c r="T96" s="247"/>
      <c r="U96" s="247"/>
      <c r="V96" s="247"/>
      <c r="W96" s="247"/>
      <c r="X96" s="247"/>
      <c r="Y96" s="247"/>
      <c r="Z96" s="247"/>
      <c r="AA96" s="247"/>
      <c r="AB96" s="247"/>
      <c r="AC96" s="247"/>
      <c r="AD96" s="247"/>
      <c r="AE96" s="247"/>
      <c r="AF96" s="247"/>
      <c r="AG96" s="247"/>
      <c r="AH96" s="247"/>
      <c r="AI96" s="247"/>
      <c r="AJ96" s="247"/>
      <c r="AK96" s="247"/>
      <c r="AL96" s="247"/>
      <c r="AM96" s="247"/>
      <c r="AN96" s="247"/>
      <c r="AO96" s="247"/>
      <c r="AP96" s="247"/>
      <c r="AQ96" s="247"/>
      <c r="AR96" s="247"/>
      <c r="AS96" s="247"/>
      <c r="AT96" s="247"/>
      <c r="AU96" s="247"/>
      <c r="AV96" s="247"/>
      <c r="AW96" s="247"/>
      <c r="AX96" s="247"/>
      <c r="AY96" s="247"/>
      <c r="AZ96" s="248"/>
      <c r="BA96" s="248"/>
      <c r="BB96" s="248"/>
      <c r="BC96" s="248"/>
      <c r="BD96" s="248"/>
      <c r="BE96" s="241"/>
      <c r="BF96" s="241"/>
      <c r="BG96" s="241"/>
      <c r="BH96" s="241"/>
      <c r="BI96" s="241"/>
      <c r="BJ96" s="241"/>
      <c r="BK96" s="241"/>
      <c r="BL96" s="241"/>
      <c r="BM96" s="241"/>
      <c r="BN96" s="241"/>
      <c r="BO96" s="241"/>
      <c r="BP96" s="241"/>
      <c r="BQ96" s="238">
        <v>90</v>
      </c>
      <c r="BR96" s="243"/>
      <c r="BS96" s="945"/>
      <c r="BT96" s="946"/>
      <c r="BU96" s="946"/>
      <c r="BV96" s="946"/>
      <c r="BW96" s="946"/>
      <c r="BX96" s="946"/>
      <c r="BY96" s="946"/>
      <c r="BZ96" s="946"/>
      <c r="CA96" s="946"/>
      <c r="CB96" s="946"/>
      <c r="CC96" s="946"/>
      <c r="CD96" s="946"/>
      <c r="CE96" s="946"/>
      <c r="CF96" s="946"/>
      <c r="CG96" s="955"/>
      <c r="CH96" s="956"/>
      <c r="CI96" s="957"/>
      <c r="CJ96" s="957"/>
      <c r="CK96" s="957"/>
      <c r="CL96" s="958"/>
      <c r="CM96" s="956"/>
      <c r="CN96" s="957"/>
      <c r="CO96" s="957"/>
      <c r="CP96" s="957"/>
      <c r="CQ96" s="958"/>
      <c r="CR96" s="956"/>
      <c r="CS96" s="957"/>
      <c r="CT96" s="957"/>
      <c r="CU96" s="957"/>
      <c r="CV96" s="958"/>
      <c r="CW96" s="956"/>
      <c r="CX96" s="957"/>
      <c r="CY96" s="957"/>
      <c r="CZ96" s="957"/>
      <c r="DA96" s="958"/>
      <c r="DB96" s="956"/>
      <c r="DC96" s="957"/>
      <c r="DD96" s="957"/>
      <c r="DE96" s="957"/>
      <c r="DF96" s="958"/>
      <c r="DG96" s="956"/>
      <c r="DH96" s="957"/>
      <c r="DI96" s="957"/>
      <c r="DJ96" s="957"/>
      <c r="DK96" s="958"/>
      <c r="DL96" s="956"/>
      <c r="DM96" s="957"/>
      <c r="DN96" s="957"/>
      <c r="DO96" s="957"/>
      <c r="DP96" s="958"/>
      <c r="DQ96" s="956"/>
      <c r="DR96" s="957"/>
      <c r="DS96" s="957"/>
      <c r="DT96" s="957"/>
      <c r="DU96" s="958"/>
      <c r="DV96" s="945"/>
      <c r="DW96" s="946"/>
      <c r="DX96" s="946"/>
      <c r="DY96" s="946"/>
      <c r="DZ96" s="947"/>
      <c r="EA96" s="230"/>
    </row>
    <row r="97" spans="1:131" ht="26.25" hidden="1" customHeight="1" x14ac:dyDescent="0.2">
      <c r="A97" s="245"/>
      <c r="B97" s="246"/>
      <c r="C97" s="246"/>
      <c r="D97" s="246"/>
      <c r="E97" s="246"/>
      <c r="F97" s="246"/>
      <c r="G97" s="246"/>
      <c r="H97" s="246"/>
      <c r="I97" s="246"/>
      <c r="J97" s="246"/>
      <c r="K97" s="246"/>
      <c r="L97" s="246"/>
      <c r="M97" s="246"/>
      <c r="N97" s="246"/>
      <c r="O97" s="246"/>
      <c r="P97" s="246"/>
      <c r="Q97" s="247"/>
      <c r="R97" s="247"/>
      <c r="S97" s="247"/>
      <c r="T97" s="247"/>
      <c r="U97" s="247"/>
      <c r="V97" s="247"/>
      <c r="W97" s="247"/>
      <c r="X97" s="247"/>
      <c r="Y97" s="247"/>
      <c r="Z97" s="247"/>
      <c r="AA97" s="247"/>
      <c r="AB97" s="247"/>
      <c r="AC97" s="247"/>
      <c r="AD97" s="247"/>
      <c r="AE97" s="247"/>
      <c r="AF97" s="247"/>
      <c r="AG97" s="247"/>
      <c r="AH97" s="247"/>
      <c r="AI97" s="247"/>
      <c r="AJ97" s="247"/>
      <c r="AK97" s="247"/>
      <c r="AL97" s="247"/>
      <c r="AM97" s="247"/>
      <c r="AN97" s="247"/>
      <c r="AO97" s="247"/>
      <c r="AP97" s="247"/>
      <c r="AQ97" s="247"/>
      <c r="AR97" s="247"/>
      <c r="AS97" s="247"/>
      <c r="AT97" s="247"/>
      <c r="AU97" s="247"/>
      <c r="AV97" s="247"/>
      <c r="AW97" s="247"/>
      <c r="AX97" s="247"/>
      <c r="AY97" s="247"/>
      <c r="AZ97" s="248"/>
      <c r="BA97" s="248"/>
      <c r="BB97" s="248"/>
      <c r="BC97" s="248"/>
      <c r="BD97" s="248"/>
      <c r="BE97" s="241"/>
      <c r="BF97" s="241"/>
      <c r="BG97" s="241"/>
      <c r="BH97" s="241"/>
      <c r="BI97" s="241"/>
      <c r="BJ97" s="241"/>
      <c r="BK97" s="241"/>
      <c r="BL97" s="241"/>
      <c r="BM97" s="241"/>
      <c r="BN97" s="241"/>
      <c r="BO97" s="241"/>
      <c r="BP97" s="241"/>
      <c r="BQ97" s="238">
        <v>91</v>
      </c>
      <c r="BR97" s="243"/>
      <c r="BS97" s="945"/>
      <c r="BT97" s="946"/>
      <c r="BU97" s="946"/>
      <c r="BV97" s="946"/>
      <c r="BW97" s="946"/>
      <c r="BX97" s="946"/>
      <c r="BY97" s="946"/>
      <c r="BZ97" s="946"/>
      <c r="CA97" s="946"/>
      <c r="CB97" s="946"/>
      <c r="CC97" s="946"/>
      <c r="CD97" s="946"/>
      <c r="CE97" s="946"/>
      <c r="CF97" s="946"/>
      <c r="CG97" s="955"/>
      <c r="CH97" s="956"/>
      <c r="CI97" s="957"/>
      <c r="CJ97" s="957"/>
      <c r="CK97" s="957"/>
      <c r="CL97" s="958"/>
      <c r="CM97" s="956"/>
      <c r="CN97" s="957"/>
      <c r="CO97" s="957"/>
      <c r="CP97" s="957"/>
      <c r="CQ97" s="958"/>
      <c r="CR97" s="956"/>
      <c r="CS97" s="957"/>
      <c r="CT97" s="957"/>
      <c r="CU97" s="957"/>
      <c r="CV97" s="958"/>
      <c r="CW97" s="956"/>
      <c r="CX97" s="957"/>
      <c r="CY97" s="957"/>
      <c r="CZ97" s="957"/>
      <c r="DA97" s="958"/>
      <c r="DB97" s="956"/>
      <c r="DC97" s="957"/>
      <c r="DD97" s="957"/>
      <c r="DE97" s="957"/>
      <c r="DF97" s="958"/>
      <c r="DG97" s="956"/>
      <c r="DH97" s="957"/>
      <c r="DI97" s="957"/>
      <c r="DJ97" s="957"/>
      <c r="DK97" s="958"/>
      <c r="DL97" s="956"/>
      <c r="DM97" s="957"/>
      <c r="DN97" s="957"/>
      <c r="DO97" s="957"/>
      <c r="DP97" s="958"/>
      <c r="DQ97" s="956"/>
      <c r="DR97" s="957"/>
      <c r="DS97" s="957"/>
      <c r="DT97" s="957"/>
      <c r="DU97" s="958"/>
      <c r="DV97" s="945"/>
      <c r="DW97" s="946"/>
      <c r="DX97" s="946"/>
      <c r="DY97" s="946"/>
      <c r="DZ97" s="947"/>
      <c r="EA97" s="230"/>
    </row>
    <row r="98" spans="1:131" ht="26.25" hidden="1" customHeight="1" x14ac:dyDescent="0.2">
      <c r="A98" s="245"/>
      <c r="B98" s="246"/>
      <c r="C98" s="246"/>
      <c r="D98" s="246"/>
      <c r="E98" s="246"/>
      <c r="F98" s="246"/>
      <c r="G98" s="246"/>
      <c r="H98" s="246"/>
      <c r="I98" s="246"/>
      <c r="J98" s="246"/>
      <c r="K98" s="246"/>
      <c r="L98" s="246"/>
      <c r="M98" s="246"/>
      <c r="N98" s="246"/>
      <c r="O98" s="246"/>
      <c r="P98" s="246"/>
      <c r="Q98" s="247"/>
      <c r="R98" s="247"/>
      <c r="S98" s="247"/>
      <c r="T98" s="247"/>
      <c r="U98" s="247"/>
      <c r="V98" s="247"/>
      <c r="W98" s="247"/>
      <c r="X98" s="247"/>
      <c r="Y98" s="247"/>
      <c r="Z98" s="247"/>
      <c r="AA98" s="247"/>
      <c r="AB98" s="247"/>
      <c r="AC98" s="247"/>
      <c r="AD98" s="247"/>
      <c r="AE98" s="247"/>
      <c r="AF98" s="247"/>
      <c r="AG98" s="247"/>
      <c r="AH98" s="247"/>
      <c r="AI98" s="247"/>
      <c r="AJ98" s="247"/>
      <c r="AK98" s="247"/>
      <c r="AL98" s="247"/>
      <c r="AM98" s="247"/>
      <c r="AN98" s="247"/>
      <c r="AO98" s="247"/>
      <c r="AP98" s="247"/>
      <c r="AQ98" s="247"/>
      <c r="AR98" s="247"/>
      <c r="AS98" s="247"/>
      <c r="AT98" s="247"/>
      <c r="AU98" s="247"/>
      <c r="AV98" s="247"/>
      <c r="AW98" s="247"/>
      <c r="AX98" s="247"/>
      <c r="AY98" s="247"/>
      <c r="AZ98" s="248"/>
      <c r="BA98" s="248"/>
      <c r="BB98" s="248"/>
      <c r="BC98" s="248"/>
      <c r="BD98" s="248"/>
      <c r="BE98" s="241"/>
      <c r="BF98" s="241"/>
      <c r="BG98" s="241"/>
      <c r="BH98" s="241"/>
      <c r="BI98" s="241"/>
      <c r="BJ98" s="241"/>
      <c r="BK98" s="241"/>
      <c r="BL98" s="241"/>
      <c r="BM98" s="241"/>
      <c r="BN98" s="241"/>
      <c r="BO98" s="241"/>
      <c r="BP98" s="241"/>
      <c r="BQ98" s="238">
        <v>92</v>
      </c>
      <c r="BR98" s="243"/>
      <c r="BS98" s="945"/>
      <c r="BT98" s="946"/>
      <c r="BU98" s="946"/>
      <c r="BV98" s="946"/>
      <c r="BW98" s="946"/>
      <c r="BX98" s="946"/>
      <c r="BY98" s="946"/>
      <c r="BZ98" s="946"/>
      <c r="CA98" s="946"/>
      <c r="CB98" s="946"/>
      <c r="CC98" s="946"/>
      <c r="CD98" s="946"/>
      <c r="CE98" s="946"/>
      <c r="CF98" s="946"/>
      <c r="CG98" s="955"/>
      <c r="CH98" s="956"/>
      <c r="CI98" s="957"/>
      <c r="CJ98" s="957"/>
      <c r="CK98" s="957"/>
      <c r="CL98" s="958"/>
      <c r="CM98" s="956"/>
      <c r="CN98" s="957"/>
      <c r="CO98" s="957"/>
      <c r="CP98" s="957"/>
      <c r="CQ98" s="958"/>
      <c r="CR98" s="956"/>
      <c r="CS98" s="957"/>
      <c r="CT98" s="957"/>
      <c r="CU98" s="957"/>
      <c r="CV98" s="958"/>
      <c r="CW98" s="956"/>
      <c r="CX98" s="957"/>
      <c r="CY98" s="957"/>
      <c r="CZ98" s="957"/>
      <c r="DA98" s="958"/>
      <c r="DB98" s="956"/>
      <c r="DC98" s="957"/>
      <c r="DD98" s="957"/>
      <c r="DE98" s="957"/>
      <c r="DF98" s="958"/>
      <c r="DG98" s="956"/>
      <c r="DH98" s="957"/>
      <c r="DI98" s="957"/>
      <c r="DJ98" s="957"/>
      <c r="DK98" s="958"/>
      <c r="DL98" s="956"/>
      <c r="DM98" s="957"/>
      <c r="DN98" s="957"/>
      <c r="DO98" s="957"/>
      <c r="DP98" s="958"/>
      <c r="DQ98" s="956"/>
      <c r="DR98" s="957"/>
      <c r="DS98" s="957"/>
      <c r="DT98" s="957"/>
      <c r="DU98" s="958"/>
      <c r="DV98" s="945"/>
      <c r="DW98" s="946"/>
      <c r="DX98" s="946"/>
      <c r="DY98" s="946"/>
      <c r="DZ98" s="947"/>
      <c r="EA98" s="230"/>
    </row>
    <row r="99" spans="1:131" ht="26.25" hidden="1" customHeight="1" x14ac:dyDescent="0.2">
      <c r="A99" s="245"/>
      <c r="B99" s="246"/>
      <c r="C99" s="246"/>
      <c r="D99" s="246"/>
      <c r="E99" s="246"/>
      <c r="F99" s="246"/>
      <c r="G99" s="246"/>
      <c r="H99" s="246"/>
      <c r="I99" s="246"/>
      <c r="J99" s="246"/>
      <c r="K99" s="246"/>
      <c r="L99" s="246"/>
      <c r="M99" s="246"/>
      <c r="N99" s="246"/>
      <c r="O99" s="246"/>
      <c r="P99" s="246"/>
      <c r="Q99" s="247"/>
      <c r="R99" s="247"/>
      <c r="S99" s="247"/>
      <c r="T99" s="247"/>
      <c r="U99" s="247"/>
      <c r="V99" s="247"/>
      <c r="W99" s="247"/>
      <c r="X99" s="247"/>
      <c r="Y99" s="247"/>
      <c r="Z99" s="247"/>
      <c r="AA99" s="247"/>
      <c r="AB99" s="247"/>
      <c r="AC99" s="247"/>
      <c r="AD99" s="247"/>
      <c r="AE99" s="247"/>
      <c r="AF99" s="247"/>
      <c r="AG99" s="247"/>
      <c r="AH99" s="247"/>
      <c r="AI99" s="247"/>
      <c r="AJ99" s="247"/>
      <c r="AK99" s="247"/>
      <c r="AL99" s="247"/>
      <c r="AM99" s="247"/>
      <c r="AN99" s="247"/>
      <c r="AO99" s="247"/>
      <c r="AP99" s="247"/>
      <c r="AQ99" s="247"/>
      <c r="AR99" s="247"/>
      <c r="AS99" s="247"/>
      <c r="AT99" s="247"/>
      <c r="AU99" s="247"/>
      <c r="AV99" s="247"/>
      <c r="AW99" s="247"/>
      <c r="AX99" s="247"/>
      <c r="AY99" s="247"/>
      <c r="AZ99" s="248"/>
      <c r="BA99" s="248"/>
      <c r="BB99" s="248"/>
      <c r="BC99" s="248"/>
      <c r="BD99" s="248"/>
      <c r="BE99" s="241"/>
      <c r="BF99" s="241"/>
      <c r="BG99" s="241"/>
      <c r="BH99" s="241"/>
      <c r="BI99" s="241"/>
      <c r="BJ99" s="241"/>
      <c r="BK99" s="241"/>
      <c r="BL99" s="241"/>
      <c r="BM99" s="241"/>
      <c r="BN99" s="241"/>
      <c r="BO99" s="241"/>
      <c r="BP99" s="241"/>
      <c r="BQ99" s="238">
        <v>93</v>
      </c>
      <c r="BR99" s="243"/>
      <c r="BS99" s="945"/>
      <c r="BT99" s="946"/>
      <c r="BU99" s="946"/>
      <c r="BV99" s="946"/>
      <c r="BW99" s="946"/>
      <c r="BX99" s="946"/>
      <c r="BY99" s="946"/>
      <c r="BZ99" s="946"/>
      <c r="CA99" s="946"/>
      <c r="CB99" s="946"/>
      <c r="CC99" s="946"/>
      <c r="CD99" s="946"/>
      <c r="CE99" s="946"/>
      <c r="CF99" s="946"/>
      <c r="CG99" s="955"/>
      <c r="CH99" s="956"/>
      <c r="CI99" s="957"/>
      <c r="CJ99" s="957"/>
      <c r="CK99" s="957"/>
      <c r="CL99" s="958"/>
      <c r="CM99" s="956"/>
      <c r="CN99" s="957"/>
      <c r="CO99" s="957"/>
      <c r="CP99" s="957"/>
      <c r="CQ99" s="958"/>
      <c r="CR99" s="956"/>
      <c r="CS99" s="957"/>
      <c r="CT99" s="957"/>
      <c r="CU99" s="957"/>
      <c r="CV99" s="958"/>
      <c r="CW99" s="956"/>
      <c r="CX99" s="957"/>
      <c r="CY99" s="957"/>
      <c r="CZ99" s="957"/>
      <c r="DA99" s="958"/>
      <c r="DB99" s="956"/>
      <c r="DC99" s="957"/>
      <c r="DD99" s="957"/>
      <c r="DE99" s="957"/>
      <c r="DF99" s="958"/>
      <c r="DG99" s="956"/>
      <c r="DH99" s="957"/>
      <c r="DI99" s="957"/>
      <c r="DJ99" s="957"/>
      <c r="DK99" s="958"/>
      <c r="DL99" s="956"/>
      <c r="DM99" s="957"/>
      <c r="DN99" s="957"/>
      <c r="DO99" s="957"/>
      <c r="DP99" s="958"/>
      <c r="DQ99" s="956"/>
      <c r="DR99" s="957"/>
      <c r="DS99" s="957"/>
      <c r="DT99" s="957"/>
      <c r="DU99" s="958"/>
      <c r="DV99" s="945"/>
      <c r="DW99" s="946"/>
      <c r="DX99" s="946"/>
      <c r="DY99" s="946"/>
      <c r="DZ99" s="947"/>
      <c r="EA99" s="230"/>
    </row>
    <row r="100" spans="1:131" ht="26.25" hidden="1" customHeight="1" x14ac:dyDescent="0.2">
      <c r="A100" s="245"/>
      <c r="B100" s="246"/>
      <c r="C100" s="246"/>
      <c r="D100" s="246"/>
      <c r="E100" s="246"/>
      <c r="F100" s="246"/>
      <c r="G100" s="246"/>
      <c r="H100" s="246"/>
      <c r="I100" s="246"/>
      <c r="J100" s="246"/>
      <c r="K100" s="246"/>
      <c r="L100" s="246"/>
      <c r="M100" s="246"/>
      <c r="N100" s="246"/>
      <c r="O100" s="246"/>
      <c r="P100" s="246"/>
      <c r="Q100" s="247"/>
      <c r="R100" s="247"/>
      <c r="S100" s="247"/>
      <c r="T100" s="247"/>
      <c r="U100" s="247"/>
      <c r="V100" s="247"/>
      <c r="W100" s="247"/>
      <c r="X100" s="247"/>
      <c r="Y100" s="247"/>
      <c r="Z100" s="247"/>
      <c r="AA100" s="247"/>
      <c r="AB100" s="247"/>
      <c r="AC100" s="247"/>
      <c r="AD100" s="247"/>
      <c r="AE100" s="247"/>
      <c r="AF100" s="247"/>
      <c r="AG100" s="247"/>
      <c r="AH100" s="247"/>
      <c r="AI100" s="247"/>
      <c r="AJ100" s="247"/>
      <c r="AK100" s="247"/>
      <c r="AL100" s="247"/>
      <c r="AM100" s="247"/>
      <c r="AN100" s="247"/>
      <c r="AO100" s="247"/>
      <c r="AP100" s="247"/>
      <c r="AQ100" s="247"/>
      <c r="AR100" s="247"/>
      <c r="AS100" s="247"/>
      <c r="AT100" s="247"/>
      <c r="AU100" s="247"/>
      <c r="AV100" s="247"/>
      <c r="AW100" s="247"/>
      <c r="AX100" s="247"/>
      <c r="AY100" s="247"/>
      <c r="AZ100" s="248"/>
      <c r="BA100" s="248"/>
      <c r="BB100" s="248"/>
      <c r="BC100" s="248"/>
      <c r="BD100" s="248"/>
      <c r="BE100" s="241"/>
      <c r="BF100" s="241"/>
      <c r="BG100" s="241"/>
      <c r="BH100" s="241"/>
      <c r="BI100" s="241"/>
      <c r="BJ100" s="241"/>
      <c r="BK100" s="241"/>
      <c r="BL100" s="241"/>
      <c r="BM100" s="241"/>
      <c r="BN100" s="241"/>
      <c r="BO100" s="241"/>
      <c r="BP100" s="241"/>
      <c r="BQ100" s="238">
        <v>94</v>
      </c>
      <c r="BR100" s="243"/>
      <c r="BS100" s="945"/>
      <c r="BT100" s="946"/>
      <c r="BU100" s="946"/>
      <c r="BV100" s="946"/>
      <c r="BW100" s="946"/>
      <c r="BX100" s="946"/>
      <c r="BY100" s="946"/>
      <c r="BZ100" s="946"/>
      <c r="CA100" s="946"/>
      <c r="CB100" s="946"/>
      <c r="CC100" s="946"/>
      <c r="CD100" s="946"/>
      <c r="CE100" s="946"/>
      <c r="CF100" s="946"/>
      <c r="CG100" s="955"/>
      <c r="CH100" s="956"/>
      <c r="CI100" s="957"/>
      <c r="CJ100" s="957"/>
      <c r="CK100" s="957"/>
      <c r="CL100" s="958"/>
      <c r="CM100" s="956"/>
      <c r="CN100" s="957"/>
      <c r="CO100" s="957"/>
      <c r="CP100" s="957"/>
      <c r="CQ100" s="958"/>
      <c r="CR100" s="956"/>
      <c r="CS100" s="957"/>
      <c r="CT100" s="957"/>
      <c r="CU100" s="957"/>
      <c r="CV100" s="958"/>
      <c r="CW100" s="956"/>
      <c r="CX100" s="957"/>
      <c r="CY100" s="957"/>
      <c r="CZ100" s="957"/>
      <c r="DA100" s="958"/>
      <c r="DB100" s="956"/>
      <c r="DC100" s="957"/>
      <c r="DD100" s="957"/>
      <c r="DE100" s="957"/>
      <c r="DF100" s="958"/>
      <c r="DG100" s="956"/>
      <c r="DH100" s="957"/>
      <c r="DI100" s="957"/>
      <c r="DJ100" s="957"/>
      <c r="DK100" s="958"/>
      <c r="DL100" s="956"/>
      <c r="DM100" s="957"/>
      <c r="DN100" s="957"/>
      <c r="DO100" s="957"/>
      <c r="DP100" s="958"/>
      <c r="DQ100" s="956"/>
      <c r="DR100" s="957"/>
      <c r="DS100" s="957"/>
      <c r="DT100" s="957"/>
      <c r="DU100" s="958"/>
      <c r="DV100" s="945"/>
      <c r="DW100" s="946"/>
      <c r="DX100" s="946"/>
      <c r="DY100" s="946"/>
      <c r="DZ100" s="947"/>
      <c r="EA100" s="230"/>
    </row>
    <row r="101" spans="1:131" ht="26.25" hidden="1" customHeight="1" x14ac:dyDescent="0.2">
      <c r="A101" s="245"/>
      <c r="B101" s="246"/>
      <c r="C101" s="246"/>
      <c r="D101" s="246"/>
      <c r="E101" s="246"/>
      <c r="F101" s="246"/>
      <c r="G101" s="246"/>
      <c r="H101" s="246"/>
      <c r="I101" s="246"/>
      <c r="J101" s="246"/>
      <c r="K101" s="246"/>
      <c r="L101" s="246"/>
      <c r="M101" s="246"/>
      <c r="N101" s="246"/>
      <c r="O101" s="246"/>
      <c r="P101" s="246"/>
      <c r="Q101" s="247"/>
      <c r="R101" s="247"/>
      <c r="S101" s="247"/>
      <c r="T101" s="247"/>
      <c r="U101" s="247"/>
      <c r="V101" s="247"/>
      <c r="W101" s="247"/>
      <c r="X101" s="247"/>
      <c r="Y101" s="247"/>
      <c r="Z101" s="247"/>
      <c r="AA101" s="247"/>
      <c r="AB101" s="247"/>
      <c r="AC101" s="247"/>
      <c r="AD101" s="247"/>
      <c r="AE101" s="247"/>
      <c r="AF101" s="247"/>
      <c r="AG101" s="247"/>
      <c r="AH101" s="247"/>
      <c r="AI101" s="247"/>
      <c r="AJ101" s="247"/>
      <c r="AK101" s="247"/>
      <c r="AL101" s="247"/>
      <c r="AM101" s="247"/>
      <c r="AN101" s="247"/>
      <c r="AO101" s="247"/>
      <c r="AP101" s="247"/>
      <c r="AQ101" s="247"/>
      <c r="AR101" s="247"/>
      <c r="AS101" s="247"/>
      <c r="AT101" s="247"/>
      <c r="AU101" s="247"/>
      <c r="AV101" s="247"/>
      <c r="AW101" s="247"/>
      <c r="AX101" s="247"/>
      <c r="AY101" s="247"/>
      <c r="AZ101" s="248"/>
      <c r="BA101" s="248"/>
      <c r="BB101" s="248"/>
      <c r="BC101" s="248"/>
      <c r="BD101" s="248"/>
      <c r="BE101" s="241"/>
      <c r="BF101" s="241"/>
      <c r="BG101" s="241"/>
      <c r="BH101" s="241"/>
      <c r="BI101" s="241"/>
      <c r="BJ101" s="241"/>
      <c r="BK101" s="241"/>
      <c r="BL101" s="241"/>
      <c r="BM101" s="241"/>
      <c r="BN101" s="241"/>
      <c r="BO101" s="241"/>
      <c r="BP101" s="241"/>
      <c r="BQ101" s="238">
        <v>95</v>
      </c>
      <c r="BR101" s="243"/>
      <c r="BS101" s="945"/>
      <c r="BT101" s="946"/>
      <c r="BU101" s="946"/>
      <c r="BV101" s="946"/>
      <c r="BW101" s="946"/>
      <c r="BX101" s="946"/>
      <c r="BY101" s="946"/>
      <c r="BZ101" s="946"/>
      <c r="CA101" s="946"/>
      <c r="CB101" s="946"/>
      <c r="CC101" s="946"/>
      <c r="CD101" s="946"/>
      <c r="CE101" s="946"/>
      <c r="CF101" s="946"/>
      <c r="CG101" s="955"/>
      <c r="CH101" s="956"/>
      <c r="CI101" s="957"/>
      <c r="CJ101" s="957"/>
      <c r="CK101" s="957"/>
      <c r="CL101" s="958"/>
      <c r="CM101" s="956"/>
      <c r="CN101" s="957"/>
      <c r="CO101" s="957"/>
      <c r="CP101" s="957"/>
      <c r="CQ101" s="958"/>
      <c r="CR101" s="956"/>
      <c r="CS101" s="957"/>
      <c r="CT101" s="957"/>
      <c r="CU101" s="957"/>
      <c r="CV101" s="958"/>
      <c r="CW101" s="956"/>
      <c r="CX101" s="957"/>
      <c r="CY101" s="957"/>
      <c r="CZ101" s="957"/>
      <c r="DA101" s="958"/>
      <c r="DB101" s="956"/>
      <c r="DC101" s="957"/>
      <c r="DD101" s="957"/>
      <c r="DE101" s="957"/>
      <c r="DF101" s="958"/>
      <c r="DG101" s="956"/>
      <c r="DH101" s="957"/>
      <c r="DI101" s="957"/>
      <c r="DJ101" s="957"/>
      <c r="DK101" s="958"/>
      <c r="DL101" s="956"/>
      <c r="DM101" s="957"/>
      <c r="DN101" s="957"/>
      <c r="DO101" s="957"/>
      <c r="DP101" s="958"/>
      <c r="DQ101" s="956"/>
      <c r="DR101" s="957"/>
      <c r="DS101" s="957"/>
      <c r="DT101" s="957"/>
      <c r="DU101" s="958"/>
      <c r="DV101" s="945"/>
      <c r="DW101" s="946"/>
      <c r="DX101" s="946"/>
      <c r="DY101" s="946"/>
      <c r="DZ101" s="947"/>
      <c r="EA101" s="230"/>
    </row>
    <row r="102" spans="1:131" ht="26.25" customHeight="1" thickBot="1" x14ac:dyDescent="0.25">
      <c r="A102" s="245"/>
      <c r="B102" s="246"/>
      <c r="C102" s="246"/>
      <c r="D102" s="246"/>
      <c r="E102" s="246"/>
      <c r="F102" s="246"/>
      <c r="G102" s="246"/>
      <c r="H102" s="246"/>
      <c r="I102" s="246"/>
      <c r="J102" s="246"/>
      <c r="K102" s="246"/>
      <c r="L102" s="246"/>
      <c r="M102" s="246"/>
      <c r="N102" s="246"/>
      <c r="O102" s="246"/>
      <c r="P102" s="246"/>
      <c r="Q102" s="247"/>
      <c r="R102" s="247"/>
      <c r="S102" s="247"/>
      <c r="T102" s="247"/>
      <c r="U102" s="247"/>
      <c r="V102" s="247"/>
      <c r="W102" s="247"/>
      <c r="X102" s="247"/>
      <c r="Y102" s="247"/>
      <c r="Z102" s="247"/>
      <c r="AA102" s="247"/>
      <c r="AB102" s="247"/>
      <c r="AC102" s="247"/>
      <c r="AD102" s="247"/>
      <c r="AE102" s="247"/>
      <c r="AF102" s="247"/>
      <c r="AG102" s="247"/>
      <c r="AH102" s="247"/>
      <c r="AI102" s="247"/>
      <c r="AJ102" s="247"/>
      <c r="AK102" s="247"/>
      <c r="AL102" s="247"/>
      <c r="AM102" s="247"/>
      <c r="AN102" s="247"/>
      <c r="AO102" s="247"/>
      <c r="AP102" s="247"/>
      <c r="AQ102" s="247"/>
      <c r="AR102" s="247"/>
      <c r="AS102" s="247"/>
      <c r="AT102" s="247"/>
      <c r="AU102" s="247"/>
      <c r="AV102" s="247"/>
      <c r="AW102" s="247"/>
      <c r="AX102" s="247"/>
      <c r="AY102" s="247"/>
      <c r="AZ102" s="248"/>
      <c r="BA102" s="248"/>
      <c r="BB102" s="248"/>
      <c r="BC102" s="248"/>
      <c r="BD102" s="248"/>
      <c r="BE102" s="241"/>
      <c r="BF102" s="241"/>
      <c r="BG102" s="241"/>
      <c r="BH102" s="241"/>
      <c r="BI102" s="241"/>
      <c r="BJ102" s="241"/>
      <c r="BK102" s="241"/>
      <c r="BL102" s="241"/>
      <c r="BM102" s="241"/>
      <c r="BN102" s="241"/>
      <c r="BO102" s="241"/>
      <c r="BP102" s="241"/>
      <c r="BQ102" s="240" t="s">
        <v>378</v>
      </c>
      <c r="BR102" s="937" t="s">
        <v>405</v>
      </c>
      <c r="BS102" s="938"/>
      <c r="BT102" s="938"/>
      <c r="BU102" s="938"/>
      <c r="BV102" s="938"/>
      <c r="BW102" s="938"/>
      <c r="BX102" s="938"/>
      <c r="BY102" s="938"/>
      <c r="BZ102" s="938"/>
      <c r="CA102" s="938"/>
      <c r="CB102" s="938"/>
      <c r="CC102" s="938"/>
      <c r="CD102" s="938"/>
      <c r="CE102" s="938"/>
      <c r="CF102" s="938"/>
      <c r="CG102" s="948"/>
      <c r="CH102" s="949"/>
      <c r="CI102" s="950"/>
      <c r="CJ102" s="950"/>
      <c r="CK102" s="950"/>
      <c r="CL102" s="951"/>
      <c r="CM102" s="949"/>
      <c r="CN102" s="950"/>
      <c r="CO102" s="950"/>
      <c r="CP102" s="950"/>
      <c r="CQ102" s="951"/>
      <c r="CR102" s="952">
        <v>419</v>
      </c>
      <c r="CS102" s="953"/>
      <c r="CT102" s="953"/>
      <c r="CU102" s="953"/>
      <c r="CV102" s="954"/>
      <c r="CW102" s="952">
        <v>178</v>
      </c>
      <c r="CX102" s="953"/>
      <c r="CY102" s="953"/>
      <c r="CZ102" s="953"/>
      <c r="DA102" s="954"/>
      <c r="DB102" s="952">
        <v>0</v>
      </c>
      <c r="DC102" s="953"/>
      <c r="DD102" s="953"/>
      <c r="DE102" s="953"/>
      <c r="DF102" s="954"/>
      <c r="DG102" s="952">
        <v>0</v>
      </c>
      <c r="DH102" s="953"/>
      <c r="DI102" s="953"/>
      <c r="DJ102" s="953"/>
      <c r="DK102" s="954"/>
      <c r="DL102" s="952">
        <v>0</v>
      </c>
      <c r="DM102" s="953"/>
      <c r="DN102" s="953"/>
      <c r="DO102" s="953"/>
      <c r="DP102" s="954"/>
      <c r="DQ102" s="952">
        <v>0</v>
      </c>
      <c r="DR102" s="953"/>
      <c r="DS102" s="953"/>
      <c r="DT102" s="953"/>
      <c r="DU102" s="954"/>
      <c r="DV102" s="937" t="s">
        <v>553</v>
      </c>
      <c r="DW102" s="938"/>
      <c r="DX102" s="938"/>
      <c r="DY102" s="938"/>
      <c r="DZ102" s="939"/>
      <c r="EA102" s="230"/>
    </row>
    <row r="103" spans="1:131" ht="26.25" customHeight="1" x14ac:dyDescent="0.2">
      <c r="A103" s="245"/>
      <c r="B103" s="246"/>
      <c r="C103" s="246"/>
      <c r="D103" s="246"/>
      <c r="E103" s="246"/>
      <c r="F103" s="246"/>
      <c r="G103" s="246"/>
      <c r="H103" s="246"/>
      <c r="I103" s="246"/>
      <c r="J103" s="246"/>
      <c r="K103" s="246"/>
      <c r="L103" s="246"/>
      <c r="M103" s="246"/>
      <c r="N103" s="246"/>
      <c r="O103" s="246"/>
      <c r="P103" s="246"/>
      <c r="Q103" s="247"/>
      <c r="R103" s="247"/>
      <c r="S103" s="247"/>
      <c r="T103" s="247"/>
      <c r="U103" s="247"/>
      <c r="V103" s="247"/>
      <c r="W103" s="247"/>
      <c r="X103" s="247"/>
      <c r="Y103" s="247"/>
      <c r="Z103" s="247"/>
      <c r="AA103" s="247"/>
      <c r="AB103" s="247"/>
      <c r="AC103" s="247"/>
      <c r="AD103" s="247"/>
      <c r="AE103" s="247"/>
      <c r="AF103" s="247"/>
      <c r="AG103" s="247"/>
      <c r="AH103" s="247"/>
      <c r="AI103" s="247"/>
      <c r="AJ103" s="247"/>
      <c r="AK103" s="247"/>
      <c r="AL103" s="247"/>
      <c r="AM103" s="247"/>
      <c r="AN103" s="247"/>
      <c r="AO103" s="247"/>
      <c r="AP103" s="247"/>
      <c r="AQ103" s="247"/>
      <c r="AR103" s="247"/>
      <c r="AS103" s="247"/>
      <c r="AT103" s="247"/>
      <c r="AU103" s="247"/>
      <c r="AV103" s="247"/>
      <c r="AW103" s="247"/>
      <c r="AX103" s="247"/>
      <c r="AY103" s="247"/>
      <c r="AZ103" s="248"/>
      <c r="BA103" s="248"/>
      <c r="BB103" s="248"/>
      <c r="BC103" s="248"/>
      <c r="BD103" s="248"/>
      <c r="BE103" s="241"/>
      <c r="BF103" s="241"/>
      <c r="BG103" s="241"/>
      <c r="BH103" s="241"/>
      <c r="BI103" s="241"/>
      <c r="BJ103" s="241"/>
      <c r="BK103" s="241"/>
      <c r="BL103" s="241"/>
      <c r="BM103" s="241"/>
      <c r="BN103" s="241"/>
      <c r="BO103" s="241"/>
      <c r="BP103" s="241"/>
      <c r="BQ103" s="940" t="s">
        <v>406</v>
      </c>
      <c r="BR103" s="940"/>
      <c r="BS103" s="940"/>
      <c r="BT103" s="940"/>
      <c r="BU103" s="940"/>
      <c r="BV103" s="940"/>
      <c r="BW103" s="940"/>
      <c r="BX103" s="940"/>
      <c r="BY103" s="940"/>
      <c r="BZ103" s="940"/>
      <c r="CA103" s="940"/>
      <c r="CB103" s="940"/>
      <c r="CC103" s="940"/>
      <c r="CD103" s="940"/>
      <c r="CE103" s="940"/>
      <c r="CF103" s="940"/>
      <c r="CG103" s="940"/>
      <c r="CH103" s="940"/>
      <c r="CI103" s="940"/>
      <c r="CJ103" s="940"/>
      <c r="CK103" s="940"/>
      <c r="CL103" s="940"/>
      <c r="CM103" s="940"/>
      <c r="CN103" s="940"/>
      <c r="CO103" s="940"/>
      <c r="CP103" s="940"/>
      <c r="CQ103" s="940"/>
      <c r="CR103" s="940"/>
      <c r="CS103" s="940"/>
      <c r="CT103" s="940"/>
      <c r="CU103" s="940"/>
      <c r="CV103" s="940"/>
      <c r="CW103" s="940"/>
      <c r="CX103" s="940"/>
      <c r="CY103" s="940"/>
      <c r="CZ103" s="940"/>
      <c r="DA103" s="940"/>
      <c r="DB103" s="940"/>
      <c r="DC103" s="940"/>
      <c r="DD103" s="940"/>
      <c r="DE103" s="940"/>
      <c r="DF103" s="940"/>
      <c r="DG103" s="940"/>
      <c r="DH103" s="940"/>
      <c r="DI103" s="940"/>
      <c r="DJ103" s="940"/>
      <c r="DK103" s="940"/>
      <c r="DL103" s="940"/>
      <c r="DM103" s="940"/>
      <c r="DN103" s="940"/>
      <c r="DO103" s="940"/>
      <c r="DP103" s="940"/>
      <c r="DQ103" s="940"/>
      <c r="DR103" s="940"/>
      <c r="DS103" s="940"/>
      <c r="DT103" s="940"/>
      <c r="DU103" s="940"/>
      <c r="DV103" s="940"/>
      <c r="DW103" s="940"/>
      <c r="DX103" s="940"/>
      <c r="DY103" s="940"/>
      <c r="DZ103" s="940"/>
      <c r="EA103" s="230"/>
    </row>
    <row r="104" spans="1:131" ht="26.25" customHeight="1" x14ac:dyDescent="0.2">
      <c r="A104" s="245"/>
      <c r="B104" s="246"/>
      <c r="C104" s="246"/>
      <c r="D104" s="246"/>
      <c r="E104" s="246"/>
      <c r="F104" s="246"/>
      <c r="G104" s="246"/>
      <c r="H104" s="246"/>
      <c r="I104" s="246"/>
      <c r="J104" s="246"/>
      <c r="K104" s="246"/>
      <c r="L104" s="246"/>
      <c r="M104" s="246"/>
      <c r="N104" s="246"/>
      <c r="O104" s="246"/>
      <c r="P104" s="246"/>
      <c r="Q104" s="247"/>
      <c r="R104" s="247"/>
      <c r="S104" s="247"/>
      <c r="T104" s="247"/>
      <c r="U104" s="247"/>
      <c r="V104" s="247"/>
      <c r="W104" s="247"/>
      <c r="X104" s="247"/>
      <c r="Y104" s="247"/>
      <c r="Z104" s="247"/>
      <c r="AA104" s="247"/>
      <c r="AB104" s="247"/>
      <c r="AC104" s="247"/>
      <c r="AD104" s="247"/>
      <c r="AE104" s="247"/>
      <c r="AF104" s="247"/>
      <c r="AG104" s="247"/>
      <c r="AH104" s="247"/>
      <c r="AI104" s="247"/>
      <c r="AJ104" s="247"/>
      <c r="AK104" s="247"/>
      <c r="AL104" s="247"/>
      <c r="AM104" s="247"/>
      <c r="AN104" s="247"/>
      <c r="AO104" s="247"/>
      <c r="AP104" s="247"/>
      <c r="AQ104" s="247"/>
      <c r="AR104" s="247"/>
      <c r="AS104" s="247"/>
      <c r="AT104" s="247"/>
      <c r="AU104" s="247"/>
      <c r="AV104" s="247"/>
      <c r="AW104" s="247"/>
      <c r="AX104" s="247"/>
      <c r="AY104" s="247"/>
      <c r="AZ104" s="248"/>
      <c r="BA104" s="248"/>
      <c r="BB104" s="248"/>
      <c r="BC104" s="248"/>
      <c r="BD104" s="248"/>
      <c r="BE104" s="241"/>
      <c r="BF104" s="241"/>
      <c r="BG104" s="241"/>
      <c r="BH104" s="241"/>
      <c r="BI104" s="241"/>
      <c r="BJ104" s="241"/>
      <c r="BK104" s="241"/>
      <c r="BL104" s="241"/>
      <c r="BM104" s="241"/>
      <c r="BN104" s="241"/>
      <c r="BO104" s="241"/>
      <c r="BP104" s="241"/>
      <c r="BQ104" s="941" t="s">
        <v>407</v>
      </c>
      <c r="BR104" s="941"/>
      <c r="BS104" s="941"/>
      <c r="BT104" s="941"/>
      <c r="BU104" s="941"/>
      <c r="BV104" s="941"/>
      <c r="BW104" s="941"/>
      <c r="BX104" s="941"/>
      <c r="BY104" s="941"/>
      <c r="BZ104" s="941"/>
      <c r="CA104" s="941"/>
      <c r="CB104" s="941"/>
      <c r="CC104" s="941"/>
      <c r="CD104" s="941"/>
      <c r="CE104" s="941"/>
      <c r="CF104" s="941"/>
      <c r="CG104" s="941"/>
      <c r="CH104" s="941"/>
      <c r="CI104" s="941"/>
      <c r="CJ104" s="941"/>
      <c r="CK104" s="941"/>
      <c r="CL104" s="941"/>
      <c r="CM104" s="941"/>
      <c r="CN104" s="941"/>
      <c r="CO104" s="941"/>
      <c r="CP104" s="941"/>
      <c r="CQ104" s="941"/>
      <c r="CR104" s="941"/>
      <c r="CS104" s="941"/>
      <c r="CT104" s="941"/>
      <c r="CU104" s="941"/>
      <c r="CV104" s="941"/>
      <c r="CW104" s="941"/>
      <c r="CX104" s="941"/>
      <c r="CY104" s="941"/>
      <c r="CZ104" s="941"/>
      <c r="DA104" s="941"/>
      <c r="DB104" s="941"/>
      <c r="DC104" s="941"/>
      <c r="DD104" s="941"/>
      <c r="DE104" s="941"/>
      <c r="DF104" s="941"/>
      <c r="DG104" s="941"/>
      <c r="DH104" s="941"/>
      <c r="DI104" s="941"/>
      <c r="DJ104" s="941"/>
      <c r="DK104" s="941"/>
      <c r="DL104" s="941"/>
      <c r="DM104" s="941"/>
      <c r="DN104" s="941"/>
      <c r="DO104" s="941"/>
      <c r="DP104" s="941"/>
      <c r="DQ104" s="941"/>
      <c r="DR104" s="941"/>
      <c r="DS104" s="941"/>
      <c r="DT104" s="941"/>
      <c r="DU104" s="941"/>
      <c r="DV104" s="941"/>
      <c r="DW104" s="941"/>
      <c r="DX104" s="941"/>
      <c r="DY104" s="941"/>
      <c r="DZ104" s="941"/>
      <c r="EA104" s="230"/>
    </row>
    <row r="105" spans="1:131" ht="11.25" customHeight="1" x14ac:dyDescent="0.2">
      <c r="A105" s="241"/>
      <c r="B105" s="241"/>
      <c r="C105" s="241"/>
      <c r="D105" s="241"/>
      <c r="E105" s="241"/>
      <c r="F105" s="241"/>
      <c r="G105" s="241"/>
      <c r="H105" s="241"/>
      <c r="I105" s="241"/>
      <c r="J105" s="241"/>
      <c r="K105" s="241"/>
      <c r="L105" s="241"/>
      <c r="M105" s="241"/>
      <c r="N105" s="241"/>
      <c r="O105" s="241"/>
      <c r="P105" s="241"/>
      <c r="Q105" s="241"/>
      <c r="R105" s="241"/>
      <c r="S105" s="241"/>
      <c r="T105" s="241"/>
      <c r="U105" s="241"/>
      <c r="V105" s="241"/>
      <c r="W105" s="241"/>
      <c r="X105" s="241"/>
      <c r="Y105" s="241"/>
      <c r="Z105" s="241"/>
      <c r="AA105" s="241"/>
      <c r="AB105" s="241"/>
      <c r="AC105" s="241"/>
      <c r="AD105" s="241"/>
      <c r="AE105" s="241"/>
      <c r="AF105" s="241"/>
      <c r="AG105" s="241"/>
      <c r="AH105" s="241"/>
      <c r="AI105" s="241"/>
      <c r="AJ105" s="241"/>
      <c r="AK105" s="241"/>
      <c r="AL105" s="241"/>
      <c r="AM105" s="241"/>
      <c r="AN105" s="241"/>
      <c r="AO105" s="241"/>
      <c r="AP105" s="241"/>
      <c r="AQ105" s="241"/>
      <c r="AR105" s="241"/>
      <c r="AS105" s="241"/>
      <c r="AT105" s="241"/>
      <c r="AU105" s="241"/>
      <c r="AV105" s="241"/>
      <c r="AW105" s="241"/>
      <c r="AX105" s="241"/>
      <c r="AY105" s="241"/>
      <c r="AZ105" s="241"/>
      <c r="BA105" s="241"/>
      <c r="BB105" s="241"/>
      <c r="BC105" s="241"/>
      <c r="BD105" s="241"/>
      <c r="BE105" s="241"/>
      <c r="BF105" s="241"/>
      <c r="BG105" s="241"/>
      <c r="BH105" s="241"/>
      <c r="BI105" s="241"/>
      <c r="BJ105" s="241"/>
      <c r="BK105" s="241"/>
      <c r="BL105" s="241"/>
      <c r="BM105" s="241"/>
      <c r="BN105" s="241"/>
      <c r="BO105" s="241"/>
      <c r="BP105" s="241"/>
      <c r="BQ105" s="230"/>
      <c r="BR105" s="230"/>
      <c r="BS105" s="230"/>
      <c r="BT105" s="230"/>
      <c r="BU105" s="230"/>
      <c r="BV105" s="230"/>
      <c r="BW105" s="230"/>
      <c r="BX105" s="230"/>
      <c r="BY105" s="230"/>
      <c r="BZ105" s="230"/>
      <c r="CA105" s="230"/>
      <c r="CB105" s="230"/>
      <c r="CC105" s="230"/>
      <c r="CD105" s="230"/>
      <c r="CE105" s="230"/>
      <c r="CF105" s="230"/>
      <c r="CG105" s="230"/>
      <c r="CH105" s="230"/>
      <c r="CI105" s="230"/>
      <c r="CJ105" s="230"/>
      <c r="CK105" s="230"/>
      <c r="CL105" s="230"/>
      <c r="CM105" s="230"/>
      <c r="CN105" s="230"/>
      <c r="CO105" s="230"/>
      <c r="CP105" s="230"/>
      <c r="CQ105" s="230"/>
      <c r="CR105" s="230"/>
      <c r="CS105" s="230"/>
      <c r="CT105" s="230"/>
      <c r="CU105" s="230"/>
      <c r="CV105" s="230"/>
      <c r="CW105" s="230"/>
      <c r="CX105" s="230"/>
      <c r="CY105" s="230"/>
      <c r="CZ105" s="230"/>
      <c r="DA105" s="230"/>
      <c r="DB105" s="230"/>
      <c r="DC105" s="230"/>
      <c r="DD105" s="230"/>
      <c r="DE105" s="230"/>
      <c r="DF105" s="230"/>
      <c r="DG105" s="230"/>
      <c r="DH105" s="230"/>
      <c r="DI105" s="230"/>
      <c r="DJ105" s="230"/>
      <c r="DK105" s="230"/>
      <c r="DL105" s="230"/>
      <c r="DM105" s="230"/>
      <c r="DN105" s="230"/>
      <c r="DO105" s="230"/>
      <c r="DP105" s="230"/>
      <c r="DQ105" s="230"/>
      <c r="DR105" s="230"/>
      <c r="DS105" s="230"/>
      <c r="DT105" s="230"/>
      <c r="DU105" s="230"/>
      <c r="DV105" s="230"/>
      <c r="DW105" s="230"/>
      <c r="DX105" s="230"/>
      <c r="DY105" s="230"/>
      <c r="DZ105" s="230"/>
      <c r="EA105" s="230"/>
    </row>
    <row r="106" spans="1:131" ht="11.25" customHeight="1" x14ac:dyDescent="0.2">
      <c r="A106" s="241"/>
      <c r="B106" s="241"/>
      <c r="C106" s="241"/>
      <c r="D106" s="241"/>
      <c r="E106" s="241"/>
      <c r="F106" s="241"/>
      <c r="G106" s="241"/>
      <c r="H106" s="241"/>
      <c r="I106" s="241"/>
      <c r="J106" s="241"/>
      <c r="K106" s="241"/>
      <c r="L106" s="241"/>
      <c r="M106" s="241"/>
      <c r="N106" s="241"/>
      <c r="O106" s="241"/>
      <c r="P106" s="241"/>
      <c r="Q106" s="241"/>
      <c r="R106" s="241"/>
      <c r="S106" s="241"/>
      <c r="T106" s="241"/>
      <c r="U106" s="241"/>
      <c r="V106" s="241"/>
      <c r="W106" s="241"/>
      <c r="X106" s="241"/>
      <c r="Y106" s="241"/>
      <c r="Z106" s="241"/>
      <c r="AA106" s="241"/>
      <c r="AB106" s="241"/>
      <c r="AC106" s="241"/>
      <c r="AD106" s="241"/>
      <c r="AE106" s="241"/>
      <c r="AF106" s="241"/>
      <c r="AG106" s="241"/>
      <c r="AH106" s="241"/>
      <c r="AI106" s="241"/>
      <c r="AJ106" s="241"/>
      <c r="AK106" s="241"/>
      <c r="AL106" s="241"/>
      <c r="AM106" s="241"/>
      <c r="AN106" s="241"/>
      <c r="AO106" s="241"/>
      <c r="AP106" s="241"/>
      <c r="AQ106" s="241"/>
      <c r="AR106" s="241"/>
      <c r="AS106" s="241"/>
      <c r="AT106" s="241"/>
      <c r="AU106" s="241"/>
      <c r="AV106" s="241"/>
      <c r="AW106" s="241"/>
      <c r="AX106" s="241"/>
      <c r="AY106" s="241"/>
      <c r="AZ106" s="241"/>
      <c r="BA106" s="241"/>
      <c r="BB106" s="241"/>
      <c r="BC106" s="241"/>
      <c r="BD106" s="241"/>
      <c r="BE106" s="241"/>
      <c r="BF106" s="241"/>
      <c r="BG106" s="241"/>
      <c r="BH106" s="241"/>
      <c r="BI106" s="241"/>
      <c r="BJ106" s="241"/>
      <c r="BK106" s="241"/>
      <c r="BL106" s="241"/>
      <c r="BM106" s="241"/>
      <c r="BN106" s="241"/>
      <c r="BO106" s="241"/>
      <c r="BP106" s="241"/>
      <c r="BQ106" s="230"/>
      <c r="BR106" s="230"/>
      <c r="BS106" s="230"/>
      <c r="BT106" s="230"/>
      <c r="BU106" s="230"/>
      <c r="BV106" s="230"/>
      <c r="BW106" s="230"/>
      <c r="BX106" s="230"/>
      <c r="BY106" s="230"/>
      <c r="BZ106" s="230"/>
      <c r="CA106" s="230"/>
      <c r="CB106" s="230"/>
      <c r="CC106" s="230"/>
      <c r="CD106" s="230"/>
      <c r="CE106" s="230"/>
      <c r="CF106" s="230"/>
      <c r="CG106" s="230"/>
      <c r="CH106" s="230"/>
      <c r="CI106" s="230"/>
      <c r="CJ106" s="230"/>
      <c r="CK106" s="230"/>
      <c r="CL106" s="230"/>
      <c r="CM106" s="230"/>
      <c r="CN106" s="230"/>
      <c r="CO106" s="230"/>
      <c r="CP106" s="230"/>
      <c r="CQ106" s="230"/>
      <c r="CR106" s="230"/>
      <c r="CS106" s="230"/>
      <c r="CT106" s="230"/>
      <c r="CU106" s="230"/>
      <c r="CV106" s="230"/>
      <c r="CW106" s="230"/>
      <c r="CX106" s="230"/>
      <c r="CY106" s="230"/>
      <c r="CZ106" s="230"/>
      <c r="DA106" s="230"/>
      <c r="DB106" s="230"/>
      <c r="DC106" s="230"/>
      <c r="DD106" s="230"/>
      <c r="DE106" s="230"/>
      <c r="DF106" s="230"/>
      <c r="DG106" s="230"/>
      <c r="DH106" s="230"/>
      <c r="DI106" s="230"/>
      <c r="DJ106" s="230"/>
      <c r="DK106" s="230"/>
      <c r="DL106" s="230"/>
      <c r="DM106" s="230"/>
      <c r="DN106" s="230"/>
      <c r="DO106" s="230"/>
      <c r="DP106" s="230"/>
      <c r="DQ106" s="230"/>
      <c r="DR106" s="230"/>
      <c r="DS106" s="230"/>
      <c r="DT106" s="230"/>
      <c r="DU106" s="230"/>
      <c r="DV106" s="230"/>
      <c r="DW106" s="230"/>
      <c r="DX106" s="230"/>
      <c r="DY106" s="230"/>
      <c r="DZ106" s="230"/>
      <c r="EA106" s="230"/>
    </row>
    <row r="107" spans="1:131" s="230" customFormat="1" ht="26.25" customHeight="1" thickBot="1" x14ac:dyDescent="0.25">
      <c r="A107" s="249" t="s">
        <v>408</v>
      </c>
      <c r="B107" s="250"/>
      <c r="C107" s="250"/>
      <c r="D107" s="250"/>
      <c r="E107" s="250"/>
      <c r="F107" s="250"/>
      <c r="G107" s="250"/>
      <c r="H107" s="250"/>
      <c r="I107" s="250"/>
      <c r="J107" s="250"/>
      <c r="K107" s="250"/>
      <c r="L107" s="250"/>
      <c r="M107" s="250"/>
      <c r="N107" s="250"/>
      <c r="O107" s="250"/>
      <c r="P107" s="250"/>
      <c r="Q107" s="250"/>
      <c r="R107" s="250"/>
      <c r="S107" s="250"/>
      <c r="T107" s="250"/>
      <c r="U107" s="250"/>
      <c r="V107" s="250"/>
      <c r="W107" s="250"/>
      <c r="X107" s="250"/>
      <c r="Y107" s="250"/>
      <c r="Z107" s="250"/>
      <c r="AA107" s="250"/>
      <c r="AB107" s="250"/>
      <c r="AC107" s="250"/>
      <c r="AD107" s="250"/>
      <c r="AE107" s="250"/>
      <c r="AF107" s="250"/>
      <c r="AG107" s="250"/>
      <c r="AH107" s="250"/>
      <c r="AI107" s="250"/>
      <c r="AJ107" s="250"/>
      <c r="AK107" s="250"/>
      <c r="AL107" s="250"/>
      <c r="AM107" s="250"/>
      <c r="AN107" s="250"/>
      <c r="AO107" s="250"/>
      <c r="AP107" s="250"/>
      <c r="AQ107" s="250"/>
      <c r="AR107" s="250"/>
      <c r="AS107" s="250"/>
      <c r="AT107" s="250"/>
      <c r="AU107" s="249" t="s">
        <v>409</v>
      </c>
      <c r="AV107" s="250"/>
      <c r="AW107" s="250"/>
      <c r="AX107" s="250"/>
      <c r="AY107" s="250"/>
      <c r="AZ107" s="250"/>
      <c r="BA107" s="250"/>
      <c r="BB107" s="250"/>
      <c r="BC107" s="250"/>
      <c r="BD107" s="250"/>
      <c r="BE107" s="250"/>
      <c r="BF107" s="250"/>
      <c r="BG107" s="250"/>
      <c r="BH107" s="250"/>
      <c r="BI107" s="250"/>
      <c r="BJ107" s="250"/>
      <c r="BK107" s="250"/>
      <c r="BL107" s="250"/>
      <c r="BM107" s="250"/>
      <c r="BN107" s="250"/>
      <c r="BO107" s="250"/>
      <c r="BP107" s="250"/>
      <c r="BQ107" s="250"/>
      <c r="BR107" s="250"/>
      <c r="BS107" s="250"/>
      <c r="BT107" s="250"/>
      <c r="BU107" s="250"/>
      <c r="BV107" s="250"/>
      <c r="BW107" s="250"/>
      <c r="BX107" s="250"/>
      <c r="BY107" s="250"/>
      <c r="BZ107" s="250"/>
      <c r="CA107" s="250"/>
      <c r="CB107" s="250"/>
      <c r="CC107" s="250"/>
      <c r="CD107" s="250"/>
      <c r="CE107" s="250"/>
      <c r="CF107" s="250"/>
      <c r="CG107" s="250"/>
      <c r="CH107" s="250"/>
      <c r="CI107" s="250"/>
      <c r="CJ107" s="250"/>
      <c r="CK107" s="250"/>
      <c r="CL107" s="250"/>
      <c r="CM107" s="250"/>
      <c r="CN107" s="250"/>
      <c r="CO107" s="250"/>
      <c r="CP107" s="250"/>
      <c r="CQ107" s="250"/>
      <c r="CR107" s="250"/>
      <c r="CS107" s="250"/>
      <c r="CT107" s="250"/>
      <c r="CU107" s="250"/>
      <c r="CV107" s="250"/>
      <c r="CW107" s="250"/>
      <c r="CX107" s="250"/>
      <c r="CY107" s="250"/>
      <c r="CZ107" s="250"/>
      <c r="DA107" s="250"/>
      <c r="DB107" s="250"/>
      <c r="DC107" s="250"/>
      <c r="DD107" s="250"/>
      <c r="DE107" s="250"/>
      <c r="DF107" s="250"/>
      <c r="DG107" s="250"/>
      <c r="DH107" s="250"/>
      <c r="DI107" s="250"/>
      <c r="DJ107" s="250"/>
      <c r="DK107" s="250"/>
      <c r="DL107" s="250"/>
      <c r="DM107" s="250"/>
      <c r="DN107" s="250"/>
      <c r="DO107" s="250"/>
      <c r="DP107" s="250"/>
      <c r="DQ107" s="250"/>
      <c r="DR107" s="250"/>
      <c r="DS107" s="250"/>
      <c r="DT107" s="250"/>
      <c r="DU107" s="250"/>
      <c r="DV107" s="250"/>
      <c r="DW107" s="250"/>
      <c r="DX107" s="250"/>
      <c r="DY107" s="250"/>
      <c r="DZ107" s="250"/>
    </row>
    <row r="108" spans="1:131" s="230" customFormat="1" ht="26.25" customHeight="1" x14ac:dyDescent="0.2">
      <c r="A108" s="942" t="s">
        <v>410</v>
      </c>
      <c r="B108" s="943"/>
      <c r="C108" s="943"/>
      <c r="D108" s="943"/>
      <c r="E108" s="943"/>
      <c r="F108" s="943"/>
      <c r="G108" s="943"/>
      <c r="H108" s="943"/>
      <c r="I108" s="943"/>
      <c r="J108" s="943"/>
      <c r="K108" s="943"/>
      <c r="L108" s="943"/>
      <c r="M108" s="943"/>
      <c r="N108" s="943"/>
      <c r="O108" s="943"/>
      <c r="P108" s="943"/>
      <c r="Q108" s="943"/>
      <c r="R108" s="943"/>
      <c r="S108" s="943"/>
      <c r="T108" s="943"/>
      <c r="U108" s="943"/>
      <c r="V108" s="943"/>
      <c r="W108" s="943"/>
      <c r="X108" s="943"/>
      <c r="Y108" s="943"/>
      <c r="Z108" s="943"/>
      <c r="AA108" s="943"/>
      <c r="AB108" s="943"/>
      <c r="AC108" s="943"/>
      <c r="AD108" s="943"/>
      <c r="AE108" s="943"/>
      <c r="AF108" s="943"/>
      <c r="AG108" s="943"/>
      <c r="AH108" s="943"/>
      <c r="AI108" s="943"/>
      <c r="AJ108" s="943"/>
      <c r="AK108" s="943"/>
      <c r="AL108" s="943"/>
      <c r="AM108" s="943"/>
      <c r="AN108" s="943"/>
      <c r="AO108" s="943"/>
      <c r="AP108" s="943"/>
      <c r="AQ108" s="943"/>
      <c r="AR108" s="943"/>
      <c r="AS108" s="943"/>
      <c r="AT108" s="944"/>
      <c r="AU108" s="942" t="s">
        <v>411</v>
      </c>
      <c r="AV108" s="943"/>
      <c r="AW108" s="943"/>
      <c r="AX108" s="943"/>
      <c r="AY108" s="943"/>
      <c r="AZ108" s="943"/>
      <c r="BA108" s="943"/>
      <c r="BB108" s="943"/>
      <c r="BC108" s="943"/>
      <c r="BD108" s="943"/>
      <c r="BE108" s="943"/>
      <c r="BF108" s="943"/>
      <c r="BG108" s="943"/>
      <c r="BH108" s="943"/>
      <c r="BI108" s="943"/>
      <c r="BJ108" s="943"/>
      <c r="BK108" s="943"/>
      <c r="BL108" s="943"/>
      <c r="BM108" s="943"/>
      <c r="BN108" s="943"/>
      <c r="BO108" s="943"/>
      <c r="BP108" s="943"/>
      <c r="BQ108" s="943"/>
      <c r="BR108" s="943"/>
      <c r="BS108" s="943"/>
      <c r="BT108" s="943"/>
      <c r="BU108" s="943"/>
      <c r="BV108" s="943"/>
      <c r="BW108" s="943"/>
      <c r="BX108" s="943"/>
      <c r="BY108" s="943"/>
      <c r="BZ108" s="943"/>
      <c r="CA108" s="943"/>
      <c r="CB108" s="943"/>
      <c r="CC108" s="943"/>
      <c r="CD108" s="943"/>
      <c r="CE108" s="943"/>
      <c r="CF108" s="943"/>
      <c r="CG108" s="943"/>
      <c r="CH108" s="943"/>
      <c r="CI108" s="943"/>
      <c r="CJ108" s="943"/>
      <c r="CK108" s="943"/>
      <c r="CL108" s="943"/>
      <c r="CM108" s="943"/>
      <c r="CN108" s="943"/>
      <c r="CO108" s="943"/>
      <c r="CP108" s="943"/>
      <c r="CQ108" s="943"/>
      <c r="CR108" s="943"/>
      <c r="CS108" s="943"/>
      <c r="CT108" s="943"/>
      <c r="CU108" s="943"/>
      <c r="CV108" s="943"/>
      <c r="CW108" s="943"/>
      <c r="CX108" s="943"/>
      <c r="CY108" s="943"/>
      <c r="CZ108" s="943"/>
      <c r="DA108" s="943"/>
      <c r="DB108" s="943"/>
      <c r="DC108" s="943"/>
      <c r="DD108" s="943"/>
      <c r="DE108" s="943"/>
      <c r="DF108" s="943"/>
      <c r="DG108" s="943"/>
      <c r="DH108" s="943"/>
      <c r="DI108" s="943"/>
      <c r="DJ108" s="943"/>
      <c r="DK108" s="943"/>
      <c r="DL108" s="943"/>
      <c r="DM108" s="943"/>
      <c r="DN108" s="943"/>
      <c r="DO108" s="943"/>
      <c r="DP108" s="943"/>
      <c r="DQ108" s="943"/>
      <c r="DR108" s="943"/>
      <c r="DS108" s="943"/>
      <c r="DT108" s="943"/>
      <c r="DU108" s="943"/>
      <c r="DV108" s="943"/>
      <c r="DW108" s="943"/>
      <c r="DX108" s="943"/>
      <c r="DY108" s="943"/>
      <c r="DZ108" s="944"/>
    </row>
    <row r="109" spans="1:131" s="230" customFormat="1" ht="26.25" customHeight="1" x14ac:dyDescent="0.2">
      <c r="A109" s="895" t="s">
        <v>412</v>
      </c>
      <c r="B109" s="896"/>
      <c r="C109" s="896"/>
      <c r="D109" s="896"/>
      <c r="E109" s="896"/>
      <c r="F109" s="896"/>
      <c r="G109" s="896"/>
      <c r="H109" s="896"/>
      <c r="I109" s="896"/>
      <c r="J109" s="896"/>
      <c r="K109" s="896"/>
      <c r="L109" s="896"/>
      <c r="M109" s="896"/>
      <c r="N109" s="896"/>
      <c r="O109" s="896"/>
      <c r="P109" s="896"/>
      <c r="Q109" s="896"/>
      <c r="R109" s="896"/>
      <c r="S109" s="896"/>
      <c r="T109" s="896"/>
      <c r="U109" s="896"/>
      <c r="V109" s="896"/>
      <c r="W109" s="896"/>
      <c r="X109" s="896"/>
      <c r="Y109" s="896"/>
      <c r="Z109" s="897"/>
      <c r="AA109" s="898" t="s">
        <v>413</v>
      </c>
      <c r="AB109" s="896"/>
      <c r="AC109" s="896"/>
      <c r="AD109" s="896"/>
      <c r="AE109" s="897"/>
      <c r="AF109" s="898" t="s">
        <v>414</v>
      </c>
      <c r="AG109" s="896"/>
      <c r="AH109" s="896"/>
      <c r="AI109" s="896"/>
      <c r="AJ109" s="897"/>
      <c r="AK109" s="898" t="s">
        <v>294</v>
      </c>
      <c r="AL109" s="896"/>
      <c r="AM109" s="896"/>
      <c r="AN109" s="896"/>
      <c r="AO109" s="897"/>
      <c r="AP109" s="898" t="s">
        <v>415</v>
      </c>
      <c r="AQ109" s="896"/>
      <c r="AR109" s="896"/>
      <c r="AS109" s="896"/>
      <c r="AT109" s="929"/>
      <c r="AU109" s="895" t="s">
        <v>412</v>
      </c>
      <c r="AV109" s="896"/>
      <c r="AW109" s="896"/>
      <c r="AX109" s="896"/>
      <c r="AY109" s="896"/>
      <c r="AZ109" s="896"/>
      <c r="BA109" s="896"/>
      <c r="BB109" s="896"/>
      <c r="BC109" s="896"/>
      <c r="BD109" s="896"/>
      <c r="BE109" s="896"/>
      <c r="BF109" s="896"/>
      <c r="BG109" s="896"/>
      <c r="BH109" s="896"/>
      <c r="BI109" s="896"/>
      <c r="BJ109" s="896"/>
      <c r="BK109" s="896"/>
      <c r="BL109" s="896"/>
      <c r="BM109" s="896"/>
      <c r="BN109" s="896"/>
      <c r="BO109" s="896"/>
      <c r="BP109" s="897"/>
      <c r="BQ109" s="898" t="s">
        <v>413</v>
      </c>
      <c r="BR109" s="896"/>
      <c r="BS109" s="896"/>
      <c r="BT109" s="896"/>
      <c r="BU109" s="897"/>
      <c r="BV109" s="898" t="s">
        <v>414</v>
      </c>
      <c r="BW109" s="896"/>
      <c r="BX109" s="896"/>
      <c r="BY109" s="896"/>
      <c r="BZ109" s="897"/>
      <c r="CA109" s="898" t="s">
        <v>294</v>
      </c>
      <c r="CB109" s="896"/>
      <c r="CC109" s="896"/>
      <c r="CD109" s="896"/>
      <c r="CE109" s="897"/>
      <c r="CF109" s="936" t="s">
        <v>415</v>
      </c>
      <c r="CG109" s="936"/>
      <c r="CH109" s="936"/>
      <c r="CI109" s="936"/>
      <c r="CJ109" s="936"/>
      <c r="CK109" s="898" t="s">
        <v>416</v>
      </c>
      <c r="CL109" s="896"/>
      <c r="CM109" s="896"/>
      <c r="CN109" s="896"/>
      <c r="CO109" s="896"/>
      <c r="CP109" s="896"/>
      <c r="CQ109" s="896"/>
      <c r="CR109" s="896"/>
      <c r="CS109" s="896"/>
      <c r="CT109" s="896"/>
      <c r="CU109" s="896"/>
      <c r="CV109" s="896"/>
      <c r="CW109" s="896"/>
      <c r="CX109" s="896"/>
      <c r="CY109" s="896"/>
      <c r="CZ109" s="896"/>
      <c r="DA109" s="896"/>
      <c r="DB109" s="896"/>
      <c r="DC109" s="896"/>
      <c r="DD109" s="896"/>
      <c r="DE109" s="896"/>
      <c r="DF109" s="897"/>
      <c r="DG109" s="898" t="s">
        <v>413</v>
      </c>
      <c r="DH109" s="896"/>
      <c r="DI109" s="896"/>
      <c r="DJ109" s="896"/>
      <c r="DK109" s="897"/>
      <c r="DL109" s="898" t="s">
        <v>414</v>
      </c>
      <c r="DM109" s="896"/>
      <c r="DN109" s="896"/>
      <c r="DO109" s="896"/>
      <c r="DP109" s="897"/>
      <c r="DQ109" s="898" t="s">
        <v>294</v>
      </c>
      <c r="DR109" s="896"/>
      <c r="DS109" s="896"/>
      <c r="DT109" s="896"/>
      <c r="DU109" s="897"/>
      <c r="DV109" s="898" t="s">
        <v>415</v>
      </c>
      <c r="DW109" s="896"/>
      <c r="DX109" s="896"/>
      <c r="DY109" s="896"/>
      <c r="DZ109" s="929"/>
    </row>
    <row r="110" spans="1:131" s="230" customFormat="1" ht="26.25" customHeight="1" x14ac:dyDescent="0.2">
      <c r="A110" s="807" t="s">
        <v>417</v>
      </c>
      <c r="B110" s="808"/>
      <c r="C110" s="808"/>
      <c r="D110" s="808"/>
      <c r="E110" s="808"/>
      <c r="F110" s="808"/>
      <c r="G110" s="808"/>
      <c r="H110" s="808"/>
      <c r="I110" s="808"/>
      <c r="J110" s="808"/>
      <c r="K110" s="808"/>
      <c r="L110" s="808"/>
      <c r="M110" s="808"/>
      <c r="N110" s="808"/>
      <c r="O110" s="808"/>
      <c r="P110" s="808"/>
      <c r="Q110" s="808"/>
      <c r="R110" s="808"/>
      <c r="S110" s="808"/>
      <c r="T110" s="808"/>
      <c r="U110" s="808"/>
      <c r="V110" s="808"/>
      <c r="W110" s="808"/>
      <c r="X110" s="808"/>
      <c r="Y110" s="808"/>
      <c r="Z110" s="809"/>
      <c r="AA110" s="888">
        <v>4089648</v>
      </c>
      <c r="AB110" s="889"/>
      <c r="AC110" s="889"/>
      <c r="AD110" s="889"/>
      <c r="AE110" s="890"/>
      <c r="AF110" s="891">
        <v>3994629</v>
      </c>
      <c r="AG110" s="889"/>
      <c r="AH110" s="889"/>
      <c r="AI110" s="889"/>
      <c r="AJ110" s="890"/>
      <c r="AK110" s="891">
        <v>3809691</v>
      </c>
      <c r="AL110" s="889"/>
      <c r="AM110" s="889"/>
      <c r="AN110" s="889"/>
      <c r="AO110" s="890"/>
      <c r="AP110" s="892">
        <v>16.7</v>
      </c>
      <c r="AQ110" s="893"/>
      <c r="AR110" s="893"/>
      <c r="AS110" s="893"/>
      <c r="AT110" s="894"/>
      <c r="AU110" s="930" t="s">
        <v>69</v>
      </c>
      <c r="AV110" s="931"/>
      <c r="AW110" s="931"/>
      <c r="AX110" s="931"/>
      <c r="AY110" s="931"/>
      <c r="AZ110" s="860" t="s">
        <v>418</v>
      </c>
      <c r="BA110" s="808"/>
      <c r="BB110" s="808"/>
      <c r="BC110" s="808"/>
      <c r="BD110" s="808"/>
      <c r="BE110" s="808"/>
      <c r="BF110" s="808"/>
      <c r="BG110" s="808"/>
      <c r="BH110" s="808"/>
      <c r="BI110" s="808"/>
      <c r="BJ110" s="808"/>
      <c r="BK110" s="808"/>
      <c r="BL110" s="808"/>
      <c r="BM110" s="808"/>
      <c r="BN110" s="808"/>
      <c r="BO110" s="808"/>
      <c r="BP110" s="809"/>
      <c r="BQ110" s="861">
        <v>35460084</v>
      </c>
      <c r="BR110" s="842"/>
      <c r="BS110" s="842"/>
      <c r="BT110" s="842"/>
      <c r="BU110" s="842"/>
      <c r="BV110" s="842">
        <v>36203774</v>
      </c>
      <c r="BW110" s="842"/>
      <c r="BX110" s="842"/>
      <c r="BY110" s="842"/>
      <c r="BZ110" s="842"/>
      <c r="CA110" s="842">
        <v>34616296</v>
      </c>
      <c r="CB110" s="842"/>
      <c r="CC110" s="842"/>
      <c r="CD110" s="842"/>
      <c r="CE110" s="842"/>
      <c r="CF110" s="866">
        <v>151.69999999999999</v>
      </c>
      <c r="CG110" s="867"/>
      <c r="CH110" s="867"/>
      <c r="CI110" s="867"/>
      <c r="CJ110" s="867"/>
      <c r="CK110" s="926" t="s">
        <v>419</v>
      </c>
      <c r="CL110" s="819"/>
      <c r="CM110" s="860" t="s">
        <v>420</v>
      </c>
      <c r="CN110" s="808"/>
      <c r="CO110" s="808"/>
      <c r="CP110" s="808"/>
      <c r="CQ110" s="808"/>
      <c r="CR110" s="808"/>
      <c r="CS110" s="808"/>
      <c r="CT110" s="808"/>
      <c r="CU110" s="808"/>
      <c r="CV110" s="808"/>
      <c r="CW110" s="808"/>
      <c r="CX110" s="808"/>
      <c r="CY110" s="808"/>
      <c r="CZ110" s="808"/>
      <c r="DA110" s="808"/>
      <c r="DB110" s="808"/>
      <c r="DC110" s="808"/>
      <c r="DD110" s="808"/>
      <c r="DE110" s="808"/>
      <c r="DF110" s="809"/>
      <c r="DG110" s="861" t="s">
        <v>122</v>
      </c>
      <c r="DH110" s="842"/>
      <c r="DI110" s="842"/>
      <c r="DJ110" s="842"/>
      <c r="DK110" s="842"/>
      <c r="DL110" s="842" t="s">
        <v>122</v>
      </c>
      <c r="DM110" s="842"/>
      <c r="DN110" s="842"/>
      <c r="DO110" s="842"/>
      <c r="DP110" s="842"/>
      <c r="DQ110" s="842" t="s">
        <v>122</v>
      </c>
      <c r="DR110" s="842"/>
      <c r="DS110" s="842"/>
      <c r="DT110" s="842"/>
      <c r="DU110" s="842"/>
      <c r="DV110" s="843" t="s">
        <v>122</v>
      </c>
      <c r="DW110" s="843"/>
      <c r="DX110" s="843"/>
      <c r="DY110" s="843"/>
      <c r="DZ110" s="844"/>
    </row>
    <row r="111" spans="1:131" s="230" customFormat="1" ht="26.25" customHeight="1" x14ac:dyDescent="0.2">
      <c r="A111" s="774" t="s">
        <v>421</v>
      </c>
      <c r="B111" s="775"/>
      <c r="C111" s="775"/>
      <c r="D111" s="775"/>
      <c r="E111" s="775"/>
      <c r="F111" s="775"/>
      <c r="G111" s="775"/>
      <c r="H111" s="775"/>
      <c r="I111" s="775"/>
      <c r="J111" s="775"/>
      <c r="K111" s="775"/>
      <c r="L111" s="775"/>
      <c r="M111" s="775"/>
      <c r="N111" s="775"/>
      <c r="O111" s="775"/>
      <c r="P111" s="775"/>
      <c r="Q111" s="775"/>
      <c r="R111" s="775"/>
      <c r="S111" s="775"/>
      <c r="T111" s="775"/>
      <c r="U111" s="775"/>
      <c r="V111" s="775"/>
      <c r="W111" s="775"/>
      <c r="X111" s="775"/>
      <c r="Y111" s="775"/>
      <c r="Z111" s="925"/>
      <c r="AA111" s="918" t="s">
        <v>122</v>
      </c>
      <c r="AB111" s="919"/>
      <c r="AC111" s="919"/>
      <c r="AD111" s="919"/>
      <c r="AE111" s="920"/>
      <c r="AF111" s="921" t="s">
        <v>122</v>
      </c>
      <c r="AG111" s="919"/>
      <c r="AH111" s="919"/>
      <c r="AI111" s="919"/>
      <c r="AJ111" s="920"/>
      <c r="AK111" s="921" t="s">
        <v>122</v>
      </c>
      <c r="AL111" s="919"/>
      <c r="AM111" s="919"/>
      <c r="AN111" s="919"/>
      <c r="AO111" s="920"/>
      <c r="AP111" s="922" t="s">
        <v>122</v>
      </c>
      <c r="AQ111" s="923"/>
      <c r="AR111" s="923"/>
      <c r="AS111" s="923"/>
      <c r="AT111" s="924"/>
      <c r="AU111" s="932"/>
      <c r="AV111" s="933"/>
      <c r="AW111" s="933"/>
      <c r="AX111" s="933"/>
      <c r="AY111" s="933"/>
      <c r="AZ111" s="815" t="s">
        <v>422</v>
      </c>
      <c r="BA111" s="752"/>
      <c r="BB111" s="752"/>
      <c r="BC111" s="752"/>
      <c r="BD111" s="752"/>
      <c r="BE111" s="752"/>
      <c r="BF111" s="752"/>
      <c r="BG111" s="752"/>
      <c r="BH111" s="752"/>
      <c r="BI111" s="752"/>
      <c r="BJ111" s="752"/>
      <c r="BK111" s="752"/>
      <c r="BL111" s="752"/>
      <c r="BM111" s="752"/>
      <c r="BN111" s="752"/>
      <c r="BO111" s="752"/>
      <c r="BP111" s="753"/>
      <c r="BQ111" s="816">
        <v>67837</v>
      </c>
      <c r="BR111" s="817"/>
      <c r="BS111" s="817"/>
      <c r="BT111" s="817"/>
      <c r="BU111" s="817"/>
      <c r="BV111" s="817">
        <v>54716</v>
      </c>
      <c r="BW111" s="817"/>
      <c r="BX111" s="817"/>
      <c r="BY111" s="817"/>
      <c r="BZ111" s="817"/>
      <c r="CA111" s="817">
        <v>41376</v>
      </c>
      <c r="CB111" s="817"/>
      <c r="CC111" s="817"/>
      <c r="CD111" s="817"/>
      <c r="CE111" s="817"/>
      <c r="CF111" s="875">
        <v>0.2</v>
      </c>
      <c r="CG111" s="876"/>
      <c r="CH111" s="876"/>
      <c r="CI111" s="876"/>
      <c r="CJ111" s="876"/>
      <c r="CK111" s="927"/>
      <c r="CL111" s="821"/>
      <c r="CM111" s="815" t="s">
        <v>423</v>
      </c>
      <c r="CN111" s="752"/>
      <c r="CO111" s="752"/>
      <c r="CP111" s="752"/>
      <c r="CQ111" s="752"/>
      <c r="CR111" s="752"/>
      <c r="CS111" s="752"/>
      <c r="CT111" s="752"/>
      <c r="CU111" s="752"/>
      <c r="CV111" s="752"/>
      <c r="CW111" s="752"/>
      <c r="CX111" s="752"/>
      <c r="CY111" s="752"/>
      <c r="CZ111" s="752"/>
      <c r="DA111" s="752"/>
      <c r="DB111" s="752"/>
      <c r="DC111" s="752"/>
      <c r="DD111" s="752"/>
      <c r="DE111" s="752"/>
      <c r="DF111" s="753"/>
      <c r="DG111" s="816" t="s">
        <v>122</v>
      </c>
      <c r="DH111" s="817"/>
      <c r="DI111" s="817"/>
      <c r="DJ111" s="817"/>
      <c r="DK111" s="817"/>
      <c r="DL111" s="817" t="s">
        <v>122</v>
      </c>
      <c r="DM111" s="817"/>
      <c r="DN111" s="817"/>
      <c r="DO111" s="817"/>
      <c r="DP111" s="817"/>
      <c r="DQ111" s="817" t="s">
        <v>122</v>
      </c>
      <c r="DR111" s="817"/>
      <c r="DS111" s="817"/>
      <c r="DT111" s="817"/>
      <c r="DU111" s="817"/>
      <c r="DV111" s="794" t="s">
        <v>122</v>
      </c>
      <c r="DW111" s="794"/>
      <c r="DX111" s="794"/>
      <c r="DY111" s="794"/>
      <c r="DZ111" s="795"/>
    </row>
    <row r="112" spans="1:131" s="230" customFormat="1" ht="26.25" customHeight="1" x14ac:dyDescent="0.2">
      <c r="A112" s="912" t="s">
        <v>424</v>
      </c>
      <c r="B112" s="913"/>
      <c r="C112" s="752" t="s">
        <v>425</v>
      </c>
      <c r="D112" s="752"/>
      <c r="E112" s="752"/>
      <c r="F112" s="752"/>
      <c r="G112" s="752"/>
      <c r="H112" s="752"/>
      <c r="I112" s="752"/>
      <c r="J112" s="752"/>
      <c r="K112" s="752"/>
      <c r="L112" s="752"/>
      <c r="M112" s="752"/>
      <c r="N112" s="752"/>
      <c r="O112" s="752"/>
      <c r="P112" s="752"/>
      <c r="Q112" s="752"/>
      <c r="R112" s="752"/>
      <c r="S112" s="752"/>
      <c r="T112" s="752"/>
      <c r="U112" s="752"/>
      <c r="V112" s="752"/>
      <c r="W112" s="752"/>
      <c r="X112" s="752"/>
      <c r="Y112" s="752"/>
      <c r="Z112" s="753"/>
      <c r="AA112" s="779" t="s">
        <v>122</v>
      </c>
      <c r="AB112" s="780"/>
      <c r="AC112" s="780"/>
      <c r="AD112" s="780"/>
      <c r="AE112" s="781"/>
      <c r="AF112" s="782" t="s">
        <v>122</v>
      </c>
      <c r="AG112" s="780"/>
      <c r="AH112" s="780"/>
      <c r="AI112" s="780"/>
      <c r="AJ112" s="781"/>
      <c r="AK112" s="782" t="s">
        <v>122</v>
      </c>
      <c r="AL112" s="780"/>
      <c r="AM112" s="780"/>
      <c r="AN112" s="780"/>
      <c r="AO112" s="781"/>
      <c r="AP112" s="824" t="s">
        <v>122</v>
      </c>
      <c r="AQ112" s="825"/>
      <c r="AR112" s="825"/>
      <c r="AS112" s="825"/>
      <c r="AT112" s="826"/>
      <c r="AU112" s="932"/>
      <c r="AV112" s="933"/>
      <c r="AW112" s="933"/>
      <c r="AX112" s="933"/>
      <c r="AY112" s="933"/>
      <c r="AZ112" s="815" t="s">
        <v>426</v>
      </c>
      <c r="BA112" s="752"/>
      <c r="BB112" s="752"/>
      <c r="BC112" s="752"/>
      <c r="BD112" s="752"/>
      <c r="BE112" s="752"/>
      <c r="BF112" s="752"/>
      <c r="BG112" s="752"/>
      <c r="BH112" s="752"/>
      <c r="BI112" s="752"/>
      <c r="BJ112" s="752"/>
      <c r="BK112" s="752"/>
      <c r="BL112" s="752"/>
      <c r="BM112" s="752"/>
      <c r="BN112" s="752"/>
      <c r="BO112" s="752"/>
      <c r="BP112" s="753"/>
      <c r="BQ112" s="816">
        <v>7230604</v>
      </c>
      <c r="BR112" s="817"/>
      <c r="BS112" s="817"/>
      <c r="BT112" s="817"/>
      <c r="BU112" s="817"/>
      <c r="BV112" s="817">
        <v>6021196</v>
      </c>
      <c r="BW112" s="817"/>
      <c r="BX112" s="817"/>
      <c r="BY112" s="817"/>
      <c r="BZ112" s="817"/>
      <c r="CA112" s="817">
        <v>6214933</v>
      </c>
      <c r="CB112" s="817"/>
      <c r="CC112" s="817"/>
      <c r="CD112" s="817"/>
      <c r="CE112" s="817"/>
      <c r="CF112" s="875">
        <v>27.2</v>
      </c>
      <c r="CG112" s="876"/>
      <c r="CH112" s="876"/>
      <c r="CI112" s="876"/>
      <c r="CJ112" s="876"/>
      <c r="CK112" s="927"/>
      <c r="CL112" s="821"/>
      <c r="CM112" s="815" t="s">
        <v>427</v>
      </c>
      <c r="CN112" s="752"/>
      <c r="CO112" s="752"/>
      <c r="CP112" s="752"/>
      <c r="CQ112" s="752"/>
      <c r="CR112" s="752"/>
      <c r="CS112" s="752"/>
      <c r="CT112" s="752"/>
      <c r="CU112" s="752"/>
      <c r="CV112" s="752"/>
      <c r="CW112" s="752"/>
      <c r="CX112" s="752"/>
      <c r="CY112" s="752"/>
      <c r="CZ112" s="752"/>
      <c r="DA112" s="752"/>
      <c r="DB112" s="752"/>
      <c r="DC112" s="752"/>
      <c r="DD112" s="752"/>
      <c r="DE112" s="752"/>
      <c r="DF112" s="753"/>
      <c r="DG112" s="816" t="s">
        <v>122</v>
      </c>
      <c r="DH112" s="817"/>
      <c r="DI112" s="817"/>
      <c r="DJ112" s="817"/>
      <c r="DK112" s="817"/>
      <c r="DL112" s="817" t="s">
        <v>122</v>
      </c>
      <c r="DM112" s="817"/>
      <c r="DN112" s="817"/>
      <c r="DO112" s="817"/>
      <c r="DP112" s="817"/>
      <c r="DQ112" s="817" t="s">
        <v>122</v>
      </c>
      <c r="DR112" s="817"/>
      <c r="DS112" s="817"/>
      <c r="DT112" s="817"/>
      <c r="DU112" s="817"/>
      <c r="DV112" s="794" t="s">
        <v>122</v>
      </c>
      <c r="DW112" s="794"/>
      <c r="DX112" s="794"/>
      <c r="DY112" s="794"/>
      <c r="DZ112" s="795"/>
    </row>
    <row r="113" spans="1:130" s="230" customFormat="1" ht="26.25" customHeight="1" x14ac:dyDescent="0.2">
      <c r="A113" s="914"/>
      <c r="B113" s="915"/>
      <c r="C113" s="752" t="s">
        <v>428</v>
      </c>
      <c r="D113" s="752"/>
      <c r="E113" s="752"/>
      <c r="F113" s="752"/>
      <c r="G113" s="752"/>
      <c r="H113" s="752"/>
      <c r="I113" s="752"/>
      <c r="J113" s="752"/>
      <c r="K113" s="752"/>
      <c r="L113" s="752"/>
      <c r="M113" s="752"/>
      <c r="N113" s="752"/>
      <c r="O113" s="752"/>
      <c r="P113" s="752"/>
      <c r="Q113" s="752"/>
      <c r="R113" s="752"/>
      <c r="S113" s="752"/>
      <c r="T113" s="752"/>
      <c r="U113" s="752"/>
      <c r="V113" s="752"/>
      <c r="W113" s="752"/>
      <c r="X113" s="752"/>
      <c r="Y113" s="752"/>
      <c r="Z113" s="753"/>
      <c r="AA113" s="918">
        <v>691623</v>
      </c>
      <c r="AB113" s="919"/>
      <c r="AC113" s="919"/>
      <c r="AD113" s="919"/>
      <c r="AE113" s="920"/>
      <c r="AF113" s="921">
        <v>692466</v>
      </c>
      <c r="AG113" s="919"/>
      <c r="AH113" s="919"/>
      <c r="AI113" s="919"/>
      <c r="AJ113" s="920"/>
      <c r="AK113" s="921">
        <v>831239</v>
      </c>
      <c r="AL113" s="919"/>
      <c r="AM113" s="919"/>
      <c r="AN113" s="919"/>
      <c r="AO113" s="920"/>
      <c r="AP113" s="922">
        <v>3.6</v>
      </c>
      <c r="AQ113" s="923"/>
      <c r="AR113" s="923"/>
      <c r="AS113" s="923"/>
      <c r="AT113" s="924"/>
      <c r="AU113" s="932"/>
      <c r="AV113" s="933"/>
      <c r="AW113" s="933"/>
      <c r="AX113" s="933"/>
      <c r="AY113" s="933"/>
      <c r="AZ113" s="815" t="s">
        <v>429</v>
      </c>
      <c r="BA113" s="752"/>
      <c r="BB113" s="752"/>
      <c r="BC113" s="752"/>
      <c r="BD113" s="752"/>
      <c r="BE113" s="752"/>
      <c r="BF113" s="752"/>
      <c r="BG113" s="752"/>
      <c r="BH113" s="752"/>
      <c r="BI113" s="752"/>
      <c r="BJ113" s="752"/>
      <c r="BK113" s="752"/>
      <c r="BL113" s="752"/>
      <c r="BM113" s="752"/>
      <c r="BN113" s="752"/>
      <c r="BO113" s="752"/>
      <c r="BP113" s="753"/>
      <c r="BQ113" s="816">
        <v>1058231</v>
      </c>
      <c r="BR113" s="817"/>
      <c r="BS113" s="817"/>
      <c r="BT113" s="817"/>
      <c r="BU113" s="817"/>
      <c r="BV113" s="817">
        <v>926822</v>
      </c>
      <c r="BW113" s="817"/>
      <c r="BX113" s="817"/>
      <c r="BY113" s="817"/>
      <c r="BZ113" s="817"/>
      <c r="CA113" s="817">
        <v>774482</v>
      </c>
      <c r="CB113" s="817"/>
      <c r="CC113" s="817"/>
      <c r="CD113" s="817"/>
      <c r="CE113" s="817"/>
      <c r="CF113" s="875">
        <v>3.4</v>
      </c>
      <c r="CG113" s="876"/>
      <c r="CH113" s="876"/>
      <c r="CI113" s="876"/>
      <c r="CJ113" s="876"/>
      <c r="CK113" s="927"/>
      <c r="CL113" s="821"/>
      <c r="CM113" s="815" t="s">
        <v>430</v>
      </c>
      <c r="CN113" s="752"/>
      <c r="CO113" s="752"/>
      <c r="CP113" s="752"/>
      <c r="CQ113" s="752"/>
      <c r="CR113" s="752"/>
      <c r="CS113" s="752"/>
      <c r="CT113" s="752"/>
      <c r="CU113" s="752"/>
      <c r="CV113" s="752"/>
      <c r="CW113" s="752"/>
      <c r="CX113" s="752"/>
      <c r="CY113" s="752"/>
      <c r="CZ113" s="752"/>
      <c r="DA113" s="752"/>
      <c r="DB113" s="752"/>
      <c r="DC113" s="752"/>
      <c r="DD113" s="752"/>
      <c r="DE113" s="752"/>
      <c r="DF113" s="753"/>
      <c r="DG113" s="779">
        <v>67837</v>
      </c>
      <c r="DH113" s="780"/>
      <c r="DI113" s="780"/>
      <c r="DJ113" s="780"/>
      <c r="DK113" s="781"/>
      <c r="DL113" s="782">
        <v>54716</v>
      </c>
      <c r="DM113" s="780"/>
      <c r="DN113" s="780"/>
      <c r="DO113" s="780"/>
      <c r="DP113" s="781"/>
      <c r="DQ113" s="782">
        <v>41376</v>
      </c>
      <c r="DR113" s="780"/>
      <c r="DS113" s="780"/>
      <c r="DT113" s="780"/>
      <c r="DU113" s="781"/>
      <c r="DV113" s="824">
        <v>0.2</v>
      </c>
      <c r="DW113" s="825"/>
      <c r="DX113" s="825"/>
      <c r="DY113" s="825"/>
      <c r="DZ113" s="826"/>
    </row>
    <row r="114" spans="1:130" s="230" customFormat="1" ht="26.25" customHeight="1" x14ac:dyDescent="0.2">
      <c r="A114" s="914"/>
      <c r="B114" s="915"/>
      <c r="C114" s="752" t="s">
        <v>431</v>
      </c>
      <c r="D114" s="752"/>
      <c r="E114" s="752"/>
      <c r="F114" s="752"/>
      <c r="G114" s="752"/>
      <c r="H114" s="752"/>
      <c r="I114" s="752"/>
      <c r="J114" s="752"/>
      <c r="K114" s="752"/>
      <c r="L114" s="752"/>
      <c r="M114" s="752"/>
      <c r="N114" s="752"/>
      <c r="O114" s="752"/>
      <c r="P114" s="752"/>
      <c r="Q114" s="752"/>
      <c r="R114" s="752"/>
      <c r="S114" s="752"/>
      <c r="T114" s="752"/>
      <c r="U114" s="752"/>
      <c r="V114" s="752"/>
      <c r="W114" s="752"/>
      <c r="X114" s="752"/>
      <c r="Y114" s="752"/>
      <c r="Z114" s="753"/>
      <c r="AA114" s="779">
        <v>176779</v>
      </c>
      <c r="AB114" s="780"/>
      <c r="AC114" s="780"/>
      <c r="AD114" s="780"/>
      <c r="AE114" s="781"/>
      <c r="AF114" s="782">
        <v>167146</v>
      </c>
      <c r="AG114" s="780"/>
      <c r="AH114" s="780"/>
      <c r="AI114" s="780"/>
      <c r="AJ114" s="781"/>
      <c r="AK114" s="782">
        <v>240336</v>
      </c>
      <c r="AL114" s="780"/>
      <c r="AM114" s="780"/>
      <c r="AN114" s="780"/>
      <c r="AO114" s="781"/>
      <c r="AP114" s="824">
        <v>1.1000000000000001</v>
      </c>
      <c r="AQ114" s="825"/>
      <c r="AR114" s="825"/>
      <c r="AS114" s="825"/>
      <c r="AT114" s="826"/>
      <c r="AU114" s="932"/>
      <c r="AV114" s="933"/>
      <c r="AW114" s="933"/>
      <c r="AX114" s="933"/>
      <c r="AY114" s="933"/>
      <c r="AZ114" s="815" t="s">
        <v>432</v>
      </c>
      <c r="BA114" s="752"/>
      <c r="BB114" s="752"/>
      <c r="BC114" s="752"/>
      <c r="BD114" s="752"/>
      <c r="BE114" s="752"/>
      <c r="BF114" s="752"/>
      <c r="BG114" s="752"/>
      <c r="BH114" s="752"/>
      <c r="BI114" s="752"/>
      <c r="BJ114" s="752"/>
      <c r="BK114" s="752"/>
      <c r="BL114" s="752"/>
      <c r="BM114" s="752"/>
      <c r="BN114" s="752"/>
      <c r="BO114" s="752"/>
      <c r="BP114" s="753"/>
      <c r="BQ114" s="816">
        <v>6865642</v>
      </c>
      <c r="BR114" s="817"/>
      <c r="BS114" s="817"/>
      <c r="BT114" s="817"/>
      <c r="BU114" s="817"/>
      <c r="BV114" s="817">
        <v>6785363</v>
      </c>
      <c r="BW114" s="817"/>
      <c r="BX114" s="817"/>
      <c r="BY114" s="817"/>
      <c r="BZ114" s="817"/>
      <c r="CA114" s="817">
        <v>7117818</v>
      </c>
      <c r="CB114" s="817"/>
      <c r="CC114" s="817"/>
      <c r="CD114" s="817"/>
      <c r="CE114" s="817"/>
      <c r="CF114" s="875">
        <v>31.2</v>
      </c>
      <c r="CG114" s="876"/>
      <c r="CH114" s="876"/>
      <c r="CI114" s="876"/>
      <c r="CJ114" s="876"/>
      <c r="CK114" s="927"/>
      <c r="CL114" s="821"/>
      <c r="CM114" s="815" t="s">
        <v>433</v>
      </c>
      <c r="CN114" s="752"/>
      <c r="CO114" s="752"/>
      <c r="CP114" s="752"/>
      <c r="CQ114" s="752"/>
      <c r="CR114" s="752"/>
      <c r="CS114" s="752"/>
      <c r="CT114" s="752"/>
      <c r="CU114" s="752"/>
      <c r="CV114" s="752"/>
      <c r="CW114" s="752"/>
      <c r="CX114" s="752"/>
      <c r="CY114" s="752"/>
      <c r="CZ114" s="752"/>
      <c r="DA114" s="752"/>
      <c r="DB114" s="752"/>
      <c r="DC114" s="752"/>
      <c r="DD114" s="752"/>
      <c r="DE114" s="752"/>
      <c r="DF114" s="753"/>
      <c r="DG114" s="779" t="s">
        <v>122</v>
      </c>
      <c r="DH114" s="780"/>
      <c r="DI114" s="780"/>
      <c r="DJ114" s="780"/>
      <c r="DK114" s="781"/>
      <c r="DL114" s="782" t="s">
        <v>122</v>
      </c>
      <c r="DM114" s="780"/>
      <c r="DN114" s="780"/>
      <c r="DO114" s="780"/>
      <c r="DP114" s="781"/>
      <c r="DQ114" s="782" t="s">
        <v>122</v>
      </c>
      <c r="DR114" s="780"/>
      <c r="DS114" s="780"/>
      <c r="DT114" s="780"/>
      <c r="DU114" s="781"/>
      <c r="DV114" s="824" t="s">
        <v>122</v>
      </c>
      <c r="DW114" s="825"/>
      <c r="DX114" s="825"/>
      <c r="DY114" s="825"/>
      <c r="DZ114" s="826"/>
    </row>
    <row r="115" spans="1:130" s="230" customFormat="1" ht="26.25" customHeight="1" x14ac:dyDescent="0.2">
      <c r="A115" s="914"/>
      <c r="B115" s="915"/>
      <c r="C115" s="752" t="s">
        <v>434</v>
      </c>
      <c r="D115" s="752"/>
      <c r="E115" s="752"/>
      <c r="F115" s="752"/>
      <c r="G115" s="752"/>
      <c r="H115" s="752"/>
      <c r="I115" s="752"/>
      <c r="J115" s="752"/>
      <c r="K115" s="752"/>
      <c r="L115" s="752"/>
      <c r="M115" s="752"/>
      <c r="N115" s="752"/>
      <c r="O115" s="752"/>
      <c r="P115" s="752"/>
      <c r="Q115" s="752"/>
      <c r="R115" s="752"/>
      <c r="S115" s="752"/>
      <c r="T115" s="752"/>
      <c r="U115" s="752"/>
      <c r="V115" s="752"/>
      <c r="W115" s="752"/>
      <c r="X115" s="752"/>
      <c r="Y115" s="752"/>
      <c r="Z115" s="753"/>
      <c r="AA115" s="918">
        <v>14256</v>
      </c>
      <c r="AB115" s="919"/>
      <c r="AC115" s="919"/>
      <c r="AD115" s="919"/>
      <c r="AE115" s="920"/>
      <c r="AF115" s="921">
        <v>14256</v>
      </c>
      <c r="AG115" s="919"/>
      <c r="AH115" s="919"/>
      <c r="AI115" s="919"/>
      <c r="AJ115" s="920"/>
      <c r="AK115" s="921">
        <v>14256</v>
      </c>
      <c r="AL115" s="919"/>
      <c r="AM115" s="919"/>
      <c r="AN115" s="919"/>
      <c r="AO115" s="920"/>
      <c r="AP115" s="922">
        <v>0.1</v>
      </c>
      <c r="AQ115" s="923"/>
      <c r="AR115" s="923"/>
      <c r="AS115" s="923"/>
      <c r="AT115" s="924"/>
      <c r="AU115" s="932"/>
      <c r="AV115" s="933"/>
      <c r="AW115" s="933"/>
      <c r="AX115" s="933"/>
      <c r="AY115" s="933"/>
      <c r="AZ115" s="815" t="s">
        <v>435</v>
      </c>
      <c r="BA115" s="752"/>
      <c r="BB115" s="752"/>
      <c r="BC115" s="752"/>
      <c r="BD115" s="752"/>
      <c r="BE115" s="752"/>
      <c r="BF115" s="752"/>
      <c r="BG115" s="752"/>
      <c r="BH115" s="752"/>
      <c r="BI115" s="752"/>
      <c r="BJ115" s="752"/>
      <c r="BK115" s="752"/>
      <c r="BL115" s="752"/>
      <c r="BM115" s="752"/>
      <c r="BN115" s="752"/>
      <c r="BO115" s="752"/>
      <c r="BP115" s="753"/>
      <c r="BQ115" s="816">
        <v>7924</v>
      </c>
      <c r="BR115" s="817"/>
      <c r="BS115" s="817"/>
      <c r="BT115" s="817"/>
      <c r="BU115" s="817"/>
      <c r="BV115" s="817">
        <v>29882</v>
      </c>
      <c r="BW115" s="817"/>
      <c r="BX115" s="817"/>
      <c r="BY115" s="817"/>
      <c r="BZ115" s="817"/>
      <c r="CA115" s="817">
        <v>8528</v>
      </c>
      <c r="CB115" s="817"/>
      <c r="CC115" s="817"/>
      <c r="CD115" s="817"/>
      <c r="CE115" s="817"/>
      <c r="CF115" s="875">
        <v>0</v>
      </c>
      <c r="CG115" s="876"/>
      <c r="CH115" s="876"/>
      <c r="CI115" s="876"/>
      <c r="CJ115" s="876"/>
      <c r="CK115" s="927"/>
      <c r="CL115" s="821"/>
      <c r="CM115" s="815" t="s">
        <v>436</v>
      </c>
      <c r="CN115" s="752"/>
      <c r="CO115" s="752"/>
      <c r="CP115" s="752"/>
      <c r="CQ115" s="752"/>
      <c r="CR115" s="752"/>
      <c r="CS115" s="752"/>
      <c r="CT115" s="752"/>
      <c r="CU115" s="752"/>
      <c r="CV115" s="752"/>
      <c r="CW115" s="752"/>
      <c r="CX115" s="752"/>
      <c r="CY115" s="752"/>
      <c r="CZ115" s="752"/>
      <c r="DA115" s="752"/>
      <c r="DB115" s="752"/>
      <c r="DC115" s="752"/>
      <c r="DD115" s="752"/>
      <c r="DE115" s="752"/>
      <c r="DF115" s="753"/>
      <c r="DG115" s="779" t="s">
        <v>122</v>
      </c>
      <c r="DH115" s="780"/>
      <c r="DI115" s="780"/>
      <c r="DJ115" s="780"/>
      <c r="DK115" s="781"/>
      <c r="DL115" s="782" t="s">
        <v>122</v>
      </c>
      <c r="DM115" s="780"/>
      <c r="DN115" s="780"/>
      <c r="DO115" s="780"/>
      <c r="DP115" s="781"/>
      <c r="DQ115" s="782" t="s">
        <v>122</v>
      </c>
      <c r="DR115" s="780"/>
      <c r="DS115" s="780"/>
      <c r="DT115" s="780"/>
      <c r="DU115" s="781"/>
      <c r="DV115" s="824" t="s">
        <v>122</v>
      </c>
      <c r="DW115" s="825"/>
      <c r="DX115" s="825"/>
      <c r="DY115" s="825"/>
      <c r="DZ115" s="826"/>
    </row>
    <row r="116" spans="1:130" s="230" customFormat="1" ht="26.25" customHeight="1" x14ac:dyDescent="0.2">
      <c r="A116" s="916"/>
      <c r="B116" s="917"/>
      <c r="C116" s="839" t="s">
        <v>437</v>
      </c>
      <c r="D116" s="839"/>
      <c r="E116" s="839"/>
      <c r="F116" s="839"/>
      <c r="G116" s="839"/>
      <c r="H116" s="839"/>
      <c r="I116" s="839"/>
      <c r="J116" s="839"/>
      <c r="K116" s="839"/>
      <c r="L116" s="839"/>
      <c r="M116" s="839"/>
      <c r="N116" s="839"/>
      <c r="O116" s="839"/>
      <c r="P116" s="839"/>
      <c r="Q116" s="839"/>
      <c r="R116" s="839"/>
      <c r="S116" s="839"/>
      <c r="T116" s="839"/>
      <c r="U116" s="839"/>
      <c r="V116" s="839"/>
      <c r="W116" s="839"/>
      <c r="X116" s="839"/>
      <c r="Y116" s="839"/>
      <c r="Z116" s="840"/>
      <c r="AA116" s="779" t="s">
        <v>122</v>
      </c>
      <c r="AB116" s="780"/>
      <c r="AC116" s="780"/>
      <c r="AD116" s="780"/>
      <c r="AE116" s="781"/>
      <c r="AF116" s="782" t="s">
        <v>122</v>
      </c>
      <c r="AG116" s="780"/>
      <c r="AH116" s="780"/>
      <c r="AI116" s="780"/>
      <c r="AJ116" s="781"/>
      <c r="AK116" s="782" t="s">
        <v>122</v>
      </c>
      <c r="AL116" s="780"/>
      <c r="AM116" s="780"/>
      <c r="AN116" s="780"/>
      <c r="AO116" s="781"/>
      <c r="AP116" s="824" t="s">
        <v>122</v>
      </c>
      <c r="AQ116" s="825"/>
      <c r="AR116" s="825"/>
      <c r="AS116" s="825"/>
      <c r="AT116" s="826"/>
      <c r="AU116" s="932"/>
      <c r="AV116" s="933"/>
      <c r="AW116" s="933"/>
      <c r="AX116" s="933"/>
      <c r="AY116" s="933"/>
      <c r="AZ116" s="909" t="s">
        <v>438</v>
      </c>
      <c r="BA116" s="910"/>
      <c r="BB116" s="910"/>
      <c r="BC116" s="910"/>
      <c r="BD116" s="910"/>
      <c r="BE116" s="910"/>
      <c r="BF116" s="910"/>
      <c r="BG116" s="910"/>
      <c r="BH116" s="910"/>
      <c r="BI116" s="910"/>
      <c r="BJ116" s="910"/>
      <c r="BK116" s="910"/>
      <c r="BL116" s="910"/>
      <c r="BM116" s="910"/>
      <c r="BN116" s="910"/>
      <c r="BO116" s="910"/>
      <c r="BP116" s="911"/>
      <c r="BQ116" s="816" t="s">
        <v>122</v>
      </c>
      <c r="BR116" s="817"/>
      <c r="BS116" s="817"/>
      <c r="BT116" s="817"/>
      <c r="BU116" s="817"/>
      <c r="BV116" s="817" t="s">
        <v>122</v>
      </c>
      <c r="BW116" s="817"/>
      <c r="BX116" s="817"/>
      <c r="BY116" s="817"/>
      <c r="BZ116" s="817"/>
      <c r="CA116" s="817" t="s">
        <v>122</v>
      </c>
      <c r="CB116" s="817"/>
      <c r="CC116" s="817"/>
      <c r="CD116" s="817"/>
      <c r="CE116" s="817"/>
      <c r="CF116" s="875" t="s">
        <v>122</v>
      </c>
      <c r="CG116" s="876"/>
      <c r="CH116" s="876"/>
      <c r="CI116" s="876"/>
      <c r="CJ116" s="876"/>
      <c r="CK116" s="927"/>
      <c r="CL116" s="821"/>
      <c r="CM116" s="815" t="s">
        <v>439</v>
      </c>
      <c r="CN116" s="752"/>
      <c r="CO116" s="752"/>
      <c r="CP116" s="752"/>
      <c r="CQ116" s="752"/>
      <c r="CR116" s="752"/>
      <c r="CS116" s="752"/>
      <c r="CT116" s="752"/>
      <c r="CU116" s="752"/>
      <c r="CV116" s="752"/>
      <c r="CW116" s="752"/>
      <c r="CX116" s="752"/>
      <c r="CY116" s="752"/>
      <c r="CZ116" s="752"/>
      <c r="DA116" s="752"/>
      <c r="DB116" s="752"/>
      <c r="DC116" s="752"/>
      <c r="DD116" s="752"/>
      <c r="DE116" s="752"/>
      <c r="DF116" s="753"/>
      <c r="DG116" s="779" t="s">
        <v>122</v>
      </c>
      <c r="DH116" s="780"/>
      <c r="DI116" s="780"/>
      <c r="DJ116" s="780"/>
      <c r="DK116" s="781"/>
      <c r="DL116" s="782" t="s">
        <v>122</v>
      </c>
      <c r="DM116" s="780"/>
      <c r="DN116" s="780"/>
      <c r="DO116" s="780"/>
      <c r="DP116" s="781"/>
      <c r="DQ116" s="782" t="s">
        <v>122</v>
      </c>
      <c r="DR116" s="780"/>
      <c r="DS116" s="780"/>
      <c r="DT116" s="780"/>
      <c r="DU116" s="781"/>
      <c r="DV116" s="824" t="s">
        <v>122</v>
      </c>
      <c r="DW116" s="825"/>
      <c r="DX116" s="825"/>
      <c r="DY116" s="825"/>
      <c r="DZ116" s="826"/>
    </row>
    <row r="117" spans="1:130" s="230" customFormat="1" ht="26.25" customHeight="1" x14ac:dyDescent="0.2">
      <c r="A117" s="895" t="s">
        <v>177</v>
      </c>
      <c r="B117" s="896"/>
      <c r="C117" s="896"/>
      <c r="D117" s="896"/>
      <c r="E117" s="896"/>
      <c r="F117" s="896"/>
      <c r="G117" s="896"/>
      <c r="H117" s="896"/>
      <c r="I117" s="896"/>
      <c r="J117" s="896"/>
      <c r="K117" s="896"/>
      <c r="L117" s="896"/>
      <c r="M117" s="896"/>
      <c r="N117" s="896"/>
      <c r="O117" s="896"/>
      <c r="P117" s="896"/>
      <c r="Q117" s="896"/>
      <c r="R117" s="896"/>
      <c r="S117" s="896"/>
      <c r="T117" s="896"/>
      <c r="U117" s="896"/>
      <c r="V117" s="896"/>
      <c r="W117" s="896"/>
      <c r="X117" s="896"/>
      <c r="Y117" s="877" t="s">
        <v>440</v>
      </c>
      <c r="Z117" s="897"/>
      <c r="AA117" s="902">
        <v>4972306</v>
      </c>
      <c r="AB117" s="903"/>
      <c r="AC117" s="903"/>
      <c r="AD117" s="903"/>
      <c r="AE117" s="904"/>
      <c r="AF117" s="905">
        <v>4868497</v>
      </c>
      <c r="AG117" s="903"/>
      <c r="AH117" s="903"/>
      <c r="AI117" s="903"/>
      <c r="AJ117" s="904"/>
      <c r="AK117" s="905">
        <v>4895522</v>
      </c>
      <c r="AL117" s="903"/>
      <c r="AM117" s="903"/>
      <c r="AN117" s="903"/>
      <c r="AO117" s="904"/>
      <c r="AP117" s="906"/>
      <c r="AQ117" s="907"/>
      <c r="AR117" s="907"/>
      <c r="AS117" s="907"/>
      <c r="AT117" s="908"/>
      <c r="AU117" s="932"/>
      <c r="AV117" s="933"/>
      <c r="AW117" s="933"/>
      <c r="AX117" s="933"/>
      <c r="AY117" s="933"/>
      <c r="AZ117" s="863" t="s">
        <v>441</v>
      </c>
      <c r="BA117" s="864"/>
      <c r="BB117" s="864"/>
      <c r="BC117" s="864"/>
      <c r="BD117" s="864"/>
      <c r="BE117" s="864"/>
      <c r="BF117" s="864"/>
      <c r="BG117" s="864"/>
      <c r="BH117" s="864"/>
      <c r="BI117" s="864"/>
      <c r="BJ117" s="864"/>
      <c r="BK117" s="864"/>
      <c r="BL117" s="864"/>
      <c r="BM117" s="864"/>
      <c r="BN117" s="864"/>
      <c r="BO117" s="864"/>
      <c r="BP117" s="865"/>
      <c r="BQ117" s="816" t="s">
        <v>122</v>
      </c>
      <c r="BR117" s="817"/>
      <c r="BS117" s="817"/>
      <c r="BT117" s="817"/>
      <c r="BU117" s="817"/>
      <c r="BV117" s="817" t="s">
        <v>122</v>
      </c>
      <c r="BW117" s="817"/>
      <c r="BX117" s="817"/>
      <c r="BY117" s="817"/>
      <c r="BZ117" s="817"/>
      <c r="CA117" s="817" t="s">
        <v>122</v>
      </c>
      <c r="CB117" s="817"/>
      <c r="CC117" s="817"/>
      <c r="CD117" s="817"/>
      <c r="CE117" s="817"/>
      <c r="CF117" s="875" t="s">
        <v>122</v>
      </c>
      <c r="CG117" s="876"/>
      <c r="CH117" s="876"/>
      <c r="CI117" s="876"/>
      <c r="CJ117" s="876"/>
      <c r="CK117" s="927"/>
      <c r="CL117" s="821"/>
      <c r="CM117" s="815" t="s">
        <v>442</v>
      </c>
      <c r="CN117" s="752"/>
      <c r="CO117" s="752"/>
      <c r="CP117" s="752"/>
      <c r="CQ117" s="752"/>
      <c r="CR117" s="752"/>
      <c r="CS117" s="752"/>
      <c r="CT117" s="752"/>
      <c r="CU117" s="752"/>
      <c r="CV117" s="752"/>
      <c r="CW117" s="752"/>
      <c r="CX117" s="752"/>
      <c r="CY117" s="752"/>
      <c r="CZ117" s="752"/>
      <c r="DA117" s="752"/>
      <c r="DB117" s="752"/>
      <c r="DC117" s="752"/>
      <c r="DD117" s="752"/>
      <c r="DE117" s="752"/>
      <c r="DF117" s="753"/>
      <c r="DG117" s="779" t="s">
        <v>122</v>
      </c>
      <c r="DH117" s="780"/>
      <c r="DI117" s="780"/>
      <c r="DJ117" s="780"/>
      <c r="DK117" s="781"/>
      <c r="DL117" s="782" t="s">
        <v>122</v>
      </c>
      <c r="DM117" s="780"/>
      <c r="DN117" s="780"/>
      <c r="DO117" s="780"/>
      <c r="DP117" s="781"/>
      <c r="DQ117" s="782" t="s">
        <v>122</v>
      </c>
      <c r="DR117" s="780"/>
      <c r="DS117" s="780"/>
      <c r="DT117" s="780"/>
      <c r="DU117" s="781"/>
      <c r="DV117" s="824" t="s">
        <v>122</v>
      </c>
      <c r="DW117" s="825"/>
      <c r="DX117" s="825"/>
      <c r="DY117" s="825"/>
      <c r="DZ117" s="826"/>
    </row>
    <row r="118" spans="1:130" s="230" customFormat="1" ht="26.25" customHeight="1" x14ac:dyDescent="0.2">
      <c r="A118" s="895" t="s">
        <v>416</v>
      </c>
      <c r="B118" s="896"/>
      <c r="C118" s="896"/>
      <c r="D118" s="896"/>
      <c r="E118" s="896"/>
      <c r="F118" s="896"/>
      <c r="G118" s="896"/>
      <c r="H118" s="896"/>
      <c r="I118" s="896"/>
      <c r="J118" s="896"/>
      <c r="K118" s="896"/>
      <c r="L118" s="896"/>
      <c r="M118" s="896"/>
      <c r="N118" s="896"/>
      <c r="O118" s="896"/>
      <c r="P118" s="896"/>
      <c r="Q118" s="896"/>
      <c r="R118" s="896"/>
      <c r="S118" s="896"/>
      <c r="T118" s="896"/>
      <c r="U118" s="896"/>
      <c r="V118" s="896"/>
      <c r="W118" s="896"/>
      <c r="X118" s="896"/>
      <c r="Y118" s="896"/>
      <c r="Z118" s="897"/>
      <c r="AA118" s="898" t="s">
        <v>413</v>
      </c>
      <c r="AB118" s="896"/>
      <c r="AC118" s="896"/>
      <c r="AD118" s="896"/>
      <c r="AE118" s="897"/>
      <c r="AF118" s="898" t="s">
        <v>414</v>
      </c>
      <c r="AG118" s="896"/>
      <c r="AH118" s="896"/>
      <c r="AI118" s="896"/>
      <c r="AJ118" s="897"/>
      <c r="AK118" s="898" t="s">
        <v>294</v>
      </c>
      <c r="AL118" s="896"/>
      <c r="AM118" s="896"/>
      <c r="AN118" s="896"/>
      <c r="AO118" s="897"/>
      <c r="AP118" s="899" t="s">
        <v>415</v>
      </c>
      <c r="AQ118" s="900"/>
      <c r="AR118" s="900"/>
      <c r="AS118" s="900"/>
      <c r="AT118" s="901"/>
      <c r="AU118" s="932"/>
      <c r="AV118" s="933"/>
      <c r="AW118" s="933"/>
      <c r="AX118" s="933"/>
      <c r="AY118" s="933"/>
      <c r="AZ118" s="838" t="s">
        <v>443</v>
      </c>
      <c r="BA118" s="839"/>
      <c r="BB118" s="839"/>
      <c r="BC118" s="839"/>
      <c r="BD118" s="839"/>
      <c r="BE118" s="839"/>
      <c r="BF118" s="839"/>
      <c r="BG118" s="839"/>
      <c r="BH118" s="839"/>
      <c r="BI118" s="839"/>
      <c r="BJ118" s="839"/>
      <c r="BK118" s="839"/>
      <c r="BL118" s="839"/>
      <c r="BM118" s="839"/>
      <c r="BN118" s="839"/>
      <c r="BO118" s="839"/>
      <c r="BP118" s="840"/>
      <c r="BQ118" s="879" t="s">
        <v>122</v>
      </c>
      <c r="BR118" s="845"/>
      <c r="BS118" s="845"/>
      <c r="BT118" s="845"/>
      <c r="BU118" s="845"/>
      <c r="BV118" s="845" t="s">
        <v>122</v>
      </c>
      <c r="BW118" s="845"/>
      <c r="BX118" s="845"/>
      <c r="BY118" s="845"/>
      <c r="BZ118" s="845"/>
      <c r="CA118" s="845" t="s">
        <v>122</v>
      </c>
      <c r="CB118" s="845"/>
      <c r="CC118" s="845"/>
      <c r="CD118" s="845"/>
      <c r="CE118" s="845"/>
      <c r="CF118" s="875" t="s">
        <v>122</v>
      </c>
      <c r="CG118" s="876"/>
      <c r="CH118" s="876"/>
      <c r="CI118" s="876"/>
      <c r="CJ118" s="876"/>
      <c r="CK118" s="927"/>
      <c r="CL118" s="821"/>
      <c r="CM118" s="815" t="s">
        <v>444</v>
      </c>
      <c r="CN118" s="752"/>
      <c r="CO118" s="752"/>
      <c r="CP118" s="752"/>
      <c r="CQ118" s="752"/>
      <c r="CR118" s="752"/>
      <c r="CS118" s="752"/>
      <c r="CT118" s="752"/>
      <c r="CU118" s="752"/>
      <c r="CV118" s="752"/>
      <c r="CW118" s="752"/>
      <c r="CX118" s="752"/>
      <c r="CY118" s="752"/>
      <c r="CZ118" s="752"/>
      <c r="DA118" s="752"/>
      <c r="DB118" s="752"/>
      <c r="DC118" s="752"/>
      <c r="DD118" s="752"/>
      <c r="DE118" s="752"/>
      <c r="DF118" s="753"/>
      <c r="DG118" s="779" t="s">
        <v>122</v>
      </c>
      <c r="DH118" s="780"/>
      <c r="DI118" s="780"/>
      <c r="DJ118" s="780"/>
      <c r="DK118" s="781"/>
      <c r="DL118" s="782" t="s">
        <v>122</v>
      </c>
      <c r="DM118" s="780"/>
      <c r="DN118" s="780"/>
      <c r="DO118" s="780"/>
      <c r="DP118" s="781"/>
      <c r="DQ118" s="782" t="s">
        <v>122</v>
      </c>
      <c r="DR118" s="780"/>
      <c r="DS118" s="780"/>
      <c r="DT118" s="780"/>
      <c r="DU118" s="781"/>
      <c r="DV118" s="824" t="s">
        <v>122</v>
      </c>
      <c r="DW118" s="825"/>
      <c r="DX118" s="825"/>
      <c r="DY118" s="825"/>
      <c r="DZ118" s="826"/>
    </row>
    <row r="119" spans="1:130" s="230" customFormat="1" ht="26.25" customHeight="1" x14ac:dyDescent="0.2">
      <c r="A119" s="818" t="s">
        <v>419</v>
      </c>
      <c r="B119" s="819"/>
      <c r="C119" s="860" t="s">
        <v>420</v>
      </c>
      <c r="D119" s="808"/>
      <c r="E119" s="808"/>
      <c r="F119" s="808"/>
      <c r="G119" s="808"/>
      <c r="H119" s="808"/>
      <c r="I119" s="808"/>
      <c r="J119" s="808"/>
      <c r="K119" s="808"/>
      <c r="L119" s="808"/>
      <c r="M119" s="808"/>
      <c r="N119" s="808"/>
      <c r="O119" s="808"/>
      <c r="P119" s="808"/>
      <c r="Q119" s="808"/>
      <c r="R119" s="808"/>
      <c r="S119" s="808"/>
      <c r="T119" s="808"/>
      <c r="U119" s="808"/>
      <c r="V119" s="808"/>
      <c r="W119" s="808"/>
      <c r="X119" s="808"/>
      <c r="Y119" s="808"/>
      <c r="Z119" s="809"/>
      <c r="AA119" s="888" t="s">
        <v>122</v>
      </c>
      <c r="AB119" s="889"/>
      <c r="AC119" s="889"/>
      <c r="AD119" s="889"/>
      <c r="AE119" s="890"/>
      <c r="AF119" s="891" t="s">
        <v>122</v>
      </c>
      <c r="AG119" s="889"/>
      <c r="AH119" s="889"/>
      <c r="AI119" s="889"/>
      <c r="AJ119" s="890"/>
      <c r="AK119" s="891" t="s">
        <v>122</v>
      </c>
      <c r="AL119" s="889"/>
      <c r="AM119" s="889"/>
      <c r="AN119" s="889"/>
      <c r="AO119" s="890"/>
      <c r="AP119" s="892" t="s">
        <v>122</v>
      </c>
      <c r="AQ119" s="893"/>
      <c r="AR119" s="893"/>
      <c r="AS119" s="893"/>
      <c r="AT119" s="894"/>
      <c r="AU119" s="934"/>
      <c r="AV119" s="935"/>
      <c r="AW119" s="935"/>
      <c r="AX119" s="935"/>
      <c r="AY119" s="935"/>
      <c r="AZ119" s="251" t="s">
        <v>177</v>
      </c>
      <c r="BA119" s="251"/>
      <c r="BB119" s="251"/>
      <c r="BC119" s="251"/>
      <c r="BD119" s="251"/>
      <c r="BE119" s="251"/>
      <c r="BF119" s="251"/>
      <c r="BG119" s="251"/>
      <c r="BH119" s="251"/>
      <c r="BI119" s="251"/>
      <c r="BJ119" s="251"/>
      <c r="BK119" s="251"/>
      <c r="BL119" s="251"/>
      <c r="BM119" s="251"/>
      <c r="BN119" s="251"/>
      <c r="BO119" s="877" t="s">
        <v>445</v>
      </c>
      <c r="BP119" s="878"/>
      <c r="BQ119" s="879">
        <v>50690322</v>
      </c>
      <c r="BR119" s="845"/>
      <c r="BS119" s="845"/>
      <c r="BT119" s="845"/>
      <c r="BU119" s="845"/>
      <c r="BV119" s="845">
        <v>50021753</v>
      </c>
      <c r="BW119" s="845"/>
      <c r="BX119" s="845"/>
      <c r="BY119" s="845"/>
      <c r="BZ119" s="845"/>
      <c r="CA119" s="845">
        <v>48773433</v>
      </c>
      <c r="CB119" s="845"/>
      <c r="CC119" s="845"/>
      <c r="CD119" s="845"/>
      <c r="CE119" s="845"/>
      <c r="CF119" s="748"/>
      <c r="CG119" s="749"/>
      <c r="CH119" s="749"/>
      <c r="CI119" s="749"/>
      <c r="CJ119" s="834"/>
      <c r="CK119" s="928"/>
      <c r="CL119" s="823"/>
      <c r="CM119" s="838" t="s">
        <v>446</v>
      </c>
      <c r="CN119" s="839"/>
      <c r="CO119" s="839"/>
      <c r="CP119" s="839"/>
      <c r="CQ119" s="839"/>
      <c r="CR119" s="839"/>
      <c r="CS119" s="839"/>
      <c r="CT119" s="839"/>
      <c r="CU119" s="839"/>
      <c r="CV119" s="839"/>
      <c r="CW119" s="839"/>
      <c r="CX119" s="839"/>
      <c r="CY119" s="839"/>
      <c r="CZ119" s="839"/>
      <c r="DA119" s="839"/>
      <c r="DB119" s="839"/>
      <c r="DC119" s="839"/>
      <c r="DD119" s="839"/>
      <c r="DE119" s="839"/>
      <c r="DF119" s="840"/>
      <c r="DG119" s="763" t="s">
        <v>122</v>
      </c>
      <c r="DH119" s="764"/>
      <c r="DI119" s="764"/>
      <c r="DJ119" s="764"/>
      <c r="DK119" s="765"/>
      <c r="DL119" s="766" t="s">
        <v>122</v>
      </c>
      <c r="DM119" s="764"/>
      <c r="DN119" s="764"/>
      <c r="DO119" s="764"/>
      <c r="DP119" s="765"/>
      <c r="DQ119" s="766" t="s">
        <v>122</v>
      </c>
      <c r="DR119" s="764"/>
      <c r="DS119" s="764"/>
      <c r="DT119" s="764"/>
      <c r="DU119" s="765"/>
      <c r="DV119" s="848" t="s">
        <v>122</v>
      </c>
      <c r="DW119" s="849"/>
      <c r="DX119" s="849"/>
      <c r="DY119" s="849"/>
      <c r="DZ119" s="850"/>
    </row>
    <row r="120" spans="1:130" s="230" customFormat="1" ht="26.25" customHeight="1" x14ac:dyDescent="0.2">
      <c r="A120" s="820"/>
      <c r="B120" s="821"/>
      <c r="C120" s="815" t="s">
        <v>423</v>
      </c>
      <c r="D120" s="752"/>
      <c r="E120" s="752"/>
      <c r="F120" s="752"/>
      <c r="G120" s="752"/>
      <c r="H120" s="752"/>
      <c r="I120" s="752"/>
      <c r="J120" s="752"/>
      <c r="K120" s="752"/>
      <c r="L120" s="752"/>
      <c r="M120" s="752"/>
      <c r="N120" s="752"/>
      <c r="O120" s="752"/>
      <c r="P120" s="752"/>
      <c r="Q120" s="752"/>
      <c r="R120" s="752"/>
      <c r="S120" s="752"/>
      <c r="T120" s="752"/>
      <c r="U120" s="752"/>
      <c r="V120" s="752"/>
      <c r="W120" s="752"/>
      <c r="X120" s="752"/>
      <c r="Y120" s="752"/>
      <c r="Z120" s="753"/>
      <c r="AA120" s="779" t="s">
        <v>122</v>
      </c>
      <c r="AB120" s="780"/>
      <c r="AC120" s="780"/>
      <c r="AD120" s="780"/>
      <c r="AE120" s="781"/>
      <c r="AF120" s="782" t="s">
        <v>122</v>
      </c>
      <c r="AG120" s="780"/>
      <c r="AH120" s="780"/>
      <c r="AI120" s="780"/>
      <c r="AJ120" s="781"/>
      <c r="AK120" s="782" t="s">
        <v>122</v>
      </c>
      <c r="AL120" s="780"/>
      <c r="AM120" s="780"/>
      <c r="AN120" s="780"/>
      <c r="AO120" s="781"/>
      <c r="AP120" s="824" t="s">
        <v>122</v>
      </c>
      <c r="AQ120" s="825"/>
      <c r="AR120" s="825"/>
      <c r="AS120" s="825"/>
      <c r="AT120" s="826"/>
      <c r="AU120" s="880" t="s">
        <v>447</v>
      </c>
      <c r="AV120" s="881"/>
      <c r="AW120" s="881"/>
      <c r="AX120" s="881"/>
      <c r="AY120" s="882"/>
      <c r="AZ120" s="860" t="s">
        <v>448</v>
      </c>
      <c r="BA120" s="808"/>
      <c r="BB120" s="808"/>
      <c r="BC120" s="808"/>
      <c r="BD120" s="808"/>
      <c r="BE120" s="808"/>
      <c r="BF120" s="808"/>
      <c r="BG120" s="808"/>
      <c r="BH120" s="808"/>
      <c r="BI120" s="808"/>
      <c r="BJ120" s="808"/>
      <c r="BK120" s="808"/>
      <c r="BL120" s="808"/>
      <c r="BM120" s="808"/>
      <c r="BN120" s="808"/>
      <c r="BO120" s="808"/>
      <c r="BP120" s="809"/>
      <c r="BQ120" s="861">
        <v>13120092</v>
      </c>
      <c r="BR120" s="842"/>
      <c r="BS120" s="842"/>
      <c r="BT120" s="842"/>
      <c r="BU120" s="842"/>
      <c r="BV120" s="842">
        <v>15146266</v>
      </c>
      <c r="BW120" s="842"/>
      <c r="BX120" s="842"/>
      <c r="BY120" s="842"/>
      <c r="BZ120" s="842"/>
      <c r="CA120" s="842">
        <v>14706942</v>
      </c>
      <c r="CB120" s="842"/>
      <c r="CC120" s="842"/>
      <c r="CD120" s="842"/>
      <c r="CE120" s="842"/>
      <c r="CF120" s="866">
        <v>64.400000000000006</v>
      </c>
      <c r="CG120" s="867"/>
      <c r="CH120" s="867"/>
      <c r="CI120" s="867"/>
      <c r="CJ120" s="867"/>
      <c r="CK120" s="868" t="s">
        <v>449</v>
      </c>
      <c r="CL120" s="852"/>
      <c r="CM120" s="852"/>
      <c r="CN120" s="852"/>
      <c r="CO120" s="853"/>
      <c r="CP120" s="872" t="s">
        <v>395</v>
      </c>
      <c r="CQ120" s="873"/>
      <c r="CR120" s="873"/>
      <c r="CS120" s="873"/>
      <c r="CT120" s="873"/>
      <c r="CU120" s="873"/>
      <c r="CV120" s="873"/>
      <c r="CW120" s="873"/>
      <c r="CX120" s="873"/>
      <c r="CY120" s="873"/>
      <c r="CZ120" s="873"/>
      <c r="DA120" s="873"/>
      <c r="DB120" s="873"/>
      <c r="DC120" s="873"/>
      <c r="DD120" s="873"/>
      <c r="DE120" s="873"/>
      <c r="DF120" s="874"/>
      <c r="DG120" s="861">
        <v>6109454</v>
      </c>
      <c r="DH120" s="842"/>
      <c r="DI120" s="842"/>
      <c r="DJ120" s="842"/>
      <c r="DK120" s="842"/>
      <c r="DL120" s="842">
        <v>4985867</v>
      </c>
      <c r="DM120" s="842"/>
      <c r="DN120" s="842"/>
      <c r="DO120" s="842"/>
      <c r="DP120" s="842"/>
      <c r="DQ120" s="842">
        <v>5300130</v>
      </c>
      <c r="DR120" s="842"/>
      <c r="DS120" s="842"/>
      <c r="DT120" s="842"/>
      <c r="DU120" s="842"/>
      <c r="DV120" s="843">
        <v>23.2</v>
      </c>
      <c r="DW120" s="843"/>
      <c r="DX120" s="843"/>
      <c r="DY120" s="843"/>
      <c r="DZ120" s="844"/>
    </row>
    <row r="121" spans="1:130" s="230" customFormat="1" ht="26.25" customHeight="1" x14ac:dyDescent="0.2">
      <c r="A121" s="820"/>
      <c r="B121" s="821"/>
      <c r="C121" s="863" t="s">
        <v>450</v>
      </c>
      <c r="D121" s="864"/>
      <c r="E121" s="864"/>
      <c r="F121" s="864"/>
      <c r="G121" s="864"/>
      <c r="H121" s="864"/>
      <c r="I121" s="864"/>
      <c r="J121" s="864"/>
      <c r="K121" s="864"/>
      <c r="L121" s="864"/>
      <c r="M121" s="864"/>
      <c r="N121" s="864"/>
      <c r="O121" s="864"/>
      <c r="P121" s="864"/>
      <c r="Q121" s="864"/>
      <c r="R121" s="864"/>
      <c r="S121" s="864"/>
      <c r="T121" s="864"/>
      <c r="U121" s="864"/>
      <c r="V121" s="864"/>
      <c r="W121" s="864"/>
      <c r="X121" s="864"/>
      <c r="Y121" s="864"/>
      <c r="Z121" s="865"/>
      <c r="AA121" s="779">
        <v>14256</v>
      </c>
      <c r="AB121" s="780"/>
      <c r="AC121" s="780"/>
      <c r="AD121" s="780"/>
      <c r="AE121" s="781"/>
      <c r="AF121" s="782">
        <v>14256</v>
      </c>
      <c r="AG121" s="780"/>
      <c r="AH121" s="780"/>
      <c r="AI121" s="780"/>
      <c r="AJ121" s="781"/>
      <c r="AK121" s="782">
        <v>14256</v>
      </c>
      <c r="AL121" s="780"/>
      <c r="AM121" s="780"/>
      <c r="AN121" s="780"/>
      <c r="AO121" s="781"/>
      <c r="AP121" s="824">
        <v>0.1</v>
      </c>
      <c r="AQ121" s="825"/>
      <c r="AR121" s="825"/>
      <c r="AS121" s="825"/>
      <c r="AT121" s="826"/>
      <c r="AU121" s="883"/>
      <c r="AV121" s="884"/>
      <c r="AW121" s="884"/>
      <c r="AX121" s="884"/>
      <c r="AY121" s="885"/>
      <c r="AZ121" s="815" t="s">
        <v>451</v>
      </c>
      <c r="BA121" s="752"/>
      <c r="BB121" s="752"/>
      <c r="BC121" s="752"/>
      <c r="BD121" s="752"/>
      <c r="BE121" s="752"/>
      <c r="BF121" s="752"/>
      <c r="BG121" s="752"/>
      <c r="BH121" s="752"/>
      <c r="BI121" s="752"/>
      <c r="BJ121" s="752"/>
      <c r="BK121" s="752"/>
      <c r="BL121" s="752"/>
      <c r="BM121" s="752"/>
      <c r="BN121" s="752"/>
      <c r="BO121" s="752"/>
      <c r="BP121" s="753"/>
      <c r="BQ121" s="816">
        <v>3883044</v>
      </c>
      <c r="BR121" s="817"/>
      <c r="BS121" s="817"/>
      <c r="BT121" s="817"/>
      <c r="BU121" s="817"/>
      <c r="BV121" s="817">
        <v>3687391</v>
      </c>
      <c r="BW121" s="817"/>
      <c r="BX121" s="817"/>
      <c r="BY121" s="817"/>
      <c r="BZ121" s="817"/>
      <c r="CA121" s="817">
        <v>4081577</v>
      </c>
      <c r="CB121" s="817"/>
      <c r="CC121" s="817"/>
      <c r="CD121" s="817"/>
      <c r="CE121" s="817"/>
      <c r="CF121" s="875">
        <v>17.899999999999999</v>
      </c>
      <c r="CG121" s="876"/>
      <c r="CH121" s="876"/>
      <c r="CI121" s="876"/>
      <c r="CJ121" s="876"/>
      <c r="CK121" s="869"/>
      <c r="CL121" s="855"/>
      <c r="CM121" s="855"/>
      <c r="CN121" s="855"/>
      <c r="CO121" s="856"/>
      <c r="CP121" s="835" t="s">
        <v>396</v>
      </c>
      <c r="CQ121" s="836"/>
      <c r="CR121" s="836"/>
      <c r="CS121" s="836"/>
      <c r="CT121" s="836"/>
      <c r="CU121" s="836"/>
      <c r="CV121" s="836"/>
      <c r="CW121" s="836"/>
      <c r="CX121" s="836"/>
      <c r="CY121" s="836"/>
      <c r="CZ121" s="836"/>
      <c r="DA121" s="836"/>
      <c r="DB121" s="836"/>
      <c r="DC121" s="836"/>
      <c r="DD121" s="836"/>
      <c r="DE121" s="836"/>
      <c r="DF121" s="837"/>
      <c r="DG121" s="816">
        <v>825699</v>
      </c>
      <c r="DH121" s="817"/>
      <c r="DI121" s="817"/>
      <c r="DJ121" s="817"/>
      <c r="DK121" s="817"/>
      <c r="DL121" s="817">
        <v>707021</v>
      </c>
      <c r="DM121" s="817"/>
      <c r="DN121" s="817"/>
      <c r="DO121" s="817"/>
      <c r="DP121" s="817"/>
      <c r="DQ121" s="817">
        <v>610519</v>
      </c>
      <c r="DR121" s="817"/>
      <c r="DS121" s="817"/>
      <c r="DT121" s="817"/>
      <c r="DU121" s="817"/>
      <c r="DV121" s="794">
        <v>2.7</v>
      </c>
      <c r="DW121" s="794"/>
      <c r="DX121" s="794"/>
      <c r="DY121" s="794"/>
      <c r="DZ121" s="795"/>
    </row>
    <row r="122" spans="1:130" s="230" customFormat="1" ht="26.25" customHeight="1" x14ac:dyDescent="0.2">
      <c r="A122" s="820"/>
      <c r="B122" s="821"/>
      <c r="C122" s="815" t="s">
        <v>433</v>
      </c>
      <c r="D122" s="752"/>
      <c r="E122" s="752"/>
      <c r="F122" s="752"/>
      <c r="G122" s="752"/>
      <c r="H122" s="752"/>
      <c r="I122" s="752"/>
      <c r="J122" s="752"/>
      <c r="K122" s="752"/>
      <c r="L122" s="752"/>
      <c r="M122" s="752"/>
      <c r="N122" s="752"/>
      <c r="O122" s="752"/>
      <c r="P122" s="752"/>
      <c r="Q122" s="752"/>
      <c r="R122" s="752"/>
      <c r="S122" s="752"/>
      <c r="T122" s="752"/>
      <c r="U122" s="752"/>
      <c r="V122" s="752"/>
      <c r="W122" s="752"/>
      <c r="X122" s="752"/>
      <c r="Y122" s="752"/>
      <c r="Z122" s="753"/>
      <c r="AA122" s="779" t="s">
        <v>122</v>
      </c>
      <c r="AB122" s="780"/>
      <c r="AC122" s="780"/>
      <c r="AD122" s="780"/>
      <c r="AE122" s="781"/>
      <c r="AF122" s="782" t="s">
        <v>122</v>
      </c>
      <c r="AG122" s="780"/>
      <c r="AH122" s="780"/>
      <c r="AI122" s="780"/>
      <c r="AJ122" s="781"/>
      <c r="AK122" s="782" t="s">
        <v>122</v>
      </c>
      <c r="AL122" s="780"/>
      <c r="AM122" s="780"/>
      <c r="AN122" s="780"/>
      <c r="AO122" s="781"/>
      <c r="AP122" s="824" t="s">
        <v>122</v>
      </c>
      <c r="AQ122" s="825"/>
      <c r="AR122" s="825"/>
      <c r="AS122" s="825"/>
      <c r="AT122" s="826"/>
      <c r="AU122" s="883"/>
      <c r="AV122" s="884"/>
      <c r="AW122" s="884"/>
      <c r="AX122" s="884"/>
      <c r="AY122" s="885"/>
      <c r="AZ122" s="838" t="s">
        <v>452</v>
      </c>
      <c r="BA122" s="839"/>
      <c r="BB122" s="839"/>
      <c r="BC122" s="839"/>
      <c r="BD122" s="839"/>
      <c r="BE122" s="839"/>
      <c r="BF122" s="839"/>
      <c r="BG122" s="839"/>
      <c r="BH122" s="839"/>
      <c r="BI122" s="839"/>
      <c r="BJ122" s="839"/>
      <c r="BK122" s="839"/>
      <c r="BL122" s="839"/>
      <c r="BM122" s="839"/>
      <c r="BN122" s="839"/>
      <c r="BO122" s="839"/>
      <c r="BP122" s="840"/>
      <c r="BQ122" s="879">
        <v>36701360</v>
      </c>
      <c r="BR122" s="845"/>
      <c r="BS122" s="845"/>
      <c r="BT122" s="845"/>
      <c r="BU122" s="845"/>
      <c r="BV122" s="845">
        <v>36811844</v>
      </c>
      <c r="BW122" s="845"/>
      <c r="BX122" s="845"/>
      <c r="BY122" s="845"/>
      <c r="BZ122" s="845"/>
      <c r="CA122" s="845">
        <v>35462697</v>
      </c>
      <c r="CB122" s="845"/>
      <c r="CC122" s="845"/>
      <c r="CD122" s="845"/>
      <c r="CE122" s="845"/>
      <c r="CF122" s="846">
        <v>155.4</v>
      </c>
      <c r="CG122" s="847"/>
      <c r="CH122" s="847"/>
      <c r="CI122" s="847"/>
      <c r="CJ122" s="847"/>
      <c r="CK122" s="869"/>
      <c r="CL122" s="855"/>
      <c r="CM122" s="855"/>
      <c r="CN122" s="855"/>
      <c r="CO122" s="856"/>
      <c r="CP122" s="835" t="s">
        <v>393</v>
      </c>
      <c r="CQ122" s="836"/>
      <c r="CR122" s="836"/>
      <c r="CS122" s="836"/>
      <c r="CT122" s="836"/>
      <c r="CU122" s="836"/>
      <c r="CV122" s="836"/>
      <c r="CW122" s="836"/>
      <c r="CX122" s="836"/>
      <c r="CY122" s="836"/>
      <c r="CZ122" s="836"/>
      <c r="DA122" s="836"/>
      <c r="DB122" s="836"/>
      <c r="DC122" s="836"/>
      <c r="DD122" s="836"/>
      <c r="DE122" s="836"/>
      <c r="DF122" s="837"/>
      <c r="DG122" s="816">
        <v>295451</v>
      </c>
      <c r="DH122" s="817"/>
      <c r="DI122" s="817"/>
      <c r="DJ122" s="817"/>
      <c r="DK122" s="817"/>
      <c r="DL122" s="817">
        <v>328308</v>
      </c>
      <c r="DM122" s="817"/>
      <c r="DN122" s="817"/>
      <c r="DO122" s="817"/>
      <c r="DP122" s="817"/>
      <c r="DQ122" s="817">
        <v>304284</v>
      </c>
      <c r="DR122" s="817"/>
      <c r="DS122" s="817"/>
      <c r="DT122" s="817"/>
      <c r="DU122" s="817"/>
      <c r="DV122" s="794">
        <v>1.3</v>
      </c>
      <c r="DW122" s="794"/>
      <c r="DX122" s="794"/>
      <c r="DY122" s="794"/>
      <c r="DZ122" s="795"/>
    </row>
    <row r="123" spans="1:130" s="230" customFormat="1" ht="26.25" customHeight="1" x14ac:dyDescent="0.2">
      <c r="A123" s="820"/>
      <c r="B123" s="821"/>
      <c r="C123" s="815" t="s">
        <v>439</v>
      </c>
      <c r="D123" s="752"/>
      <c r="E123" s="752"/>
      <c r="F123" s="752"/>
      <c r="G123" s="752"/>
      <c r="H123" s="752"/>
      <c r="I123" s="752"/>
      <c r="J123" s="752"/>
      <c r="K123" s="752"/>
      <c r="L123" s="752"/>
      <c r="M123" s="752"/>
      <c r="N123" s="752"/>
      <c r="O123" s="752"/>
      <c r="P123" s="752"/>
      <c r="Q123" s="752"/>
      <c r="R123" s="752"/>
      <c r="S123" s="752"/>
      <c r="T123" s="752"/>
      <c r="U123" s="752"/>
      <c r="V123" s="752"/>
      <c r="W123" s="752"/>
      <c r="X123" s="752"/>
      <c r="Y123" s="752"/>
      <c r="Z123" s="753"/>
      <c r="AA123" s="779" t="s">
        <v>122</v>
      </c>
      <c r="AB123" s="780"/>
      <c r="AC123" s="780"/>
      <c r="AD123" s="780"/>
      <c r="AE123" s="781"/>
      <c r="AF123" s="782" t="s">
        <v>122</v>
      </c>
      <c r="AG123" s="780"/>
      <c r="AH123" s="780"/>
      <c r="AI123" s="780"/>
      <c r="AJ123" s="781"/>
      <c r="AK123" s="782" t="s">
        <v>122</v>
      </c>
      <c r="AL123" s="780"/>
      <c r="AM123" s="780"/>
      <c r="AN123" s="780"/>
      <c r="AO123" s="781"/>
      <c r="AP123" s="824" t="s">
        <v>122</v>
      </c>
      <c r="AQ123" s="825"/>
      <c r="AR123" s="825"/>
      <c r="AS123" s="825"/>
      <c r="AT123" s="826"/>
      <c r="AU123" s="886"/>
      <c r="AV123" s="887"/>
      <c r="AW123" s="887"/>
      <c r="AX123" s="887"/>
      <c r="AY123" s="887"/>
      <c r="AZ123" s="251" t="s">
        <v>177</v>
      </c>
      <c r="BA123" s="251"/>
      <c r="BB123" s="251"/>
      <c r="BC123" s="251"/>
      <c r="BD123" s="251"/>
      <c r="BE123" s="251"/>
      <c r="BF123" s="251"/>
      <c r="BG123" s="251"/>
      <c r="BH123" s="251"/>
      <c r="BI123" s="251"/>
      <c r="BJ123" s="251"/>
      <c r="BK123" s="251"/>
      <c r="BL123" s="251"/>
      <c r="BM123" s="251"/>
      <c r="BN123" s="251"/>
      <c r="BO123" s="877" t="s">
        <v>453</v>
      </c>
      <c r="BP123" s="878"/>
      <c r="BQ123" s="832">
        <v>53704496</v>
      </c>
      <c r="BR123" s="833"/>
      <c r="BS123" s="833"/>
      <c r="BT123" s="833"/>
      <c r="BU123" s="833"/>
      <c r="BV123" s="833">
        <v>55645501</v>
      </c>
      <c r="BW123" s="833"/>
      <c r="BX123" s="833"/>
      <c r="BY123" s="833"/>
      <c r="BZ123" s="833"/>
      <c r="CA123" s="833">
        <v>54251216</v>
      </c>
      <c r="CB123" s="833"/>
      <c r="CC123" s="833"/>
      <c r="CD123" s="833"/>
      <c r="CE123" s="833"/>
      <c r="CF123" s="748"/>
      <c r="CG123" s="749"/>
      <c r="CH123" s="749"/>
      <c r="CI123" s="749"/>
      <c r="CJ123" s="834"/>
      <c r="CK123" s="869"/>
      <c r="CL123" s="855"/>
      <c r="CM123" s="855"/>
      <c r="CN123" s="855"/>
      <c r="CO123" s="856"/>
      <c r="CP123" s="835" t="s">
        <v>391</v>
      </c>
      <c r="CQ123" s="836"/>
      <c r="CR123" s="836"/>
      <c r="CS123" s="836"/>
      <c r="CT123" s="836"/>
      <c r="CU123" s="836"/>
      <c r="CV123" s="836"/>
      <c r="CW123" s="836"/>
      <c r="CX123" s="836"/>
      <c r="CY123" s="836"/>
      <c r="CZ123" s="836"/>
      <c r="DA123" s="836"/>
      <c r="DB123" s="836"/>
      <c r="DC123" s="836"/>
      <c r="DD123" s="836"/>
      <c r="DE123" s="836"/>
      <c r="DF123" s="837"/>
      <c r="DG123" s="779" t="s">
        <v>122</v>
      </c>
      <c r="DH123" s="780"/>
      <c r="DI123" s="780"/>
      <c r="DJ123" s="780"/>
      <c r="DK123" s="781"/>
      <c r="DL123" s="782" t="s">
        <v>122</v>
      </c>
      <c r="DM123" s="780"/>
      <c r="DN123" s="780"/>
      <c r="DO123" s="780"/>
      <c r="DP123" s="781"/>
      <c r="DQ123" s="782" t="s">
        <v>122</v>
      </c>
      <c r="DR123" s="780"/>
      <c r="DS123" s="780"/>
      <c r="DT123" s="780"/>
      <c r="DU123" s="781"/>
      <c r="DV123" s="824" t="s">
        <v>122</v>
      </c>
      <c r="DW123" s="825"/>
      <c r="DX123" s="825"/>
      <c r="DY123" s="825"/>
      <c r="DZ123" s="826"/>
    </row>
    <row r="124" spans="1:130" s="230" customFormat="1" ht="26.25" customHeight="1" thickBot="1" x14ac:dyDescent="0.25">
      <c r="A124" s="820"/>
      <c r="B124" s="821"/>
      <c r="C124" s="815" t="s">
        <v>442</v>
      </c>
      <c r="D124" s="752"/>
      <c r="E124" s="752"/>
      <c r="F124" s="752"/>
      <c r="G124" s="752"/>
      <c r="H124" s="752"/>
      <c r="I124" s="752"/>
      <c r="J124" s="752"/>
      <c r="K124" s="752"/>
      <c r="L124" s="752"/>
      <c r="M124" s="752"/>
      <c r="N124" s="752"/>
      <c r="O124" s="752"/>
      <c r="P124" s="752"/>
      <c r="Q124" s="752"/>
      <c r="R124" s="752"/>
      <c r="S124" s="752"/>
      <c r="T124" s="752"/>
      <c r="U124" s="752"/>
      <c r="V124" s="752"/>
      <c r="W124" s="752"/>
      <c r="X124" s="752"/>
      <c r="Y124" s="752"/>
      <c r="Z124" s="753"/>
      <c r="AA124" s="779" t="s">
        <v>122</v>
      </c>
      <c r="AB124" s="780"/>
      <c r="AC124" s="780"/>
      <c r="AD124" s="780"/>
      <c r="AE124" s="781"/>
      <c r="AF124" s="782" t="s">
        <v>122</v>
      </c>
      <c r="AG124" s="780"/>
      <c r="AH124" s="780"/>
      <c r="AI124" s="780"/>
      <c r="AJ124" s="781"/>
      <c r="AK124" s="782" t="s">
        <v>122</v>
      </c>
      <c r="AL124" s="780"/>
      <c r="AM124" s="780"/>
      <c r="AN124" s="780"/>
      <c r="AO124" s="781"/>
      <c r="AP124" s="824" t="s">
        <v>122</v>
      </c>
      <c r="AQ124" s="825"/>
      <c r="AR124" s="825"/>
      <c r="AS124" s="825"/>
      <c r="AT124" s="826"/>
      <c r="AU124" s="827" t="s">
        <v>454</v>
      </c>
      <c r="AV124" s="828"/>
      <c r="AW124" s="828"/>
      <c r="AX124" s="828"/>
      <c r="AY124" s="828"/>
      <c r="AZ124" s="828"/>
      <c r="BA124" s="828"/>
      <c r="BB124" s="828"/>
      <c r="BC124" s="828"/>
      <c r="BD124" s="828"/>
      <c r="BE124" s="828"/>
      <c r="BF124" s="828"/>
      <c r="BG124" s="828"/>
      <c r="BH124" s="828"/>
      <c r="BI124" s="828"/>
      <c r="BJ124" s="828"/>
      <c r="BK124" s="828"/>
      <c r="BL124" s="828"/>
      <c r="BM124" s="828"/>
      <c r="BN124" s="828"/>
      <c r="BO124" s="828"/>
      <c r="BP124" s="829"/>
      <c r="BQ124" s="830" t="s">
        <v>122</v>
      </c>
      <c r="BR124" s="831"/>
      <c r="BS124" s="831"/>
      <c r="BT124" s="831"/>
      <c r="BU124" s="831"/>
      <c r="BV124" s="831" t="s">
        <v>122</v>
      </c>
      <c r="BW124" s="831"/>
      <c r="BX124" s="831"/>
      <c r="BY124" s="831"/>
      <c r="BZ124" s="831"/>
      <c r="CA124" s="831" t="s">
        <v>122</v>
      </c>
      <c r="CB124" s="831"/>
      <c r="CC124" s="831"/>
      <c r="CD124" s="831"/>
      <c r="CE124" s="831"/>
      <c r="CF124" s="726"/>
      <c r="CG124" s="727"/>
      <c r="CH124" s="727"/>
      <c r="CI124" s="727"/>
      <c r="CJ124" s="862"/>
      <c r="CK124" s="870"/>
      <c r="CL124" s="870"/>
      <c r="CM124" s="870"/>
      <c r="CN124" s="870"/>
      <c r="CO124" s="871"/>
      <c r="CP124" s="835" t="s">
        <v>455</v>
      </c>
      <c r="CQ124" s="836"/>
      <c r="CR124" s="836"/>
      <c r="CS124" s="836"/>
      <c r="CT124" s="836"/>
      <c r="CU124" s="836"/>
      <c r="CV124" s="836"/>
      <c r="CW124" s="836"/>
      <c r="CX124" s="836"/>
      <c r="CY124" s="836"/>
      <c r="CZ124" s="836"/>
      <c r="DA124" s="836"/>
      <c r="DB124" s="836"/>
      <c r="DC124" s="836"/>
      <c r="DD124" s="836"/>
      <c r="DE124" s="836"/>
      <c r="DF124" s="837"/>
      <c r="DG124" s="763" t="s">
        <v>122</v>
      </c>
      <c r="DH124" s="764"/>
      <c r="DI124" s="764"/>
      <c r="DJ124" s="764"/>
      <c r="DK124" s="765"/>
      <c r="DL124" s="766" t="s">
        <v>122</v>
      </c>
      <c r="DM124" s="764"/>
      <c r="DN124" s="764"/>
      <c r="DO124" s="764"/>
      <c r="DP124" s="765"/>
      <c r="DQ124" s="766" t="s">
        <v>122</v>
      </c>
      <c r="DR124" s="764"/>
      <c r="DS124" s="764"/>
      <c r="DT124" s="764"/>
      <c r="DU124" s="765"/>
      <c r="DV124" s="848" t="s">
        <v>122</v>
      </c>
      <c r="DW124" s="849"/>
      <c r="DX124" s="849"/>
      <c r="DY124" s="849"/>
      <c r="DZ124" s="850"/>
    </row>
    <row r="125" spans="1:130" s="230" customFormat="1" ht="26.25" customHeight="1" x14ac:dyDescent="0.2">
      <c r="A125" s="820"/>
      <c r="B125" s="821"/>
      <c r="C125" s="815" t="s">
        <v>444</v>
      </c>
      <c r="D125" s="752"/>
      <c r="E125" s="752"/>
      <c r="F125" s="752"/>
      <c r="G125" s="752"/>
      <c r="H125" s="752"/>
      <c r="I125" s="752"/>
      <c r="J125" s="752"/>
      <c r="K125" s="752"/>
      <c r="L125" s="752"/>
      <c r="M125" s="752"/>
      <c r="N125" s="752"/>
      <c r="O125" s="752"/>
      <c r="P125" s="752"/>
      <c r="Q125" s="752"/>
      <c r="R125" s="752"/>
      <c r="S125" s="752"/>
      <c r="T125" s="752"/>
      <c r="U125" s="752"/>
      <c r="V125" s="752"/>
      <c r="W125" s="752"/>
      <c r="X125" s="752"/>
      <c r="Y125" s="752"/>
      <c r="Z125" s="753"/>
      <c r="AA125" s="779" t="s">
        <v>122</v>
      </c>
      <c r="AB125" s="780"/>
      <c r="AC125" s="780"/>
      <c r="AD125" s="780"/>
      <c r="AE125" s="781"/>
      <c r="AF125" s="782" t="s">
        <v>122</v>
      </c>
      <c r="AG125" s="780"/>
      <c r="AH125" s="780"/>
      <c r="AI125" s="780"/>
      <c r="AJ125" s="781"/>
      <c r="AK125" s="782" t="s">
        <v>122</v>
      </c>
      <c r="AL125" s="780"/>
      <c r="AM125" s="780"/>
      <c r="AN125" s="780"/>
      <c r="AO125" s="781"/>
      <c r="AP125" s="824" t="s">
        <v>122</v>
      </c>
      <c r="AQ125" s="825"/>
      <c r="AR125" s="825"/>
      <c r="AS125" s="825"/>
      <c r="AT125" s="826"/>
      <c r="AU125" s="252"/>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32"/>
      <c r="BR125" s="232"/>
      <c r="BS125" s="232"/>
      <c r="BT125" s="232"/>
      <c r="BU125" s="232"/>
      <c r="BV125" s="232"/>
      <c r="BW125" s="232"/>
      <c r="BX125" s="232"/>
      <c r="BY125" s="232"/>
      <c r="BZ125" s="232"/>
      <c r="CA125" s="232"/>
      <c r="CB125" s="232"/>
      <c r="CC125" s="232"/>
      <c r="CD125" s="232"/>
      <c r="CE125" s="232"/>
      <c r="CF125" s="232"/>
      <c r="CG125" s="232"/>
      <c r="CH125" s="232"/>
      <c r="CI125" s="232"/>
      <c r="CJ125" s="254"/>
      <c r="CK125" s="851" t="s">
        <v>456</v>
      </c>
      <c r="CL125" s="852"/>
      <c r="CM125" s="852"/>
      <c r="CN125" s="852"/>
      <c r="CO125" s="853"/>
      <c r="CP125" s="860" t="s">
        <v>457</v>
      </c>
      <c r="CQ125" s="808"/>
      <c r="CR125" s="808"/>
      <c r="CS125" s="808"/>
      <c r="CT125" s="808"/>
      <c r="CU125" s="808"/>
      <c r="CV125" s="808"/>
      <c r="CW125" s="808"/>
      <c r="CX125" s="808"/>
      <c r="CY125" s="808"/>
      <c r="CZ125" s="808"/>
      <c r="DA125" s="808"/>
      <c r="DB125" s="808"/>
      <c r="DC125" s="808"/>
      <c r="DD125" s="808"/>
      <c r="DE125" s="808"/>
      <c r="DF125" s="809"/>
      <c r="DG125" s="861" t="s">
        <v>122</v>
      </c>
      <c r="DH125" s="842"/>
      <c r="DI125" s="842"/>
      <c r="DJ125" s="842"/>
      <c r="DK125" s="842"/>
      <c r="DL125" s="842" t="s">
        <v>122</v>
      </c>
      <c r="DM125" s="842"/>
      <c r="DN125" s="842"/>
      <c r="DO125" s="842"/>
      <c r="DP125" s="842"/>
      <c r="DQ125" s="842" t="s">
        <v>122</v>
      </c>
      <c r="DR125" s="842"/>
      <c r="DS125" s="842"/>
      <c r="DT125" s="842"/>
      <c r="DU125" s="842"/>
      <c r="DV125" s="843" t="s">
        <v>122</v>
      </c>
      <c r="DW125" s="843"/>
      <c r="DX125" s="843"/>
      <c r="DY125" s="843"/>
      <c r="DZ125" s="844"/>
    </row>
    <row r="126" spans="1:130" s="230" customFormat="1" ht="26.25" customHeight="1" thickBot="1" x14ac:dyDescent="0.25">
      <c r="A126" s="820"/>
      <c r="B126" s="821"/>
      <c r="C126" s="815" t="s">
        <v>446</v>
      </c>
      <c r="D126" s="752"/>
      <c r="E126" s="752"/>
      <c r="F126" s="752"/>
      <c r="G126" s="752"/>
      <c r="H126" s="752"/>
      <c r="I126" s="752"/>
      <c r="J126" s="752"/>
      <c r="K126" s="752"/>
      <c r="L126" s="752"/>
      <c r="M126" s="752"/>
      <c r="N126" s="752"/>
      <c r="O126" s="752"/>
      <c r="P126" s="752"/>
      <c r="Q126" s="752"/>
      <c r="R126" s="752"/>
      <c r="S126" s="752"/>
      <c r="T126" s="752"/>
      <c r="U126" s="752"/>
      <c r="V126" s="752"/>
      <c r="W126" s="752"/>
      <c r="X126" s="752"/>
      <c r="Y126" s="752"/>
      <c r="Z126" s="753"/>
      <c r="AA126" s="779" t="s">
        <v>122</v>
      </c>
      <c r="AB126" s="780"/>
      <c r="AC126" s="780"/>
      <c r="AD126" s="780"/>
      <c r="AE126" s="781"/>
      <c r="AF126" s="782" t="s">
        <v>122</v>
      </c>
      <c r="AG126" s="780"/>
      <c r="AH126" s="780"/>
      <c r="AI126" s="780"/>
      <c r="AJ126" s="781"/>
      <c r="AK126" s="782" t="s">
        <v>122</v>
      </c>
      <c r="AL126" s="780"/>
      <c r="AM126" s="780"/>
      <c r="AN126" s="780"/>
      <c r="AO126" s="781"/>
      <c r="AP126" s="824" t="s">
        <v>122</v>
      </c>
      <c r="AQ126" s="825"/>
      <c r="AR126" s="825"/>
      <c r="AS126" s="825"/>
      <c r="AT126" s="826"/>
      <c r="AU126" s="232"/>
      <c r="AV126" s="232"/>
      <c r="AW126" s="232"/>
      <c r="AX126" s="232"/>
      <c r="AY126" s="232"/>
      <c r="AZ126" s="232"/>
      <c r="BA126" s="232"/>
      <c r="BB126" s="232"/>
      <c r="BC126" s="232"/>
      <c r="BD126" s="232"/>
      <c r="BE126" s="232"/>
      <c r="BF126" s="232"/>
      <c r="BG126" s="232"/>
      <c r="BH126" s="232"/>
      <c r="BI126" s="232"/>
      <c r="BJ126" s="232"/>
      <c r="BK126" s="232"/>
      <c r="BL126" s="232"/>
      <c r="BM126" s="232"/>
      <c r="BN126" s="232"/>
      <c r="BO126" s="232"/>
      <c r="BP126" s="232"/>
      <c r="BQ126" s="232"/>
      <c r="BR126" s="232"/>
      <c r="BS126" s="232"/>
      <c r="BT126" s="232"/>
      <c r="BU126" s="232"/>
      <c r="BV126" s="232"/>
      <c r="BW126" s="232"/>
      <c r="BX126" s="232"/>
      <c r="BY126" s="232"/>
      <c r="BZ126" s="232"/>
      <c r="CA126" s="232"/>
      <c r="CB126" s="232"/>
      <c r="CC126" s="232"/>
      <c r="CD126" s="255"/>
      <c r="CE126" s="255"/>
      <c r="CF126" s="255"/>
      <c r="CG126" s="232"/>
      <c r="CH126" s="232"/>
      <c r="CI126" s="232"/>
      <c r="CJ126" s="254"/>
      <c r="CK126" s="854"/>
      <c r="CL126" s="855"/>
      <c r="CM126" s="855"/>
      <c r="CN126" s="855"/>
      <c r="CO126" s="856"/>
      <c r="CP126" s="815" t="s">
        <v>458</v>
      </c>
      <c r="CQ126" s="752"/>
      <c r="CR126" s="752"/>
      <c r="CS126" s="752"/>
      <c r="CT126" s="752"/>
      <c r="CU126" s="752"/>
      <c r="CV126" s="752"/>
      <c r="CW126" s="752"/>
      <c r="CX126" s="752"/>
      <c r="CY126" s="752"/>
      <c r="CZ126" s="752"/>
      <c r="DA126" s="752"/>
      <c r="DB126" s="752"/>
      <c r="DC126" s="752"/>
      <c r="DD126" s="752"/>
      <c r="DE126" s="752"/>
      <c r="DF126" s="753"/>
      <c r="DG126" s="816" t="s">
        <v>122</v>
      </c>
      <c r="DH126" s="817"/>
      <c r="DI126" s="817"/>
      <c r="DJ126" s="817"/>
      <c r="DK126" s="817"/>
      <c r="DL126" s="817" t="s">
        <v>122</v>
      </c>
      <c r="DM126" s="817"/>
      <c r="DN126" s="817"/>
      <c r="DO126" s="817"/>
      <c r="DP126" s="817"/>
      <c r="DQ126" s="817" t="s">
        <v>122</v>
      </c>
      <c r="DR126" s="817"/>
      <c r="DS126" s="817"/>
      <c r="DT126" s="817"/>
      <c r="DU126" s="817"/>
      <c r="DV126" s="794" t="s">
        <v>122</v>
      </c>
      <c r="DW126" s="794"/>
      <c r="DX126" s="794"/>
      <c r="DY126" s="794"/>
      <c r="DZ126" s="795"/>
    </row>
    <row r="127" spans="1:130" s="230" customFormat="1" ht="26.25" customHeight="1" x14ac:dyDescent="0.2">
      <c r="A127" s="822"/>
      <c r="B127" s="823"/>
      <c r="C127" s="838" t="s">
        <v>459</v>
      </c>
      <c r="D127" s="839"/>
      <c r="E127" s="839"/>
      <c r="F127" s="839"/>
      <c r="G127" s="839"/>
      <c r="H127" s="839"/>
      <c r="I127" s="839"/>
      <c r="J127" s="839"/>
      <c r="K127" s="839"/>
      <c r="L127" s="839"/>
      <c r="M127" s="839"/>
      <c r="N127" s="839"/>
      <c r="O127" s="839"/>
      <c r="P127" s="839"/>
      <c r="Q127" s="839"/>
      <c r="R127" s="839"/>
      <c r="S127" s="839"/>
      <c r="T127" s="839"/>
      <c r="U127" s="839"/>
      <c r="V127" s="839"/>
      <c r="W127" s="839"/>
      <c r="X127" s="839"/>
      <c r="Y127" s="839"/>
      <c r="Z127" s="840"/>
      <c r="AA127" s="779" t="s">
        <v>122</v>
      </c>
      <c r="AB127" s="780"/>
      <c r="AC127" s="780"/>
      <c r="AD127" s="780"/>
      <c r="AE127" s="781"/>
      <c r="AF127" s="782" t="s">
        <v>122</v>
      </c>
      <c r="AG127" s="780"/>
      <c r="AH127" s="780"/>
      <c r="AI127" s="780"/>
      <c r="AJ127" s="781"/>
      <c r="AK127" s="782" t="s">
        <v>122</v>
      </c>
      <c r="AL127" s="780"/>
      <c r="AM127" s="780"/>
      <c r="AN127" s="780"/>
      <c r="AO127" s="781"/>
      <c r="AP127" s="824" t="s">
        <v>122</v>
      </c>
      <c r="AQ127" s="825"/>
      <c r="AR127" s="825"/>
      <c r="AS127" s="825"/>
      <c r="AT127" s="826"/>
      <c r="AU127" s="232"/>
      <c r="AV127" s="232"/>
      <c r="AW127" s="232"/>
      <c r="AX127" s="841" t="s">
        <v>460</v>
      </c>
      <c r="AY127" s="812"/>
      <c r="AZ127" s="812"/>
      <c r="BA127" s="812"/>
      <c r="BB127" s="812"/>
      <c r="BC127" s="812"/>
      <c r="BD127" s="812"/>
      <c r="BE127" s="813"/>
      <c r="BF127" s="811" t="s">
        <v>461</v>
      </c>
      <c r="BG127" s="812"/>
      <c r="BH127" s="812"/>
      <c r="BI127" s="812"/>
      <c r="BJ127" s="812"/>
      <c r="BK127" s="812"/>
      <c r="BL127" s="813"/>
      <c r="BM127" s="811" t="s">
        <v>462</v>
      </c>
      <c r="BN127" s="812"/>
      <c r="BO127" s="812"/>
      <c r="BP127" s="812"/>
      <c r="BQ127" s="812"/>
      <c r="BR127" s="812"/>
      <c r="BS127" s="813"/>
      <c r="BT127" s="811" t="s">
        <v>463</v>
      </c>
      <c r="BU127" s="812"/>
      <c r="BV127" s="812"/>
      <c r="BW127" s="812"/>
      <c r="BX127" s="812"/>
      <c r="BY127" s="812"/>
      <c r="BZ127" s="814"/>
      <c r="CA127" s="232"/>
      <c r="CB127" s="232"/>
      <c r="CC127" s="232"/>
      <c r="CD127" s="255"/>
      <c r="CE127" s="255"/>
      <c r="CF127" s="255"/>
      <c r="CG127" s="232"/>
      <c r="CH127" s="232"/>
      <c r="CI127" s="232"/>
      <c r="CJ127" s="254"/>
      <c r="CK127" s="854"/>
      <c r="CL127" s="855"/>
      <c r="CM127" s="855"/>
      <c r="CN127" s="855"/>
      <c r="CO127" s="856"/>
      <c r="CP127" s="815" t="s">
        <v>464</v>
      </c>
      <c r="CQ127" s="752"/>
      <c r="CR127" s="752"/>
      <c r="CS127" s="752"/>
      <c r="CT127" s="752"/>
      <c r="CU127" s="752"/>
      <c r="CV127" s="752"/>
      <c r="CW127" s="752"/>
      <c r="CX127" s="752"/>
      <c r="CY127" s="752"/>
      <c r="CZ127" s="752"/>
      <c r="DA127" s="752"/>
      <c r="DB127" s="752"/>
      <c r="DC127" s="752"/>
      <c r="DD127" s="752"/>
      <c r="DE127" s="752"/>
      <c r="DF127" s="753"/>
      <c r="DG127" s="816" t="s">
        <v>122</v>
      </c>
      <c r="DH127" s="817"/>
      <c r="DI127" s="817"/>
      <c r="DJ127" s="817"/>
      <c r="DK127" s="817"/>
      <c r="DL127" s="817" t="s">
        <v>122</v>
      </c>
      <c r="DM127" s="817"/>
      <c r="DN127" s="817"/>
      <c r="DO127" s="817"/>
      <c r="DP127" s="817"/>
      <c r="DQ127" s="817" t="s">
        <v>122</v>
      </c>
      <c r="DR127" s="817"/>
      <c r="DS127" s="817"/>
      <c r="DT127" s="817"/>
      <c r="DU127" s="817"/>
      <c r="DV127" s="794" t="s">
        <v>122</v>
      </c>
      <c r="DW127" s="794"/>
      <c r="DX127" s="794"/>
      <c r="DY127" s="794"/>
      <c r="DZ127" s="795"/>
    </row>
    <row r="128" spans="1:130" s="230" customFormat="1" ht="26.25" customHeight="1" thickBot="1" x14ac:dyDescent="0.25">
      <c r="A128" s="796" t="s">
        <v>465</v>
      </c>
      <c r="B128" s="797"/>
      <c r="C128" s="797"/>
      <c r="D128" s="797"/>
      <c r="E128" s="797"/>
      <c r="F128" s="797"/>
      <c r="G128" s="797"/>
      <c r="H128" s="797"/>
      <c r="I128" s="797"/>
      <c r="J128" s="797"/>
      <c r="K128" s="797"/>
      <c r="L128" s="797"/>
      <c r="M128" s="797"/>
      <c r="N128" s="797"/>
      <c r="O128" s="797"/>
      <c r="P128" s="797"/>
      <c r="Q128" s="797"/>
      <c r="R128" s="797"/>
      <c r="S128" s="797"/>
      <c r="T128" s="797"/>
      <c r="U128" s="797"/>
      <c r="V128" s="797"/>
      <c r="W128" s="798" t="s">
        <v>466</v>
      </c>
      <c r="X128" s="798"/>
      <c r="Y128" s="798"/>
      <c r="Z128" s="799"/>
      <c r="AA128" s="800">
        <v>570728</v>
      </c>
      <c r="AB128" s="801"/>
      <c r="AC128" s="801"/>
      <c r="AD128" s="801"/>
      <c r="AE128" s="802"/>
      <c r="AF128" s="803">
        <v>529351</v>
      </c>
      <c r="AG128" s="801"/>
      <c r="AH128" s="801"/>
      <c r="AI128" s="801"/>
      <c r="AJ128" s="802"/>
      <c r="AK128" s="803">
        <v>636049</v>
      </c>
      <c r="AL128" s="801"/>
      <c r="AM128" s="801"/>
      <c r="AN128" s="801"/>
      <c r="AO128" s="802"/>
      <c r="AP128" s="804"/>
      <c r="AQ128" s="805"/>
      <c r="AR128" s="805"/>
      <c r="AS128" s="805"/>
      <c r="AT128" s="806"/>
      <c r="AU128" s="232"/>
      <c r="AV128" s="232"/>
      <c r="AW128" s="232"/>
      <c r="AX128" s="807" t="s">
        <v>467</v>
      </c>
      <c r="AY128" s="808"/>
      <c r="AZ128" s="808"/>
      <c r="BA128" s="808"/>
      <c r="BB128" s="808"/>
      <c r="BC128" s="808"/>
      <c r="BD128" s="808"/>
      <c r="BE128" s="809"/>
      <c r="BF128" s="786" t="s">
        <v>122</v>
      </c>
      <c r="BG128" s="787"/>
      <c r="BH128" s="787"/>
      <c r="BI128" s="787"/>
      <c r="BJ128" s="787"/>
      <c r="BK128" s="787"/>
      <c r="BL128" s="810"/>
      <c r="BM128" s="786">
        <v>12.01</v>
      </c>
      <c r="BN128" s="787"/>
      <c r="BO128" s="787"/>
      <c r="BP128" s="787"/>
      <c r="BQ128" s="787"/>
      <c r="BR128" s="787"/>
      <c r="BS128" s="810"/>
      <c r="BT128" s="786">
        <v>20</v>
      </c>
      <c r="BU128" s="787"/>
      <c r="BV128" s="787"/>
      <c r="BW128" s="787"/>
      <c r="BX128" s="787"/>
      <c r="BY128" s="787"/>
      <c r="BZ128" s="788"/>
      <c r="CA128" s="255"/>
      <c r="CB128" s="255"/>
      <c r="CC128" s="255"/>
      <c r="CD128" s="255"/>
      <c r="CE128" s="255"/>
      <c r="CF128" s="255"/>
      <c r="CG128" s="232"/>
      <c r="CH128" s="232"/>
      <c r="CI128" s="232"/>
      <c r="CJ128" s="254"/>
      <c r="CK128" s="857"/>
      <c r="CL128" s="858"/>
      <c r="CM128" s="858"/>
      <c r="CN128" s="858"/>
      <c r="CO128" s="859"/>
      <c r="CP128" s="789" t="s">
        <v>468</v>
      </c>
      <c r="CQ128" s="730"/>
      <c r="CR128" s="730"/>
      <c r="CS128" s="730"/>
      <c r="CT128" s="730"/>
      <c r="CU128" s="730"/>
      <c r="CV128" s="730"/>
      <c r="CW128" s="730"/>
      <c r="CX128" s="730"/>
      <c r="CY128" s="730"/>
      <c r="CZ128" s="730"/>
      <c r="DA128" s="730"/>
      <c r="DB128" s="730"/>
      <c r="DC128" s="730"/>
      <c r="DD128" s="730"/>
      <c r="DE128" s="730"/>
      <c r="DF128" s="731"/>
      <c r="DG128" s="790">
        <v>7924</v>
      </c>
      <c r="DH128" s="791"/>
      <c r="DI128" s="791"/>
      <c r="DJ128" s="791"/>
      <c r="DK128" s="791"/>
      <c r="DL128" s="791">
        <v>29882</v>
      </c>
      <c r="DM128" s="791"/>
      <c r="DN128" s="791"/>
      <c r="DO128" s="791"/>
      <c r="DP128" s="791"/>
      <c r="DQ128" s="791">
        <v>8528</v>
      </c>
      <c r="DR128" s="791"/>
      <c r="DS128" s="791"/>
      <c r="DT128" s="791"/>
      <c r="DU128" s="791"/>
      <c r="DV128" s="792">
        <v>0</v>
      </c>
      <c r="DW128" s="792"/>
      <c r="DX128" s="792"/>
      <c r="DY128" s="792"/>
      <c r="DZ128" s="793"/>
    </row>
    <row r="129" spans="1:131" s="230" customFormat="1" ht="26.25" customHeight="1" x14ac:dyDescent="0.2">
      <c r="A129" s="774" t="s">
        <v>103</v>
      </c>
      <c r="B129" s="775"/>
      <c r="C129" s="775"/>
      <c r="D129" s="775"/>
      <c r="E129" s="775"/>
      <c r="F129" s="775"/>
      <c r="G129" s="775"/>
      <c r="H129" s="775"/>
      <c r="I129" s="775"/>
      <c r="J129" s="775"/>
      <c r="K129" s="775"/>
      <c r="L129" s="775"/>
      <c r="M129" s="775"/>
      <c r="N129" s="775"/>
      <c r="O129" s="775"/>
      <c r="P129" s="775"/>
      <c r="Q129" s="775"/>
      <c r="R129" s="775"/>
      <c r="S129" s="775"/>
      <c r="T129" s="775"/>
      <c r="U129" s="775"/>
      <c r="V129" s="775"/>
      <c r="W129" s="776" t="s">
        <v>469</v>
      </c>
      <c r="X129" s="777"/>
      <c r="Y129" s="777"/>
      <c r="Z129" s="778"/>
      <c r="AA129" s="779">
        <v>26732137</v>
      </c>
      <c r="AB129" s="780"/>
      <c r="AC129" s="780"/>
      <c r="AD129" s="780"/>
      <c r="AE129" s="781"/>
      <c r="AF129" s="782">
        <v>25914743</v>
      </c>
      <c r="AG129" s="780"/>
      <c r="AH129" s="780"/>
      <c r="AI129" s="780"/>
      <c r="AJ129" s="781"/>
      <c r="AK129" s="782">
        <v>26122196</v>
      </c>
      <c r="AL129" s="780"/>
      <c r="AM129" s="780"/>
      <c r="AN129" s="780"/>
      <c r="AO129" s="781"/>
      <c r="AP129" s="783"/>
      <c r="AQ129" s="784"/>
      <c r="AR129" s="784"/>
      <c r="AS129" s="784"/>
      <c r="AT129" s="785"/>
      <c r="AU129" s="233"/>
      <c r="AV129" s="233"/>
      <c r="AW129" s="233"/>
      <c r="AX129" s="751" t="s">
        <v>470</v>
      </c>
      <c r="AY129" s="752"/>
      <c r="AZ129" s="752"/>
      <c r="BA129" s="752"/>
      <c r="BB129" s="752"/>
      <c r="BC129" s="752"/>
      <c r="BD129" s="752"/>
      <c r="BE129" s="753"/>
      <c r="BF129" s="770" t="s">
        <v>122</v>
      </c>
      <c r="BG129" s="771"/>
      <c r="BH129" s="771"/>
      <c r="BI129" s="771"/>
      <c r="BJ129" s="771"/>
      <c r="BK129" s="771"/>
      <c r="BL129" s="772"/>
      <c r="BM129" s="770">
        <v>17.010000000000002</v>
      </c>
      <c r="BN129" s="771"/>
      <c r="BO129" s="771"/>
      <c r="BP129" s="771"/>
      <c r="BQ129" s="771"/>
      <c r="BR129" s="771"/>
      <c r="BS129" s="772"/>
      <c r="BT129" s="770">
        <v>30</v>
      </c>
      <c r="BU129" s="771"/>
      <c r="BV129" s="771"/>
      <c r="BW129" s="771"/>
      <c r="BX129" s="771"/>
      <c r="BY129" s="771"/>
      <c r="BZ129" s="773"/>
      <c r="CA129" s="256"/>
      <c r="CB129" s="256"/>
      <c r="CC129" s="256"/>
      <c r="CD129" s="256"/>
      <c r="CE129" s="256"/>
      <c r="CF129" s="256"/>
      <c r="CG129" s="256"/>
      <c r="CH129" s="256"/>
      <c r="CI129" s="256"/>
      <c r="CJ129" s="256"/>
      <c r="CK129" s="256"/>
      <c r="CL129" s="256"/>
      <c r="CM129" s="256"/>
      <c r="CN129" s="256"/>
      <c r="CO129" s="256"/>
      <c r="CP129" s="256"/>
      <c r="CQ129" s="256"/>
      <c r="CR129" s="256"/>
      <c r="CS129" s="256"/>
      <c r="CT129" s="256"/>
      <c r="CU129" s="256"/>
      <c r="CV129" s="256"/>
      <c r="CW129" s="256"/>
      <c r="CX129" s="256"/>
      <c r="CY129" s="256"/>
      <c r="CZ129" s="256"/>
      <c r="DA129" s="256"/>
      <c r="DB129" s="256"/>
      <c r="DC129" s="256"/>
      <c r="DD129" s="256"/>
      <c r="DE129" s="256"/>
      <c r="DF129" s="256"/>
      <c r="DG129" s="256"/>
      <c r="DH129" s="256"/>
      <c r="DI129" s="256"/>
      <c r="DJ129" s="256"/>
      <c r="DK129" s="256"/>
      <c r="DL129" s="256"/>
      <c r="DM129" s="256"/>
      <c r="DN129" s="256"/>
      <c r="DO129" s="256"/>
      <c r="DP129" s="233"/>
      <c r="DQ129" s="233"/>
      <c r="DR129" s="233"/>
      <c r="DS129" s="233"/>
      <c r="DT129" s="233"/>
      <c r="DU129" s="233"/>
      <c r="DV129" s="233"/>
      <c r="DW129" s="233"/>
      <c r="DX129" s="233"/>
      <c r="DY129" s="233"/>
      <c r="DZ129" s="233"/>
    </row>
    <row r="130" spans="1:131" s="230" customFormat="1" ht="26.25" customHeight="1" x14ac:dyDescent="0.2">
      <c r="A130" s="774" t="s">
        <v>471</v>
      </c>
      <c r="B130" s="775"/>
      <c r="C130" s="775"/>
      <c r="D130" s="775"/>
      <c r="E130" s="775"/>
      <c r="F130" s="775"/>
      <c r="G130" s="775"/>
      <c r="H130" s="775"/>
      <c r="I130" s="775"/>
      <c r="J130" s="775"/>
      <c r="K130" s="775"/>
      <c r="L130" s="775"/>
      <c r="M130" s="775"/>
      <c r="N130" s="775"/>
      <c r="O130" s="775"/>
      <c r="P130" s="775"/>
      <c r="Q130" s="775"/>
      <c r="R130" s="775"/>
      <c r="S130" s="775"/>
      <c r="T130" s="775"/>
      <c r="U130" s="775"/>
      <c r="V130" s="775"/>
      <c r="W130" s="776" t="s">
        <v>472</v>
      </c>
      <c r="X130" s="777"/>
      <c r="Y130" s="777"/>
      <c r="Z130" s="778"/>
      <c r="AA130" s="779">
        <v>3327534</v>
      </c>
      <c r="AB130" s="780"/>
      <c r="AC130" s="780"/>
      <c r="AD130" s="780"/>
      <c r="AE130" s="781"/>
      <c r="AF130" s="782">
        <v>3291243</v>
      </c>
      <c r="AG130" s="780"/>
      <c r="AH130" s="780"/>
      <c r="AI130" s="780"/>
      <c r="AJ130" s="781"/>
      <c r="AK130" s="782">
        <v>3302928</v>
      </c>
      <c r="AL130" s="780"/>
      <c r="AM130" s="780"/>
      <c r="AN130" s="780"/>
      <c r="AO130" s="781"/>
      <c r="AP130" s="783"/>
      <c r="AQ130" s="784"/>
      <c r="AR130" s="784"/>
      <c r="AS130" s="784"/>
      <c r="AT130" s="785"/>
      <c r="AU130" s="233"/>
      <c r="AV130" s="233"/>
      <c r="AW130" s="233"/>
      <c r="AX130" s="751" t="s">
        <v>473</v>
      </c>
      <c r="AY130" s="752"/>
      <c r="AZ130" s="752"/>
      <c r="BA130" s="752"/>
      <c r="BB130" s="752"/>
      <c r="BC130" s="752"/>
      <c r="BD130" s="752"/>
      <c r="BE130" s="753"/>
      <c r="BF130" s="754">
        <v>4.4000000000000004</v>
      </c>
      <c r="BG130" s="755"/>
      <c r="BH130" s="755"/>
      <c r="BI130" s="755"/>
      <c r="BJ130" s="755"/>
      <c r="BK130" s="755"/>
      <c r="BL130" s="756"/>
      <c r="BM130" s="754">
        <v>25</v>
      </c>
      <c r="BN130" s="755"/>
      <c r="BO130" s="755"/>
      <c r="BP130" s="755"/>
      <c r="BQ130" s="755"/>
      <c r="BR130" s="755"/>
      <c r="BS130" s="756"/>
      <c r="BT130" s="754">
        <v>35</v>
      </c>
      <c r="BU130" s="755"/>
      <c r="BV130" s="755"/>
      <c r="BW130" s="755"/>
      <c r="BX130" s="755"/>
      <c r="BY130" s="755"/>
      <c r="BZ130" s="757"/>
      <c r="CA130" s="256"/>
      <c r="CB130" s="256"/>
      <c r="CC130" s="256"/>
      <c r="CD130" s="256"/>
      <c r="CE130" s="256"/>
      <c r="CF130" s="256"/>
      <c r="CG130" s="256"/>
      <c r="CH130" s="256"/>
      <c r="CI130" s="256"/>
      <c r="CJ130" s="256"/>
      <c r="CK130" s="256"/>
      <c r="CL130" s="256"/>
      <c r="CM130" s="256"/>
      <c r="CN130" s="256"/>
      <c r="CO130" s="256"/>
      <c r="CP130" s="256"/>
      <c r="CQ130" s="256"/>
      <c r="CR130" s="256"/>
      <c r="CS130" s="256"/>
      <c r="CT130" s="256"/>
      <c r="CU130" s="256"/>
      <c r="CV130" s="256"/>
      <c r="CW130" s="256"/>
      <c r="CX130" s="256"/>
      <c r="CY130" s="256"/>
      <c r="CZ130" s="256"/>
      <c r="DA130" s="256"/>
      <c r="DB130" s="256"/>
      <c r="DC130" s="256"/>
      <c r="DD130" s="256"/>
      <c r="DE130" s="256"/>
      <c r="DF130" s="256"/>
      <c r="DG130" s="256"/>
      <c r="DH130" s="256"/>
      <c r="DI130" s="256"/>
      <c r="DJ130" s="256"/>
      <c r="DK130" s="256"/>
      <c r="DL130" s="256"/>
      <c r="DM130" s="256"/>
      <c r="DN130" s="256"/>
      <c r="DO130" s="256"/>
      <c r="DP130" s="233"/>
      <c r="DQ130" s="233"/>
      <c r="DR130" s="233"/>
      <c r="DS130" s="233"/>
      <c r="DT130" s="233"/>
      <c r="DU130" s="233"/>
      <c r="DV130" s="233"/>
      <c r="DW130" s="233"/>
      <c r="DX130" s="233"/>
      <c r="DY130" s="233"/>
      <c r="DZ130" s="233"/>
    </row>
    <row r="131" spans="1:131" s="230" customFormat="1" ht="26.25" customHeight="1" thickBot="1" x14ac:dyDescent="0.25">
      <c r="A131" s="758"/>
      <c r="B131" s="759"/>
      <c r="C131" s="759"/>
      <c r="D131" s="759"/>
      <c r="E131" s="759"/>
      <c r="F131" s="759"/>
      <c r="G131" s="759"/>
      <c r="H131" s="759"/>
      <c r="I131" s="759"/>
      <c r="J131" s="759"/>
      <c r="K131" s="759"/>
      <c r="L131" s="759"/>
      <c r="M131" s="759"/>
      <c r="N131" s="759"/>
      <c r="O131" s="759"/>
      <c r="P131" s="759"/>
      <c r="Q131" s="759"/>
      <c r="R131" s="759"/>
      <c r="S131" s="759"/>
      <c r="T131" s="759"/>
      <c r="U131" s="759"/>
      <c r="V131" s="759"/>
      <c r="W131" s="760" t="s">
        <v>474</v>
      </c>
      <c r="X131" s="761"/>
      <c r="Y131" s="761"/>
      <c r="Z131" s="762"/>
      <c r="AA131" s="763">
        <v>23404603</v>
      </c>
      <c r="AB131" s="764"/>
      <c r="AC131" s="764"/>
      <c r="AD131" s="764"/>
      <c r="AE131" s="765"/>
      <c r="AF131" s="766">
        <v>22623500</v>
      </c>
      <c r="AG131" s="764"/>
      <c r="AH131" s="764"/>
      <c r="AI131" s="764"/>
      <c r="AJ131" s="765"/>
      <c r="AK131" s="766">
        <v>22819268</v>
      </c>
      <c r="AL131" s="764"/>
      <c r="AM131" s="764"/>
      <c r="AN131" s="764"/>
      <c r="AO131" s="765"/>
      <c r="AP131" s="767"/>
      <c r="AQ131" s="768"/>
      <c r="AR131" s="768"/>
      <c r="AS131" s="768"/>
      <c r="AT131" s="769"/>
      <c r="AU131" s="233"/>
      <c r="AV131" s="233"/>
      <c r="AW131" s="233"/>
      <c r="AX131" s="729" t="s">
        <v>475</v>
      </c>
      <c r="AY131" s="730"/>
      <c r="AZ131" s="730"/>
      <c r="BA131" s="730"/>
      <c r="BB131" s="730"/>
      <c r="BC131" s="730"/>
      <c r="BD131" s="730"/>
      <c r="BE131" s="731"/>
      <c r="BF131" s="732" t="s">
        <v>122</v>
      </c>
      <c r="BG131" s="733"/>
      <c r="BH131" s="733"/>
      <c r="BI131" s="733"/>
      <c r="BJ131" s="733"/>
      <c r="BK131" s="733"/>
      <c r="BL131" s="734"/>
      <c r="BM131" s="732">
        <v>350</v>
      </c>
      <c r="BN131" s="733"/>
      <c r="BO131" s="733"/>
      <c r="BP131" s="733"/>
      <c r="BQ131" s="733"/>
      <c r="BR131" s="733"/>
      <c r="BS131" s="734"/>
      <c r="BT131" s="735"/>
      <c r="BU131" s="736"/>
      <c r="BV131" s="736"/>
      <c r="BW131" s="736"/>
      <c r="BX131" s="736"/>
      <c r="BY131" s="736"/>
      <c r="BZ131" s="737"/>
      <c r="CA131" s="256"/>
      <c r="CB131" s="256"/>
      <c r="CC131" s="256"/>
      <c r="CD131" s="256"/>
      <c r="CE131" s="256"/>
      <c r="CF131" s="256"/>
      <c r="CG131" s="256"/>
      <c r="CH131" s="256"/>
      <c r="CI131" s="256"/>
      <c r="CJ131" s="256"/>
      <c r="CK131" s="256"/>
      <c r="CL131" s="256"/>
      <c r="CM131" s="256"/>
      <c r="CN131" s="256"/>
      <c r="CO131" s="256"/>
      <c r="CP131" s="256"/>
      <c r="CQ131" s="256"/>
      <c r="CR131" s="256"/>
      <c r="CS131" s="256"/>
      <c r="CT131" s="256"/>
      <c r="CU131" s="256"/>
      <c r="CV131" s="256"/>
      <c r="CW131" s="256"/>
      <c r="CX131" s="256"/>
      <c r="CY131" s="256"/>
      <c r="CZ131" s="256"/>
      <c r="DA131" s="256"/>
      <c r="DB131" s="256"/>
      <c r="DC131" s="256"/>
      <c r="DD131" s="256"/>
      <c r="DE131" s="256"/>
      <c r="DF131" s="256"/>
      <c r="DG131" s="256"/>
      <c r="DH131" s="256"/>
      <c r="DI131" s="256"/>
      <c r="DJ131" s="256"/>
      <c r="DK131" s="256"/>
      <c r="DL131" s="256"/>
      <c r="DM131" s="256"/>
      <c r="DN131" s="256"/>
      <c r="DO131" s="256"/>
      <c r="DP131" s="233"/>
      <c r="DQ131" s="233"/>
      <c r="DR131" s="233"/>
      <c r="DS131" s="233"/>
      <c r="DT131" s="233"/>
      <c r="DU131" s="233"/>
      <c r="DV131" s="233"/>
      <c r="DW131" s="233"/>
      <c r="DX131" s="233"/>
      <c r="DY131" s="233"/>
      <c r="DZ131" s="233"/>
    </row>
    <row r="132" spans="1:131" s="230" customFormat="1" ht="26.25" customHeight="1" x14ac:dyDescent="0.2">
      <c r="A132" s="738" t="s">
        <v>476</v>
      </c>
      <c r="B132" s="739"/>
      <c r="C132" s="739"/>
      <c r="D132" s="739"/>
      <c r="E132" s="739"/>
      <c r="F132" s="739"/>
      <c r="G132" s="739"/>
      <c r="H132" s="739"/>
      <c r="I132" s="739"/>
      <c r="J132" s="739"/>
      <c r="K132" s="739"/>
      <c r="L132" s="739"/>
      <c r="M132" s="739"/>
      <c r="N132" s="739"/>
      <c r="O132" s="739"/>
      <c r="P132" s="739"/>
      <c r="Q132" s="739"/>
      <c r="R132" s="739"/>
      <c r="S132" s="739"/>
      <c r="T132" s="739"/>
      <c r="U132" s="739"/>
      <c r="V132" s="742" t="s">
        <v>477</v>
      </c>
      <c r="W132" s="742"/>
      <c r="X132" s="742"/>
      <c r="Y132" s="742"/>
      <c r="Z132" s="743"/>
      <c r="AA132" s="744">
        <v>4.5890289190000004</v>
      </c>
      <c r="AB132" s="745"/>
      <c r="AC132" s="745"/>
      <c r="AD132" s="745"/>
      <c r="AE132" s="746"/>
      <c r="AF132" s="747">
        <v>4.6319225580000003</v>
      </c>
      <c r="AG132" s="745"/>
      <c r="AH132" s="745"/>
      <c r="AI132" s="745"/>
      <c r="AJ132" s="746"/>
      <c r="AK132" s="747">
        <v>4.1918303430000003</v>
      </c>
      <c r="AL132" s="745"/>
      <c r="AM132" s="745"/>
      <c r="AN132" s="745"/>
      <c r="AO132" s="746"/>
      <c r="AP132" s="748"/>
      <c r="AQ132" s="749"/>
      <c r="AR132" s="749"/>
      <c r="AS132" s="749"/>
      <c r="AT132" s="750"/>
      <c r="AU132" s="257"/>
      <c r="AV132" s="233"/>
      <c r="AW132" s="233"/>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56"/>
      <c r="CB132" s="256"/>
      <c r="CC132" s="256"/>
      <c r="CD132" s="256"/>
      <c r="CE132" s="256"/>
      <c r="CF132" s="256"/>
      <c r="CG132" s="256"/>
      <c r="CH132" s="256"/>
      <c r="CI132" s="256"/>
      <c r="CJ132" s="256"/>
      <c r="CK132" s="256"/>
      <c r="CL132" s="256"/>
      <c r="CM132" s="256"/>
      <c r="CN132" s="256"/>
      <c r="CO132" s="256"/>
      <c r="CP132" s="256"/>
      <c r="CQ132" s="256"/>
      <c r="CR132" s="256"/>
      <c r="CS132" s="256"/>
      <c r="CT132" s="256"/>
      <c r="CU132" s="256"/>
      <c r="CV132" s="256"/>
      <c r="CW132" s="256"/>
      <c r="CX132" s="256"/>
      <c r="CY132" s="256"/>
      <c r="CZ132" s="256"/>
      <c r="DA132" s="256"/>
      <c r="DB132" s="256"/>
      <c r="DC132" s="256"/>
      <c r="DD132" s="256"/>
      <c r="DE132" s="256"/>
      <c r="DF132" s="256"/>
      <c r="DG132" s="256"/>
      <c r="DH132" s="256"/>
      <c r="DI132" s="256"/>
      <c r="DJ132" s="256"/>
      <c r="DK132" s="256"/>
      <c r="DL132" s="256"/>
      <c r="DM132" s="256"/>
      <c r="DN132" s="256"/>
      <c r="DO132" s="256"/>
      <c r="DP132" s="233"/>
      <c r="DQ132" s="233"/>
      <c r="DR132" s="233"/>
      <c r="DS132" s="233"/>
      <c r="DT132" s="233"/>
      <c r="DU132" s="233"/>
      <c r="DV132" s="233"/>
      <c r="DW132" s="233"/>
      <c r="DX132" s="233"/>
      <c r="DY132" s="233"/>
      <c r="DZ132" s="233"/>
    </row>
    <row r="133" spans="1:131" s="230" customFormat="1" ht="26.25" customHeight="1" thickBot="1" x14ac:dyDescent="0.25">
      <c r="A133" s="740"/>
      <c r="B133" s="741"/>
      <c r="C133" s="741"/>
      <c r="D133" s="741"/>
      <c r="E133" s="741"/>
      <c r="F133" s="741"/>
      <c r="G133" s="741"/>
      <c r="H133" s="741"/>
      <c r="I133" s="741"/>
      <c r="J133" s="741"/>
      <c r="K133" s="741"/>
      <c r="L133" s="741"/>
      <c r="M133" s="741"/>
      <c r="N133" s="741"/>
      <c r="O133" s="741"/>
      <c r="P133" s="741"/>
      <c r="Q133" s="741"/>
      <c r="R133" s="741"/>
      <c r="S133" s="741"/>
      <c r="T133" s="741"/>
      <c r="U133" s="741"/>
      <c r="V133" s="721" t="s">
        <v>478</v>
      </c>
      <c r="W133" s="721"/>
      <c r="X133" s="721"/>
      <c r="Y133" s="721"/>
      <c r="Z133" s="722"/>
      <c r="AA133" s="723">
        <v>4.5</v>
      </c>
      <c r="AB133" s="724"/>
      <c r="AC133" s="724"/>
      <c r="AD133" s="724"/>
      <c r="AE133" s="725"/>
      <c r="AF133" s="723">
        <v>4.4000000000000004</v>
      </c>
      <c r="AG133" s="724"/>
      <c r="AH133" s="724"/>
      <c r="AI133" s="724"/>
      <c r="AJ133" s="725"/>
      <c r="AK133" s="723">
        <v>4.4000000000000004</v>
      </c>
      <c r="AL133" s="724"/>
      <c r="AM133" s="724"/>
      <c r="AN133" s="724"/>
      <c r="AO133" s="725"/>
      <c r="AP133" s="726"/>
      <c r="AQ133" s="727"/>
      <c r="AR133" s="727"/>
      <c r="AS133" s="727"/>
      <c r="AT133" s="728"/>
      <c r="AU133" s="233"/>
      <c r="AV133" s="233"/>
      <c r="AW133" s="233"/>
      <c r="AX133" s="233"/>
      <c r="AY133" s="233"/>
      <c r="AZ133" s="233"/>
      <c r="BA133" s="233"/>
      <c r="BB133" s="233"/>
      <c r="BC133" s="233"/>
      <c r="BD133" s="233"/>
      <c r="BE133" s="233"/>
      <c r="BF133" s="233"/>
      <c r="BG133" s="233"/>
      <c r="BH133" s="233"/>
      <c r="BI133" s="233"/>
      <c r="BJ133" s="233"/>
      <c r="BK133" s="233"/>
      <c r="BL133" s="233"/>
      <c r="BM133" s="233"/>
      <c r="BN133" s="256"/>
      <c r="BO133" s="256"/>
      <c r="BP133" s="256"/>
      <c r="BQ133" s="256"/>
      <c r="BR133" s="256"/>
      <c r="BS133" s="256"/>
      <c r="BT133" s="256"/>
      <c r="BU133" s="256"/>
      <c r="BV133" s="256"/>
      <c r="BW133" s="256"/>
      <c r="BX133" s="256"/>
      <c r="BY133" s="256"/>
      <c r="BZ133" s="256"/>
      <c r="CA133" s="256"/>
      <c r="CB133" s="256"/>
      <c r="CC133" s="256"/>
      <c r="CD133" s="256"/>
      <c r="CE133" s="256"/>
      <c r="CF133" s="256"/>
      <c r="CG133" s="256"/>
      <c r="CH133" s="256"/>
      <c r="CI133" s="256"/>
      <c r="CJ133" s="256"/>
      <c r="CK133" s="256"/>
      <c r="CL133" s="256"/>
      <c r="CM133" s="256"/>
      <c r="CN133" s="256"/>
      <c r="CO133" s="256"/>
      <c r="CP133" s="256"/>
      <c r="CQ133" s="256"/>
      <c r="CR133" s="256"/>
      <c r="CS133" s="256"/>
      <c r="CT133" s="256"/>
      <c r="CU133" s="256"/>
      <c r="CV133" s="256"/>
      <c r="CW133" s="256"/>
      <c r="CX133" s="256"/>
      <c r="CY133" s="256"/>
      <c r="CZ133" s="256"/>
      <c r="DA133" s="256"/>
      <c r="DB133" s="256"/>
      <c r="DC133" s="256"/>
      <c r="DD133" s="256"/>
      <c r="DE133" s="256"/>
      <c r="DF133" s="256"/>
      <c r="DG133" s="256"/>
      <c r="DH133" s="256"/>
      <c r="DI133" s="256"/>
      <c r="DJ133" s="256"/>
      <c r="DK133" s="256"/>
      <c r="DL133" s="256"/>
      <c r="DM133" s="256"/>
      <c r="DN133" s="256"/>
      <c r="DO133" s="256"/>
      <c r="DP133" s="233"/>
      <c r="DQ133" s="233"/>
      <c r="DR133" s="233"/>
      <c r="DS133" s="233"/>
      <c r="DT133" s="233"/>
      <c r="DU133" s="233"/>
      <c r="DV133" s="233"/>
      <c r="DW133" s="233"/>
      <c r="DX133" s="233"/>
      <c r="DY133" s="233"/>
      <c r="DZ133" s="233"/>
    </row>
    <row r="134" spans="1:131" ht="11.25" customHeight="1" x14ac:dyDescent="0.2">
      <c r="A134" s="258"/>
      <c r="B134" s="258"/>
      <c r="C134" s="258"/>
      <c r="D134" s="258"/>
      <c r="E134" s="258"/>
      <c r="F134" s="258"/>
      <c r="G134" s="258"/>
      <c r="H134" s="258"/>
      <c r="I134" s="258"/>
      <c r="J134" s="258"/>
      <c r="K134" s="258"/>
      <c r="L134" s="258"/>
      <c r="M134" s="258"/>
      <c r="N134" s="258"/>
      <c r="O134" s="258"/>
      <c r="P134" s="258"/>
      <c r="Q134" s="258"/>
      <c r="R134" s="258"/>
      <c r="S134" s="258"/>
      <c r="T134" s="258"/>
      <c r="U134" s="258"/>
      <c r="V134" s="258"/>
      <c r="W134" s="258"/>
      <c r="X134" s="258"/>
      <c r="Y134" s="258"/>
      <c r="Z134" s="258"/>
      <c r="AA134" s="258"/>
      <c r="AB134" s="258"/>
      <c r="AC134" s="258"/>
      <c r="AD134" s="258"/>
      <c r="AE134" s="258"/>
      <c r="AF134" s="258"/>
      <c r="AG134" s="258"/>
      <c r="AH134" s="258"/>
      <c r="AI134" s="258"/>
      <c r="AJ134" s="258"/>
      <c r="AK134" s="258"/>
      <c r="AL134" s="258"/>
      <c r="AM134" s="258"/>
      <c r="AN134" s="258"/>
      <c r="AO134" s="258"/>
      <c r="AP134" s="258"/>
      <c r="AQ134" s="258"/>
      <c r="AR134" s="258"/>
      <c r="AS134" s="258"/>
      <c r="AT134" s="258"/>
      <c r="AU134" s="233"/>
      <c r="AV134" s="233"/>
      <c r="AW134" s="233"/>
      <c r="AX134" s="233"/>
      <c r="AY134" s="233"/>
      <c r="AZ134" s="233"/>
      <c r="BA134" s="233"/>
      <c r="BB134" s="233"/>
      <c r="BC134" s="233"/>
      <c r="BD134" s="233"/>
      <c r="BE134" s="233"/>
      <c r="BF134" s="233"/>
      <c r="BG134" s="233"/>
      <c r="BH134" s="233"/>
      <c r="BI134" s="233"/>
      <c r="BJ134" s="233"/>
      <c r="BK134" s="233"/>
      <c r="BL134" s="233"/>
      <c r="BM134" s="233"/>
      <c r="BN134" s="256"/>
      <c r="BO134" s="256"/>
      <c r="BP134" s="256"/>
      <c r="BQ134" s="256"/>
      <c r="BR134" s="256"/>
      <c r="BS134" s="256"/>
      <c r="BT134" s="256"/>
      <c r="BU134" s="256"/>
      <c r="BV134" s="256"/>
      <c r="BW134" s="256"/>
      <c r="BX134" s="256"/>
      <c r="BY134" s="256"/>
      <c r="BZ134" s="256"/>
      <c r="CA134" s="256"/>
      <c r="CB134" s="256"/>
      <c r="CC134" s="256"/>
      <c r="CD134" s="256"/>
      <c r="CE134" s="256"/>
      <c r="CF134" s="256"/>
      <c r="CG134" s="256"/>
      <c r="CH134" s="256"/>
      <c r="CI134" s="256"/>
      <c r="CJ134" s="256"/>
      <c r="CK134" s="256"/>
      <c r="CL134" s="256"/>
      <c r="CM134" s="256"/>
      <c r="CN134" s="256"/>
      <c r="CO134" s="256"/>
      <c r="CP134" s="256"/>
      <c r="CQ134" s="256"/>
      <c r="CR134" s="256"/>
      <c r="CS134" s="256"/>
      <c r="CT134" s="256"/>
      <c r="CU134" s="256"/>
      <c r="CV134" s="256"/>
      <c r="CW134" s="256"/>
      <c r="CX134" s="256"/>
      <c r="CY134" s="256"/>
      <c r="CZ134" s="256"/>
      <c r="DA134" s="256"/>
      <c r="DB134" s="256"/>
      <c r="DC134" s="256"/>
      <c r="DD134" s="256"/>
      <c r="DE134" s="256"/>
      <c r="DF134" s="256"/>
      <c r="DG134" s="256"/>
      <c r="DH134" s="256"/>
      <c r="DI134" s="256"/>
      <c r="DJ134" s="256"/>
      <c r="DK134" s="256"/>
      <c r="DL134" s="256"/>
      <c r="DM134" s="256"/>
      <c r="DN134" s="256"/>
      <c r="DO134" s="256"/>
      <c r="DP134" s="233"/>
      <c r="DQ134" s="233"/>
      <c r="DR134" s="233"/>
      <c r="DS134" s="233"/>
      <c r="DT134" s="233"/>
      <c r="DU134" s="233"/>
      <c r="DV134" s="233"/>
      <c r="DW134" s="233"/>
      <c r="DX134" s="233"/>
      <c r="DY134" s="233"/>
      <c r="DZ134" s="233"/>
      <c r="EA134" s="230"/>
    </row>
    <row r="135" spans="1:131" ht="14" hidden="1" x14ac:dyDescent="0.2">
      <c r="AU135" s="258"/>
      <c r="AV135" s="258"/>
      <c r="AW135" s="258"/>
      <c r="AX135" s="258"/>
      <c r="AY135" s="258"/>
      <c r="AZ135" s="258"/>
      <c r="BA135" s="258"/>
      <c r="BB135" s="258"/>
      <c r="BC135" s="258"/>
      <c r="BD135" s="258"/>
      <c r="BE135" s="258"/>
      <c r="BF135" s="258"/>
      <c r="BG135" s="258"/>
      <c r="BH135" s="258"/>
      <c r="BI135" s="258"/>
      <c r="BJ135" s="258"/>
      <c r="BK135" s="258"/>
      <c r="BL135" s="258"/>
      <c r="BM135" s="258"/>
      <c r="BN135" s="258"/>
      <c r="BO135" s="258"/>
      <c r="BP135" s="258"/>
      <c r="BQ135" s="258"/>
      <c r="BR135" s="258"/>
      <c r="BS135" s="258"/>
      <c r="BT135" s="258"/>
      <c r="BU135" s="258"/>
      <c r="BV135" s="258"/>
      <c r="BW135" s="258"/>
      <c r="BX135" s="258"/>
      <c r="BY135" s="258"/>
      <c r="BZ135" s="258"/>
      <c r="CA135" s="258"/>
      <c r="CB135" s="258"/>
      <c r="CC135" s="258"/>
      <c r="CD135" s="258"/>
      <c r="CE135" s="258"/>
      <c r="CF135" s="258"/>
      <c r="CG135" s="258"/>
      <c r="CH135" s="258"/>
      <c r="CI135" s="258"/>
      <c r="CJ135" s="258"/>
      <c r="CK135" s="258"/>
      <c r="CL135" s="258"/>
      <c r="CM135" s="258"/>
      <c r="CN135" s="258"/>
      <c r="CO135" s="258"/>
      <c r="CP135" s="258"/>
      <c r="CQ135" s="258"/>
      <c r="CR135" s="258"/>
      <c r="CS135" s="258"/>
      <c r="CT135" s="258"/>
      <c r="CU135" s="258"/>
      <c r="CV135" s="258"/>
      <c r="CW135" s="258"/>
      <c r="CX135" s="258"/>
      <c r="CY135" s="258"/>
      <c r="CZ135" s="258"/>
      <c r="DA135" s="258"/>
      <c r="DB135" s="258"/>
      <c r="DC135" s="258"/>
      <c r="DD135" s="258"/>
      <c r="DE135" s="258"/>
      <c r="DF135" s="258"/>
      <c r="DG135" s="258"/>
      <c r="DH135" s="258"/>
      <c r="DI135" s="258"/>
      <c r="DJ135" s="258"/>
      <c r="DK135" s="258"/>
      <c r="DL135" s="258"/>
      <c r="DM135" s="258"/>
      <c r="DN135" s="258"/>
      <c r="DO135" s="258"/>
      <c r="DP135" s="258"/>
      <c r="DQ135" s="258"/>
      <c r="DR135" s="258"/>
      <c r="DS135" s="258"/>
      <c r="DT135" s="258"/>
      <c r="DU135" s="258"/>
      <c r="DV135" s="258"/>
      <c r="DW135" s="258"/>
      <c r="DX135" s="258"/>
      <c r="DY135" s="258"/>
      <c r="DZ135" s="258"/>
    </row>
  </sheetData>
  <sheetProtection algorithmName="SHA-512" hashValue="mRg0JZ3LO1lsP2PXFqhHBIn6SKaDeM1taQuiwy0PiFBXaV78f6xXrDTRylHSrQMMVyjYLMq3dMme+ulh3+AojA==" saltValue="iqy7gFpIjaYu15/by7bOJA==" spinCount="100000" sheet="1" objects="1" scenarios="1" formatRows="0"/>
  <mergeCells count="2035">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47" orientation="landscape"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70" zoomScaleNormal="85" zoomScaleSheetLayoutView="70" workbookViewId="0"/>
  </sheetViews>
  <sheetFormatPr defaultColWidth="0" defaultRowHeight="13.5" customHeight="1" zeroHeight="1" x14ac:dyDescent="0.2"/>
  <cols>
    <col min="1" max="120" width="2.7265625" style="260" customWidth="1"/>
    <col min="121" max="121" width="0" style="259" hidden="1" customWidth="1"/>
    <col min="122" max="16384" width="9" style="259" hidden="1"/>
  </cols>
  <sheetData>
    <row r="1" spans="1:120" ht="13"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row>
    <row r="2" spans="1:120" ht="13" x14ac:dyDescent="0.2"/>
    <row r="3" spans="1:120" ht="13" x14ac:dyDescent="0.2"/>
    <row r="4" spans="1:120" ht="13" x14ac:dyDescent="0.2"/>
    <row r="5" spans="1:120" ht="13" x14ac:dyDescent="0.2"/>
    <row r="6" spans="1:120" ht="13" x14ac:dyDescent="0.2"/>
    <row r="7" spans="1:120" ht="13" x14ac:dyDescent="0.2"/>
    <row r="8" spans="1:120" ht="13" x14ac:dyDescent="0.2"/>
    <row r="9" spans="1:120" ht="13" x14ac:dyDescent="0.2"/>
    <row r="10" spans="1:120" ht="13" x14ac:dyDescent="0.2"/>
    <row r="11" spans="1:120" ht="13" x14ac:dyDescent="0.2"/>
    <row r="12" spans="1:120" ht="13" x14ac:dyDescent="0.2"/>
    <row r="13" spans="1:120" ht="13" x14ac:dyDescent="0.2"/>
    <row r="14" spans="1:120" ht="13" x14ac:dyDescent="0.2"/>
    <row r="15" spans="1:120" ht="13" x14ac:dyDescent="0.2"/>
    <row r="16" spans="1:120" ht="13" x14ac:dyDescent="0.2">
      <c r="DP16" s="259"/>
    </row>
    <row r="17" spans="119:120" ht="13" x14ac:dyDescent="0.2">
      <c r="DP17" s="259"/>
    </row>
    <row r="18" spans="119:120" ht="13" x14ac:dyDescent="0.2"/>
    <row r="19" spans="119:120" ht="13" x14ac:dyDescent="0.2"/>
    <row r="20" spans="119:120" ht="13" x14ac:dyDescent="0.2">
      <c r="DO20" s="259"/>
      <c r="DP20" s="259"/>
    </row>
    <row r="21" spans="119:120" ht="13" x14ac:dyDescent="0.2">
      <c r="DP21" s="259"/>
    </row>
    <row r="22" spans="119:120" ht="13" x14ac:dyDescent="0.2"/>
    <row r="23" spans="119:120" ht="13" x14ac:dyDescent="0.2">
      <c r="DO23" s="259"/>
      <c r="DP23" s="259"/>
    </row>
    <row r="24" spans="119:120" ht="13" x14ac:dyDescent="0.2">
      <c r="DP24" s="259"/>
    </row>
    <row r="25" spans="119:120" ht="13" x14ac:dyDescent="0.2">
      <c r="DP25" s="259"/>
    </row>
    <row r="26" spans="119:120" ht="13" x14ac:dyDescent="0.2">
      <c r="DO26" s="259"/>
      <c r="DP26" s="259"/>
    </row>
    <row r="27" spans="119:120" ht="13" x14ac:dyDescent="0.2"/>
    <row r="28" spans="119:120" ht="13" x14ac:dyDescent="0.2">
      <c r="DO28" s="259"/>
      <c r="DP28" s="259"/>
    </row>
    <row r="29" spans="119:120" ht="13" x14ac:dyDescent="0.2">
      <c r="DP29" s="259"/>
    </row>
    <row r="30" spans="119:120" ht="13" x14ac:dyDescent="0.2"/>
    <row r="31" spans="119:120" ht="13" x14ac:dyDescent="0.2">
      <c r="DO31" s="259"/>
      <c r="DP31" s="259"/>
    </row>
    <row r="32" spans="119:120" ht="13" x14ac:dyDescent="0.2"/>
    <row r="33" spans="98:120" ht="13" x14ac:dyDescent="0.2">
      <c r="DO33" s="259"/>
      <c r="DP33" s="259"/>
    </row>
    <row r="34" spans="98:120" ht="13" x14ac:dyDescent="0.2">
      <c r="DM34" s="259"/>
    </row>
    <row r="35" spans="98:120" ht="13" x14ac:dyDescent="0.2">
      <c r="CT35" s="259"/>
      <c r="CU35" s="259"/>
      <c r="CV35" s="259"/>
      <c r="CY35" s="259"/>
      <c r="CZ35" s="259"/>
      <c r="DA35" s="259"/>
      <c r="DD35" s="259"/>
      <c r="DE35" s="259"/>
      <c r="DF35" s="259"/>
      <c r="DI35" s="259"/>
      <c r="DJ35" s="259"/>
      <c r="DK35" s="259"/>
      <c r="DM35" s="259"/>
      <c r="DN35" s="259"/>
      <c r="DO35" s="259"/>
      <c r="DP35" s="259"/>
    </row>
    <row r="36" spans="98:120" ht="13" x14ac:dyDescent="0.2"/>
    <row r="37" spans="98:120" ht="13" x14ac:dyDescent="0.2">
      <c r="CW37" s="259"/>
      <c r="DB37" s="259"/>
      <c r="DG37" s="259"/>
      <c r="DL37" s="259"/>
      <c r="DP37" s="259"/>
    </row>
    <row r="38" spans="98:120" ht="13" x14ac:dyDescent="0.2">
      <c r="CT38" s="259"/>
      <c r="CU38" s="259"/>
      <c r="CV38" s="259"/>
      <c r="CW38" s="259"/>
      <c r="CY38" s="259"/>
      <c r="CZ38" s="259"/>
      <c r="DA38" s="259"/>
      <c r="DB38" s="259"/>
      <c r="DD38" s="259"/>
      <c r="DE38" s="259"/>
      <c r="DF38" s="259"/>
      <c r="DG38" s="259"/>
      <c r="DI38" s="259"/>
      <c r="DJ38" s="259"/>
      <c r="DK38" s="259"/>
      <c r="DL38" s="259"/>
      <c r="DN38" s="259"/>
      <c r="DO38" s="259"/>
      <c r="DP38" s="259"/>
    </row>
    <row r="39" spans="98:120" ht="13" x14ac:dyDescent="0.2"/>
    <row r="40" spans="98:120" ht="13" x14ac:dyDescent="0.2"/>
    <row r="41" spans="98:120" ht="13" x14ac:dyDescent="0.2"/>
    <row r="42" spans="98:120" ht="13" x14ac:dyDescent="0.2"/>
    <row r="43" spans="98:120" ht="13" x14ac:dyDescent="0.2"/>
    <row r="44" spans="98:120" ht="13" x14ac:dyDescent="0.2"/>
    <row r="45" spans="98:120" ht="13" x14ac:dyDescent="0.2"/>
    <row r="46" spans="98:120" ht="13" x14ac:dyDescent="0.2"/>
    <row r="47" spans="98:120" ht="13" x14ac:dyDescent="0.2"/>
    <row r="48" spans="98:120" ht="13" x14ac:dyDescent="0.2"/>
    <row r="49" spans="22:120" ht="13" x14ac:dyDescent="0.2">
      <c r="DN49" s="259"/>
      <c r="DO49" s="259"/>
      <c r="DP49" s="259"/>
    </row>
    <row r="50" spans="22:120" ht="13" x14ac:dyDescent="0.2"/>
    <row r="51" spans="22:120" ht="13" x14ac:dyDescent="0.2"/>
    <row r="52" spans="22:120" ht="13" x14ac:dyDescent="0.2"/>
    <row r="53" spans="22:120" ht="13" x14ac:dyDescent="0.2"/>
    <row r="54" spans="22:120" ht="13" x14ac:dyDescent="0.2"/>
    <row r="55" spans="22:120" ht="13" x14ac:dyDescent="0.2"/>
    <row r="56" spans="22:120" ht="13" x14ac:dyDescent="0.2"/>
    <row r="57" spans="22:120" ht="13" x14ac:dyDescent="0.2"/>
    <row r="58" spans="22:120" ht="13" x14ac:dyDescent="0.2"/>
    <row r="59" spans="22:120" ht="13" x14ac:dyDescent="0.2"/>
    <row r="60" spans="22:120" ht="13" x14ac:dyDescent="0.2"/>
    <row r="61" spans="22:120" ht="13" x14ac:dyDescent="0.2"/>
    <row r="62" spans="22:120" ht="13" x14ac:dyDescent="0.2"/>
    <row r="63" spans="22:120" ht="13" x14ac:dyDescent="0.2">
      <c r="W63" s="259"/>
      <c r="CS63" s="259"/>
      <c r="CX63" s="259"/>
      <c r="DC63" s="259"/>
      <c r="DH63" s="259"/>
    </row>
    <row r="64" spans="22:120" ht="13" x14ac:dyDescent="0.2">
      <c r="V64" s="259"/>
    </row>
    <row r="65" spans="15:120" ht="13" x14ac:dyDescent="0.2">
      <c r="X65" s="259"/>
      <c r="Z65" s="259"/>
      <c r="AA65" s="259"/>
      <c r="AB65" s="259"/>
      <c r="AC65" s="259"/>
      <c r="AD65" s="259"/>
      <c r="AE65" s="259"/>
      <c r="AF65" s="259"/>
      <c r="AG65" s="259"/>
      <c r="AH65" s="259"/>
      <c r="AI65" s="259"/>
      <c r="AJ65" s="259"/>
      <c r="AK65" s="259"/>
      <c r="AL65" s="259"/>
      <c r="AM65" s="259"/>
      <c r="AN65" s="259"/>
      <c r="AO65" s="259"/>
      <c r="AP65" s="259"/>
      <c r="AQ65" s="259"/>
      <c r="AR65" s="259"/>
      <c r="AS65" s="259"/>
      <c r="AT65" s="259"/>
      <c r="AU65" s="259"/>
      <c r="AV65" s="259"/>
      <c r="AW65" s="259"/>
      <c r="AX65" s="259"/>
      <c r="AY65" s="259"/>
      <c r="AZ65" s="259"/>
      <c r="BA65" s="259"/>
      <c r="BB65" s="259"/>
      <c r="BC65" s="259"/>
      <c r="BD65" s="259"/>
      <c r="BE65" s="259"/>
      <c r="BF65" s="259"/>
      <c r="BG65" s="259"/>
      <c r="BH65" s="259"/>
      <c r="BI65" s="259"/>
      <c r="BJ65" s="259"/>
      <c r="BK65" s="259"/>
      <c r="BL65" s="259"/>
      <c r="BM65" s="259"/>
      <c r="BN65" s="259"/>
      <c r="BO65" s="259"/>
      <c r="BP65" s="259"/>
      <c r="BQ65" s="259"/>
      <c r="BR65" s="259"/>
      <c r="BS65" s="259"/>
      <c r="BT65" s="259"/>
      <c r="BU65" s="259"/>
      <c r="BV65" s="259"/>
      <c r="BW65" s="259"/>
      <c r="BX65" s="259"/>
      <c r="BY65" s="259"/>
      <c r="BZ65" s="259"/>
      <c r="CA65" s="259"/>
      <c r="CB65" s="259"/>
      <c r="CC65" s="259"/>
      <c r="CD65" s="259"/>
      <c r="CE65" s="259"/>
      <c r="CF65" s="259"/>
      <c r="CG65" s="259"/>
      <c r="CH65" s="259"/>
      <c r="CI65" s="259"/>
      <c r="CJ65" s="259"/>
      <c r="CK65" s="259"/>
      <c r="CL65" s="259"/>
      <c r="CM65" s="259"/>
      <c r="CN65" s="259"/>
      <c r="CO65" s="259"/>
      <c r="CP65" s="259"/>
      <c r="CQ65" s="259"/>
      <c r="CR65" s="259"/>
      <c r="CU65" s="259"/>
      <c r="CZ65" s="259"/>
      <c r="DE65" s="259"/>
      <c r="DJ65" s="259"/>
    </row>
    <row r="66" spans="15:120" ht="13" x14ac:dyDescent="0.2">
      <c r="Q66" s="259"/>
      <c r="S66" s="259"/>
      <c r="U66" s="259"/>
      <c r="DM66" s="259"/>
    </row>
    <row r="67" spans="15:120" ht="13" x14ac:dyDescent="0.2">
      <c r="O67" s="259"/>
      <c r="P67" s="259"/>
      <c r="R67" s="259"/>
      <c r="T67" s="259"/>
      <c r="Y67" s="259"/>
      <c r="CT67" s="259"/>
      <c r="CV67" s="259"/>
      <c r="CW67" s="259"/>
      <c r="CY67" s="259"/>
      <c r="DA67" s="259"/>
      <c r="DB67" s="259"/>
      <c r="DD67" s="259"/>
      <c r="DF67" s="259"/>
      <c r="DG67" s="259"/>
      <c r="DI67" s="259"/>
      <c r="DK67" s="259"/>
      <c r="DL67" s="259"/>
      <c r="DN67" s="259"/>
      <c r="DO67" s="259"/>
      <c r="DP67" s="259"/>
    </row>
    <row r="68" spans="15:120" ht="13" x14ac:dyDescent="0.2"/>
    <row r="69" spans="15:120" ht="13" x14ac:dyDescent="0.2"/>
    <row r="70" spans="15:120" ht="13" x14ac:dyDescent="0.2"/>
    <row r="71" spans="15:120" ht="13" x14ac:dyDescent="0.2"/>
    <row r="72" spans="15:120" ht="13" x14ac:dyDescent="0.2">
      <c r="DP72" s="259"/>
    </row>
    <row r="73" spans="15:120" ht="13" x14ac:dyDescent="0.2">
      <c r="DP73" s="259"/>
    </row>
    <row r="74" spans="15:120" ht="13" x14ac:dyDescent="0.2"/>
    <row r="75" spans="15:120" ht="13" x14ac:dyDescent="0.2"/>
    <row r="76" spans="15:120" ht="13" x14ac:dyDescent="0.2"/>
    <row r="77" spans="15:120" ht="13" x14ac:dyDescent="0.2"/>
    <row r="78" spans="15:120" ht="13" x14ac:dyDescent="0.2"/>
    <row r="79" spans="15:120" ht="13" x14ac:dyDescent="0.2"/>
    <row r="80" spans="15:120" ht="13" x14ac:dyDescent="0.2"/>
    <row r="81" spans="97:112" ht="13" x14ac:dyDescent="0.2"/>
    <row r="82" spans="97:112" ht="13" x14ac:dyDescent="0.2"/>
    <row r="83" spans="97:112" ht="13" x14ac:dyDescent="0.2"/>
    <row r="84" spans="97:112" ht="13" x14ac:dyDescent="0.2"/>
    <row r="85" spans="97:112" ht="13" x14ac:dyDescent="0.2"/>
    <row r="86" spans="97:112" ht="13" x14ac:dyDescent="0.2"/>
    <row r="87" spans="97:112" ht="13" x14ac:dyDescent="0.2"/>
    <row r="88" spans="97:112" ht="13" x14ac:dyDescent="0.2"/>
    <row r="89" spans="97:112" ht="13" x14ac:dyDescent="0.2"/>
    <row r="90" spans="97:112" ht="13" x14ac:dyDescent="0.2"/>
    <row r="91" spans="97:112" ht="13" x14ac:dyDescent="0.2"/>
    <row r="92" spans="97:112" ht="13" x14ac:dyDescent="0.2"/>
    <row r="93" spans="97:112" ht="13" x14ac:dyDescent="0.2"/>
    <row r="94" spans="97:112" ht="13" x14ac:dyDescent="0.2"/>
    <row r="95" spans="97:112" ht="13" x14ac:dyDescent="0.2"/>
    <row r="96" spans="97:112" ht="13" x14ac:dyDescent="0.2">
      <c r="CS96" s="259"/>
      <c r="CX96" s="259"/>
      <c r="DC96" s="259"/>
      <c r="DH96" s="259"/>
    </row>
    <row r="97" spans="24:120" ht="13" x14ac:dyDescent="0.2">
      <c r="CS97" s="259"/>
      <c r="CX97" s="259"/>
      <c r="DC97" s="259"/>
      <c r="DH97" s="259"/>
      <c r="DP97" s="260" t="s">
        <v>479</v>
      </c>
    </row>
    <row r="98" spans="24:120" ht="13" hidden="1" x14ac:dyDescent="0.2">
      <c r="CS98" s="259"/>
      <c r="CX98" s="259"/>
      <c r="DC98" s="259"/>
      <c r="DH98" s="259"/>
    </row>
    <row r="99" spans="24:120" ht="13" hidden="1" x14ac:dyDescent="0.2">
      <c r="CS99" s="259"/>
      <c r="CX99" s="259"/>
      <c r="DC99" s="259"/>
      <c r="DH99" s="259"/>
    </row>
    <row r="101" spans="24:120" ht="12" hidden="1" customHeight="1" x14ac:dyDescent="0.2">
      <c r="X101" s="259"/>
      <c r="Y101" s="259"/>
      <c r="Z101" s="259"/>
      <c r="AA101" s="259"/>
      <c r="AB101" s="259"/>
      <c r="AC101" s="259"/>
      <c r="AD101" s="259"/>
      <c r="AE101" s="259"/>
      <c r="AF101" s="259"/>
      <c r="AG101" s="259"/>
      <c r="AH101" s="259"/>
      <c r="AI101" s="259"/>
      <c r="AJ101" s="259"/>
      <c r="AK101" s="259"/>
      <c r="AL101" s="259"/>
      <c r="AM101" s="259"/>
      <c r="AN101" s="259"/>
      <c r="AO101" s="259"/>
      <c r="AP101" s="259"/>
      <c r="AQ101" s="259"/>
      <c r="AR101" s="259"/>
      <c r="AS101" s="259"/>
      <c r="AT101" s="259"/>
      <c r="AU101" s="259"/>
      <c r="AV101" s="259"/>
      <c r="AW101" s="259"/>
      <c r="AX101" s="259"/>
      <c r="AY101" s="259"/>
      <c r="AZ101" s="259"/>
      <c r="BA101" s="259"/>
      <c r="BB101" s="259"/>
      <c r="BC101" s="259"/>
      <c r="BD101" s="259"/>
      <c r="BE101" s="259"/>
      <c r="BF101" s="259"/>
      <c r="BG101" s="259"/>
      <c r="BH101" s="259"/>
      <c r="BI101" s="259"/>
      <c r="BJ101" s="259"/>
      <c r="BK101" s="259"/>
      <c r="BL101" s="259"/>
      <c r="BM101" s="259"/>
      <c r="BN101" s="259"/>
      <c r="BO101" s="259"/>
      <c r="BP101" s="259"/>
      <c r="BQ101" s="259"/>
      <c r="BR101" s="259"/>
      <c r="BS101" s="259"/>
      <c r="BT101" s="259"/>
      <c r="BU101" s="259"/>
      <c r="BV101" s="259"/>
      <c r="BW101" s="259"/>
      <c r="BX101" s="259"/>
      <c r="BY101" s="259"/>
      <c r="BZ101" s="259"/>
      <c r="CA101" s="259"/>
      <c r="CB101" s="259"/>
      <c r="CC101" s="259"/>
      <c r="CD101" s="259"/>
      <c r="CE101" s="259"/>
      <c r="CF101" s="259"/>
      <c r="CG101" s="259"/>
      <c r="CH101" s="259"/>
      <c r="CI101" s="259"/>
      <c r="CJ101" s="259"/>
      <c r="CK101" s="259"/>
      <c r="CL101" s="259"/>
      <c r="CM101" s="259"/>
      <c r="CN101" s="259"/>
      <c r="CO101" s="259"/>
      <c r="CP101" s="259"/>
      <c r="CQ101" s="259"/>
      <c r="CR101" s="259"/>
      <c r="CU101" s="259"/>
      <c r="CZ101" s="259"/>
      <c r="DE101" s="259"/>
      <c r="DJ101" s="259"/>
    </row>
    <row r="102" spans="24:120" ht="1.5" hidden="1" customHeight="1" x14ac:dyDescent="0.2">
      <c r="CU102" s="259"/>
      <c r="CZ102" s="259"/>
      <c r="DE102" s="259"/>
      <c r="DJ102" s="259"/>
      <c r="DM102" s="259"/>
    </row>
    <row r="103" spans="24:120" ht="13" hidden="1" x14ac:dyDescent="0.2">
      <c r="CT103" s="259"/>
      <c r="CV103" s="259"/>
      <c r="CW103" s="259"/>
      <c r="CY103" s="259"/>
      <c r="DA103" s="259"/>
      <c r="DB103" s="259"/>
      <c r="DD103" s="259"/>
      <c r="DF103" s="259"/>
      <c r="DG103" s="259"/>
      <c r="DI103" s="259"/>
      <c r="DK103" s="259"/>
      <c r="DL103" s="259"/>
      <c r="DM103" s="259"/>
      <c r="DN103" s="259"/>
      <c r="DO103" s="259"/>
      <c r="DP103" s="259"/>
    </row>
    <row r="104" spans="24:120" ht="13" hidden="1" x14ac:dyDescent="0.2">
      <c r="CV104" s="259"/>
      <c r="CW104" s="259"/>
      <c r="DA104" s="259"/>
      <c r="DB104" s="259"/>
      <c r="DF104" s="259"/>
      <c r="DG104" s="259"/>
      <c r="DK104" s="259"/>
      <c r="DL104" s="259"/>
      <c r="DN104" s="259"/>
      <c r="DO104" s="259"/>
      <c r="DP104" s="259"/>
    </row>
    <row r="105" spans="24:120" ht="12.75" hidden="1" customHeight="1" x14ac:dyDescent="0.2"/>
  </sheetData>
  <sheetProtection algorithmName="SHA-512" hashValue="fdCQzlP80E0AhdkpEZ9PxhEHo6qNJigvQMde7xcunQ6usLOvi5cK/vX6yO/KQ+eChpVc0wAsThB8fHPunOUr9g==" saltValue="Bf4eHx0rORmJYzWJM02jZg==" spinCount="100000"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70" zoomScaleNormal="70" zoomScaleSheetLayoutView="55" workbookViewId="0"/>
  </sheetViews>
  <sheetFormatPr defaultColWidth="0" defaultRowHeight="13.5" customHeight="1" zeroHeight="1" x14ac:dyDescent="0.2"/>
  <cols>
    <col min="1" max="116" width="2.6328125" style="260" customWidth="1"/>
    <col min="117" max="16384" width="9" style="259" hidden="1"/>
  </cols>
  <sheetData>
    <row r="1" spans="2:116" ht="13"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row>
    <row r="2" spans="2:116" ht="13" x14ac:dyDescent="0.2"/>
    <row r="3" spans="2:116" ht="13" x14ac:dyDescent="0.2"/>
    <row r="4" spans="2:116" ht="13" x14ac:dyDescent="0.2">
      <c r="R4" s="259"/>
      <c r="S4" s="259"/>
      <c r="T4" s="259"/>
      <c r="U4" s="259"/>
      <c r="V4" s="259"/>
      <c r="W4" s="259"/>
      <c r="X4" s="259"/>
      <c r="Y4" s="259"/>
      <c r="Z4" s="259"/>
      <c r="AA4" s="259"/>
      <c r="AB4" s="259"/>
      <c r="AC4" s="259"/>
      <c r="AD4" s="259"/>
      <c r="AE4" s="259"/>
      <c r="AF4" s="259"/>
      <c r="AG4" s="259"/>
      <c r="AH4" s="259"/>
      <c r="AI4" s="259"/>
      <c r="AJ4" s="259"/>
      <c r="AK4" s="259"/>
      <c r="AL4" s="259"/>
      <c r="AM4" s="259"/>
      <c r="AN4" s="259"/>
      <c r="AO4" s="259"/>
      <c r="AP4" s="259"/>
      <c r="AQ4" s="259"/>
      <c r="AR4" s="259"/>
      <c r="AS4" s="259"/>
      <c r="AT4" s="259"/>
      <c r="AU4" s="259"/>
      <c r="AV4" s="259"/>
      <c r="AW4" s="259"/>
      <c r="AX4" s="259"/>
      <c r="AY4" s="259"/>
      <c r="AZ4" s="259"/>
      <c r="BA4" s="259"/>
      <c r="BB4" s="259"/>
      <c r="BC4" s="259"/>
      <c r="BD4" s="259"/>
      <c r="BE4" s="259"/>
      <c r="BF4" s="259"/>
      <c r="BG4" s="259"/>
      <c r="BH4" s="259"/>
      <c r="BI4" s="259"/>
      <c r="BJ4" s="259"/>
      <c r="BK4" s="259"/>
      <c r="BL4" s="259"/>
      <c r="BM4" s="259"/>
      <c r="BN4" s="259"/>
      <c r="BO4" s="259"/>
      <c r="BP4" s="259"/>
      <c r="BQ4" s="259"/>
      <c r="BR4" s="259"/>
      <c r="BS4" s="259"/>
      <c r="BT4" s="259"/>
      <c r="BU4" s="259"/>
      <c r="BV4" s="259"/>
      <c r="BW4" s="259"/>
      <c r="BX4" s="259"/>
      <c r="BY4" s="259"/>
      <c r="BZ4" s="259"/>
      <c r="CA4" s="259"/>
      <c r="CB4" s="259"/>
      <c r="CC4" s="259"/>
      <c r="CD4" s="259"/>
      <c r="CE4" s="259"/>
      <c r="CF4" s="259"/>
      <c r="CG4" s="259"/>
      <c r="CH4" s="259"/>
      <c r="CI4" s="259"/>
      <c r="CJ4" s="259"/>
      <c r="CK4" s="259"/>
      <c r="CL4" s="259"/>
      <c r="CM4" s="259"/>
      <c r="CN4" s="259"/>
      <c r="CO4" s="259"/>
      <c r="CP4" s="259"/>
      <c r="CQ4" s="259"/>
      <c r="CR4" s="259"/>
      <c r="CS4" s="259"/>
      <c r="CT4" s="259"/>
      <c r="CU4" s="259"/>
      <c r="CV4" s="259"/>
      <c r="CW4" s="259"/>
      <c r="CX4" s="259"/>
      <c r="CY4" s="259"/>
      <c r="CZ4" s="259"/>
      <c r="DA4" s="259"/>
      <c r="DB4" s="259"/>
      <c r="DC4" s="259"/>
      <c r="DD4" s="259"/>
      <c r="DE4" s="259"/>
      <c r="DF4" s="259"/>
      <c r="DG4" s="259"/>
      <c r="DH4" s="259"/>
      <c r="DI4" s="259"/>
      <c r="DJ4" s="259"/>
      <c r="DK4" s="259"/>
      <c r="DL4" s="259"/>
    </row>
    <row r="5" spans="2:116" ht="13" x14ac:dyDescent="0.2">
      <c r="R5" s="259"/>
      <c r="S5" s="259"/>
      <c r="T5" s="259"/>
      <c r="U5" s="259"/>
      <c r="V5" s="259"/>
      <c r="W5" s="259"/>
      <c r="X5" s="259"/>
      <c r="Y5" s="259"/>
      <c r="Z5" s="259"/>
      <c r="AA5" s="259"/>
      <c r="AB5" s="259"/>
      <c r="AC5" s="259"/>
      <c r="AD5" s="259"/>
      <c r="AE5" s="259"/>
      <c r="AF5" s="259"/>
      <c r="AG5" s="259"/>
      <c r="AH5" s="259"/>
      <c r="AI5" s="259"/>
      <c r="AJ5" s="259"/>
      <c r="AK5" s="259"/>
      <c r="AL5" s="259"/>
      <c r="AM5" s="259"/>
      <c r="AN5" s="259"/>
      <c r="AO5" s="259"/>
      <c r="AP5" s="259"/>
      <c r="AQ5" s="259"/>
      <c r="AR5" s="259"/>
      <c r="AS5" s="259"/>
      <c r="AT5" s="259"/>
      <c r="AU5" s="259"/>
      <c r="AV5" s="259"/>
      <c r="AW5" s="259"/>
      <c r="AX5" s="259"/>
      <c r="AY5" s="259"/>
      <c r="AZ5" s="259"/>
      <c r="BA5" s="259"/>
      <c r="BB5" s="259"/>
      <c r="BC5" s="259"/>
      <c r="BD5" s="259"/>
      <c r="BE5" s="259"/>
      <c r="BF5" s="259"/>
      <c r="BG5" s="259"/>
      <c r="BH5" s="259"/>
      <c r="BI5" s="259"/>
      <c r="BJ5" s="259"/>
      <c r="BK5" s="259"/>
      <c r="BL5" s="259"/>
      <c r="BM5" s="259"/>
      <c r="BN5" s="259"/>
      <c r="BO5" s="259"/>
      <c r="BP5" s="259"/>
      <c r="BQ5" s="259"/>
      <c r="BR5" s="259"/>
      <c r="BS5" s="259"/>
      <c r="BT5" s="259"/>
      <c r="BU5" s="259"/>
      <c r="BV5" s="259"/>
      <c r="BW5" s="259"/>
      <c r="BX5" s="259"/>
      <c r="BY5" s="259"/>
      <c r="BZ5" s="259"/>
      <c r="CA5" s="259"/>
      <c r="CB5" s="259"/>
      <c r="CC5" s="259"/>
      <c r="CD5" s="259"/>
      <c r="CE5" s="259"/>
      <c r="CF5" s="259"/>
      <c r="CG5" s="259"/>
      <c r="CH5" s="259"/>
      <c r="CI5" s="259"/>
      <c r="CJ5" s="259"/>
      <c r="CK5" s="259"/>
      <c r="CL5" s="259"/>
      <c r="CM5" s="259"/>
      <c r="CN5" s="259"/>
      <c r="CO5" s="259"/>
      <c r="CP5" s="259"/>
      <c r="CQ5" s="259"/>
      <c r="CR5" s="259"/>
      <c r="CS5" s="259"/>
      <c r="CT5" s="259"/>
      <c r="CU5" s="259"/>
      <c r="CV5" s="259"/>
      <c r="CW5" s="259"/>
      <c r="CX5" s="259"/>
      <c r="CY5" s="259"/>
      <c r="CZ5" s="259"/>
      <c r="DA5" s="259"/>
      <c r="DB5" s="259"/>
      <c r="DC5" s="259"/>
      <c r="DD5" s="259"/>
      <c r="DE5" s="259"/>
      <c r="DF5" s="259"/>
      <c r="DG5" s="259"/>
      <c r="DH5" s="259"/>
      <c r="DI5" s="259"/>
      <c r="DJ5" s="259"/>
      <c r="DK5" s="259"/>
      <c r="DL5" s="259"/>
    </row>
    <row r="6" spans="2:116" ht="13" x14ac:dyDescent="0.2"/>
    <row r="7" spans="2:116" ht="13" x14ac:dyDescent="0.2"/>
    <row r="8" spans="2:116" ht="13" x14ac:dyDescent="0.2"/>
    <row r="9" spans="2:116" ht="13" x14ac:dyDescent="0.2"/>
    <row r="10" spans="2:116" ht="13" x14ac:dyDescent="0.2"/>
    <row r="11" spans="2:116" ht="13" x14ac:dyDescent="0.2"/>
    <row r="12" spans="2:116" ht="13" x14ac:dyDescent="0.2"/>
    <row r="13" spans="2:116" ht="13" x14ac:dyDescent="0.2"/>
    <row r="14" spans="2:116" ht="13" x14ac:dyDescent="0.2"/>
    <row r="15" spans="2:116" ht="13" x14ac:dyDescent="0.2"/>
    <row r="16" spans="2:116" ht="13" x14ac:dyDescent="0.2"/>
    <row r="17" spans="9:116" ht="13" x14ac:dyDescent="0.2"/>
    <row r="18" spans="9:116" ht="13" x14ac:dyDescent="0.2">
      <c r="I18" s="259"/>
      <c r="J18" s="259"/>
      <c r="K18" s="259"/>
      <c r="L18" s="259"/>
      <c r="M18" s="259"/>
      <c r="N18" s="259"/>
      <c r="O18" s="259"/>
      <c r="P18" s="259"/>
      <c r="Q18" s="259"/>
      <c r="R18" s="259"/>
      <c r="S18" s="259"/>
      <c r="T18" s="259"/>
      <c r="U18" s="259"/>
      <c r="V18" s="259"/>
      <c r="W18" s="259"/>
      <c r="X18" s="259"/>
      <c r="Y18" s="259"/>
      <c r="Z18" s="259"/>
      <c r="AA18" s="259"/>
      <c r="AB18" s="259"/>
      <c r="AC18" s="259"/>
      <c r="AD18" s="259"/>
      <c r="AE18" s="259"/>
      <c r="AF18" s="259"/>
      <c r="AG18" s="259"/>
      <c r="AH18" s="259"/>
      <c r="AI18" s="259"/>
      <c r="AJ18" s="259"/>
      <c r="AK18" s="259"/>
      <c r="AL18" s="259"/>
      <c r="AM18" s="259"/>
      <c r="AN18" s="259"/>
      <c r="AO18" s="259"/>
      <c r="AP18" s="259"/>
      <c r="AQ18" s="259"/>
      <c r="AR18" s="259"/>
      <c r="AS18" s="259"/>
      <c r="AT18" s="259"/>
      <c r="AU18" s="259"/>
      <c r="AV18" s="259"/>
      <c r="AW18" s="259"/>
      <c r="AX18" s="259"/>
      <c r="AY18" s="259"/>
      <c r="AZ18" s="259"/>
      <c r="BA18" s="259"/>
      <c r="BB18" s="259"/>
      <c r="BC18" s="259"/>
      <c r="BD18" s="259"/>
      <c r="BE18" s="259"/>
      <c r="BF18" s="259"/>
      <c r="BG18" s="259"/>
      <c r="BH18" s="259"/>
      <c r="BI18" s="259"/>
      <c r="BJ18" s="259"/>
      <c r="BK18" s="259"/>
      <c r="BL18" s="259"/>
      <c r="BM18" s="259"/>
      <c r="BN18" s="259"/>
      <c r="BO18" s="259"/>
      <c r="BP18" s="259"/>
      <c r="BQ18" s="259"/>
      <c r="BR18" s="259"/>
      <c r="BS18" s="259"/>
      <c r="BT18" s="259"/>
      <c r="BU18" s="259"/>
      <c r="BV18" s="259"/>
      <c r="BW18" s="259"/>
      <c r="BX18" s="259"/>
      <c r="BY18" s="259"/>
      <c r="BZ18" s="259"/>
      <c r="CA18" s="259"/>
      <c r="CB18" s="259"/>
      <c r="CC18" s="259"/>
      <c r="CD18" s="259"/>
      <c r="CE18" s="259"/>
      <c r="CF18" s="259"/>
      <c r="CG18" s="259"/>
      <c r="CH18" s="259"/>
      <c r="CI18" s="259"/>
      <c r="CJ18" s="259"/>
      <c r="CK18" s="259"/>
      <c r="CL18" s="259"/>
      <c r="CM18" s="259"/>
      <c r="CN18" s="259"/>
      <c r="CO18" s="259"/>
      <c r="CP18" s="259"/>
      <c r="CQ18" s="259"/>
      <c r="CR18" s="259"/>
      <c r="CS18" s="259"/>
      <c r="CT18" s="259"/>
      <c r="CU18" s="259"/>
      <c r="CV18" s="259"/>
      <c r="CW18" s="259"/>
      <c r="CX18" s="259"/>
      <c r="CY18" s="259"/>
      <c r="CZ18" s="259"/>
      <c r="DA18" s="259"/>
      <c r="DB18" s="259"/>
      <c r="DC18" s="259"/>
      <c r="DD18" s="259"/>
      <c r="DE18" s="259"/>
      <c r="DF18" s="259"/>
      <c r="DG18" s="259"/>
      <c r="DH18" s="259"/>
      <c r="DI18" s="259"/>
      <c r="DJ18" s="259"/>
      <c r="DK18" s="259"/>
      <c r="DL18" s="259"/>
    </row>
    <row r="19" spans="9:116" ht="13" x14ac:dyDescent="0.2"/>
    <row r="20" spans="9:116" ht="13" x14ac:dyDescent="0.2"/>
    <row r="21" spans="9:116" ht="13" x14ac:dyDescent="0.2">
      <c r="DL21" s="259"/>
    </row>
    <row r="22" spans="9:116" ht="13" x14ac:dyDescent="0.2">
      <c r="DI22" s="259"/>
      <c r="DJ22" s="259"/>
      <c r="DK22" s="259"/>
      <c r="DL22" s="259"/>
    </row>
    <row r="23" spans="9:116" ht="13" x14ac:dyDescent="0.2">
      <c r="CY23" s="259"/>
      <c r="CZ23" s="259"/>
      <c r="DA23" s="259"/>
      <c r="DB23" s="259"/>
      <c r="DC23" s="259"/>
      <c r="DD23" s="259"/>
      <c r="DE23" s="259"/>
      <c r="DF23" s="259"/>
      <c r="DG23" s="259"/>
      <c r="DH23" s="259"/>
      <c r="DI23" s="259"/>
      <c r="DJ23" s="259"/>
      <c r="DK23" s="259"/>
      <c r="DL23" s="259"/>
    </row>
    <row r="24" spans="9:116" ht="13" x14ac:dyDescent="0.2"/>
    <row r="25" spans="9:116" ht="13" x14ac:dyDescent="0.2"/>
    <row r="26" spans="9:116" ht="13" x14ac:dyDescent="0.2"/>
    <row r="27" spans="9:116" ht="13" x14ac:dyDescent="0.2"/>
    <row r="28" spans="9:116" ht="13" x14ac:dyDescent="0.2"/>
    <row r="29" spans="9:116" ht="13" x14ac:dyDescent="0.2"/>
    <row r="30" spans="9:116" ht="13" x14ac:dyDescent="0.2"/>
    <row r="31" spans="9:116" ht="13" x14ac:dyDescent="0.2"/>
    <row r="32" spans="9:116" ht="13" x14ac:dyDescent="0.2"/>
    <row r="33" spans="15:116" ht="13" x14ac:dyDescent="0.2"/>
    <row r="34" spans="15:116" ht="13" x14ac:dyDescent="0.2"/>
    <row r="35" spans="15:116" ht="13" x14ac:dyDescent="0.2">
      <c r="CZ35" s="259"/>
      <c r="DA35" s="259"/>
      <c r="DB35" s="259"/>
      <c r="DC35" s="259"/>
      <c r="DD35" s="259"/>
      <c r="DE35" s="259"/>
      <c r="DF35" s="259"/>
      <c r="DG35" s="259"/>
      <c r="DH35" s="259"/>
      <c r="DI35" s="259"/>
      <c r="DJ35" s="259"/>
      <c r="DK35" s="259"/>
      <c r="DL35" s="259"/>
    </row>
    <row r="36" spans="15:116" ht="13" x14ac:dyDescent="0.2"/>
    <row r="37" spans="15:116" ht="13" x14ac:dyDescent="0.2">
      <c r="DL37" s="259"/>
    </row>
    <row r="38" spans="15:116" ht="13" x14ac:dyDescent="0.2">
      <c r="DI38" s="259"/>
      <c r="DJ38" s="259"/>
      <c r="DK38" s="259"/>
      <c r="DL38" s="259"/>
    </row>
    <row r="39" spans="15:116" ht="13" x14ac:dyDescent="0.2"/>
    <row r="40" spans="15:116" ht="13" x14ac:dyDescent="0.2"/>
    <row r="41" spans="15:116" ht="13" x14ac:dyDescent="0.2"/>
    <row r="42" spans="15:116" ht="13" x14ac:dyDescent="0.2"/>
    <row r="43" spans="15:116" ht="13" x14ac:dyDescent="0.2">
      <c r="O43" s="259"/>
      <c r="P43" s="259"/>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E43" s="259"/>
      <c r="DF43" s="259"/>
      <c r="DG43" s="259"/>
      <c r="DH43" s="259"/>
      <c r="DI43" s="259"/>
      <c r="DJ43" s="259"/>
      <c r="DK43" s="259"/>
      <c r="DL43" s="259"/>
    </row>
    <row r="44" spans="15:116" ht="13" x14ac:dyDescent="0.2">
      <c r="DL44" s="259"/>
    </row>
    <row r="45" spans="15:116" ht="13" x14ac:dyDescent="0.2"/>
    <row r="46" spans="15:116" ht="13" x14ac:dyDescent="0.2">
      <c r="DA46" s="259"/>
      <c r="DB46" s="259"/>
      <c r="DC46" s="259"/>
      <c r="DD46" s="259"/>
      <c r="DE46" s="259"/>
      <c r="DF46" s="259"/>
      <c r="DG46" s="259"/>
      <c r="DH46" s="259"/>
      <c r="DI46" s="259"/>
      <c r="DJ46" s="259"/>
      <c r="DK46" s="259"/>
      <c r="DL46" s="259"/>
    </row>
    <row r="47" spans="15:116" ht="13" x14ac:dyDescent="0.2"/>
    <row r="48" spans="15:116" ht="13" x14ac:dyDescent="0.2"/>
    <row r="49" spans="104:116" ht="13" x14ac:dyDescent="0.2"/>
    <row r="50" spans="104:116" ht="13" x14ac:dyDescent="0.2">
      <c r="CZ50" s="259"/>
      <c r="DA50" s="259"/>
      <c r="DB50" s="259"/>
      <c r="DC50" s="259"/>
      <c r="DD50" s="259"/>
      <c r="DE50" s="259"/>
      <c r="DF50" s="259"/>
      <c r="DG50" s="259"/>
      <c r="DH50" s="259"/>
      <c r="DI50" s="259"/>
      <c r="DJ50" s="259"/>
      <c r="DK50" s="259"/>
      <c r="DL50" s="259"/>
    </row>
    <row r="51" spans="104:116" ht="13" x14ac:dyDescent="0.2"/>
    <row r="52" spans="104:116" ht="13" x14ac:dyDescent="0.2"/>
    <row r="53" spans="104:116" ht="13" x14ac:dyDescent="0.2">
      <c r="DL53" s="259"/>
    </row>
    <row r="54" spans="104:116" ht="13" x14ac:dyDescent="0.2"/>
    <row r="55" spans="104:116" ht="13" x14ac:dyDescent="0.2"/>
    <row r="56" spans="104:116" ht="13" x14ac:dyDescent="0.2"/>
    <row r="57" spans="104:116" ht="13" x14ac:dyDescent="0.2"/>
    <row r="58" spans="104:116" ht="13" x14ac:dyDescent="0.2"/>
    <row r="59" spans="104:116" ht="13" x14ac:dyDescent="0.2"/>
    <row r="60" spans="104:116" ht="13" x14ac:dyDescent="0.2"/>
    <row r="61" spans="104:116" ht="13" x14ac:dyDescent="0.2"/>
    <row r="62" spans="104:116" ht="13" x14ac:dyDescent="0.2"/>
    <row r="63" spans="104:116" ht="13" x14ac:dyDescent="0.2"/>
    <row r="64" spans="104:116" ht="13" x14ac:dyDescent="0.2"/>
    <row r="65" spans="107:116" ht="13" x14ac:dyDescent="0.2"/>
    <row r="66" spans="107:116" ht="13" x14ac:dyDescent="0.2"/>
    <row r="67" spans="107:116" ht="13" x14ac:dyDescent="0.2">
      <c r="DC67" s="259"/>
      <c r="DD67" s="259"/>
      <c r="DE67" s="259"/>
      <c r="DF67" s="259"/>
      <c r="DG67" s="259"/>
      <c r="DH67" s="259"/>
      <c r="DI67" s="259"/>
      <c r="DJ67" s="259"/>
      <c r="DK67" s="259"/>
      <c r="DL67" s="259"/>
    </row>
    <row r="68" spans="107:116" ht="13" x14ac:dyDescent="0.2"/>
    <row r="69" spans="107:116" ht="13" x14ac:dyDescent="0.2"/>
    <row r="70" spans="107:116" ht="13" x14ac:dyDescent="0.2"/>
    <row r="71" spans="107:116" ht="13" x14ac:dyDescent="0.2"/>
    <row r="72" spans="107:116" ht="13" x14ac:dyDescent="0.2"/>
    <row r="73" spans="107:116" ht="13" x14ac:dyDescent="0.2"/>
    <row r="74" spans="107:116" ht="13" x14ac:dyDescent="0.2"/>
    <row r="75" spans="107:116" ht="13" x14ac:dyDescent="0.2"/>
    <row r="76" spans="107:116" ht="13" x14ac:dyDescent="0.2"/>
    <row r="77" spans="107:116" ht="13" x14ac:dyDescent="0.2"/>
    <row r="78" spans="107:116" ht="13" x14ac:dyDescent="0.2"/>
    <row r="79" spans="107:116" ht="13" x14ac:dyDescent="0.2"/>
    <row r="80" spans="107:116"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sheetData>
  <sheetProtection algorithmName="SHA-512" hashValue="HGAklS68S8MKac8Hm6IrtZBKgnnRyam0nKLFzghTEMHnAeHcTfpT2QRpgR2n7XUWKeg2ZEBXbFd9F6bdNfn8Ag==" saltValue="vbverGuO94htDf1Ep4g5tA==" spinCount="100000" sheet="1" objects="1" scenarios="1"/>
  <dataConsolidate/>
  <phoneticPr fontId="2"/>
  <printOptions horizontalCentered="1" verticalCentered="1"/>
  <pageMargins left="0" right="0" top="0" bottom="0" header="0" footer="0"/>
  <pageSetup paperSize="9" scale="49"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55" zoomScaleSheetLayoutView="55" workbookViewId="0"/>
  </sheetViews>
  <sheetFormatPr defaultColWidth="0" defaultRowHeight="13.5" customHeight="1" zeroHeight="1" x14ac:dyDescent="0.2"/>
  <cols>
    <col min="1" max="36" width="2.453125" style="261" customWidth="1"/>
    <col min="37" max="44" width="17" style="261" customWidth="1"/>
    <col min="45" max="45" width="6.08984375" style="268" customWidth="1"/>
    <col min="46" max="46" width="3" style="266" customWidth="1"/>
    <col min="47" max="47" width="19.08984375" style="261" hidden="1" customWidth="1"/>
    <col min="48" max="52" width="12.6328125" style="261" hidden="1" customWidth="1"/>
    <col min="53" max="16384" width="8.6328125" style="261" hidden="1"/>
  </cols>
  <sheetData>
    <row r="1" spans="1:46" ht="13" x14ac:dyDescent="0.2">
      <c r="AS1" s="262"/>
      <c r="AT1" s="262"/>
    </row>
    <row r="2" spans="1:46" ht="13" x14ac:dyDescent="0.2">
      <c r="AS2" s="262"/>
      <c r="AT2" s="262"/>
    </row>
    <row r="3" spans="1:46" ht="13" x14ac:dyDescent="0.2">
      <c r="AS3" s="262"/>
      <c r="AT3" s="262"/>
    </row>
    <row r="4" spans="1:46" ht="13" x14ac:dyDescent="0.2">
      <c r="AS4" s="262"/>
      <c r="AT4" s="262"/>
    </row>
    <row r="5" spans="1:46" ht="16.5" x14ac:dyDescent="0.2">
      <c r="A5" s="263" t="s">
        <v>480</v>
      </c>
      <c r="B5" s="264"/>
      <c r="C5" s="264"/>
      <c r="D5" s="264"/>
      <c r="E5" s="264"/>
      <c r="F5" s="264"/>
      <c r="G5" s="264"/>
      <c r="H5" s="264"/>
      <c r="I5" s="264"/>
      <c r="J5" s="264"/>
      <c r="K5" s="264"/>
      <c r="L5" s="264"/>
      <c r="M5" s="264"/>
      <c r="N5" s="264"/>
      <c r="O5" s="264"/>
      <c r="P5" s="264"/>
      <c r="Q5" s="264"/>
      <c r="R5" s="264"/>
      <c r="S5" s="264"/>
      <c r="T5" s="264"/>
      <c r="U5" s="264"/>
      <c r="V5" s="264"/>
      <c r="W5" s="264"/>
      <c r="X5" s="264"/>
      <c r="Y5" s="264"/>
      <c r="Z5" s="264"/>
      <c r="AA5" s="264"/>
      <c r="AB5" s="264"/>
      <c r="AC5" s="264"/>
      <c r="AD5" s="264"/>
      <c r="AE5" s="264"/>
      <c r="AF5" s="264"/>
      <c r="AG5" s="264"/>
      <c r="AH5" s="264"/>
      <c r="AI5" s="264"/>
      <c r="AJ5" s="264"/>
      <c r="AK5" s="264"/>
      <c r="AL5" s="264"/>
      <c r="AM5" s="264"/>
      <c r="AN5" s="264"/>
      <c r="AO5" s="264"/>
      <c r="AP5" s="264"/>
      <c r="AQ5" s="264"/>
      <c r="AR5" s="264"/>
      <c r="AS5" s="265"/>
    </row>
    <row r="6" spans="1:46" ht="13" x14ac:dyDescent="0.2">
      <c r="A6" s="266"/>
      <c r="B6" s="262"/>
      <c r="C6" s="262"/>
      <c r="D6" s="262"/>
      <c r="E6" s="262"/>
      <c r="F6" s="262"/>
      <c r="G6" s="262"/>
      <c r="H6" s="262"/>
      <c r="I6" s="262"/>
      <c r="J6" s="262"/>
      <c r="K6" s="262"/>
      <c r="L6" s="262"/>
      <c r="M6" s="262"/>
      <c r="N6" s="262"/>
      <c r="O6" s="262"/>
      <c r="P6" s="262"/>
      <c r="Q6" s="262"/>
      <c r="R6" s="262"/>
      <c r="S6" s="262"/>
      <c r="T6" s="262"/>
      <c r="U6" s="262"/>
      <c r="V6" s="262"/>
      <c r="W6" s="262"/>
      <c r="X6" s="262"/>
      <c r="Y6" s="262"/>
      <c r="Z6" s="262"/>
      <c r="AA6" s="262"/>
      <c r="AB6" s="262"/>
      <c r="AC6" s="262"/>
      <c r="AD6" s="262"/>
      <c r="AE6" s="262"/>
      <c r="AF6" s="262"/>
      <c r="AG6" s="262"/>
      <c r="AH6" s="262"/>
      <c r="AI6" s="262"/>
      <c r="AJ6" s="262"/>
      <c r="AK6" s="267" t="s">
        <v>481</v>
      </c>
      <c r="AL6" s="267"/>
      <c r="AM6" s="267"/>
      <c r="AN6" s="267"/>
      <c r="AO6" s="262"/>
      <c r="AP6" s="262"/>
      <c r="AQ6" s="262"/>
      <c r="AR6" s="262"/>
    </row>
    <row r="7" spans="1:46" ht="13.5" customHeight="1" x14ac:dyDescent="0.2">
      <c r="A7" s="266"/>
      <c r="B7" s="262"/>
      <c r="C7" s="262"/>
      <c r="D7" s="262"/>
      <c r="E7" s="262"/>
      <c r="F7" s="262"/>
      <c r="G7" s="262"/>
      <c r="H7" s="262"/>
      <c r="I7" s="262"/>
      <c r="J7" s="262"/>
      <c r="K7" s="262"/>
      <c r="L7" s="262"/>
      <c r="M7" s="262"/>
      <c r="N7" s="262"/>
      <c r="O7" s="262"/>
      <c r="P7" s="262"/>
      <c r="Q7" s="262"/>
      <c r="R7" s="262"/>
      <c r="S7" s="262"/>
      <c r="T7" s="262"/>
      <c r="U7" s="262"/>
      <c r="V7" s="262"/>
      <c r="W7" s="262"/>
      <c r="X7" s="262"/>
      <c r="Y7" s="262"/>
      <c r="Z7" s="262"/>
      <c r="AA7" s="262"/>
      <c r="AB7" s="262"/>
      <c r="AC7" s="262"/>
      <c r="AD7" s="262"/>
      <c r="AE7" s="262"/>
      <c r="AF7" s="262"/>
      <c r="AG7" s="262"/>
      <c r="AH7" s="262"/>
      <c r="AI7" s="262"/>
      <c r="AJ7" s="262"/>
      <c r="AK7" s="269"/>
      <c r="AL7" s="270"/>
      <c r="AM7" s="270"/>
      <c r="AN7" s="271"/>
      <c r="AO7" s="1118" t="s">
        <v>482</v>
      </c>
      <c r="AP7" s="272"/>
      <c r="AQ7" s="273" t="s">
        <v>483</v>
      </c>
      <c r="AR7" s="274"/>
    </row>
    <row r="8" spans="1:46" ht="13" x14ac:dyDescent="0.2">
      <c r="A8" s="266"/>
      <c r="B8" s="262"/>
      <c r="C8" s="262"/>
      <c r="D8" s="262"/>
      <c r="E8" s="262"/>
      <c r="F8" s="262"/>
      <c r="G8" s="262"/>
      <c r="H8" s="262"/>
      <c r="I8" s="262"/>
      <c r="J8" s="262"/>
      <c r="K8" s="262"/>
      <c r="L8" s="262"/>
      <c r="M8" s="262"/>
      <c r="N8" s="262"/>
      <c r="O8" s="262"/>
      <c r="P8" s="262"/>
      <c r="Q8" s="262"/>
      <c r="R8" s="262"/>
      <c r="S8" s="262"/>
      <c r="T8" s="262"/>
      <c r="U8" s="262"/>
      <c r="V8" s="262"/>
      <c r="W8" s="262"/>
      <c r="X8" s="262"/>
      <c r="Y8" s="262"/>
      <c r="Z8" s="262"/>
      <c r="AA8" s="262"/>
      <c r="AB8" s="262"/>
      <c r="AC8" s="262"/>
      <c r="AD8" s="262"/>
      <c r="AE8" s="262"/>
      <c r="AF8" s="262"/>
      <c r="AG8" s="262"/>
      <c r="AH8" s="262"/>
      <c r="AI8" s="262"/>
      <c r="AJ8" s="262"/>
      <c r="AK8" s="275"/>
      <c r="AL8" s="276"/>
      <c r="AM8" s="276"/>
      <c r="AN8" s="277"/>
      <c r="AO8" s="1119"/>
      <c r="AP8" s="278" t="s">
        <v>484</v>
      </c>
      <c r="AQ8" s="279" t="s">
        <v>485</v>
      </c>
      <c r="AR8" s="280" t="s">
        <v>486</v>
      </c>
    </row>
    <row r="9" spans="1:46" ht="13" x14ac:dyDescent="0.2">
      <c r="A9" s="266"/>
      <c r="B9" s="262"/>
      <c r="C9" s="262"/>
      <c r="D9" s="262"/>
      <c r="E9" s="262"/>
      <c r="F9" s="262"/>
      <c r="G9" s="262"/>
      <c r="H9" s="262"/>
      <c r="I9" s="262"/>
      <c r="J9" s="262"/>
      <c r="K9" s="262"/>
      <c r="L9" s="262"/>
      <c r="M9" s="262"/>
      <c r="N9" s="262"/>
      <c r="O9" s="262"/>
      <c r="P9" s="262"/>
      <c r="Q9" s="262"/>
      <c r="R9" s="262"/>
      <c r="S9" s="262"/>
      <c r="T9" s="262"/>
      <c r="U9" s="262"/>
      <c r="V9" s="262"/>
      <c r="W9" s="262"/>
      <c r="X9" s="262"/>
      <c r="Y9" s="262"/>
      <c r="Z9" s="262"/>
      <c r="AA9" s="262"/>
      <c r="AB9" s="262"/>
      <c r="AC9" s="262"/>
      <c r="AD9" s="262"/>
      <c r="AE9" s="262"/>
      <c r="AF9" s="262"/>
      <c r="AG9" s="262"/>
      <c r="AH9" s="262"/>
      <c r="AI9" s="262"/>
      <c r="AJ9" s="262"/>
      <c r="AK9" s="1130" t="s">
        <v>487</v>
      </c>
      <c r="AL9" s="1131"/>
      <c r="AM9" s="1131"/>
      <c r="AN9" s="1132"/>
      <c r="AO9" s="281">
        <v>8681048</v>
      </c>
      <c r="AP9" s="281">
        <v>84292</v>
      </c>
      <c r="AQ9" s="282">
        <v>66571</v>
      </c>
      <c r="AR9" s="283">
        <v>26.6</v>
      </c>
    </row>
    <row r="10" spans="1:46" ht="13.5" customHeight="1" x14ac:dyDescent="0.2">
      <c r="A10" s="266"/>
      <c r="B10" s="262"/>
      <c r="C10" s="262"/>
      <c r="D10" s="262"/>
      <c r="E10" s="262"/>
      <c r="F10" s="262"/>
      <c r="G10" s="262"/>
      <c r="H10" s="262"/>
      <c r="I10" s="262"/>
      <c r="J10" s="262"/>
      <c r="K10" s="262"/>
      <c r="L10" s="262"/>
      <c r="M10" s="262"/>
      <c r="N10" s="262"/>
      <c r="O10" s="262"/>
      <c r="P10" s="262"/>
      <c r="Q10" s="262"/>
      <c r="R10" s="262"/>
      <c r="S10" s="262"/>
      <c r="T10" s="262"/>
      <c r="U10" s="262"/>
      <c r="V10" s="262"/>
      <c r="W10" s="262"/>
      <c r="X10" s="262"/>
      <c r="Y10" s="262"/>
      <c r="Z10" s="262"/>
      <c r="AA10" s="262"/>
      <c r="AB10" s="262"/>
      <c r="AC10" s="262"/>
      <c r="AD10" s="262"/>
      <c r="AE10" s="262"/>
      <c r="AF10" s="262"/>
      <c r="AG10" s="262"/>
      <c r="AH10" s="262"/>
      <c r="AI10" s="262"/>
      <c r="AJ10" s="262"/>
      <c r="AK10" s="1130" t="s">
        <v>488</v>
      </c>
      <c r="AL10" s="1131"/>
      <c r="AM10" s="1131"/>
      <c r="AN10" s="1132"/>
      <c r="AO10" s="284">
        <v>6445</v>
      </c>
      <c r="AP10" s="284">
        <v>63</v>
      </c>
      <c r="AQ10" s="285">
        <v>3999</v>
      </c>
      <c r="AR10" s="286">
        <v>-98.4</v>
      </c>
    </row>
    <row r="11" spans="1:46" ht="13.5" customHeight="1" x14ac:dyDescent="0.2">
      <c r="A11" s="266"/>
      <c r="B11" s="262"/>
      <c r="C11" s="262"/>
      <c r="D11" s="262"/>
      <c r="E11" s="262"/>
      <c r="F11" s="262"/>
      <c r="G11" s="262"/>
      <c r="H11" s="262"/>
      <c r="I11" s="262"/>
      <c r="J11" s="262"/>
      <c r="K11" s="262"/>
      <c r="L11" s="262"/>
      <c r="M11" s="262"/>
      <c r="N11" s="262"/>
      <c r="O11" s="262"/>
      <c r="P11" s="262"/>
      <c r="Q11" s="262"/>
      <c r="R11" s="262"/>
      <c r="S11" s="262"/>
      <c r="T11" s="262"/>
      <c r="U11" s="262"/>
      <c r="V11" s="262"/>
      <c r="W11" s="262"/>
      <c r="X11" s="262"/>
      <c r="Y11" s="262"/>
      <c r="Z11" s="262"/>
      <c r="AA11" s="262"/>
      <c r="AB11" s="262"/>
      <c r="AC11" s="262"/>
      <c r="AD11" s="262"/>
      <c r="AE11" s="262"/>
      <c r="AF11" s="262"/>
      <c r="AG11" s="262"/>
      <c r="AH11" s="262"/>
      <c r="AI11" s="262"/>
      <c r="AJ11" s="262"/>
      <c r="AK11" s="1130" t="s">
        <v>489</v>
      </c>
      <c r="AL11" s="1131"/>
      <c r="AM11" s="1131"/>
      <c r="AN11" s="1132"/>
      <c r="AO11" s="284">
        <v>120601</v>
      </c>
      <c r="AP11" s="284">
        <v>1171</v>
      </c>
      <c r="AQ11" s="285">
        <v>2086</v>
      </c>
      <c r="AR11" s="286">
        <v>-43.9</v>
      </c>
    </row>
    <row r="12" spans="1:46" ht="13.5" customHeight="1" x14ac:dyDescent="0.2">
      <c r="A12" s="266"/>
      <c r="B12" s="262"/>
      <c r="C12" s="262"/>
      <c r="D12" s="262"/>
      <c r="E12" s="262"/>
      <c r="F12" s="262"/>
      <c r="G12" s="262"/>
      <c r="H12" s="262"/>
      <c r="I12" s="262"/>
      <c r="J12" s="262"/>
      <c r="K12" s="262"/>
      <c r="L12" s="262"/>
      <c r="M12" s="262"/>
      <c r="N12" s="262"/>
      <c r="O12" s="262"/>
      <c r="P12" s="262"/>
      <c r="Q12" s="262"/>
      <c r="R12" s="262"/>
      <c r="S12" s="262"/>
      <c r="T12" s="262"/>
      <c r="U12" s="262"/>
      <c r="V12" s="262"/>
      <c r="W12" s="262"/>
      <c r="X12" s="262"/>
      <c r="Y12" s="262"/>
      <c r="Z12" s="262"/>
      <c r="AA12" s="262"/>
      <c r="AB12" s="262"/>
      <c r="AC12" s="262"/>
      <c r="AD12" s="262"/>
      <c r="AE12" s="262"/>
      <c r="AF12" s="262"/>
      <c r="AG12" s="262"/>
      <c r="AH12" s="262"/>
      <c r="AI12" s="262"/>
      <c r="AJ12" s="262"/>
      <c r="AK12" s="1130" t="s">
        <v>490</v>
      </c>
      <c r="AL12" s="1131"/>
      <c r="AM12" s="1131"/>
      <c r="AN12" s="1132"/>
      <c r="AO12" s="284" t="s">
        <v>491</v>
      </c>
      <c r="AP12" s="284" t="s">
        <v>491</v>
      </c>
      <c r="AQ12" s="285">
        <v>22</v>
      </c>
      <c r="AR12" s="286" t="s">
        <v>491</v>
      </c>
    </row>
    <row r="13" spans="1:46" ht="13.5" customHeight="1" x14ac:dyDescent="0.2">
      <c r="A13" s="266"/>
      <c r="B13" s="262"/>
      <c r="C13" s="262"/>
      <c r="D13" s="262"/>
      <c r="E13" s="262"/>
      <c r="F13" s="262"/>
      <c r="G13" s="262"/>
      <c r="H13" s="262"/>
      <c r="I13" s="262"/>
      <c r="J13" s="262"/>
      <c r="K13" s="262"/>
      <c r="L13" s="262"/>
      <c r="M13" s="262"/>
      <c r="N13" s="262"/>
      <c r="O13" s="262"/>
      <c r="P13" s="262"/>
      <c r="Q13" s="262"/>
      <c r="R13" s="262"/>
      <c r="S13" s="262"/>
      <c r="T13" s="262"/>
      <c r="U13" s="262"/>
      <c r="V13" s="262"/>
      <c r="W13" s="262"/>
      <c r="X13" s="262"/>
      <c r="Y13" s="262"/>
      <c r="Z13" s="262"/>
      <c r="AA13" s="262"/>
      <c r="AB13" s="262"/>
      <c r="AC13" s="262"/>
      <c r="AD13" s="262"/>
      <c r="AE13" s="262"/>
      <c r="AF13" s="262"/>
      <c r="AG13" s="262"/>
      <c r="AH13" s="262"/>
      <c r="AI13" s="262"/>
      <c r="AJ13" s="262"/>
      <c r="AK13" s="1130" t="s">
        <v>492</v>
      </c>
      <c r="AL13" s="1131"/>
      <c r="AM13" s="1131"/>
      <c r="AN13" s="1132"/>
      <c r="AO13" s="284">
        <v>348374</v>
      </c>
      <c r="AP13" s="284">
        <v>3383</v>
      </c>
      <c r="AQ13" s="285">
        <v>2452</v>
      </c>
      <c r="AR13" s="286">
        <v>38</v>
      </c>
    </row>
    <row r="14" spans="1:46" ht="13.5" customHeight="1" x14ac:dyDescent="0.2">
      <c r="A14" s="266"/>
      <c r="B14" s="262"/>
      <c r="C14" s="262"/>
      <c r="D14" s="262"/>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1130" t="s">
        <v>493</v>
      </c>
      <c r="AL14" s="1131"/>
      <c r="AM14" s="1131"/>
      <c r="AN14" s="1132"/>
      <c r="AO14" s="284">
        <v>134843</v>
      </c>
      <c r="AP14" s="284">
        <v>1309</v>
      </c>
      <c r="AQ14" s="285">
        <v>1577</v>
      </c>
      <c r="AR14" s="286">
        <v>-17</v>
      </c>
    </row>
    <row r="15" spans="1:46" ht="13.5" customHeight="1" x14ac:dyDescent="0.2">
      <c r="A15" s="266"/>
      <c r="B15" s="262"/>
      <c r="C15" s="262"/>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1133" t="s">
        <v>494</v>
      </c>
      <c r="AL15" s="1134"/>
      <c r="AM15" s="1134"/>
      <c r="AN15" s="1135"/>
      <c r="AO15" s="284">
        <v>-215064</v>
      </c>
      <c r="AP15" s="284">
        <v>-2088</v>
      </c>
      <c r="AQ15" s="285">
        <v>-2400</v>
      </c>
      <c r="AR15" s="286">
        <v>-13</v>
      </c>
    </row>
    <row r="16" spans="1:46" ht="13" x14ac:dyDescent="0.2">
      <c r="A16" s="266"/>
      <c r="B16" s="262"/>
      <c r="C16" s="262"/>
      <c r="D16" s="262"/>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1133" t="s">
        <v>177</v>
      </c>
      <c r="AL16" s="1134"/>
      <c r="AM16" s="1134"/>
      <c r="AN16" s="1135"/>
      <c r="AO16" s="284">
        <v>9076247</v>
      </c>
      <c r="AP16" s="284">
        <v>88129</v>
      </c>
      <c r="AQ16" s="285">
        <v>74306</v>
      </c>
      <c r="AR16" s="286">
        <v>18.600000000000001</v>
      </c>
    </row>
    <row r="17" spans="1:46" ht="13" x14ac:dyDescent="0.2">
      <c r="A17" s="266"/>
      <c r="B17" s="262"/>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87"/>
    </row>
    <row r="18" spans="1:46" ht="13" x14ac:dyDescent="0.2">
      <c r="A18" s="266"/>
      <c r="B18" s="262"/>
      <c r="C18" s="262"/>
      <c r="D18" s="262"/>
      <c r="E18" s="262"/>
      <c r="F18" s="262"/>
      <c r="G18" s="262"/>
      <c r="H18" s="262"/>
      <c r="I18" s="262"/>
      <c r="J18" s="262"/>
      <c r="K18" s="262"/>
      <c r="L18" s="262"/>
      <c r="M18" s="262"/>
      <c r="N18" s="262"/>
      <c r="O18" s="262"/>
      <c r="P18" s="262"/>
      <c r="Q18" s="262"/>
      <c r="R18" s="262"/>
      <c r="S18" s="262"/>
      <c r="T18" s="262"/>
      <c r="U18" s="262"/>
      <c r="V18" s="262"/>
      <c r="W18" s="262"/>
      <c r="X18" s="262"/>
      <c r="Y18" s="262"/>
      <c r="Z18" s="262"/>
      <c r="AA18" s="262"/>
      <c r="AB18" s="262"/>
      <c r="AC18" s="262"/>
      <c r="AD18" s="262"/>
      <c r="AE18" s="262"/>
      <c r="AF18" s="262"/>
      <c r="AG18" s="262"/>
      <c r="AH18" s="262"/>
      <c r="AI18" s="262"/>
      <c r="AJ18" s="262"/>
      <c r="AK18" s="262"/>
      <c r="AL18" s="262"/>
      <c r="AM18" s="262"/>
      <c r="AN18" s="262"/>
      <c r="AO18" s="262"/>
      <c r="AP18" s="262"/>
      <c r="AQ18" s="288"/>
      <c r="AR18" s="288"/>
    </row>
    <row r="19" spans="1:46" ht="13" x14ac:dyDescent="0.2">
      <c r="A19" s="266"/>
      <c r="B19" s="262"/>
      <c r="C19" s="262"/>
      <c r="D19" s="262"/>
      <c r="E19" s="262"/>
      <c r="F19" s="262"/>
      <c r="G19" s="262"/>
      <c r="H19" s="262"/>
      <c r="I19" s="262"/>
      <c r="J19" s="262"/>
      <c r="K19" s="262"/>
      <c r="L19" s="262"/>
      <c r="M19" s="262"/>
      <c r="N19" s="262"/>
      <c r="O19" s="262"/>
      <c r="P19" s="262"/>
      <c r="Q19" s="262"/>
      <c r="R19" s="262"/>
      <c r="S19" s="262"/>
      <c r="T19" s="262"/>
      <c r="U19" s="262"/>
      <c r="V19" s="262"/>
      <c r="W19" s="262"/>
      <c r="X19" s="262"/>
      <c r="Y19" s="262"/>
      <c r="Z19" s="262"/>
      <c r="AA19" s="262"/>
      <c r="AB19" s="262"/>
      <c r="AC19" s="262"/>
      <c r="AD19" s="262"/>
      <c r="AE19" s="262"/>
      <c r="AF19" s="262"/>
      <c r="AG19" s="262"/>
      <c r="AH19" s="262"/>
      <c r="AI19" s="262"/>
      <c r="AJ19" s="262"/>
      <c r="AK19" s="262" t="s">
        <v>495</v>
      </c>
      <c r="AL19" s="262"/>
      <c r="AM19" s="262"/>
      <c r="AN19" s="262"/>
      <c r="AO19" s="262"/>
      <c r="AP19" s="262"/>
      <c r="AQ19" s="262"/>
      <c r="AR19" s="262"/>
    </row>
    <row r="20" spans="1:46" ht="13" x14ac:dyDescent="0.2">
      <c r="A20" s="266"/>
      <c r="B20" s="262"/>
      <c r="C20" s="262"/>
      <c r="D20" s="262"/>
      <c r="E20" s="262"/>
      <c r="F20" s="262"/>
      <c r="G20" s="262"/>
      <c r="H20" s="262"/>
      <c r="I20" s="262"/>
      <c r="J20" s="262"/>
      <c r="K20" s="262"/>
      <c r="L20" s="262"/>
      <c r="M20" s="262"/>
      <c r="N20" s="262"/>
      <c r="O20" s="262"/>
      <c r="P20" s="262"/>
      <c r="Q20" s="262"/>
      <c r="R20" s="262"/>
      <c r="S20" s="262"/>
      <c r="T20" s="262"/>
      <c r="U20" s="262"/>
      <c r="V20" s="262"/>
      <c r="W20" s="262"/>
      <c r="X20" s="262"/>
      <c r="Y20" s="262"/>
      <c r="Z20" s="262"/>
      <c r="AA20" s="262"/>
      <c r="AB20" s="262"/>
      <c r="AC20" s="262"/>
      <c r="AD20" s="262"/>
      <c r="AE20" s="262"/>
      <c r="AF20" s="262"/>
      <c r="AG20" s="262"/>
      <c r="AH20" s="262"/>
      <c r="AI20" s="262"/>
      <c r="AJ20" s="262"/>
      <c r="AK20" s="289"/>
      <c r="AL20" s="290"/>
      <c r="AM20" s="290"/>
      <c r="AN20" s="291"/>
      <c r="AO20" s="292" t="s">
        <v>496</v>
      </c>
      <c r="AP20" s="293" t="s">
        <v>497</v>
      </c>
      <c r="AQ20" s="294" t="s">
        <v>498</v>
      </c>
      <c r="AR20" s="295"/>
    </row>
    <row r="21" spans="1:46" s="301" customFormat="1" ht="13" x14ac:dyDescent="0.2">
      <c r="A21" s="296"/>
      <c r="B21" s="267"/>
      <c r="C21" s="267"/>
      <c r="D21" s="267"/>
      <c r="E21" s="267"/>
      <c r="F21" s="267"/>
      <c r="G21" s="267"/>
      <c r="H21" s="267"/>
      <c r="I21" s="267"/>
      <c r="J21" s="267"/>
      <c r="K21" s="267"/>
      <c r="L21" s="267"/>
      <c r="M21" s="267"/>
      <c r="N21" s="267"/>
      <c r="O21" s="267"/>
      <c r="P21" s="267"/>
      <c r="Q21" s="267"/>
      <c r="R21" s="267"/>
      <c r="S21" s="267"/>
      <c r="T21" s="267"/>
      <c r="U21" s="267"/>
      <c r="V21" s="267"/>
      <c r="W21" s="267"/>
      <c r="X21" s="267"/>
      <c r="Y21" s="267"/>
      <c r="Z21" s="267"/>
      <c r="AA21" s="267"/>
      <c r="AB21" s="267"/>
      <c r="AC21" s="267"/>
      <c r="AD21" s="267"/>
      <c r="AE21" s="267"/>
      <c r="AF21" s="267"/>
      <c r="AG21" s="267"/>
      <c r="AH21" s="267"/>
      <c r="AI21" s="267"/>
      <c r="AJ21" s="267"/>
      <c r="AK21" s="1136" t="s">
        <v>499</v>
      </c>
      <c r="AL21" s="1137"/>
      <c r="AM21" s="1137"/>
      <c r="AN21" s="1138"/>
      <c r="AO21" s="297">
        <v>9.2899999999999991</v>
      </c>
      <c r="AP21" s="298">
        <v>6.91</v>
      </c>
      <c r="AQ21" s="299">
        <v>2.38</v>
      </c>
      <c r="AR21" s="267"/>
      <c r="AS21" s="300"/>
      <c r="AT21" s="296"/>
    </row>
    <row r="22" spans="1:46" s="301" customFormat="1" ht="13" x14ac:dyDescent="0.2">
      <c r="A22" s="296"/>
      <c r="B22" s="267"/>
      <c r="C22" s="267"/>
      <c r="D22" s="267"/>
      <c r="E22" s="267"/>
      <c r="F22" s="267"/>
      <c r="G22" s="267"/>
      <c r="H22" s="267"/>
      <c r="I22" s="267"/>
      <c r="J22" s="267"/>
      <c r="K22" s="267"/>
      <c r="L22" s="267"/>
      <c r="M22" s="267"/>
      <c r="N22" s="267"/>
      <c r="O22" s="267"/>
      <c r="P22" s="267"/>
      <c r="Q22" s="267"/>
      <c r="R22" s="267"/>
      <c r="S22" s="267"/>
      <c r="T22" s="267"/>
      <c r="U22" s="267"/>
      <c r="V22" s="267"/>
      <c r="W22" s="267"/>
      <c r="X22" s="267"/>
      <c r="Y22" s="267"/>
      <c r="Z22" s="267"/>
      <c r="AA22" s="267"/>
      <c r="AB22" s="267"/>
      <c r="AC22" s="267"/>
      <c r="AD22" s="267"/>
      <c r="AE22" s="267"/>
      <c r="AF22" s="267"/>
      <c r="AG22" s="267"/>
      <c r="AH22" s="267"/>
      <c r="AI22" s="267"/>
      <c r="AJ22" s="267"/>
      <c r="AK22" s="1136" t="s">
        <v>500</v>
      </c>
      <c r="AL22" s="1137"/>
      <c r="AM22" s="1137"/>
      <c r="AN22" s="1138"/>
      <c r="AO22" s="302">
        <v>99.2</v>
      </c>
      <c r="AP22" s="303">
        <v>99.2</v>
      </c>
      <c r="AQ22" s="304">
        <v>0</v>
      </c>
      <c r="AR22" s="288"/>
      <c r="AS22" s="300"/>
      <c r="AT22" s="296"/>
    </row>
    <row r="23" spans="1:46" s="301" customFormat="1" ht="13" x14ac:dyDescent="0.2">
      <c r="A23" s="296"/>
      <c r="B23" s="267"/>
      <c r="C23" s="267"/>
      <c r="D23" s="267"/>
      <c r="E23" s="267"/>
      <c r="F23" s="267"/>
      <c r="G23" s="267"/>
      <c r="H23" s="267"/>
      <c r="I23" s="267"/>
      <c r="J23" s="267"/>
      <c r="K23" s="267"/>
      <c r="L23" s="267"/>
      <c r="M23" s="267"/>
      <c r="N23" s="267"/>
      <c r="O23" s="267"/>
      <c r="P23" s="267"/>
      <c r="Q23" s="267"/>
      <c r="R23" s="267"/>
      <c r="S23" s="267"/>
      <c r="T23" s="267"/>
      <c r="U23" s="267"/>
      <c r="V23" s="267"/>
      <c r="W23" s="267"/>
      <c r="X23" s="267"/>
      <c r="Y23" s="267"/>
      <c r="Z23" s="267"/>
      <c r="AA23" s="267"/>
      <c r="AB23" s="267"/>
      <c r="AC23" s="267"/>
      <c r="AD23" s="267"/>
      <c r="AE23" s="267"/>
      <c r="AF23" s="267"/>
      <c r="AG23" s="267"/>
      <c r="AH23" s="267"/>
      <c r="AI23" s="267"/>
      <c r="AJ23" s="267"/>
      <c r="AK23" s="267"/>
      <c r="AL23" s="267"/>
      <c r="AM23" s="267"/>
      <c r="AN23" s="267"/>
      <c r="AO23" s="267"/>
      <c r="AP23" s="288"/>
      <c r="AQ23" s="288"/>
      <c r="AR23" s="288"/>
      <c r="AS23" s="300"/>
      <c r="AT23" s="296"/>
    </row>
    <row r="24" spans="1:46" s="301" customFormat="1" ht="13" x14ac:dyDescent="0.2">
      <c r="A24" s="296"/>
      <c r="B24" s="267"/>
      <c r="C24" s="267"/>
      <c r="D24" s="267"/>
      <c r="E24" s="267"/>
      <c r="F24" s="267"/>
      <c r="G24" s="267"/>
      <c r="H24" s="267"/>
      <c r="I24" s="267"/>
      <c r="J24" s="267"/>
      <c r="K24" s="267"/>
      <c r="L24" s="267"/>
      <c r="M24" s="267"/>
      <c r="N24" s="267"/>
      <c r="O24" s="267"/>
      <c r="P24" s="267"/>
      <c r="Q24" s="267"/>
      <c r="R24" s="267"/>
      <c r="S24" s="267"/>
      <c r="T24" s="267"/>
      <c r="U24" s="267"/>
      <c r="V24" s="267"/>
      <c r="W24" s="267"/>
      <c r="X24" s="267"/>
      <c r="Y24" s="267"/>
      <c r="Z24" s="267"/>
      <c r="AA24" s="267"/>
      <c r="AB24" s="267"/>
      <c r="AC24" s="267"/>
      <c r="AD24" s="267"/>
      <c r="AE24" s="267"/>
      <c r="AF24" s="267"/>
      <c r="AG24" s="267"/>
      <c r="AH24" s="267"/>
      <c r="AI24" s="267"/>
      <c r="AJ24" s="267"/>
      <c r="AK24" s="267"/>
      <c r="AL24" s="267"/>
      <c r="AM24" s="267"/>
      <c r="AN24" s="267"/>
      <c r="AO24" s="267"/>
      <c r="AP24" s="288"/>
      <c r="AQ24" s="288"/>
      <c r="AR24" s="288"/>
      <c r="AS24" s="300"/>
      <c r="AT24" s="296"/>
    </row>
    <row r="25" spans="1:46" s="301" customFormat="1" ht="13" x14ac:dyDescent="0.2">
      <c r="A25" s="305"/>
      <c r="B25" s="306"/>
      <c r="C25" s="306"/>
      <c r="D25" s="306"/>
      <c r="E25" s="306"/>
      <c r="F25" s="306"/>
      <c r="G25" s="306"/>
      <c r="H25" s="306"/>
      <c r="I25" s="306"/>
      <c r="J25" s="306"/>
      <c r="K25" s="306"/>
      <c r="L25" s="306"/>
      <c r="M25" s="306"/>
      <c r="N25" s="306"/>
      <c r="O25" s="306"/>
      <c r="P25" s="306"/>
      <c r="Q25" s="306"/>
      <c r="R25" s="306"/>
      <c r="S25" s="306"/>
      <c r="T25" s="306"/>
      <c r="U25" s="306"/>
      <c r="V25" s="306"/>
      <c r="W25" s="306"/>
      <c r="X25" s="306"/>
      <c r="Y25" s="306"/>
      <c r="Z25" s="306"/>
      <c r="AA25" s="306"/>
      <c r="AB25" s="306"/>
      <c r="AC25" s="306"/>
      <c r="AD25" s="306"/>
      <c r="AE25" s="306"/>
      <c r="AF25" s="306"/>
      <c r="AG25" s="306"/>
      <c r="AH25" s="306"/>
      <c r="AI25" s="306"/>
      <c r="AJ25" s="306"/>
      <c r="AK25" s="306"/>
      <c r="AL25" s="306"/>
      <c r="AM25" s="306"/>
      <c r="AN25" s="306"/>
      <c r="AO25" s="306"/>
      <c r="AP25" s="307"/>
      <c r="AQ25" s="307"/>
      <c r="AR25" s="307"/>
      <c r="AS25" s="308"/>
      <c r="AT25" s="296"/>
    </row>
    <row r="26" spans="1:46" s="301" customFormat="1" ht="13" x14ac:dyDescent="0.2">
      <c r="A26" s="1129" t="s">
        <v>501</v>
      </c>
      <c r="B26" s="1129"/>
      <c r="C26" s="1129"/>
      <c r="D26" s="1129"/>
      <c r="E26" s="1129"/>
      <c r="F26" s="1129"/>
      <c r="G26" s="1129"/>
      <c r="H26" s="1129"/>
      <c r="I26" s="1129"/>
      <c r="J26" s="1129"/>
      <c r="K26" s="1129"/>
      <c r="L26" s="1129"/>
      <c r="M26" s="1129"/>
      <c r="N26" s="1129"/>
      <c r="O26" s="1129"/>
      <c r="P26" s="1129"/>
      <c r="Q26" s="1129"/>
      <c r="R26" s="1129"/>
      <c r="S26" s="1129"/>
      <c r="T26" s="1129"/>
      <c r="U26" s="1129"/>
      <c r="V26" s="1129"/>
      <c r="W26" s="1129"/>
      <c r="X26" s="1129"/>
      <c r="Y26" s="1129"/>
      <c r="Z26" s="1129"/>
      <c r="AA26" s="1129"/>
      <c r="AB26" s="1129"/>
      <c r="AC26" s="1129"/>
      <c r="AD26" s="1129"/>
      <c r="AE26" s="1129"/>
      <c r="AF26" s="1129"/>
      <c r="AG26" s="1129"/>
      <c r="AH26" s="1129"/>
      <c r="AI26" s="1129"/>
      <c r="AJ26" s="1129"/>
      <c r="AK26" s="1129"/>
      <c r="AL26" s="1129"/>
      <c r="AM26" s="1129"/>
      <c r="AN26" s="1129"/>
      <c r="AO26" s="1129"/>
      <c r="AP26" s="1129"/>
      <c r="AQ26" s="1129"/>
      <c r="AR26" s="1129"/>
      <c r="AS26" s="1129"/>
      <c r="AT26" s="267"/>
    </row>
    <row r="27" spans="1:46" ht="13" x14ac:dyDescent="0.2">
      <c r="A27" s="309"/>
      <c r="AO27" s="262"/>
      <c r="AP27" s="262"/>
      <c r="AQ27" s="262"/>
      <c r="AR27" s="262"/>
      <c r="AS27" s="262"/>
      <c r="AT27" s="262"/>
    </row>
    <row r="28" spans="1:46" ht="16.5" x14ac:dyDescent="0.2">
      <c r="A28" s="263" t="s">
        <v>502</v>
      </c>
      <c r="B28" s="264"/>
      <c r="C28" s="264"/>
      <c r="D28" s="264"/>
      <c r="E28" s="264"/>
      <c r="F28" s="264"/>
      <c r="G28" s="264"/>
      <c r="H28" s="264"/>
      <c r="I28" s="264"/>
      <c r="J28" s="264"/>
      <c r="K28" s="264"/>
      <c r="L28" s="264"/>
      <c r="M28" s="264"/>
      <c r="N28" s="264"/>
      <c r="O28" s="264"/>
      <c r="P28" s="264"/>
      <c r="Q28" s="264"/>
      <c r="R28" s="264"/>
      <c r="S28" s="264"/>
      <c r="T28" s="264"/>
      <c r="U28" s="264"/>
      <c r="V28" s="264"/>
      <c r="W28" s="264"/>
      <c r="X28" s="264"/>
      <c r="Y28" s="264"/>
      <c r="Z28" s="264"/>
      <c r="AA28" s="264"/>
      <c r="AB28" s="264"/>
      <c r="AC28" s="264"/>
      <c r="AD28" s="264"/>
      <c r="AE28" s="264"/>
      <c r="AF28" s="264"/>
      <c r="AG28" s="264"/>
      <c r="AH28" s="264"/>
      <c r="AI28" s="264"/>
      <c r="AJ28" s="264"/>
      <c r="AK28" s="264"/>
      <c r="AL28" s="264"/>
      <c r="AM28" s="264"/>
      <c r="AN28" s="264"/>
      <c r="AO28" s="264"/>
      <c r="AP28" s="264"/>
      <c r="AQ28" s="264"/>
      <c r="AR28" s="264"/>
      <c r="AS28" s="310"/>
    </row>
    <row r="29" spans="1:46" ht="13" x14ac:dyDescent="0.2">
      <c r="A29" s="266"/>
      <c r="B29" s="262"/>
      <c r="C29" s="262"/>
      <c r="D29" s="262"/>
      <c r="E29" s="262"/>
      <c r="F29" s="262"/>
      <c r="G29" s="262"/>
      <c r="H29" s="262"/>
      <c r="I29" s="262"/>
      <c r="J29" s="262"/>
      <c r="K29" s="262"/>
      <c r="L29" s="262"/>
      <c r="M29" s="262"/>
      <c r="N29" s="262"/>
      <c r="O29" s="262"/>
      <c r="P29" s="262"/>
      <c r="Q29" s="262"/>
      <c r="R29" s="262"/>
      <c r="S29" s="262"/>
      <c r="T29" s="262"/>
      <c r="U29" s="262"/>
      <c r="V29" s="262"/>
      <c r="W29" s="262"/>
      <c r="X29" s="262"/>
      <c r="Y29" s="262"/>
      <c r="Z29" s="262"/>
      <c r="AA29" s="262"/>
      <c r="AB29" s="262"/>
      <c r="AC29" s="262"/>
      <c r="AD29" s="262"/>
      <c r="AE29" s="262"/>
      <c r="AF29" s="262"/>
      <c r="AG29" s="262"/>
      <c r="AH29" s="262"/>
      <c r="AI29" s="262"/>
      <c r="AJ29" s="262"/>
      <c r="AK29" s="267" t="s">
        <v>503</v>
      </c>
      <c r="AL29" s="267"/>
      <c r="AM29" s="267"/>
      <c r="AN29" s="267"/>
      <c r="AO29" s="262"/>
      <c r="AP29" s="262"/>
      <c r="AQ29" s="262"/>
      <c r="AR29" s="262"/>
      <c r="AS29" s="311"/>
    </row>
    <row r="30" spans="1:46" ht="13.5" customHeight="1" x14ac:dyDescent="0.2">
      <c r="A30" s="266"/>
      <c r="B30" s="262"/>
      <c r="C30" s="262"/>
      <c r="D30" s="262"/>
      <c r="E30" s="262"/>
      <c r="F30" s="262"/>
      <c r="G30" s="262"/>
      <c r="H30" s="262"/>
      <c r="I30" s="262"/>
      <c r="J30" s="262"/>
      <c r="K30" s="262"/>
      <c r="L30" s="262"/>
      <c r="M30" s="262"/>
      <c r="N30" s="262"/>
      <c r="O30" s="262"/>
      <c r="P30" s="262"/>
      <c r="Q30" s="262"/>
      <c r="R30" s="262"/>
      <c r="S30" s="262"/>
      <c r="T30" s="262"/>
      <c r="U30" s="262"/>
      <c r="V30" s="262"/>
      <c r="W30" s="262"/>
      <c r="X30" s="262"/>
      <c r="Y30" s="262"/>
      <c r="Z30" s="262"/>
      <c r="AA30" s="262"/>
      <c r="AB30" s="262"/>
      <c r="AC30" s="262"/>
      <c r="AD30" s="262"/>
      <c r="AE30" s="262"/>
      <c r="AF30" s="262"/>
      <c r="AG30" s="262"/>
      <c r="AH30" s="262"/>
      <c r="AI30" s="262"/>
      <c r="AJ30" s="262"/>
      <c r="AK30" s="269"/>
      <c r="AL30" s="270"/>
      <c r="AM30" s="270"/>
      <c r="AN30" s="271"/>
      <c r="AO30" s="1118" t="s">
        <v>482</v>
      </c>
      <c r="AP30" s="272"/>
      <c r="AQ30" s="273" t="s">
        <v>483</v>
      </c>
      <c r="AR30" s="274"/>
    </row>
    <row r="31" spans="1:46" ht="13" x14ac:dyDescent="0.2">
      <c r="A31" s="266"/>
      <c r="B31" s="262"/>
      <c r="C31" s="262"/>
      <c r="D31" s="262"/>
      <c r="E31" s="262"/>
      <c r="F31" s="262"/>
      <c r="G31" s="262"/>
      <c r="H31" s="262"/>
      <c r="I31" s="262"/>
      <c r="J31" s="262"/>
      <c r="K31" s="262"/>
      <c r="L31" s="262"/>
      <c r="M31" s="262"/>
      <c r="N31" s="262"/>
      <c r="O31" s="262"/>
      <c r="P31" s="262"/>
      <c r="Q31" s="262"/>
      <c r="R31" s="262"/>
      <c r="S31" s="262"/>
      <c r="T31" s="262"/>
      <c r="U31" s="262"/>
      <c r="V31" s="262"/>
      <c r="W31" s="262"/>
      <c r="X31" s="262"/>
      <c r="Y31" s="262"/>
      <c r="Z31" s="262"/>
      <c r="AA31" s="262"/>
      <c r="AB31" s="262"/>
      <c r="AC31" s="262"/>
      <c r="AD31" s="262"/>
      <c r="AE31" s="262"/>
      <c r="AF31" s="262"/>
      <c r="AG31" s="262"/>
      <c r="AH31" s="262"/>
      <c r="AI31" s="262"/>
      <c r="AJ31" s="262"/>
      <c r="AK31" s="275"/>
      <c r="AL31" s="276"/>
      <c r="AM31" s="276"/>
      <c r="AN31" s="277"/>
      <c r="AO31" s="1119"/>
      <c r="AP31" s="278" t="s">
        <v>484</v>
      </c>
      <c r="AQ31" s="279" t="s">
        <v>485</v>
      </c>
      <c r="AR31" s="280" t="s">
        <v>486</v>
      </c>
    </row>
    <row r="32" spans="1:46" ht="27" customHeight="1" x14ac:dyDescent="0.2">
      <c r="A32" s="266"/>
      <c r="B32" s="262"/>
      <c r="C32" s="262"/>
      <c r="D32" s="262"/>
      <c r="E32" s="262"/>
      <c r="F32" s="262"/>
      <c r="G32" s="262"/>
      <c r="H32" s="262"/>
      <c r="I32" s="262"/>
      <c r="J32" s="262"/>
      <c r="K32" s="262"/>
      <c r="L32" s="262"/>
      <c r="M32" s="262"/>
      <c r="N32" s="262"/>
      <c r="O32" s="262"/>
      <c r="P32" s="262"/>
      <c r="Q32" s="262"/>
      <c r="R32" s="262"/>
      <c r="S32" s="262"/>
      <c r="T32" s="262"/>
      <c r="U32" s="262"/>
      <c r="V32" s="262"/>
      <c r="W32" s="262"/>
      <c r="X32" s="262"/>
      <c r="Y32" s="262"/>
      <c r="Z32" s="262"/>
      <c r="AA32" s="262"/>
      <c r="AB32" s="262"/>
      <c r="AC32" s="262"/>
      <c r="AD32" s="262"/>
      <c r="AE32" s="262"/>
      <c r="AF32" s="262"/>
      <c r="AG32" s="262"/>
      <c r="AH32" s="262"/>
      <c r="AI32" s="262"/>
      <c r="AJ32" s="262"/>
      <c r="AK32" s="1120" t="s">
        <v>504</v>
      </c>
      <c r="AL32" s="1121"/>
      <c r="AM32" s="1121"/>
      <c r="AN32" s="1122"/>
      <c r="AO32" s="312">
        <v>3809691</v>
      </c>
      <c r="AP32" s="312">
        <v>36992</v>
      </c>
      <c r="AQ32" s="313">
        <v>38265</v>
      </c>
      <c r="AR32" s="314">
        <v>-3.3</v>
      </c>
    </row>
    <row r="33" spans="1:46" ht="13.5" customHeight="1" x14ac:dyDescent="0.2">
      <c r="A33" s="266"/>
      <c r="B33" s="262"/>
      <c r="C33" s="262"/>
      <c r="D33" s="262"/>
      <c r="E33" s="262"/>
      <c r="F33" s="262"/>
      <c r="G33" s="262"/>
      <c r="H33" s="262"/>
      <c r="I33" s="262"/>
      <c r="J33" s="262"/>
      <c r="K33" s="262"/>
      <c r="L33" s="262"/>
      <c r="M33" s="262"/>
      <c r="N33" s="262"/>
      <c r="O33" s="262"/>
      <c r="P33" s="262"/>
      <c r="Q33" s="262"/>
      <c r="R33" s="262"/>
      <c r="S33" s="262"/>
      <c r="T33" s="262"/>
      <c r="U33" s="262"/>
      <c r="V33" s="262"/>
      <c r="W33" s="262"/>
      <c r="X33" s="262"/>
      <c r="Y33" s="262"/>
      <c r="Z33" s="262"/>
      <c r="AA33" s="262"/>
      <c r="AB33" s="262"/>
      <c r="AC33" s="262"/>
      <c r="AD33" s="262"/>
      <c r="AE33" s="262"/>
      <c r="AF33" s="262"/>
      <c r="AG33" s="262"/>
      <c r="AH33" s="262"/>
      <c r="AI33" s="262"/>
      <c r="AJ33" s="262"/>
      <c r="AK33" s="1120" t="s">
        <v>505</v>
      </c>
      <c r="AL33" s="1121"/>
      <c r="AM33" s="1121"/>
      <c r="AN33" s="1122"/>
      <c r="AO33" s="312" t="s">
        <v>491</v>
      </c>
      <c r="AP33" s="312" t="s">
        <v>491</v>
      </c>
      <c r="AQ33" s="313" t="s">
        <v>491</v>
      </c>
      <c r="AR33" s="314" t="s">
        <v>491</v>
      </c>
    </row>
    <row r="34" spans="1:46" ht="27" customHeight="1" x14ac:dyDescent="0.2">
      <c r="A34" s="266"/>
      <c r="B34" s="262"/>
      <c r="C34" s="262"/>
      <c r="D34" s="262"/>
      <c r="E34" s="262"/>
      <c r="F34" s="262"/>
      <c r="G34" s="262"/>
      <c r="H34" s="262"/>
      <c r="I34" s="262"/>
      <c r="J34" s="262"/>
      <c r="K34" s="262"/>
      <c r="L34" s="262"/>
      <c r="M34" s="262"/>
      <c r="N34" s="262"/>
      <c r="O34" s="262"/>
      <c r="P34" s="262"/>
      <c r="Q34" s="262"/>
      <c r="R34" s="262"/>
      <c r="S34" s="262"/>
      <c r="T34" s="262"/>
      <c r="U34" s="262"/>
      <c r="V34" s="262"/>
      <c r="W34" s="262"/>
      <c r="X34" s="262"/>
      <c r="Y34" s="262"/>
      <c r="Z34" s="262"/>
      <c r="AA34" s="262"/>
      <c r="AB34" s="262"/>
      <c r="AC34" s="262"/>
      <c r="AD34" s="262"/>
      <c r="AE34" s="262"/>
      <c r="AF34" s="262"/>
      <c r="AG34" s="262"/>
      <c r="AH34" s="262"/>
      <c r="AI34" s="262"/>
      <c r="AJ34" s="262"/>
      <c r="AK34" s="1120" t="s">
        <v>506</v>
      </c>
      <c r="AL34" s="1121"/>
      <c r="AM34" s="1121"/>
      <c r="AN34" s="1122"/>
      <c r="AO34" s="312" t="s">
        <v>491</v>
      </c>
      <c r="AP34" s="312" t="s">
        <v>491</v>
      </c>
      <c r="AQ34" s="313" t="s">
        <v>491</v>
      </c>
      <c r="AR34" s="314" t="s">
        <v>491</v>
      </c>
    </row>
    <row r="35" spans="1:46" ht="27" customHeight="1" x14ac:dyDescent="0.2">
      <c r="A35" s="266"/>
      <c r="B35" s="262"/>
      <c r="C35" s="262"/>
      <c r="D35" s="262"/>
      <c r="E35" s="262"/>
      <c r="F35" s="262"/>
      <c r="G35" s="262"/>
      <c r="H35" s="262"/>
      <c r="I35" s="262"/>
      <c r="J35" s="262"/>
      <c r="K35" s="262"/>
      <c r="L35" s="262"/>
      <c r="M35" s="262"/>
      <c r="N35" s="262"/>
      <c r="O35" s="262"/>
      <c r="P35" s="262"/>
      <c r="Q35" s="262"/>
      <c r="R35" s="262"/>
      <c r="S35" s="262"/>
      <c r="T35" s="262"/>
      <c r="U35" s="262"/>
      <c r="V35" s="262"/>
      <c r="W35" s="262"/>
      <c r="X35" s="262"/>
      <c r="Y35" s="262"/>
      <c r="Z35" s="262"/>
      <c r="AA35" s="262"/>
      <c r="AB35" s="262"/>
      <c r="AC35" s="262"/>
      <c r="AD35" s="262"/>
      <c r="AE35" s="262"/>
      <c r="AF35" s="262"/>
      <c r="AG35" s="262"/>
      <c r="AH35" s="262"/>
      <c r="AI35" s="262"/>
      <c r="AJ35" s="262"/>
      <c r="AK35" s="1120" t="s">
        <v>507</v>
      </c>
      <c r="AL35" s="1121"/>
      <c r="AM35" s="1121"/>
      <c r="AN35" s="1122"/>
      <c r="AO35" s="312">
        <v>831239</v>
      </c>
      <c r="AP35" s="312">
        <v>8071</v>
      </c>
      <c r="AQ35" s="313">
        <v>11441</v>
      </c>
      <c r="AR35" s="314">
        <v>-29.5</v>
      </c>
    </row>
    <row r="36" spans="1:46" ht="27" customHeight="1" x14ac:dyDescent="0.2">
      <c r="A36" s="266"/>
      <c r="B36" s="262"/>
      <c r="C36" s="262"/>
      <c r="D36" s="262"/>
      <c r="E36" s="262"/>
      <c r="F36" s="262"/>
      <c r="G36" s="262"/>
      <c r="H36" s="262"/>
      <c r="I36" s="262"/>
      <c r="J36" s="262"/>
      <c r="K36" s="262"/>
      <c r="L36" s="262"/>
      <c r="M36" s="262"/>
      <c r="N36" s="262"/>
      <c r="O36" s="262"/>
      <c r="P36" s="262"/>
      <c r="Q36" s="262"/>
      <c r="R36" s="262"/>
      <c r="S36" s="262"/>
      <c r="T36" s="262"/>
      <c r="U36" s="262"/>
      <c r="V36" s="262"/>
      <c r="W36" s="262"/>
      <c r="X36" s="262"/>
      <c r="Y36" s="262"/>
      <c r="Z36" s="262"/>
      <c r="AA36" s="262"/>
      <c r="AB36" s="262"/>
      <c r="AC36" s="262"/>
      <c r="AD36" s="262"/>
      <c r="AE36" s="262"/>
      <c r="AF36" s="262"/>
      <c r="AG36" s="262"/>
      <c r="AH36" s="262"/>
      <c r="AI36" s="262"/>
      <c r="AJ36" s="262"/>
      <c r="AK36" s="1120" t="s">
        <v>508</v>
      </c>
      <c r="AL36" s="1121"/>
      <c r="AM36" s="1121"/>
      <c r="AN36" s="1122"/>
      <c r="AO36" s="312">
        <v>240336</v>
      </c>
      <c r="AP36" s="312">
        <v>2334</v>
      </c>
      <c r="AQ36" s="313">
        <v>1708</v>
      </c>
      <c r="AR36" s="314">
        <v>36.700000000000003</v>
      </c>
    </row>
    <row r="37" spans="1:46" ht="13.5" customHeight="1" x14ac:dyDescent="0.2">
      <c r="A37" s="266"/>
      <c r="B37" s="262"/>
      <c r="C37" s="262"/>
      <c r="D37" s="262"/>
      <c r="E37" s="262"/>
      <c r="F37" s="262"/>
      <c r="G37" s="262"/>
      <c r="H37" s="262"/>
      <c r="I37" s="262"/>
      <c r="J37" s="262"/>
      <c r="K37" s="262"/>
      <c r="L37" s="262"/>
      <c r="M37" s="262"/>
      <c r="N37" s="262"/>
      <c r="O37" s="262"/>
      <c r="P37" s="262"/>
      <c r="Q37" s="262"/>
      <c r="R37" s="262"/>
      <c r="S37" s="262"/>
      <c r="T37" s="262"/>
      <c r="U37" s="262"/>
      <c r="V37" s="262"/>
      <c r="W37" s="262"/>
      <c r="X37" s="262"/>
      <c r="Y37" s="262"/>
      <c r="Z37" s="262"/>
      <c r="AA37" s="262"/>
      <c r="AB37" s="262"/>
      <c r="AC37" s="262"/>
      <c r="AD37" s="262"/>
      <c r="AE37" s="262"/>
      <c r="AF37" s="262"/>
      <c r="AG37" s="262"/>
      <c r="AH37" s="262"/>
      <c r="AI37" s="262"/>
      <c r="AJ37" s="262"/>
      <c r="AK37" s="1120" t="s">
        <v>509</v>
      </c>
      <c r="AL37" s="1121"/>
      <c r="AM37" s="1121"/>
      <c r="AN37" s="1122"/>
      <c r="AO37" s="312">
        <v>14256</v>
      </c>
      <c r="AP37" s="312">
        <v>138</v>
      </c>
      <c r="AQ37" s="313">
        <v>394</v>
      </c>
      <c r="AR37" s="314">
        <v>-65</v>
      </c>
    </row>
    <row r="38" spans="1:46" ht="27" customHeight="1" x14ac:dyDescent="0.2">
      <c r="A38" s="266"/>
      <c r="B38" s="262"/>
      <c r="C38" s="262"/>
      <c r="D38" s="262"/>
      <c r="E38" s="262"/>
      <c r="F38" s="262"/>
      <c r="G38" s="262"/>
      <c r="H38" s="262"/>
      <c r="I38" s="262"/>
      <c r="J38" s="262"/>
      <c r="K38" s="262"/>
      <c r="L38" s="262"/>
      <c r="M38" s="262"/>
      <c r="N38" s="262"/>
      <c r="O38" s="262"/>
      <c r="P38" s="262"/>
      <c r="Q38" s="262"/>
      <c r="R38" s="262"/>
      <c r="S38" s="262"/>
      <c r="T38" s="262"/>
      <c r="U38" s="262"/>
      <c r="V38" s="262"/>
      <c r="W38" s="262"/>
      <c r="X38" s="262"/>
      <c r="Y38" s="262"/>
      <c r="Z38" s="262"/>
      <c r="AA38" s="262"/>
      <c r="AB38" s="262"/>
      <c r="AC38" s="262"/>
      <c r="AD38" s="262"/>
      <c r="AE38" s="262"/>
      <c r="AF38" s="262"/>
      <c r="AG38" s="262"/>
      <c r="AH38" s="262"/>
      <c r="AI38" s="262"/>
      <c r="AJ38" s="262"/>
      <c r="AK38" s="1123" t="s">
        <v>510</v>
      </c>
      <c r="AL38" s="1124"/>
      <c r="AM38" s="1124"/>
      <c r="AN38" s="1125"/>
      <c r="AO38" s="315" t="s">
        <v>491</v>
      </c>
      <c r="AP38" s="315" t="s">
        <v>491</v>
      </c>
      <c r="AQ38" s="316">
        <v>1</v>
      </c>
      <c r="AR38" s="304" t="s">
        <v>491</v>
      </c>
      <c r="AS38" s="311"/>
    </row>
    <row r="39" spans="1:46" ht="13" x14ac:dyDescent="0.2">
      <c r="A39" s="266"/>
      <c r="B39" s="262"/>
      <c r="C39" s="262"/>
      <c r="D39" s="262"/>
      <c r="E39" s="262"/>
      <c r="F39" s="262"/>
      <c r="G39" s="262"/>
      <c r="H39" s="262"/>
      <c r="I39" s="262"/>
      <c r="J39" s="262"/>
      <c r="K39" s="262"/>
      <c r="L39" s="262"/>
      <c r="M39" s="262"/>
      <c r="N39" s="262"/>
      <c r="O39" s="262"/>
      <c r="P39" s="262"/>
      <c r="Q39" s="262"/>
      <c r="R39" s="262"/>
      <c r="S39" s="262"/>
      <c r="T39" s="262"/>
      <c r="U39" s="262"/>
      <c r="V39" s="262"/>
      <c r="W39" s="262"/>
      <c r="X39" s="262"/>
      <c r="Y39" s="262"/>
      <c r="Z39" s="262"/>
      <c r="AA39" s="262"/>
      <c r="AB39" s="262"/>
      <c r="AC39" s="262"/>
      <c r="AD39" s="262"/>
      <c r="AE39" s="262"/>
      <c r="AF39" s="262"/>
      <c r="AG39" s="262"/>
      <c r="AH39" s="262"/>
      <c r="AI39" s="262"/>
      <c r="AJ39" s="262"/>
      <c r="AK39" s="1123" t="s">
        <v>511</v>
      </c>
      <c r="AL39" s="1124"/>
      <c r="AM39" s="1124"/>
      <c r="AN39" s="1125"/>
      <c r="AO39" s="312">
        <v>-636049</v>
      </c>
      <c r="AP39" s="312">
        <v>-6176</v>
      </c>
      <c r="AQ39" s="313">
        <v>-7153</v>
      </c>
      <c r="AR39" s="314">
        <v>-13.7</v>
      </c>
      <c r="AS39" s="311"/>
    </row>
    <row r="40" spans="1:46" ht="27" customHeight="1" x14ac:dyDescent="0.2">
      <c r="A40" s="266"/>
      <c r="B40" s="262"/>
      <c r="C40" s="262"/>
      <c r="D40" s="262"/>
      <c r="E40" s="262"/>
      <c r="F40" s="262"/>
      <c r="G40" s="262"/>
      <c r="H40" s="262"/>
      <c r="I40" s="262"/>
      <c r="J40" s="262"/>
      <c r="K40" s="262"/>
      <c r="L40" s="262"/>
      <c r="M40" s="262"/>
      <c r="N40" s="262"/>
      <c r="O40" s="262"/>
      <c r="P40" s="262"/>
      <c r="Q40" s="262"/>
      <c r="R40" s="262"/>
      <c r="S40" s="262"/>
      <c r="T40" s="262"/>
      <c r="U40" s="262"/>
      <c r="V40" s="262"/>
      <c r="W40" s="262"/>
      <c r="X40" s="262"/>
      <c r="Y40" s="262"/>
      <c r="Z40" s="262"/>
      <c r="AA40" s="262"/>
      <c r="AB40" s="262"/>
      <c r="AC40" s="262"/>
      <c r="AD40" s="262"/>
      <c r="AE40" s="262"/>
      <c r="AF40" s="262"/>
      <c r="AG40" s="262"/>
      <c r="AH40" s="262"/>
      <c r="AI40" s="262"/>
      <c r="AJ40" s="262"/>
      <c r="AK40" s="1120" t="s">
        <v>512</v>
      </c>
      <c r="AL40" s="1121"/>
      <c r="AM40" s="1121"/>
      <c r="AN40" s="1122"/>
      <c r="AO40" s="312">
        <v>-3302928</v>
      </c>
      <c r="AP40" s="312">
        <v>-32071</v>
      </c>
      <c r="AQ40" s="313">
        <v>-33456</v>
      </c>
      <c r="AR40" s="314">
        <v>-4.0999999999999996</v>
      </c>
      <c r="AS40" s="311"/>
    </row>
    <row r="41" spans="1:46" ht="13" x14ac:dyDescent="0.2">
      <c r="A41" s="266"/>
      <c r="B41" s="262"/>
      <c r="C41" s="262"/>
      <c r="D41" s="262"/>
      <c r="E41" s="262"/>
      <c r="F41" s="262"/>
      <c r="G41" s="262"/>
      <c r="H41" s="262"/>
      <c r="I41" s="262"/>
      <c r="J41" s="262"/>
      <c r="K41" s="262"/>
      <c r="L41" s="262"/>
      <c r="M41" s="262"/>
      <c r="N41" s="262"/>
      <c r="O41" s="262"/>
      <c r="P41" s="262"/>
      <c r="Q41" s="262"/>
      <c r="R41" s="262"/>
      <c r="S41" s="262"/>
      <c r="T41" s="262"/>
      <c r="U41" s="262"/>
      <c r="V41" s="262"/>
      <c r="W41" s="262"/>
      <c r="X41" s="262"/>
      <c r="Y41" s="262"/>
      <c r="Z41" s="262"/>
      <c r="AA41" s="262"/>
      <c r="AB41" s="262"/>
      <c r="AC41" s="262"/>
      <c r="AD41" s="262"/>
      <c r="AE41" s="262"/>
      <c r="AF41" s="262"/>
      <c r="AG41" s="262"/>
      <c r="AH41" s="262"/>
      <c r="AI41" s="262"/>
      <c r="AJ41" s="262"/>
      <c r="AK41" s="1126" t="s">
        <v>287</v>
      </c>
      <c r="AL41" s="1127"/>
      <c r="AM41" s="1127"/>
      <c r="AN41" s="1128"/>
      <c r="AO41" s="312">
        <v>956545</v>
      </c>
      <c r="AP41" s="312">
        <v>9288</v>
      </c>
      <c r="AQ41" s="313">
        <v>11199</v>
      </c>
      <c r="AR41" s="314">
        <v>-17.100000000000001</v>
      </c>
      <c r="AS41" s="311"/>
    </row>
    <row r="42" spans="1:46" ht="13" x14ac:dyDescent="0.2">
      <c r="A42" s="266"/>
      <c r="B42" s="262"/>
      <c r="C42" s="262"/>
      <c r="D42" s="262"/>
      <c r="E42" s="262"/>
      <c r="F42" s="262"/>
      <c r="G42" s="262"/>
      <c r="H42" s="262"/>
      <c r="I42" s="262"/>
      <c r="J42" s="262"/>
      <c r="K42" s="262"/>
      <c r="L42" s="262"/>
      <c r="M42" s="262"/>
      <c r="N42" s="262"/>
      <c r="O42" s="262"/>
      <c r="P42" s="262"/>
      <c r="Q42" s="262"/>
      <c r="R42" s="262"/>
      <c r="S42" s="262"/>
      <c r="T42" s="262"/>
      <c r="U42" s="262"/>
      <c r="V42" s="262"/>
      <c r="W42" s="262"/>
      <c r="X42" s="262"/>
      <c r="Y42" s="262"/>
      <c r="Z42" s="262"/>
      <c r="AA42" s="262"/>
      <c r="AB42" s="262"/>
      <c r="AC42" s="262"/>
      <c r="AD42" s="262"/>
      <c r="AE42" s="262"/>
      <c r="AF42" s="262"/>
      <c r="AG42" s="262"/>
      <c r="AH42" s="262"/>
      <c r="AI42" s="262"/>
      <c r="AJ42" s="262"/>
      <c r="AK42" s="317"/>
      <c r="AL42" s="262"/>
      <c r="AM42" s="262"/>
      <c r="AN42" s="262"/>
      <c r="AO42" s="262"/>
      <c r="AP42" s="262"/>
      <c r="AQ42" s="288"/>
      <c r="AR42" s="288"/>
      <c r="AS42" s="311"/>
    </row>
    <row r="43" spans="1:46" ht="13" x14ac:dyDescent="0.2">
      <c r="A43" s="266"/>
      <c r="B43" s="262"/>
      <c r="C43" s="262"/>
      <c r="D43" s="262"/>
      <c r="E43" s="262"/>
      <c r="F43" s="262"/>
      <c r="G43" s="262"/>
      <c r="H43" s="262"/>
      <c r="I43" s="262"/>
      <c r="J43" s="262"/>
      <c r="K43" s="262"/>
      <c r="L43" s="262"/>
      <c r="M43" s="262"/>
      <c r="N43" s="262"/>
      <c r="O43" s="262"/>
      <c r="P43" s="262"/>
      <c r="Q43" s="262"/>
      <c r="R43" s="262"/>
      <c r="S43" s="262"/>
      <c r="T43" s="262"/>
      <c r="U43" s="262"/>
      <c r="V43" s="262"/>
      <c r="W43" s="262"/>
      <c r="X43" s="262"/>
      <c r="Y43" s="262"/>
      <c r="Z43" s="262"/>
      <c r="AA43" s="262"/>
      <c r="AB43" s="262"/>
      <c r="AC43" s="262"/>
      <c r="AD43" s="262"/>
      <c r="AE43" s="262"/>
      <c r="AF43" s="262"/>
      <c r="AG43" s="262"/>
      <c r="AH43" s="262"/>
      <c r="AI43" s="262"/>
      <c r="AJ43" s="262"/>
      <c r="AK43" s="262"/>
      <c r="AL43" s="262"/>
      <c r="AM43" s="262"/>
      <c r="AN43" s="262"/>
      <c r="AO43" s="262"/>
      <c r="AP43" s="318"/>
      <c r="AQ43" s="288"/>
      <c r="AR43" s="262"/>
      <c r="AS43" s="311"/>
    </row>
    <row r="44" spans="1:46" ht="13" x14ac:dyDescent="0.2">
      <c r="A44" s="266"/>
      <c r="B44" s="262"/>
      <c r="C44" s="262"/>
      <c r="D44" s="262"/>
      <c r="E44" s="262"/>
      <c r="F44" s="262"/>
      <c r="G44" s="262"/>
      <c r="H44" s="262"/>
      <c r="I44" s="262"/>
      <c r="J44" s="262"/>
      <c r="K44" s="262"/>
      <c r="L44" s="262"/>
      <c r="M44" s="262"/>
      <c r="N44" s="262"/>
      <c r="O44" s="262"/>
      <c r="P44" s="262"/>
      <c r="Q44" s="262"/>
      <c r="R44" s="262"/>
      <c r="S44" s="262"/>
      <c r="T44" s="262"/>
      <c r="U44" s="262"/>
      <c r="V44" s="262"/>
      <c r="W44" s="262"/>
      <c r="X44" s="262"/>
      <c r="Y44" s="262"/>
      <c r="Z44" s="262"/>
      <c r="AA44" s="262"/>
      <c r="AB44" s="262"/>
      <c r="AC44" s="262"/>
      <c r="AD44" s="262"/>
      <c r="AE44" s="262"/>
      <c r="AF44" s="262"/>
      <c r="AG44" s="262"/>
      <c r="AH44" s="262"/>
      <c r="AI44" s="262"/>
      <c r="AJ44" s="262"/>
      <c r="AK44" s="262"/>
      <c r="AL44" s="262"/>
      <c r="AM44" s="262"/>
      <c r="AN44" s="262"/>
      <c r="AO44" s="262"/>
      <c r="AP44" s="262"/>
      <c r="AQ44" s="288"/>
      <c r="AR44" s="262"/>
    </row>
    <row r="45" spans="1:46" ht="13" x14ac:dyDescent="0.2">
      <c r="A45" s="264"/>
      <c r="B45" s="264"/>
      <c r="C45" s="264"/>
      <c r="D45" s="264"/>
      <c r="E45" s="264"/>
      <c r="F45" s="264"/>
      <c r="G45" s="264"/>
      <c r="H45" s="264"/>
      <c r="I45" s="264"/>
      <c r="J45" s="264"/>
      <c r="K45" s="264"/>
      <c r="L45" s="264"/>
      <c r="M45" s="264"/>
      <c r="N45" s="264"/>
      <c r="O45" s="264"/>
      <c r="P45" s="264"/>
      <c r="Q45" s="264"/>
      <c r="R45" s="264"/>
      <c r="S45" s="264"/>
      <c r="T45" s="264"/>
      <c r="U45" s="264"/>
      <c r="V45" s="264"/>
      <c r="W45" s="264"/>
      <c r="X45" s="264"/>
      <c r="Y45" s="264"/>
      <c r="Z45" s="264"/>
      <c r="AA45" s="264"/>
      <c r="AB45" s="264"/>
      <c r="AC45" s="264"/>
      <c r="AD45" s="264"/>
      <c r="AE45" s="264"/>
      <c r="AF45" s="264"/>
      <c r="AG45" s="264"/>
      <c r="AH45" s="264"/>
      <c r="AI45" s="264"/>
      <c r="AJ45" s="264"/>
      <c r="AK45" s="264"/>
      <c r="AL45" s="264"/>
      <c r="AM45" s="264"/>
      <c r="AN45" s="264"/>
      <c r="AO45" s="264"/>
      <c r="AP45" s="264"/>
      <c r="AQ45" s="319"/>
      <c r="AR45" s="264"/>
      <c r="AS45" s="264"/>
      <c r="AT45" s="262"/>
    </row>
    <row r="46" spans="1:46" ht="13" x14ac:dyDescent="0.2">
      <c r="A46" s="320"/>
      <c r="B46" s="320"/>
      <c r="C46" s="320"/>
      <c r="D46" s="320"/>
      <c r="E46" s="320"/>
      <c r="F46" s="320"/>
      <c r="G46" s="320"/>
      <c r="H46" s="320"/>
      <c r="I46" s="320"/>
      <c r="J46" s="320"/>
      <c r="K46" s="320"/>
      <c r="L46" s="320"/>
      <c r="M46" s="320"/>
      <c r="N46" s="320"/>
      <c r="O46" s="320"/>
      <c r="P46" s="320"/>
      <c r="Q46" s="320"/>
      <c r="R46" s="320"/>
      <c r="S46" s="320"/>
      <c r="T46" s="320"/>
      <c r="U46" s="320"/>
      <c r="V46" s="320"/>
      <c r="W46" s="320"/>
      <c r="X46" s="320"/>
      <c r="Y46" s="320"/>
      <c r="Z46" s="320"/>
      <c r="AA46" s="320"/>
      <c r="AB46" s="320"/>
      <c r="AC46" s="320"/>
      <c r="AD46" s="320"/>
      <c r="AE46" s="320"/>
      <c r="AF46" s="320"/>
      <c r="AG46" s="320"/>
      <c r="AH46" s="320"/>
      <c r="AI46" s="320"/>
      <c r="AJ46" s="320"/>
      <c r="AK46" s="320"/>
      <c r="AL46" s="320"/>
      <c r="AM46" s="320"/>
      <c r="AN46" s="320"/>
      <c r="AO46" s="320"/>
      <c r="AP46" s="320"/>
      <c r="AQ46" s="320"/>
      <c r="AR46" s="320"/>
      <c r="AS46" s="320"/>
      <c r="AT46" s="262"/>
    </row>
    <row r="47" spans="1:46" ht="17.25" customHeight="1" x14ac:dyDescent="0.2">
      <c r="A47" s="321" t="s">
        <v>513</v>
      </c>
      <c r="B47" s="262"/>
      <c r="C47" s="262"/>
      <c r="D47" s="262"/>
      <c r="E47" s="262"/>
      <c r="F47" s="262"/>
      <c r="G47" s="262"/>
      <c r="H47" s="262"/>
      <c r="I47" s="262"/>
      <c r="J47" s="262"/>
      <c r="K47" s="262"/>
      <c r="L47" s="262"/>
      <c r="M47" s="262"/>
      <c r="N47" s="262"/>
      <c r="O47" s="262"/>
      <c r="P47" s="262"/>
      <c r="Q47" s="262"/>
      <c r="R47" s="262"/>
      <c r="S47" s="262"/>
      <c r="T47" s="262"/>
      <c r="U47" s="262"/>
      <c r="V47" s="262"/>
      <c r="W47" s="262"/>
      <c r="X47" s="262"/>
      <c r="Y47" s="262"/>
      <c r="Z47" s="262"/>
      <c r="AA47" s="262"/>
      <c r="AB47" s="262"/>
      <c r="AC47" s="262"/>
      <c r="AD47" s="262"/>
      <c r="AE47" s="262"/>
      <c r="AF47" s="262"/>
      <c r="AG47" s="262"/>
      <c r="AH47" s="262"/>
      <c r="AI47" s="262"/>
      <c r="AJ47" s="262"/>
      <c r="AK47" s="262"/>
      <c r="AL47" s="262"/>
      <c r="AM47" s="262"/>
      <c r="AN47" s="262"/>
      <c r="AO47" s="262"/>
      <c r="AP47" s="262"/>
      <c r="AQ47" s="262"/>
      <c r="AR47" s="262"/>
    </row>
    <row r="48" spans="1:46" ht="13" x14ac:dyDescent="0.2">
      <c r="A48" s="266"/>
      <c r="B48" s="262"/>
      <c r="C48" s="262"/>
      <c r="D48" s="262"/>
      <c r="E48" s="262"/>
      <c r="F48" s="262"/>
      <c r="G48" s="262"/>
      <c r="H48" s="262"/>
      <c r="I48" s="262"/>
      <c r="J48" s="262"/>
      <c r="K48" s="262"/>
      <c r="L48" s="262"/>
      <c r="M48" s="262"/>
      <c r="N48" s="262"/>
      <c r="O48" s="262"/>
      <c r="P48" s="262"/>
      <c r="Q48" s="262"/>
      <c r="R48" s="262"/>
      <c r="S48" s="262"/>
      <c r="T48" s="262"/>
      <c r="U48" s="262"/>
      <c r="V48" s="262"/>
      <c r="W48" s="262"/>
      <c r="X48" s="262"/>
      <c r="Y48" s="262"/>
      <c r="Z48" s="262"/>
      <c r="AA48" s="262"/>
      <c r="AB48" s="262"/>
      <c r="AC48" s="262"/>
      <c r="AD48" s="262"/>
      <c r="AE48" s="262"/>
      <c r="AF48" s="262"/>
      <c r="AG48" s="262"/>
      <c r="AH48" s="262"/>
      <c r="AI48" s="262"/>
      <c r="AJ48" s="262"/>
      <c r="AK48" s="322" t="s">
        <v>514</v>
      </c>
      <c r="AL48" s="322"/>
      <c r="AM48" s="322"/>
      <c r="AN48" s="322"/>
      <c r="AO48" s="322"/>
      <c r="AP48" s="322"/>
      <c r="AQ48" s="323"/>
      <c r="AR48" s="322"/>
    </row>
    <row r="49" spans="1:44" ht="13.5" customHeight="1" x14ac:dyDescent="0.2">
      <c r="A49" s="266"/>
      <c r="B49" s="262"/>
      <c r="C49" s="262"/>
      <c r="D49" s="262"/>
      <c r="E49" s="262"/>
      <c r="F49" s="262"/>
      <c r="G49" s="262"/>
      <c r="H49" s="262"/>
      <c r="I49" s="262"/>
      <c r="J49" s="262"/>
      <c r="K49" s="262"/>
      <c r="L49" s="262"/>
      <c r="M49" s="262"/>
      <c r="N49" s="262"/>
      <c r="O49" s="262"/>
      <c r="P49" s="262"/>
      <c r="Q49" s="262"/>
      <c r="R49" s="262"/>
      <c r="S49" s="262"/>
      <c r="T49" s="262"/>
      <c r="U49" s="262"/>
      <c r="V49" s="262"/>
      <c r="W49" s="262"/>
      <c r="X49" s="262"/>
      <c r="Y49" s="262"/>
      <c r="Z49" s="262"/>
      <c r="AA49" s="262"/>
      <c r="AB49" s="262"/>
      <c r="AC49" s="262"/>
      <c r="AD49" s="262"/>
      <c r="AE49" s="262"/>
      <c r="AF49" s="262"/>
      <c r="AG49" s="262"/>
      <c r="AH49" s="262"/>
      <c r="AI49" s="262"/>
      <c r="AJ49" s="262"/>
      <c r="AK49" s="324"/>
      <c r="AL49" s="325"/>
      <c r="AM49" s="1113" t="s">
        <v>482</v>
      </c>
      <c r="AN49" s="1115" t="s">
        <v>515</v>
      </c>
      <c r="AO49" s="1116"/>
      <c r="AP49" s="1116"/>
      <c r="AQ49" s="1116"/>
      <c r="AR49" s="1117"/>
    </row>
    <row r="50" spans="1:44" ht="13" x14ac:dyDescent="0.2">
      <c r="A50" s="266"/>
      <c r="B50" s="262"/>
      <c r="C50" s="262"/>
      <c r="D50" s="262"/>
      <c r="E50" s="262"/>
      <c r="F50" s="262"/>
      <c r="G50" s="262"/>
      <c r="H50" s="262"/>
      <c r="I50" s="262"/>
      <c r="J50" s="262"/>
      <c r="K50" s="262"/>
      <c r="L50" s="262"/>
      <c r="M50" s="262"/>
      <c r="N50" s="262"/>
      <c r="O50" s="262"/>
      <c r="P50" s="262"/>
      <c r="Q50" s="262"/>
      <c r="R50" s="262"/>
      <c r="S50" s="262"/>
      <c r="T50" s="262"/>
      <c r="U50" s="262"/>
      <c r="V50" s="262"/>
      <c r="W50" s="262"/>
      <c r="X50" s="262"/>
      <c r="Y50" s="262"/>
      <c r="Z50" s="262"/>
      <c r="AA50" s="262"/>
      <c r="AB50" s="262"/>
      <c r="AC50" s="262"/>
      <c r="AD50" s="262"/>
      <c r="AE50" s="262"/>
      <c r="AF50" s="262"/>
      <c r="AG50" s="262"/>
      <c r="AH50" s="262"/>
      <c r="AI50" s="262"/>
      <c r="AJ50" s="262"/>
      <c r="AK50" s="326"/>
      <c r="AL50" s="327"/>
      <c r="AM50" s="1114"/>
      <c r="AN50" s="328" t="s">
        <v>516</v>
      </c>
      <c r="AO50" s="329" t="s">
        <v>517</v>
      </c>
      <c r="AP50" s="330" t="s">
        <v>518</v>
      </c>
      <c r="AQ50" s="331" t="s">
        <v>519</v>
      </c>
      <c r="AR50" s="332" t="s">
        <v>520</v>
      </c>
    </row>
    <row r="51" spans="1:44" ht="13" x14ac:dyDescent="0.2">
      <c r="A51" s="266"/>
      <c r="B51" s="262"/>
      <c r="C51" s="262"/>
      <c r="D51" s="262"/>
      <c r="E51" s="262"/>
      <c r="F51" s="262"/>
      <c r="G51" s="262"/>
      <c r="H51" s="262"/>
      <c r="I51" s="262"/>
      <c r="J51" s="262"/>
      <c r="K51" s="262"/>
      <c r="L51" s="262"/>
      <c r="M51" s="262"/>
      <c r="N51" s="262"/>
      <c r="O51" s="262"/>
      <c r="P51" s="262"/>
      <c r="Q51" s="262"/>
      <c r="R51" s="262"/>
      <c r="S51" s="262"/>
      <c r="T51" s="262"/>
      <c r="U51" s="262"/>
      <c r="V51" s="262"/>
      <c r="W51" s="262"/>
      <c r="X51" s="262"/>
      <c r="Y51" s="262"/>
      <c r="Z51" s="262"/>
      <c r="AA51" s="262"/>
      <c r="AB51" s="262"/>
      <c r="AC51" s="262"/>
      <c r="AD51" s="262"/>
      <c r="AE51" s="262"/>
      <c r="AF51" s="262"/>
      <c r="AG51" s="262"/>
      <c r="AH51" s="262"/>
      <c r="AI51" s="262"/>
      <c r="AJ51" s="262"/>
      <c r="AK51" s="324" t="s">
        <v>521</v>
      </c>
      <c r="AL51" s="325"/>
      <c r="AM51" s="333">
        <v>5446512</v>
      </c>
      <c r="AN51" s="334">
        <v>49459</v>
      </c>
      <c r="AO51" s="335">
        <v>60.7</v>
      </c>
      <c r="AP51" s="336">
        <v>66343</v>
      </c>
      <c r="AQ51" s="337">
        <v>43</v>
      </c>
      <c r="AR51" s="338">
        <v>17.7</v>
      </c>
    </row>
    <row r="52" spans="1:44" ht="13" x14ac:dyDescent="0.2">
      <c r="A52" s="266"/>
      <c r="B52" s="262"/>
      <c r="C52" s="262"/>
      <c r="D52" s="262"/>
      <c r="E52" s="262"/>
      <c r="F52" s="262"/>
      <c r="G52" s="262"/>
      <c r="H52" s="262"/>
      <c r="I52" s="262"/>
      <c r="J52" s="262"/>
      <c r="K52" s="262"/>
      <c r="L52" s="262"/>
      <c r="M52" s="262"/>
      <c r="N52" s="262"/>
      <c r="O52" s="262"/>
      <c r="P52" s="262"/>
      <c r="Q52" s="262"/>
      <c r="R52" s="262"/>
      <c r="S52" s="262"/>
      <c r="T52" s="262"/>
      <c r="U52" s="262"/>
      <c r="V52" s="262"/>
      <c r="W52" s="262"/>
      <c r="X52" s="262"/>
      <c r="Y52" s="262"/>
      <c r="Z52" s="262"/>
      <c r="AA52" s="262"/>
      <c r="AB52" s="262"/>
      <c r="AC52" s="262"/>
      <c r="AD52" s="262"/>
      <c r="AE52" s="262"/>
      <c r="AF52" s="262"/>
      <c r="AG52" s="262"/>
      <c r="AH52" s="262"/>
      <c r="AI52" s="262"/>
      <c r="AJ52" s="262"/>
      <c r="AK52" s="339"/>
      <c r="AL52" s="340" t="s">
        <v>522</v>
      </c>
      <c r="AM52" s="341">
        <v>3831081</v>
      </c>
      <c r="AN52" s="342">
        <v>34789</v>
      </c>
      <c r="AO52" s="343">
        <v>46.9</v>
      </c>
      <c r="AP52" s="344">
        <v>34529</v>
      </c>
      <c r="AQ52" s="345">
        <v>28.4</v>
      </c>
      <c r="AR52" s="346">
        <v>18.5</v>
      </c>
    </row>
    <row r="53" spans="1:44" ht="13" x14ac:dyDescent="0.2">
      <c r="A53" s="266"/>
      <c r="B53" s="262"/>
      <c r="C53" s="262"/>
      <c r="D53" s="262"/>
      <c r="E53" s="262"/>
      <c r="F53" s="262"/>
      <c r="G53" s="262"/>
      <c r="H53" s="262"/>
      <c r="I53" s="262"/>
      <c r="J53" s="262"/>
      <c r="K53" s="262"/>
      <c r="L53" s="262"/>
      <c r="M53" s="262"/>
      <c r="N53" s="262"/>
      <c r="O53" s="262"/>
      <c r="P53" s="262"/>
      <c r="Q53" s="262"/>
      <c r="R53" s="262"/>
      <c r="S53" s="262"/>
      <c r="T53" s="262"/>
      <c r="U53" s="262"/>
      <c r="V53" s="262"/>
      <c r="W53" s="262"/>
      <c r="X53" s="262"/>
      <c r="Y53" s="262"/>
      <c r="Z53" s="262"/>
      <c r="AA53" s="262"/>
      <c r="AB53" s="262"/>
      <c r="AC53" s="262"/>
      <c r="AD53" s="262"/>
      <c r="AE53" s="262"/>
      <c r="AF53" s="262"/>
      <c r="AG53" s="262"/>
      <c r="AH53" s="262"/>
      <c r="AI53" s="262"/>
      <c r="AJ53" s="262"/>
      <c r="AK53" s="324" t="s">
        <v>523</v>
      </c>
      <c r="AL53" s="325"/>
      <c r="AM53" s="333">
        <v>7550208</v>
      </c>
      <c r="AN53" s="334">
        <v>69696</v>
      </c>
      <c r="AO53" s="335">
        <v>40.9</v>
      </c>
      <c r="AP53" s="336">
        <v>56416</v>
      </c>
      <c r="AQ53" s="337">
        <v>-15</v>
      </c>
      <c r="AR53" s="338">
        <v>55.9</v>
      </c>
    </row>
    <row r="54" spans="1:44" ht="13" x14ac:dyDescent="0.2">
      <c r="A54" s="266"/>
      <c r="B54" s="262"/>
      <c r="C54" s="262"/>
      <c r="D54" s="262"/>
      <c r="E54" s="262"/>
      <c r="F54" s="262"/>
      <c r="G54" s="262"/>
      <c r="H54" s="262"/>
      <c r="I54" s="262"/>
      <c r="J54" s="262"/>
      <c r="K54" s="262"/>
      <c r="L54" s="262"/>
      <c r="M54" s="262"/>
      <c r="N54" s="262"/>
      <c r="O54" s="262"/>
      <c r="P54" s="262"/>
      <c r="Q54" s="262"/>
      <c r="R54" s="262"/>
      <c r="S54" s="262"/>
      <c r="T54" s="262"/>
      <c r="U54" s="262"/>
      <c r="V54" s="262"/>
      <c r="W54" s="262"/>
      <c r="X54" s="262"/>
      <c r="Y54" s="262"/>
      <c r="Z54" s="262"/>
      <c r="AA54" s="262"/>
      <c r="AB54" s="262"/>
      <c r="AC54" s="262"/>
      <c r="AD54" s="262"/>
      <c r="AE54" s="262"/>
      <c r="AF54" s="262"/>
      <c r="AG54" s="262"/>
      <c r="AH54" s="262"/>
      <c r="AI54" s="262"/>
      <c r="AJ54" s="262"/>
      <c r="AK54" s="339"/>
      <c r="AL54" s="340" t="s">
        <v>522</v>
      </c>
      <c r="AM54" s="341">
        <v>4678399</v>
      </c>
      <c r="AN54" s="342">
        <v>43187</v>
      </c>
      <c r="AO54" s="343">
        <v>24.1</v>
      </c>
      <c r="AP54" s="344">
        <v>32623</v>
      </c>
      <c r="AQ54" s="345">
        <v>-5.5</v>
      </c>
      <c r="AR54" s="346">
        <v>29.6</v>
      </c>
    </row>
    <row r="55" spans="1:44" ht="13" x14ac:dyDescent="0.2">
      <c r="A55" s="266"/>
      <c r="B55" s="262"/>
      <c r="C55" s="262"/>
      <c r="D55" s="262"/>
      <c r="E55" s="262"/>
      <c r="F55" s="262"/>
      <c r="G55" s="262"/>
      <c r="H55" s="262"/>
      <c r="I55" s="262"/>
      <c r="J55" s="262"/>
      <c r="K55" s="262"/>
      <c r="L55" s="262"/>
      <c r="M55" s="262"/>
      <c r="N55" s="262"/>
      <c r="O55" s="262"/>
      <c r="P55" s="262"/>
      <c r="Q55" s="262"/>
      <c r="R55" s="262"/>
      <c r="S55" s="262"/>
      <c r="T55" s="262"/>
      <c r="U55" s="262"/>
      <c r="V55" s="262"/>
      <c r="W55" s="262"/>
      <c r="X55" s="262"/>
      <c r="Y55" s="262"/>
      <c r="Z55" s="262"/>
      <c r="AA55" s="262"/>
      <c r="AB55" s="262"/>
      <c r="AC55" s="262"/>
      <c r="AD55" s="262"/>
      <c r="AE55" s="262"/>
      <c r="AF55" s="262"/>
      <c r="AG55" s="262"/>
      <c r="AH55" s="262"/>
      <c r="AI55" s="262"/>
      <c r="AJ55" s="262"/>
      <c r="AK55" s="324" t="s">
        <v>524</v>
      </c>
      <c r="AL55" s="325"/>
      <c r="AM55" s="333">
        <v>3996745</v>
      </c>
      <c r="AN55" s="334">
        <v>37571</v>
      </c>
      <c r="AO55" s="335">
        <v>-46.1</v>
      </c>
      <c r="AP55" s="336">
        <v>49217</v>
      </c>
      <c r="AQ55" s="337">
        <v>-12.8</v>
      </c>
      <c r="AR55" s="338">
        <v>-33.299999999999997</v>
      </c>
    </row>
    <row r="56" spans="1:44" ht="13" x14ac:dyDescent="0.2">
      <c r="A56" s="266"/>
      <c r="B56" s="262"/>
      <c r="C56" s="262"/>
      <c r="D56" s="262"/>
      <c r="E56" s="262"/>
      <c r="F56" s="262"/>
      <c r="G56" s="262"/>
      <c r="H56" s="262"/>
      <c r="I56" s="262"/>
      <c r="J56" s="262"/>
      <c r="K56" s="262"/>
      <c r="L56" s="262"/>
      <c r="M56" s="262"/>
      <c r="N56" s="262"/>
      <c r="O56" s="262"/>
      <c r="P56" s="262"/>
      <c r="Q56" s="262"/>
      <c r="R56" s="262"/>
      <c r="S56" s="262"/>
      <c r="T56" s="262"/>
      <c r="U56" s="262"/>
      <c r="V56" s="262"/>
      <c r="W56" s="262"/>
      <c r="X56" s="262"/>
      <c r="Y56" s="262"/>
      <c r="Z56" s="262"/>
      <c r="AA56" s="262"/>
      <c r="AB56" s="262"/>
      <c r="AC56" s="262"/>
      <c r="AD56" s="262"/>
      <c r="AE56" s="262"/>
      <c r="AF56" s="262"/>
      <c r="AG56" s="262"/>
      <c r="AH56" s="262"/>
      <c r="AI56" s="262"/>
      <c r="AJ56" s="262"/>
      <c r="AK56" s="339"/>
      <c r="AL56" s="340" t="s">
        <v>522</v>
      </c>
      <c r="AM56" s="341">
        <v>2576562</v>
      </c>
      <c r="AN56" s="342">
        <v>24221</v>
      </c>
      <c r="AO56" s="343">
        <v>-43.9</v>
      </c>
      <c r="AP56" s="344">
        <v>27232</v>
      </c>
      <c r="AQ56" s="345">
        <v>-16.5</v>
      </c>
      <c r="AR56" s="346">
        <v>-27.4</v>
      </c>
    </row>
    <row r="57" spans="1:44" ht="13" x14ac:dyDescent="0.2">
      <c r="A57" s="266"/>
      <c r="B57" s="262"/>
      <c r="C57" s="262"/>
      <c r="D57" s="262"/>
      <c r="E57" s="262"/>
      <c r="F57" s="262"/>
      <c r="G57" s="262"/>
      <c r="H57" s="262"/>
      <c r="I57" s="262"/>
      <c r="J57" s="262"/>
      <c r="K57" s="262"/>
      <c r="L57" s="262"/>
      <c r="M57" s="262"/>
      <c r="N57" s="262"/>
      <c r="O57" s="262"/>
      <c r="P57" s="262"/>
      <c r="Q57" s="262"/>
      <c r="R57" s="262"/>
      <c r="S57" s="262"/>
      <c r="T57" s="262"/>
      <c r="U57" s="262"/>
      <c r="V57" s="262"/>
      <c r="W57" s="262"/>
      <c r="X57" s="262"/>
      <c r="Y57" s="262"/>
      <c r="Z57" s="262"/>
      <c r="AA57" s="262"/>
      <c r="AB57" s="262"/>
      <c r="AC57" s="262"/>
      <c r="AD57" s="262"/>
      <c r="AE57" s="262"/>
      <c r="AF57" s="262"/>
      <c r="AG57" s="262"/>
      <c r="AH57" s="262"/>
      <c r="AI57" s="262"/>
      <c r="AJ57" s="262"/>
      <c r="AK57" s="324" t="s">
        <v>525</v>
      </c>
      <c r="AL57" s="325"/>
      <c r="AM57" s="333">
        <v>6235555</v>
      </c>
      <c r="AN57" s="334">
        <v>59587</v>
      </c>
      <c r="AO57" s="335">
        <v>58.6</v>
      </c>
      <c r="AP57" s="336">
        <v>49211</v>
      </c>
      <c r="AQ57" s="337">
        <v>0</v>
      </c>
      <c r="AR57" s="338">
        <v>58.6</v>
      </c>
    </row>
    <row r="58" spans="1:44" ht="13" x14ac:dyDescent="0.2">
      <c r="A58" s="266"/>
      <c r="B58" s="262"/>
      <c r="C58" s="262"/>
      <c r="D58" s="262"/>
      <c r="E58" s="262"/>
      <c r="F58" s="262"/>
      <c r="G58" s="262"/>
      <c r="H58" s="262"/>
      <c r="I58" s="262"/>
      <c r="J58" s="262"/>
      <c r="K58" s="262"/>
      <c r="L58" s="262"/>
      <c r="M58" s="262"/>
      <c r="N58" s="262"/>
      <c r="O58" s="262"/>
      <c r="P58" s="262"/>
      <c r="Q58" s="262"/>
      <c r="R58" s="262"/>
      <c r="S58" s="262"/>
      <c r="T58" s="262"/>
      <c r="U58" s="262"/>
      <c r="V58" s="262"/>
      <c r="W58" s="262"/>
      <c r="X58" s="262"/>
      <c r="Y58" s="262"/>
      <c r="Z58" s="262"/>
      <c r="AA58" s="262"/>
      <c r="AB58" s="262"/>
      <c r="AC58" s="262"/>
      <c r="AD58" s="262"/>
      <c r="AE58" s="262"/>
      <c r="AF58" s="262"/>
      <c r="AG58" s="262"/>
      <c r="AH58" s="262"/>
      <c r="AI58" s="262"/>
      <c r="AJ58" s="262"/>
      <c r="AK58" s="339"/>
      <c r="AL58" s="340" t="s">
        <v>522</v>
      </c>
      <c r="AM58" s="341">
        <v>5367308</v>
      </c>
      <c r="AN58" s="342">
        <v>51290</v>
      </c>
      <c r="AO58" s="343">
        <v>111.8</v>
      </c>
      <c r="AP58" s="344">
        <v>28367</v>
      </c>
      <c r="AQ58" s="345">
        <v>4.2</v>
      </c>
      <c r="AR58" s="346">
        <v>107.6</v>
      </c>
    </row>
    <row r="59" spans="1:44" ht="13" x14ac:dyDescent="0.2">
      <c r="A59" s="266"/>
      <c r="B59" s="262"/>
      <c r="C59" s="262"/>
      <c r="D59" s="262"/>
      <c r="E59" s="262"/>
      <c r="F59" s="262"/>
      <c r="G59" s="262"/>
      <c r="H59" s="262"/>
      <c r="I59" s="262"/>
      <c r="J59" s="262"/>
      <c r="K59" s="262"/>
      <c r="L59" s="262"/>
      <c r="M59" s="262"/>
      <c r="N59" s="262"/>
      <c r="O59" s="262"/>
      <c r="P59" s="262"/>
      <c r="Q59" s="262"/>
      <c r="R59" s="262"/>
      <c r="S59" s="262"/>
      <c r="T59" s="262"/>
      <c r="U59" s="262"/>
      <c r="V59" s="262"/>
      <c r="W59" s="262"/>
      <c r="X59" s="262"/>
      <c r="Y59" s="262"/>
      <c r="Z59" s="262"/>
      <c r="AA59" s="262"/>
      <c r="AB59" s="262"/>
      <c r="AC59" s="262"/>
      <c r="AD59" s="262"/>
      <c r="AE59" s="262"/>
      <c r="AF59" s="262"/>
      <c r="AG59" s="262"/>
      <c r="AH59" s="262"/>
      <c r="AI59" s="262"/>
      <c r="AJ59" s="262"/>
      <c r="AK59" s="324" t="s">
        <v>526</v>
      </c>
      <c r="AL59" s="325"/>
      <c r="AM59" s="333">
        <v>4345109</v>
      </c>
      <c r="AN59" s="334">
        <v>42190</v>
      </c>
      <c r="AO59" s="335">
        <v>-29.2</v>
      </c>
      <c r="AP59" s="336">
        <v>51738</v>
      </c>
      <c r="AQ59" s="337">
        <v>5.0999999999999996</v>
      </c>
      <c r="AR59" s="338">
        <v>-34.299999999999997</v>
      </c>
    </row>
    <row r="60" spans="1:44" ht="13" x14ac:dyDescent="0.2">
      <c r="A60" s="266"/>
      <c r="B60" s="262"/>
      <c r="C60" s="262"/>
      <c r="D60" s="262"/>
      <c r="E60" s="262"/>
      <c r="F60" s="262"/>
      <c r="G60" s="262"/>
      <c r="H60" s="262"/>
      <c r="I60" s="262"/>
      <c r="J60" s="262"/>
      <c r="K60" s="262"/>
      <c r="L60" s="262"/>
      <c r="M60" s="262"/>
      <c r="N60" s="262"/>
      <c r="O60" s="262"/>
      <c r="P60" s="262"/>
      <c r="Q60" s="262"/>
      <c r="R60" s="262"/>
      <c r="S60" s="262"/>
      <c r="T60" s="262"/>
      <c r="U60" s="262"/>
      <c r="V60" s="262"/>
      <c r="W60" s="262"/>
      <c r="X60" s="262"/>
      <c r="Y60" s="262"/>
      <c r="Z60" s="262"/>
      <c r="AA60" s="262"/>
      <c r="AB60" s="262"/>
      <c r="AC60" s="262"/>
      <c r="AD60" s="262"/>
      <c r="AE60" s="262"/>
      <c r="AF60" s="262"/>
      <c r="AG60" s="262"/>
      <c r="AH60" s="262"/>
      <c r="AI60" s="262"/>
      <c r="AJ60" s="262"/>
      <c r="AK60" s="339"/>
      <c r="AL60" s="340" t="s">
        <v>522</v>
      </c>
      <c r="AM60" s="341">
        <v>2786790</v>
      </c>
      <c r="AN60" s="342">
        <v>27059</v>
      </c>
      <c r="AO60" s="343">
        <v>-47.2</v>
      </c>
      <c r="AP60" s="344">
        <v>30360</v>
      </c>
      <c r="AQ60" s="345">
        <v>7</v>
      </c>
      <c r="AR60" s="346">
        <v>-54.2</v>
      </c>
    </row>
    <row r="61" spans="1:44" ht="13" x14ac:dyDescent="0.2">
      <c r="A61" s="266"/>
      <c r="B61" s="262"/>
      <c r="C61" s="262"/>
      <c r="D61" s="262"/>
      <c r="E61" s="262"/>
      <c r="F61" s="262"/>
      <c r="G61" s="262"/>
      <c r="H61" s="262"/>
      <c r="I61" s="262"/>
      <c r="J61" s="262"/>
      <c r="K61" s="262"/>
      <c r="L61" s="262"/>
      <c r="M61" s="262"/>
      <c r="N61" s="262"/>
      <c r="O61" s="262"/>
      <c r="P61" s="262"/>
      <c r="Q61" s="262"/>
      <c r="R61" s="262"/>
      <c r="S61" s="262"/>
      <c r="T61" s="262"/>
      <c r="U61" s="262"/>
      <c r="V61" s="262"/>
      <c r="W61" s="262"/>
      <c r="X61" s="262"/>
      <c r="Y61" s="262"/>
      <c r="Z61" s="262"/>
      <c r="AA61" s="262"/>
      <c r="AB61" s="262"/>
      <c r="AC61" s="262"/>
      <c r="AD61" s="262"/>
      <c r="AE61" s="262"/>
      <c r="AF61" s="262"/>
      <c r="AG61" s="262"/>
      <c r="AH61" s="262"/>
      <c r="AI61" s="262"/>
      <c r="AJ61" s="262"/>
      <c r="AK61" s="324" t="s">
        <v>527</v>
      </c>
      <c r="AL61" s="347"/>
      <c r="AM61" s="348">
        <v>5514826</v>
      </c>
      <c r="AN61" s="349">
        <v>51701</v>
      </c>
      <c r="AO61" s="350">
        <v>17</v>
      </c>
      <c r="AP61" s="351">
        <v>54585</v>
      </c>
      <c r="AQ61" s="352">
        <v>4.0999999999999996</v>
      </c>
      <c r="AR61" s="338">
        <v>12.9</v>
      </c>
    </row>
    <row r="62" spans="1:44" ht="13" x14ac:dyDescent="0.2">
      <c r="A62" s="266"/>
      <c r="B62" s="262"/>
      <c r="C62" s="262"/>
      <c r="D62" s="262"/>
      <c r="E62" s="262"/>
      <c r="F62" s="262"/>
      <c r="G62" s="262"/>
      <c r="H62" s="262"/>
      <c r="I62" s="262"/>
      <c r="J62" s="262"/>
      <c r="K62" s="262"/>
      <c r="L62" s="262"/>
      <c r="M62" s="262"/>
      <c r="N62" s="262"/>
      <c r="O62" s="262"/>
      <c r="P62" s="262"/>
      <c r="Q62" s="262"/>
      <c r="R62" s="262"/>
      <c r="S62" s="262"/>
      <c r="T62" s="262"/>
      <c r="U62" s="262"/>
      <c r="V62" s="262"/>
      <c r="W62" s="262"/>
      <c r="X62" s="262"/>
      <c r="Y62" s="262"/>
      <c r="Z62" s="262"/>
      <c r="AA62" s="262"/>
      <c r="AB62" s="262"/>
      <c r="AC62" s="262"/>
      <c r="AD62" s="262"/>
      <c r="AE62" s="262"/>
      <c r="AF62" s="262"/>
      <c r="AG62" s="262"/>
      <c r="AH62" s="262"/>
      <c r="AI62" s="262"/>
      <c r="AJ62" s="262"/>
      <c r="AK62" s="339"/>
      <c r="AL62" s="340" t="s">
        <v>522</v>
      </c>
      <c r="AM62" s="341">
        <v>3848028</v>
      </c>
      <c r="AN62" s="342">
        <v>36109</v>
      </c>
      <c r="AO62" s="343">
        <v>18.3</v>
      </c>
      <c r="AP62" s="344">
        <v>30622</v>
      </c>
      <c r="AQ62" s="345">
        <v>3.5</v>
      </c>
      <c r="AR62" s="346">
        <v>14.8</v>
      </c>
    </row>
    <row r="63" spans="1:44" ht="13" x14ac:dyDescent="0.2">
      <c r="A63" s="266"/>
      <c r="B63" s="262"/>
      <c r="C63" s="262"/>
      <c r="D63" s="262"/>
      <c r="E63" s="262"/>
      <c r="F63" s="262"/>
      <c r="G63" s="262"/>
      <c r="H63" s="262"/>
      <c r="I63" s="262"/>
      <c r="J63" s="262"/>
      <c r="K63" s="262"/>
      <c r="L63" s="262"/>
      <c r="M63" s="262"/>
      <c r="N63" s="262"/>
      <c r="O63" s="262"/>
      <c r="P63" s="262"/>
      <c r="Q63" s="262"/>
      <c r="R63" s="262"/>
      <c r="S63" s="262"/>
      <c r="T63" s="262"/>
      <c r="U63" s="262"/>
      <c r="V63" s="262"/>
      <c r="W63" s="262"/>
      <c r="X63" s="262"/>
      <c r="Y63" s="262"/>
      <c r="Z63" s="262"/>
      <c r="AA63" s="262"/>
      <c r="AB63" s="262"/>
      <c r="AC63" s="262"/>
      <c r="AD63" s="262"/>
      <c r="AE63" s="262"/>
      <c r="AF63" s="262"/>
      <c r="AG63" s="262"/>
      <c r="AH63" s="262"/>
      <c r="AI63" s="262"/>
      <c r="AJ63" s="262"/>
      <c r="AK63" s="262"/>
      <c r="AL63" s="262"/>
      <c r="AM63" s="262"/>
      <c r="AN63" s="262"/>
      <c r="AO63" s="262"/>
      <c r="AP63" s="262"/>
      <c r="AQ63" s="262"/>
      <c r="AR63" s="262"/>
    </row>
    <row r="64" spans="1:44" ht="13" x14ac:dyDescent="0.2">
      <c r="A64" s="266"/>
      <c r="B64" s="262"/>
      <c r="C64" s="262"/>
      <c r="D64" s="262"/>
      <c r="E64" s="262"/>
      <c r="F64" s="262"/>
      <c r="G64" s="262"/>
      <c r="H64" s="262"/>
      <c r="I64" s="262"/>
      <c r="J64" s="262"/>
      <c r="K64" s="262"/>
      <c r="L64" s="262"/>
      <c r="M64" s="262"/>
      <c r="N64" s="262"/>
      <c r="O64" s="262"/>
      <c r="P64" s="262"/>
      <c r="Q64" s="262"/>
      <c r="R64" s="262"/>
      <c r="S64" s="262"/>
      <c r="T64" s="262"/>
      <c r="U64" s="262"/>
      <c r="V64" s="262"/>
      <c r="W64" s="262"/>
      <c r="X64" s="262"/>
      <c r="Y64" s="262"/>
      <c r="Z64" s="262"/>
      <c r="AA64" s="262"/>
      <c r="AB64" s="262"/>
      <c r="AC64" s="262"/>
      <c r="AD64" s="262"/>
      <c r="AE64" s="262"/>
      <c r="AF64" s="262"/>
      <c r="AG64" s="262"/>
      <c r="AH64" s="262"/>
      <c r="AI64" s="262"/>
      <c r="AJ64" s="262"/>
      <c r="AK64" s="262"/>
      <c r="AL64" s="262"/>
      <c r="AM64" s="262"/>
      <c r="AN64" s="262"/>
      <c r="AO64" s="262"/>
      <c r="AP64" s="262"/>
      <c r="AQ64" s="262"/>
      <c r="AR64" s="262"/>
    </row>
    <row r="65" spans="1:46" ht="13" x14ac:dyDescent="0.2">
      <c r="A65" s="266"/>
      <c r="B65" s="262"/>
      <c r="C65" s="262"/>
      <c r="D65" s="262"/>
      <c r="E65" s="262"/>
      <c r="F65" s="262"/>
      <c r="G65" s="262"/>
      <c r="H65" s="262"/>
      <c r="I65" s="262"/>
      <c r="J65" s="262"/>
      <c r="K65" s="262"/>
      <c r="L65" s="262"/>
      <c r="M65" s="262"/>
      <c r="N65" s="262"/>
      <c r="O65" s="262"/>
      <c r="P65" s="262"/>
      <c r="Q65" s="262"/>
      <c r="R65" s="262"/>
      <c r="S65" s="262"/>
      <c r="T65" s="262"/>
      <c r="U65" s="262"/>
      <c r="V65" s="262"/>
      <c r="W65" s="262"/>
      <c r="X65" s="262"/>
      <c r="Y65" s="262"/>
      <c r="Z65" s="262"/>
      <c r="AA65" s="262"/>
      <c r="AB65" s="262"/>
      <c r="AC65" s="262"/>
      <c r="AD65" s="262"/>
      <c r="AE65" s="262"/>
      <c r="AF65" s="262"/>
      <c r="AG65" s="262"/>
      <c r="AH65" s="262"/>
      <c r="AI65" s="262"/>
      <c r="AJ65" s="262"/>
      <c r="AK65" s="262"/>
      <c r="AL65" s="262"/>
      <c r="AM65" s="262"/>
      <c r="AN65" s="262"/>
      <c r="AO65" s="262"/>
      <c r="AP65" s="262"/>
      <c r="AQ65" s="262"/>
      <c r="AR65" s="262"/>
    </row>
    <row r="66" spans="1:46" ht="13" x14ac:dyDescent="0.2">
      <c r="A66" s="353"/>
      <c r="B66" s="320"/>
      <c r="C66" s="320"/>
      <c r="D66" s="320"/>
      <c r="E66" s="320"/>
      <c r="F66" s="320"/>
      <c r="G66" s="320"/>
      <c r="H66" s="320"/>
      <c r="I66" s="320"/>
      <c r="J66" s="320"/>
      <c r="K66" s="320"/>
      <c r="L66" s="320"/>
      <c r="M66" s="320"/>
      <c r="N66" s="320"/>
      <c r="O66" s="320"/>
      <c r="P66" s="320"/>
      <c r="Q66" s="320"/>
      <c r="R66" s="320"/>
      <c r="S66" s="320"/>
      <c r="T66" s="320"/>
      <c r="U66" s="320"/>
      <c r="V66" s="320"/>
      <c r="W66" s="320"/>
      <c r="X66" s="320"/>
      <c r="Y66" s="320"/>
      <c r="Z66" s="320"/>
      <c r="AA66" s="320"/>
      <c r="AB66" s="320"/>
      <c r="AC66" s="320"/>
      <c r="AD66" s="320"/>
      <c r="AE66" s="320"/>
      <c r="AF66" s="320"/>
      <c r="AG66" s="320"/>
      <c r="AH66" s="320"/>
      <c r="AI66" s="320"/>
      <c r="AJ66" s="320"/>
      <c r="AK66" s="320"/>
      <c r="AL66" s="320"/>
      <c r="AM66" s="320"/>
      <c r="AN66" s="320"/>
      <c r="AO66" s="320"/>
      <c r="AP66" s="320"/>
      <c r="AQ66" s="320"/>
      <c r="AR66" s="320"/>
      <c r="AS66" s="354"/>
    </row>
    <row r="67" spans="1:46" ht="13.5" hidden="1" customHeight="1" x14ac:dyDescent="0.2">
      <c r="AK67" s="262"/>
      <c r="AL67" s="262"/>
      <c r="AM67" s="262"/>
      <c r="AN67" s="262"/>
      <c r="AO67" s="262"/>
      <c r="AP67" s="262"/>
      <c r="AQ67" s="262"/>
      <c r="AR67" s="262"/>
      <c r="AS67" s="262"/>
      <c r="AT67" s="262"/>
    </row>
    <row r="68" spans="1:46" ht="13.5" hidden="1" customHeight="1" x14ac:dyDescent="0.2">
      <c r="AK68" s="262"/>
      <c r="AL68" s="262"/>
      <c r="AM68" s="262"/>
      <c r="AN68" s="262"/>
      <c r="AO68" s="262"/>
      <c r="AP68" s="262"/>
      <c r="AQ68" s="262"/>
      <c r="AR68" s="262"/>
    </row>
    <row r="69" spans="1:46" ht="13.5" hidden="1" customHeight="1" x14ac:dyDescent="0.2">
      <c r="AK69" s="262"/>
      <c r="AL69" s="262"/>
      <c r="AM69" s="262"/>
      <c r="AN69" s="262"/>
      <c r="AO69" s="262"/>
      <c r="AP69" s="262"/>
      <c r="AQ69" s="262"/>
      <c r="AR69" s="262"/>
    </row>
    <row r="70" spans="1:46" ht="13" hidden="1" x14ac:dyDescent="0.2">
      <c r="AK70" s="262"/>
      <c r="AL70" s="262"/>
      <c r="AM70" s="262"/>
      <c r="AN70" s="262"/>
      <c r="AO70" s="262"/>
      <c r="AP70" s="262"/>
      <c r="AQ70" s="262"/>
      <c r="AR70" s="262"/>
    </row>
    <row r="71" spans="1:46" ht="13" hidden="1" x14ac:dyDescent="0.2">
      <c r="AK71" s="262"/>
      <c r="AL71" s="262"/>
      <c r="AM71" s="262"/>
      <c r="AN71" s="262"/>
      <c r="AO71" s="262"/>
      <c r="AP71" s="262"/>
      <c r="AQ71" s="262"/>
      <c r="AR71" s="262"/>
    </row>
    <row r="72" spans="1:46" ht="13" hidden="1" x14ac:dyDescent="0.2">
      <c r="AK72" s="262"/>
      <c r="AL72" s="262"/>
      <c r="AM72" s="262"/>
      <c r="AN72" s="262"/>
      <c r="AO72" s="262"/>
      <c r="AP72" s="262"/>
      <c r="AQ72" s="262"/>
      <c r="AR72" s="262"/>
    </row>
    <row r="73" spans="1:46" ht="13" hidden="1" x14ac:dyDescent="0.2">
      <c r="AK73" s="262"/>
      <c r="AL73" s="262"/>
      <c r="AM73" s="262"/>
      <c r="AN73" s="262"/>
      <c r="AO73" s="262"/>
      <c r="AP73" s="262"/>
      <c r="AQ73" s="262"/>
      <c r="AR73" s="262"/>
    </row>
  </sheetData>
  <sheetProtection algorithmName="SHA-512" hashValue="KfGaAmuXkbczFQZ61TVejraPt0eNQE3FT0tzxhxeGYcwra7JBuIR58Sqn4VlKEmWdK3aRejQeEHHa2JH0W4z1Q==" saltValue="UFZ5+XrqeQErpDBs2LK1Xw==" spinCount="100000" sheet="1" objects="1" scenarios="1"/>
  <mergeCells count="25">
    <mergeCell ref="A26:AS26"/>
    <mergeCell ref="AO7:AO8"/>
    <mergeCell ref="AK9:AN9"/>
    <mergeCell ref="AK10:AN10"/>
    <mergeCell ref="AK11:AN11"/>
    <mergeCell ref="AK12:AN12"/>
    <mergeCell ref="AK13:AN13"/>
    <mergeCell ref="AK14:AN14"/>
    <mergeCell ref="AK15:AN15"/>
    <mergeCell ref="AK16:AN16"/>
    <mergeCell ref="AK21:AN21"/>
    <mergeCell ref="AK22:AN22"/>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40" zoomScaleNormal="40" zoomScaleSheetLayoutView="55" workbookViewId="0"/>
  </sheetViews>
  <sheetFormatPr defaultColWidth="0" defaultRowHeight="13.5" customHeight="1" zeroHeight="1" x14ac:dyDescent="0.2"/>
  <cols>
    <col min="1" max="125" width="2.453125" style="260" customWidth="1"/>
    <col min="126" max="16384" width="9" style="259" hidden="1"/>
  </cols>
  <sheetData>
    <row r="1" spans="2:125" ht="13.5" customHeight="1" x14ac:dyDescent="0.2">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2:125" ht="13" x14ac:dyDescent="0.2">
      <c r="B2" s="259"/>
      <c r="DG2" s="259"/>
    </row>
    <row r="3" spans="2:125" ht="13" x14ac:dyDescent="0.2">
      <c r="C3" s="259"/>
      <c r="D3" s="259"/>
      <c r="E3" s="259"/>
      <c r="F3" s="259"/>
      <c r="G3" s="259"/>
      <c r="H3" s="259"/>
      <c r="I3" s="259"/>
      <c r="J3" s="259"/>
      <c r="K3" s="259"/>
      <c r="L3" s="259"/>
      <c r="M3" s="259"/>
      <c r="N3" s="259"/>
      <c r="O3" s="259"/>
      <c r="P3" s="259"/>
      <c r="Q3" s="259"/>
      <c r="R3" s="259"/>
      <c r="S3" s="259"/>
      <c r="T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H3" s="259"/>
      <c r="DI3" s="259"/>
      <c r="DJ3" s="259"/>
      <c r="DK3" s="259"/>
      <c r="DL3" s="259"/>
      <c r="DM3" s="259"/>
      <c r="DN3" s="259"/>
      <c r="DO3" s="259"/>
      <c r="DP3" s="259"/>
      <c r="DQ3" s="259"/>
      <c r="DR3" s="259"/>
      <c r="DS3" s="259"/>
      <c r="DT3" s="259"/>
      <c r="DU3" s="259"/>
    </row>
    <row r="4" spans="2:125" ht="13" x14ac:dyDescent="0.2"/>
    <row r="5" spans="2:125" ht="13" x14ac:dyDescent="0.2"/>
    <row r="6" spans="2:125" ht="13" x14ac:dyDescent="0.2"/>
    <row r="7" spans="2:125" ht="13" x14ac:dyDescent="0.2"/>
    <row r="8" spans="2:125" ht="13" x14ac:dyDescent="0.2"/>
    <row r="9" spans="2:125" ht="13" x14ac:dyDescent="0.2">
      <c r="DU9" s="259"/>
    </row>
    <row r="10" spans="2:125" ht="13" x14ac:dyDescent="0.2"/>
    <row r="11" spans="2:125" ht="13" x14ac:dyDescent="0.2"/>
    <row r="12" spans="2:125" ht="13" x14ac:dyDescent="0.2"/>
    <row r="13" spans="2:125" ht="13" x14ac:dyDescent="0.2"/>
    <row r="14" spans="2:125" ht="13" x14ac:dyDescent="0.2"/>
    <row r="15" spans="2:125" ht="13" x14ac:dyDescent="0.2"/>
    <row r="16" spans="2:125" ht="13" x14ac:dyDescent="0.2"/>
    <row r="17" spans="125:125" ht="13" x14ac:dyDescent="0.2">
      <c r="DU17" s="259"/>
    </row>
    <row r="18" spans="125:125" ht="13" x14ac:dyDescent="0.2"/>
    <row r="19" spans="125:125" ht="13" x14ac:dyDescent="0.2"/>
    <row r="20" spans="125:125" ht="13" x14ac:dyDescent="0.2">
      <c r="DU20" s="259"/>
    </row>
    <row r="21" spans="125:125" ht="13" x14ac:dyDescent="0.2">
      <c r="DU21" s="259"/>
    </row>
    <row r="22" spans="125:125" ht="13" x14ac:dyDescent="0.2"/>
    <row r="23" spans="125:125" ht="13" x14ac:dyDescent="0.2"/>
    <row r="24" spans="125:125" ht="13" x14ac:dyDescent="0.2"/>
    <row r="25" spans="125:125" ht="13" x14ac:dyDescent="0.2"/>
    <row r="26" spans="125:125" ht="13" x14ac:dyDescent="0.2"/>
    <row r="27" spans="125:125" ht="13" x14ac:dyDescent="0.2"/>
    <row r="28" spans="125:125" ht="13" x14ac:dyDescent="0.2">
      <c r="DU28" s="259"/>
    </row>
    <row r="29" spans="125:125" ht="13" x14ac:dyDescent="0.2"/>
    <row r="30" spans="125:125" ht="13" x14ac:dyDescent="0.2"/>
    <row r="31" spans="125:125" ht="13" x14ac:dyDescent="0.2"/>
    <row r="32" spans="125:125" ht="13" x14ac:dyDescent="0.2"/>
    <row r="33" spans="2:125" ht="13" x14ac:dyDescent="0.2">
      <c r="B33" s="259"/>
      <c r="G33" s="259"/>
      <c r="I33" s="259"/>
    </row>
    <row r="34" spans="2:125" ht="13" x14ac:dyDescent="0.2">
      <c r="C34" s="259"/>
      <c r="P34" s="259"/>
      <c r="DE34" s="259"/>
      <c r="DH34" s="259"/>
    </row>
    <row r="35" spans="2:125" ht="13" x14ac:dyDescent="0.2">
      <c r="D35" s="259"/>
      <c r="E35" s="259"/>
      <c r="DG35" s="259"/>
      <c r="DJ35" s="259"/>
      <c r="DP35" s="259"/>
      <c r="DQ35" s="259"/>
      <c r="DR35" s="259"/>
      <c r="DS35" s="259"/>
      <c r="DT35" s="259"/>
      <c r="DU35" s="259"/>
    </row>
    <row r="36" spans="2:125" ht="13" x14ac:dyDescent="0.2">
      <c r="F36" s="259"/>
      <c r="H36" s="259"/>
      <c r="J36" s="259"/>
      <c r="K36" s="259"/>
      <c r="L36" s="259"/>
      <c r="M36" s="259"/>
      <c r="N36" s="259"/>
      <c r="O36" s="259"/>
      <c r="Q36" s="259"/>
      <c r="R36" s="259"/>
      <c r="S36" s="259"/>
      <c r="T36" s="259"/>
      <c r="U36" s="259"/>
      <c r="V36" s="259"/>
      <c r="W36" s="259"/>
      <c r="X36" s="259"/>
      <c r="Y36" s="259"/>
      <c r="Z36" s="259"/>
      <c r="AA36" s="259"/>
      <c r="AB36" s="259"/>
      <c r="AC36" s="259"/>
      <c r="AD36" s="259"/>
      <c r="AE36" s="259"/>
      <c r="AF36" s="259"/>
      <c r="AG36" s="259"/>
      <c r="AH36" s="259"/>
      <c r="AI36" s="259"/>
      <c r="AJ36" s="259"/>
      <c r="AK36" s="259"/>
      <c r="AL36" s="259"/>
      <c r="AM36" s="259"/>
      <c r="AN36" s="259"/>
      <c r="AO36" s="259"/>
      <c r="AP36" s="259"/>
      <c r="AQ36" s="259"/>
      <c r="AR36" s="259"/>
      <c r="AS36" s="259"/>
      <c r="AT36" s="259"/>
      <c r="AU36" s="259"/>
      <c r="AV36" s="259"/>
      <c r="AW36" s="259"/>
      <c r="AX36" s="259"/>
      <c r="AY36" s="259"/>
      <c r="AZ36" s="259"/>
      <c r="BA36" s="259"/>
      <c r="BB36" s="259"/>
      <c r="BC36" s="259"/>
      <c r="BD36" s="259"/>
      <c r="BE36" s="259"/>
      <c r="BF36" s="259"/>
      <c r="BG36" s="259"/>
      <c r="BH36" s="259"/>
      <c r="BI36" s="259"/>
      <c r="BJ36" s="259"/>
      <c r="BK36" s="259"/>
      <c r="BL36" s="259"/>
      <c r="BM36" s="259"/>
      <c r="BN36" s="259"/>
      <c r="BO36" s="259"/>
      <c r="BP36" s="259"/>
      <c r="BQ36" s="259"/>
      <c r="BR36" s="259"/>
      <c r="BS36" s="259"/>
      <c r="BT36" s="259"/>
      <c r="BU36" s="259"/>
      <c r="BV36" s="259"/>
      <c r="BW36" s="259"/>
      <c r="BX36" s="259"/>
      <c r="BY36" s="259"/>
      <c r="BZ36" s="259"/>
      <c r="CA36" s="259"/>
      <c r="CB36" s="259"/>
      <c r="CC36" s="259"/>
      <c r="CD36" s="259"/>
      <c r="CE36" s="259"/>
      <c r="CF36" s="259"/>
      <c r="CG36" s="259"/>
      <c r="CH36" s="259"/>
      <c r="CI36" s="259"/>
      <c r="CJ36" s="259"/>
      <c r="CK36" s="259"/>
      <c r="CL36" s="259"/>
      <c r="CM36" s="259"/>
      <c r="CN36" s="259"/>
      <c r="CO36" s="259"/>
      <c r="CP36" s="259"/>
      <c r="CQ36" s="259"/>
      <c r="CR36" s="259"/>
      <c r="CS36" s="259"/>
      <c r="CT36" s="259"/>
      <c r="CU36" s="259"/>
      <c r="CV36" s="259"/>
      <c r="CW36" s="259"/>
      <c r="CX36" s="259"/>
      <c r="CY36" s="259"/>
      <c r="CZ36" s="259"/>
      <c r="DA36" s="259"/>
      <c r="DB36" s="259"/>
      <c r="DC36" s="259"/>
      <c r="DD36" s="259"/>
      <c r="DF36" s="259"/>
      <c r="DI36" s="259"/>
      <c r="DK36" s="259"/>
      <c r="DL36" s="259"/>
      <c r="DM36" s="259"/>
      <c r="DN36" s="259"/>
      <c r="DO36" s="259"/>
      <c r="DP36" s="259"/>
      <c r="DQ36" s="259"/>
      <c r="DR36" s="259"/>
      <c r="DS36" s="259"/>
      <c r="DT36" s="259"/>
      <c r="DU36" s="259"/>
    </row>
    <row r="37" spans="2:125" ht="13" x14ac:dyDescent="0.2">
      <c r="DU37" s="259"/>
    </row>
    <row r="38" spans="2:125" ht="13" x14ac:dyDescent="0.2">
      <c r="DT38" s="259"/>
      <c r="DU38" s="259"/>
    </row>
    <row r="39" spans="2:125" ht="13" x14ac:dyDescent="0.2"/>
    <row r="40" spans="2:125" ht="13" x14ac:dyDescent="0.2">
      <c r="DH40" s="259"/>
    </row>
    <row r="41" spans="2:125" ht="13" x14ac:dyDescent="0.2">
      <c r="DE41" s="259"/>
    </row>
    <row r="42" spans="2:125" ht="13" x14ac:dyDescent="0.2">
      <c r="DG42" s="259"/>
      <c r="DJ42" s="259"/>
    </row>
    <row r="43" spans="2:125" ht="13" x14ac:dyDescent="0.2">
      <c r="Q43" s="259"/>
      <c r="R43" s="259"/>
      <c r="S43" s="259"/>
      <c r="T43" s="259"/>
      <c r="U43" s="259"/>
      <c r="V43" s="259"/>
      <c r="W43" s="259"/>
      <c r="X43" s="259"/>
      <c r="Y43" s="259"/>
      <c r="Z43" s="259"/>
      <c r="AA43" s="259"/>
      <c r="AB43" s="259"/>
      <c r="AC43" s="259"/>
      <c r="AD43" s="259"/>
      <c r="AE43" s="259"/>
      <c r="AF43" s="259"/>
      <c r="AG43" s="259"/>
      <c r="AH43" s="259"/>
      <c r="AI43" s="259"/>
      <c r="AJ43" s="259"/>
      <c r="AK43" s="259"/>
      <c r="AL43" s="259"/>
      <c r="AM43" s="259"/>
      <c r="AN43" s="259"/>
      <c r="AO43" s="259"/>
      <c r="AP43" s="259"/>
      <c r="AQ43" s="259"/>
      <c r="AR43" s="259"/>
      <c r="AS43" s="259"/>
      <c r="AT43" s="259"/>
      <c r="AU43" s="259"/>
      <c r="AV43" s="259"/>
      <c r="AW43" s="259"/>
      <c r="AX43" s="259"/>
      <c r="AY43" s="259"/>
      <c r="AZ43" s="259"/>
      <c r="BA43" s="259"/>
      <c r="BB43" s="259"/>
      <c r="BC43" s="259"/>
      <c r="BD43" s="259"/>
      <c r="BE43" s="259"/>
      <c r="BF43" s="259"/>
      <c r="BG43" s="259"/>
      <c r="BH43" s="259"/>
      <c r="BI43" s="259"/>
      <c r="BJ43" s="259"/>
      <c r="BK43" s="259"/>
      <c r="BL43" s="259"/>
      <c r="BM43" s="259"/>
      <c r="BN43" s="259"/>
      <c r="BO43" s="259"/>
      <c r="BP43" s="259"/>
      <c r="BQ43" s="259"/>
      <c r="BR43" s="259"/>
      <c r="BS43" s="259"/>
      <c r="BT43" s="259"/>
      <c r="BU43" s="259"/>
      <c r="BV43" s="259"/>
      <c r="BW43" s="259"/>
      <c r="BX43" s="259"/>
      <c r="BY43" s="259"/>
      <c r="BZ43" s="259"/>
      <c r="CA43" s="259"/>
      <c r="CB43" s="259"/>
      <c r="CC43" s="259"/>
      <c r="CD43" s="259"/>
      <c r="CE43" s="259"/>
      <c r="CF43" s="259"/>
      <c r="CG43" s="259"/>
      <c r="CH43" s="259"/>
      <c r="CI43" s="259"/>
      <c r="CJ43" s="259"/>
      <c r="CK43" s="259"/>
      <c r="CL43" s="259"/>
      <c r="CM43" s="259"/>
      <c r="CN43" s="259"/>
      <c r="CO43" s="259"/>
      <c r="CP43" s="259"/>
      <c r="CQ43" s="259"/>
      <c r="CR43" s="259"/>
      <c r="CS43" s="259"/>
      <c r="CT43" s="259"/>
      <c r="CU43" s="259"/>
      <c r="CV43" s="259"/>
      <c r="CW43" s="259"/>
      <c r="CX43" s="259"/>
      <c r="CY43" s="259"/>
      <c r="CZ43" s="259"/>
      <c r="DA43" s="259"/>
      <c r="DB43" s="259"/>
      <c r="DC43" s="259"/>
      <c r="DD43" s="259"/>
      <c r="DF43" s="259"/>
      <c r="DI43" s="259"/>
      <c r="DK43" s="259"/>
      <c r="DL43" s="259"/>
      <c r="DM43" s="259"/>
      <c r="DN43" s="259"/>
      <c r="DO43" s="259"/>
      <c r="DP43" s="259"/>
      <c r="DQ43" s="259"/>
      <c r="DR43" s="259"/>
      <c r="DS43" s="259"/>
      <c r="DT43" s="259"/>
      <c r="DU43" s="259"/>
    </row>
    <row r="44" spans="2:125" ht="13" x14ac:dyDescent="0.2">
      <c r="DU44" s="259"/>
    </row>
    <row r="45" spans="2:125" ht="13" x14ac:dyDescent="0.2"/>
    <row r="46" spans="2:125" ht="13" x14ac:dyDescent="0.2"/>
    <row r="47" spans="2:125" ht="13" x14ac:dyDescent="0.2"/>
    <row r="48" spans="2:125" ht="13" x14ac:dyDescent="0.2">
      <c r="DT48" s="259"/>
      <c r="DU48" s="259"/>
    </row>
    <row r="49" spans="120:125" ht="13" x14ac:dyDescent="0.2">
      <c r="DU49" s="259"/>
    </row>
    <row r="50" spans="120:125" ht="13" x14ac:dyDescent="0.2">
      <c r="DU50" s="259"/>
    </row>
    <row r="51" spans="120:125" ht="13" x14ac:dyDescent="0.2">
      <c r="DP51" s="259"/>
      <c r="DQ51" s="259"/>
      <c r="DR51" s="259"/>
      <c r="DS51" s="259"/>
      <c r="DT51" s="259"/>
      <c r="DU51" s="259"/>
    </row>
    <row r="52" spans="120:125" ht="13" x14ac:dyDescent="0.2"/>
    <row r="53" spans="120:125" ht="13" x14ac:dyDescent="0.2"/>
    <row r="54" spans="120:125" ht="13" x14ac:dyDescent="0.2">
      <c r="DU54" s="259"/>
    </row>
    <row r="55" spans="120:125" ht="13" x14ac:dyDescent="0.2"/>
    <row r="56" spans="120:125" ht="13" x14ac:dyDescent="0.2"/>
    <row r="57" spans="120:125" ht="13" x14ac:dyDescent="0.2"/>
    <row r="58" spans="120:125" ht="13" x14ac:dyDescent="0.2">
      <c r="DU58" s="259"/>
    </row>
    <row r="59" spans="120:125" ht="13" x14ac:dyDescent="0.2"/>
    <row r="60" spans="120:125" ht="13" x14ac:dyDescent="0.2"/>
    <row r="61" spans="120:125" ht="13" x14ac:dyDescent="0.2"/>
    <row r="62" spans="120:125" ht="13" x14ac:dyDescent="0.2"/>
    <row r="63" spans="120:125" ht="13" x14ac:dyDescent="0.2">
      <c r="DU63" s="259"/>
    </row>
    <row r="64" spans="120:125" ht="13" x14ac:dyDescent="0.2">
      <c r="DT64" s="259"/>
      <c r="DU64" s="259"/>
    </row>
    <row r="65" spans="123:125" ht="13" x14ac:dyDescent="0.2"/>
    <row r="66" spans="123:125" ht="13" x14ac:dyDescent="0.2"/>
    <row r="67" spans="123:125" ht="13" x14ac:dyDescent="0.2"/>
    <row r="68" spans="123:125" ht="13" x14ac:dyDescent="0.2"/>
    <row r="69" spans="123:125" ht="13" x14ac:dyDescent="0.2">
      <c r="DS69" s="259"/>
      <c r="DT69" s="259"/>
      <c r="DU69" s="259"/>
    </row>
    <row r="70" spans="123:125" ht="13" x14ac:dyDescent="0.2"/>
    <row r="71" spans="123:125" ht="13" x14ac:dyDescent="0.2"/>
    <row r="72" spans="123:125" ht="13" x14ac:dyDescent="0.2"/>
    <row r="73" spans="123:125" ht="13" x14ac:dyDescent="0.2"/>
    <row r="74" spans="123:125" ht="13" x14ac:dyDescent="0.2"/>
    <row r="75" spans="123:125" ht="13" x14ac:dyDescent="0.2"/>
    <row r="76" spans="123:125" ht="13" x14ac:dyDescent="0.2"/>
    <row r="77" spans="123:125" ht="13" x14ac:dyDescent="0.2"/>
    <row r="78" spans="123:125" ht="13" x14ac:dyDescent="0.2"/>
    <row r="79" spans="123:125" ht="13" x14ac:dyDescent="0.2"/>
    <row r="80" spans="123:125" ht="13" x14ac:dyDescent="0.2"/>
    <row r="81" spans="116:125" ht="13" x14ac:dyDescent="0.2"/>
    <row r="82" spans="116:125" ht="13" x14ac:dyDescent="0.2">
      <c r="DL82" s="259"/>
    </row>
    <row r="83" spans="116:125" ht="13" x14ac:dyDescent="0.2">
      <c r="DM83" s="259"/>
      <c r="DN83" s="259"/>
      <c r="DO83" s="259"/>
      <c r="DP83" s="259"/>
      <c r="DQ83" s="259"/>
      <c r="DR83" s="259"/>
      <c r="DS83" s="259"/>
      <c r="DT83" s="259"/>
      <c r="DU83" s="259"/>
    </row>
    <row r="84" spans="116:125" ht="13" x14ac:dyDescent="0.2"/>
    <row r="85" spans="116:125" ht="13" x14ac:dyDescent="0.2"/>
    <row r="86" spans="116:125" ht="13" x14ac:dyDescent="0.2"/>
    <row r="87" spans="116:125" ht="13" x14ac:dyDescent="0.2"/>
    <row r="88" spans="116:125" ht="13" x14ac:dyDescent="0.2">
      <c r="DU88" s="259"/>
    </row>
    <row r="89" spans="116:125" ht="13" x14ac:dyDescent="0.2"/>
    <row r="90" spans="116:125" ht="13" x14ac:dyDescent="0.2"/>
    <row r="91" spans="116:125" ht="13" x14ac:dyDescent="0.2"/>
    <row r="92" spans="116:125" ht="13.5" customHeight="1" x14ac:dyDescent="0.2"/>
    <row r="93" spans="116:125" ht="13.5" customHeight="1" x14ac:dyDescent="0.2"/>
    <row r="94" spans="116:125" ht="13.5" customHeight="1" x14ac:dyDescent="0.2">
      <c r="DS94" s="259"/>
      <c r="DT94" s="259"/>
      <c r="DU94" s="259"/>
    </row>
    <row r="95" spans="116:125" ht="13.5" customHeight="1" x14ac:dyDescent="0.2">
      <c r="DU95" s="259"/>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9"/>
    </row>
    <row r="102" spans="124:125" ht="13.5" customHeight="1" x14ac:dyDescent="0.2"/>
    <row r="103" spans="124:125" ht="13.5" customHeight="1" x14ac:dyDescent="0.2"/>
    <row r="104" spans="124:125" ht="13.5" customHeight="1" x14ac:dyDescent="0.2">
      <c r="DT104" s="259"/>
      <c r="DU104" s="259"/>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9" t="s">
        <v>479</v>
      </c>
    </row>
    <row r="121" spans="125:125" ht="13.5" hidden="1" customHeight="1" x14ac:dyDescent="0.2">
      <c r="DU121" s="259"/>
    </row>
  </sheetData>
  <sheetProtection algorithmName="SHA-512" hashValue="ebaxx4QsL7NIic1evBg35l1116Us08HQQEwHi/+l1EtoK0t+r32vOdCUszQ5hbcADT9ybNFyqkpfu/2+2cz3Pg==" saltValue="isYwmv37t8FjVJpIuvZjjQ=="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55" zoomScaleNormal="55" zoomScaleSheetLayoutView="55" workbookViewId="0"/>
  </sheetViews>
  <sheetFormatPr defaultColWidth="0" defaultRowHeight="13.5" customHeight="1" zeroHeight="1" x14ac:dyDescent="0.2"/>
  <cols>
    <col min="1" max="125" width="2.453125" style="260" customWidth="1"/>
    <col min="126" max="142" width="0" style="259" hidden="1" customWidth="1"/>
    <col min="143" max="16384" width="9" style="259" hidden="1"/>
  </cols>
  <sheetData>
    <row r="1" spans="1:125" ht="13.5" customHeight="1" x14ac:dyDescent="0.2">
      <c r="A1" s="259"/>
      <c r="B1" s="259"/>
      <c r="C1" s="259"/>
      <c r="D1" s="259"/>
      <c r="E1" s="259"/>
      <c r="F1" s="259"/>
      <c r="G1" s="259"/>
      <c r="H1" s="259"/>
      <c r="I1" s="259"/>
      <c r="J1" s="259"/>
      <c r="K1" s="259"/>
      <c r="L1" s="259"/>
      <c r="M1" s="259"/>
      <c r="N1" s="259"/>
      <c r="O1" s="259"/>
      <c r="P1" s="259"/>
      <c r="Q1" s="259"/>
      <c r="R1" s="259"/>
      <c r="S1" s="259"/>
      <c r="T1" s="259"/>
      <c r="U1" s="259"/>
      <c r="V1" s="259"/>
      <c r="W1" s="259"/>
      <c r="X1" s="259"/>
      <c r="Y1" s="259"/>
      <c r="Z1" s="259"/>
      <c r="AA1" s="259"/>
      <c r="AB1" s="259"/>
      <c r="AC1" s="259"/>
      <c r="AD1" s="259"/>
      <c r="AE1" s="259"/>
      <c r="AF1" s="259"/>
      <c r="AG1" s="259"/>
      <c r="AH1" s="259"/>
      <c r="AI1" s="259"/>
      <c r="AJ1" s="259"/>
      <c r="AK1" s="259"/>
      <c r="AL1" s="259"/>
      <c r="AM1" s="259"/>
      <c r="AN1" s="259"/>
      <c r="AO1" s="259"/>
      <c r="AP1" s="259"/>
      <c r="AQ1" s="259"/>
      <c r="AR1" s="259"/>
      <c r="AS1" s="259"/>
      <c r="AT1" s="259"/>
      <c r="AU1" s="259"/>
      <c r="AV1" s="259"/>
      <c r="AW1" s="259"/>
      <c r="AX1" s="259"/>
      <c r="AY1" s="259"/>
      <c r="AZ1" s="259"/>
      <c r="BA1" s="259"/>
      <c r="BB1" s="259"/>
      <c r="BC1" s="259"/>
      <c r="BD1" s="259"/>
      <c r="BE1" s="259"/>
      <c r="BF1" s="259"/>
      <c r="BG1" s="259"/>
      <c r="BH1" s="259"/>
      <c r="BI1" s="259"/>
      <c r="BJ1" s="259"/>
      <c r="BK1" s="259"/>
      <c r="BL1" s="259"/>
      <c r="BM1" s="259"/>
      <c r="BN1" s="259"/>
      <c r="BO1" s="259"/>
      <c r="BP1" s="259"/>
      <c r="BQ1" s="259"/>
      <c r="BR1" s="259"/>
      <c r="BS1" s="259"/>
      <c r="BT1" s="259"/>
      <c r="BU1" s="259"/>
      <c r="BV1" s="259"/>
      <c r="BW1" s="259"/>
      <c r="BX1" s="259"/>
      <c r="BY1" s="259"/>
      <c r="BZ1" s="259"/>
      <c r="CA1" s="259"/>
      <c r="CB1" s="259"/>
      <c r="CC1" s="259"/>
      <c r="CD1" s="259"/>
      <c r="CE1" s="259"/>
      <c r="CF1" s="259"/>
      <c r="CG1" s="259"/>
      <c r="CH1" s="259"/>
      <c r="CI1" s="259"/>
      <c r="CJ1" s="259"/>
      <c r="CK1" s="259"/>
      <c r="CL1" s="259"/>
      <c r="CM1" s="259"/>
      <c r="CN1" s="259"/>
      <c r="CO1" s="259"/>
      <c r="CP1" s="259"/>
      <c r="CQ1" s="259"/>
      <c r="CR1" s="259"/>
      <c r="CS1" s="259"/>
      <c r="CT1" s="259"/>
      <c r="CU1" s="259"/>
      <c r="CV1" s="259"/>
      <c r="CW1" s="259"/>
      <c r="CX1" s="259"/>
      <c r="CY1" s="259"/>
      <c r="CZ1" s="259"/>
      <c r="DA1" s="259"/>
      <c r="DB1" s="259"/>
      <c r="DC1" s="259"/>
      <c r="DD1" s="259"/>
      <c r="DE1" s="259"/>
      <c r="DF1" s="259"/>
      <c r="DG1" s="259"/>
      <c r="DH1" s="259"/>
      <c r="DI1" s="259"/>
      <c r="DJ1" s="259"/>
      <c r="DK1" s="259"/>
      <c r="DL1" s="259"/>
      <c r="DM1" s="259"/>
      <c r="DN1" s="259"/>
      <c r="DO1" s="259"/>
      <c r="DP1" s="259"/>
      <c r="DQ1" s="259"/>
      <c r="DR1" s="259"/>
      <c r="DS1" s="259"/>
      <c r="DT1" s="259"/>
      <c r="DU1" s="259"/>
    </row>
    <row r="2" spans="1:125" ht="13" x14ac:dyDescent="0.2">
      <c r="B2" s="259"/>
      <c r="T2" s="259"/>
    </row>
    <row r="3" spans="1:125" ht="13" x14ac:dyDescent="0.2">
      <c r="C3" s="259"/>
      <c r="D3" s="259"/>
      <c r="E3" s="259"/>
      <c r="F3" s="259"/>
      <c r="G3" s="259"/>
      <c r="H3" s="259"/>
      <c r="I3" s="259"/>
      <c r="J3" s="259"/>
      <c r="K3" s="259"/>
      <c r="L3" s="259"/>
      <c r="M3" s="259"/>
      <c r="N3" s="259"/>
      <c r="O3" s="259"/>
      <c r="P3" s="259"/>
      <c r="Q3" s="259"/>
      <c r="R3" s="259"/>
      <c r="S3" s="259"/>
      <c r="U3" s="259"/>
      <c r="V3" s="259"/>
      <c r="W3" s="259"/>
      <c r="X3" s="259"/>
      <c r="Y3" s="259"/>
      <c r="Z3" s="259"/>
      <c r="AA3" s="259"/>
      <c r="AB3" s="259"/>
      <c r="AC3" s="259"/>
      <c r="AD3" s="259"/>
      <c r="AE3" s="259"/>
      <c r="AF3" s="259"/>
      <c r="AG3" s="259"/>
      <c r="AH3" s="259"/>
      <c r="AI3" s="259"/>
      <c r="AJ3" s="259"/>
      <c r="AK3" s="259"/>
      <c r="AL3" s="259"/>
      <c r="AM3" s="259"/>
      <c r="AN3" s="259"/>
      <c r="AO3" s="259"/>
      <c r="AP3" s="259"/>
      <c r="AQ3" s="259"/>
      <c r="AR3" s="259"/>
      <c r="AS3" s="259"/>
      <c r="AT3" s="259"/>
      <c r="AU3" s="259"/>
      <c r="AV3" s="259"/>
      <c r="AW3" s="259"/>
      <c r="AX3" s="259"/>
      <c r="AY3" s="259"/>
      <c r="AZ3" s="259"/>
      <c r="BA3" s="259"/>
      <c r="BB3" s="259"/>
      <c r="BC3" s="259"/>
      <c r="BD3" s="259"/>
      <c r="BE3" s="259"/>
      <c r="BF3" s="259"/>
      <c r="BG3" s="259"/>
      <c r="BH3" s="259"/>
      <c r="BI3" s="259"/>
      <c r="BJ3" s="259"/>
      <c r="BK3" s="259"/>
      <c r="BL3" s="259"/>
      <c r="BM3" s="259"/>
      <c r="BN3" s="259"/>
      <c r="BO3" s="259"/>
      <c r="BP3" s="259"/>
      <c r="BQ3" s="259"/>
      <c r="BR3" s="259"/>
      <c r="BS3" s="259"/>
      <c r="BT3" s="259"/>
      <c r="BU3" s="259"/>
      <c r="BV3" s="259"/>
      <c r="BW3" s="259"/>
      <c r="BX3" s="259"/>
      <c r="BY3" s="259"/>
      <c r="BZ3" s="259"/>
      <c r="CA3" s="259"/>
      <c r="CB3" s="259"/>
      <c r="CC3" s="259"/>
      <c r="CD3" s="259"/>
      <c r="CE3" s="259"/>
      <c r="CF3" s="259"/>
      <c r="CG3" s="259"/>
      <c r="CH3" s="259"/>
      <c r="CI3" s="259"/>
      <c r="CJ3" s="259"/>
      <c r="CK3" s="259"/>
      <c r="CL3" s="259"/>
      <c r="CM3" s="259"/>
      <c r="CN3" s="259"/>
      <c r="CO3" s="259"/>
      <c r="CP3" s="259"/>
      <c r="CQ3" s="259"/>
      <c r="CR3" s="259"/>
      <c r="CS3" s="259"/>
      <c r="CT3" s="259"/>
      <c r="CU3" s="259"/>
      <c r="CV3" s="259"/>
      <c r="CW3" s="259"/>
      <c r="CX3" s="259"/>
      <c r="CY3" s="259"/>
      <c r="CZ3" s="259"/>
      <c r="DA3" s="259"/>
      <c r="DB3" s="259"/>
      <c r="DC3" s="259"/>
      <c r="DD3" s="259"/>
      <c r="DE3" s="259"/>
      <c r="DF3" s="259"/>
      <c r="DG3" s="259"/>
      <c r="DH3" s="259"/>
      <c r="DI3" s="259"/>
      <c r="DJ3" s="259"/>
      <c r="DK3" s="259"/>
      <c r="DL3" s="259"/>
      <c r="DM3" s="259"/>
      <c r="DN3" s="259"/>
      <c r="DO3" s="259"/>
      <c r="DP3" s="259"/>
      <c r="DQ3" s="259"/>
      <c r="DR3" s="259"/>
      <c r="DS3" s="259"/>
      <c r="DT3" s="259"/>
      <c r="DU3" s="259"/>
    </row>
    <row r="4" spans="1:125" ht="13" x14ac:dyDescent="0.2"/>
    <row r="5" spans="1:125" ht="13" x14ac:dyDescent="0.2"/>
    <row r="6" spans="1:125" ht="13" x14ac:dyDescent="0.2"/>
    <row r="7" spans="1:125" ht="13" x14ac:dyDescent="0.2"/>
    <row r="8" spans="1:125" ht="13" x14ac:dyDescent="0.2"/>
    <row r="9" spans="1:125" ht="13" x14ac:dyDescent="0.2"/>
    <row r="10" spans="1:125" ht="13" x14ac:dyDescent="0.2"/>
    <row r="11" spans="1:125" ht="13" x14ac:dyDescent="0.2"/>
    <row r="12" spans="1:125" ht="13" x14ac:dyDescent="0.2"/>
    <row r="13" spans="1:125" ht="13" x14ac:dyDescent="0.2"/>
    <row r="14" spans="1:125" ht="13" x14ac:dyDescent="0.2"/>
    <row r="15" spans="1:125" ht="13" x14ac:dyDescent="0.2"/>
    <row r="16" spans="1:125" ht="13" x14ac:dyDescent="0.2"/>
    <row r="17" ht="13" x14ac:dyDescent="0.2"/>
    <row r="18" ht="13" x14ac:dyDescent="0.2"/>
    <row r="19" ht="13" x14ac:dyDescent="0.2"/>
    <row r="20" ht="13" x14ac:dyDescent="0.2"/>
    <row r="21" ht="13" x14ac:dyDescent="0.2"/>
    <row r="22" ht="13" x14ac:dyDescent="0.2"/>
    <row r="23" ht="13" x14ac:dyDescent="0.2"/>
    <row r="24" ht="13" x14ac:dyDescent="0.2"/>
    <row r="25" ht="13" x14ac:dyDescent="0.2"/>
    <row r="26" ht="13" x14ac:dyDescent="0.2"/>
    <row r="27" ht="13" x14ac:dyDescent="0.2"/>
    <row r="28" ht="13" x14ac:dyDescent="0.2"/>
    <row r="29" ht="13" x14ac:dyDescent="0.2"/>
    <row r="30" ht="13" x14ac:dyDescent="0.2"/>
    <row r="31" ht="13" x14ac:dyDescent="0.2"/>
    <row r="32" ht="13" x14ac:dyDescent="0.2"/>
    <row r="33" spans="2:125" ht="13" x14ac:dyDescent="0.2">
      <c r="B33" s="259"/>
      <c r="G33" s="259"/>
      <c r="I33" s="259"/>
    </row>
    <row r="34" spans="2:125" ht="13" x14ac:dyDescent="0.2">
      <c r="C34" s="259"/>
      <c r="P34" s="259"/>
      <c r="R34" s="259"/>
      <c r="U34" s="259"/>
    </row>
    <row r="35" spans="2:125" ht="13" x14ac:dyDescent="0.2">
      <c r="D35" s="259"/>
      <c r="E35" s="259"/>
      <c r="T35" s="259"/>
      <c r="W35" s="259"/>
      <c r="X35" s="259"/>
      <c r="Y35" s="259"/>
      <c r="Z35" s="259"/>
      <c r="AA35" s="259"/>
      <c r="AB35" s="259"/>
      <c r="AC35" s="259"/>
      <c r="AD35" s="259"/>
      <c r="AE35" s="259"/>
      <c r="AF35" s="259"/>
      <c r="AG35" s="259"/>
      <c r="AH35" s="259"/>
      <c r="AI35" s="259"/>
      <c r="AJ35" s="259"/>
      <c r="AK35" s="259"/>
      <c r="AL35" s="259"/>
      <c r="AM35" s="259"/>
      <c r="AN35" s="259"/>
      <c r="AO35" s="259"/>
      <c r="AP35" s="259"/>
      <c r="AQ35" s="259"/>
      <c r="AR35" s="259"/>
      <c r="AS35" s="259"/>
      <c r="AT35" s="259"/>
      <c r="AU35" s="259"/>
      <c r="AV35" s="259"/>
      <c r="AW35" s="259"/>
      <c r="AX35" s="259"/>
      <c r="AY35" s="259"/>
      <c r="AZ35" s="259"/>
      <c r="BA35" s="259"/>
      <c r="BB35" s="259"/>
      <c r="BC35" s="259"/>
      <c r="BD35" s="259"/>
      <c r="BE35" s="259"/>
      <c r="BF35" s="259"/>
      <c r="BG35" s="259"/>
      <c r="BH35" s="259"/>
      <c r="BI35" s="259"/>
      <c r="BJ35" s="259"/>
      <c r="BK35" s="259"/>
      <c r="BL35" s="259"/>
      <c r="BM35" s="259"/>
      <c r="BN35" s="259"/>
      <c r="BO35" s="259"/>
      <c r="BP35" s="259"/>
      <c r="BQ35" s="259"/>
      <c r="BR35" s="259"/>
      <c r="BS35" s="259"/>
      <c r="BT35" s="259"/>
      <c r="BU35" s="259"/>
      <c r="BV35" s="259"/>
      <c r="BW35" s="259"/>
      <c r="BX35" s="259"/>
      <c r="BY35" s="259"/>
      <c r="BZ35" s="259"/>
      <c r="CA35" s="259"/>
      <c r="CB35" s="259"/>
      <c r="CC35" s="259"/>
      <c r="CD35" s="259"/>
      <c r="CE35" s="259"/>
      <c r="CF35" s="259"/>
      <c r="CG35" s="259"/>
      <c r="CH35" s="259"/>
      <c r="CI35" s="259"/>
      <c r="CJ35" s="259"/>
      <c r="CK35" s="259"/>
      <c r="CL35" s="259"/>
      <c r="CM35" s="259"/>
      <c r="CN35" s="259"/>
      <c r="CO35" s="259"/>
      <c r="CP35" s="259"/>
      <c r="CQ35" s="259"/>
      <c r="CR35" s="259"/>
      <c r="CS35" s="259"/>
      <c r="CT35" s="259"/>
      <c r="CU35" s="259"/>
      <c r="CV35" s="259"/>
      <c r="CW35" s="259"/>
      <c r="CX35" s="259"/>
      <c r="CY35" s="259"/>
      <c r="CZ35" s="259"/>
      <c r="DA35" s="259"/>
      <c r="DB35" s="259"/>
      <c r="DC35" s="259"/>
      <c r="DD35" s="259"/>
      <c r="DE35" s="259"/>
      <c r="DF35" s="259"/>
      <c r="DG35" s="259"/>
      <c r="DH35" s="259"/>
      <c r="DI35" s="259"/>
      <c r="DJ35" s="259"/>
      <c r="DK35" s="259"/>
      <c r="DL35" s="259"/>
      <c r="DM35" s="259"/>
      <c r="DN35" s="259"/>
      <c r="DO35" s="259"/>
      <c r="DP35" s="259"/>
      <c r="DQ35" s="259"/>
      <c r="DR35" s="259"/>
      <c r="DS35" s="259"/>
      <c r="DT35" s="259"/>
      <c r="DU35" s="259"/>
    </row>
    <row r="36" spans="2:125" ht="13" x14ac:dyDescent="0.2">
      <c r="F36" s="259"/>
      <c r="H36" s="259"/>
      <c r="J36" s="259"/>
      <c r="K36" s="259"/>
      <c r="L36" s="259"/>
      <c r="M36" s="259"/>
      <c r="N36" s="259"/>
      <c r="O36" s="259"/>
      <c r="Q36" s="259"/>
      <c r="S36" s="259"/>
      <c r="V36" s="259"/>
    </row>
    <row r="37" spans="2:125" ht="13" x14ac:dyDescent="0.2"/>
    <row r="38" spans="2:125" ht="13" x14ac:dyDescent="0.2"/>
    <row r="39" spans="2:125" ht="13" x14ac:dyDescent="0.2"/>
    <row r="40" spans="2:125" ht="13" x14ac:dyDescent="0.2">
      <c r="U40" s="259"/>
    </row>
    <row r="41" spans="2:125" ht="13" x14ac:dyDescent="0.2">
      <c r="R41" s="259"/>
    </row>
    <row r="42" spans="2:125" ht="13" x14ac:dyDescent="0.2">
      <c r="T42" s="259"/>
      <c r="W42" s="259"/>
      <c r="X42" s="259"/>
      <c r="Y42" s="259"/>
      <c r="Z42" s="259"/>
      <c r="AA42" s="259"/>
      <c r="AB42" s="259"/>
      <c r="AC42" s="259"/>
      <c r="AD42" s="259"/>
      <c r="AE42" s="259"/>
      <c r="AF42" s="259"/>
      <c r="AG42" s="259"/>
      <c r="AH42" s="259"/>
      <c r="AI42" s="259"/>
      <c r="AJ42" s="259"/>
      <c r="AK42" s="259"/>
      <c r="AL42" s="259"/>
      <c r="AM42" s="259"/>
      <c r="AN42" s="259"/>
      <c r="AO42" s="259"/>
      <c r="AP42" s="259"/>
      <c r="AQ42" s="259"/>
      <c r="AR42" s="259"/>
      <c r="AS42" s="259"/>
      <c r="AT42" s="259"/>
      <c r="AU42" s="259"/>
      <c r="AV42" s="259"/>
      <c r="AW42" s="259"/>
      <c r="AX42" s="259"/>
      <c r="AY42" s="259"/>
      <c r="AZ42" s="259"/>
      <c r="BA42" s="259"/>
      <c r="BB42" s="259"/>
      <c r="BC42" s="259"/>
      <c r="BD42" s="259"/>
      <c r="BE42" s="259"/>
      <c r="BF42" s="259"/>
      <c r="BG42" s="259"/>
      <c r="BH42" s="259"/>
      <c r="BI42" s="259"/>
      <c r="BJ42" s="259"/>
      <c r="BK42" s="259"/>
      <c r="BL42" s="259"/>
      <c r="BM42" s="259"/>
      <c r="BN42" s="259"/>
      <c r="BO42" s="259"/>
      <c r="BP42" s="259"/>
      <c r="BQ42" s="259"/>
      <c r="BR42" s="259"/>
      <c r="BS42" s="259"/>
      <c r="BT42" s="259"/>
      <c r="BU42" s="259"/>
      <c r="BV42" s="259"/>
      <c r="BW42" s="259"/>
      <c r="BX42" s="259"/>
      <c r="BY42" s="259"/>
      <c r="BZ42" s="259"/>
      <c r="CA42" s="259"/>
      <c r="CB42" s="259"/>
      <c r="CC42" s="259"/>
      <c r="CD42" s="259"/>
      <c r="CE42" s="259"/>
      <c r="CF42" s="259"/>
      <c r="CG42" s="259"/>
      <c r="CH42" s="259"/>
      <c r="CI42" s="259"/>
      <c r="CJ42" s="259"/>
      <c r="CK42" s="259"/>
      <c r="CL42" s="259"/>
      <c r="CM42" s="259"/>
      <c r="CN42" s="259"/>
      <c r="CO42" s="259"/>
      <c r="CP42" s="259"/>
      <c r="CQ42" s="259"/>
      <c r="CR42" s="259"/>
      <c r="CS42" s="259"/>
      <c r="CT42" s="259"/>
      <c r="CU42" s="259"/>
      <c r="CV42" s="259"/>
      <c r="CW42" s="259"/>
      <c r="CX42" s="259"/>
      <c r="CY42" s="259"/>
      <c r="CZ42" s="259"/>
      <c r="DA42" s="259"/>
      <c r="DB42" s="259"/>
      <c r="DC42" s="259"/>
      <c r="DD42" s="259"/>
      <c r="DE42" s="259"/>
      <c r="DF42" s="259"/>
      <c r="DG42" s="259"/>
      <c r="DH42" s="259"/>
      <c r="DI42" s="259"/>
      <c r="DJ42" s="259"/>
      <c r="DK42" s="259"/>
      <c r="DL42" s="259"/>
      <c r="DM42" s="259"/>
      <c r="DN42" s="259"/>
      <c r="DO42" s="259"/>
      <c r="DP42" s="259"/>
      <c r="DQ42" s="259"/>
      <c r="DR42" s="259"/>
      <c r="DS42" s="259"/>
      <c r="DT42" s="259"/>
      <c r="DU42" s="259"/>
    </row>
    <row r="43" spans="2:125" ht="13" x14ac:dyDescent="0.2">
      <c r="Q43" s="259"/>
      <c r="S43" s="259"/>
      <c r="V43" s="259"/>
    </row>
    <row r="44" spans="2:125" ht="13" x14ac:dyDescent="0.2"/>
    <row r="45" spans="2:125" ht="13" x14ac:dyDescent="0.2"/>
    <row r="46" spans="2:125" ht="13" x14ac:dyDescent="0.2"/>
    <row r="47" spans="2:125" ht="13" x14ac:dyDescent="0.2"/>
    <row r="48" spans="2:125" ht="13" x14ac:dyDescent="0.2"/>
    <row r="49" ht="13" x14ac:dyDescent="0.2"/>
    <row r="50" ht="13" x14ac:dyDescent="0.2"/>
    <row r="51" ht="13" x14ac:dyDescent="0.2"/>
    <row r="52" ht="13" x14ac:dyDescent="0.2"/>
    <row r="53" ht="13" x14ac:dyDescent="0.2"/>
    <row r="54" ht="13" x14ac:dyDescent="0.2"/>
    <row r="55" ht="13" x14ac:dyDescent="0.2"/>
    <row r="56" ht="13" x14ac:dyDescent="0.2"/>
    <row r="57" ht="13" x14ac:dyDescent="0.2"/>
    <row r="58" ht="13" x14ac:dyDescent="0.2"/>
    <row r="59" ht="13" x14ac:dyDescent="0.2"/>
    <row r="60" ht="13" x14ac:dyDescent="0.2"/>
    <row r="61" ht="13" x14ac:dyDescent="0.2"/>
    <row r="62" ht="13" x14ac:dyDescent="0.2"/>
    <row r="63" ht="13" x14ac:dyDescent="0.2"/>
    <row r="64" ht="13" x14ac:dyDescent="0.2"/>
    <row r="65" ht="13" x14ac:dyDescent="0.2"/>
    <row r="66" ht="13" x14ac:dyDescent="0.2"/>
    <row r="67" ht="13" x14ac:dyDescent="0.2"/>
    <row r="68" ht="13" x14ac:dyDescent="0.2"/>
    <row r="69" ht="13" x14ac:dyDescent="0.2"/>
    <row r="70" ht="13" x14ac:dyDescent="0.2"/>
    <row r="71" ht="13" x14ac:dyDescent="0.2"/>
    <row r="72" ht="13" x14ac:dyDescent="0.2"/>
    <row r="73" ht="13" x14ac:dyDescent="0.2"/>
    <row r="74" ht="13" x14ac:dyDescent="0.2"/>
    <row r="75" ht="13" x14ac:dyDescent="0.2"/>
    <row r="76" ht="13" x14ac:dyDescent="0.2"/>
    <row r="77" ht="13" x14ac:dyDescent="0.2"/>
    <row r="78" ht="13" x14ac:dyDescent="0.2"/>
    <row r="79" ht="13" x14ac:dyDescent="0.2"/>
    <row r="80" ht="13" x14ac:dyDescent="0.2"/>
    <row r="81" ht="13" x14ac:dyDescent="0.2"/>
    <row r="82" ht="13" x14ac:dyDescent="0.2"/>
    <row r="83" ht="13" x14ac:dyDescent="0.2"/>
    <row r="84" ht="13" x14ac:dyDescent="0.2"/>
    <row r="85" ht="13" x14ac:dyDescent="0.2"/>
    <row r="86" ht="13" x14ac:dyDescent="0.2"/>
    <row r="87" ht="13" x14ac:dyDescent="0.2"/>
    <row r="88" ht="13" x14ac:dyDescent="0.2"/>
    <row r="89" ht="13" x14ac:dyDescent="0.2"/>
    <row r="90" ht="13" x14ac:dyDescent="0.2"/>
    <row r="91" ht="13"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60" t="s">
        <v>479</v>
      </c>
    </row>
  </sheetData>
  <sheetProtection algorithmName="SHA-512" hashValue="DkNPb81aNALKjq/XFs3DunGGeNuTXuPKMmcxRjafGlLRkvDfVKsRsIyvd9Kq4iLUH9HgLqc7JJR8iNlA1/GjGg==" saltValue="GJIsvwYmX7my7j4MhVkZVA==" spinCount="100000"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55" zoomScaleNormal="55" zoomScaleSheetLayoutView="100" workbookViewId="0"/>
  </sheetViews>
  <sheetFormatPr defaultColWidth="0" defaultRowHeight="13.5" customHeight="1" zeroHeight="1" x14ac:dyDescent="0.2"/>
  <cols>
    <col min="1" max="1" width="8.26953125" style="1" customWidth="1"/>
    <col min="2" max="16" width="14.63281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s="1" customFormat="1" ht="16.5" customHeight="1" x14ac:dyDescent="0.2"/>
    <row r="26" s="1" customFormat="1" ht="16.5" customHeight="1" x14ac:dyDescent="0.2"/>
    <row r="27" s="1" customFormat="1" ht="16.5" customHeight="1" x14ac:dyDescent="0.2"/>
    <row r="28" s="1" customFormat="1" ht="16.5" customHeight="1" x14ac:dyDescent="0.2"/>
    <row r="29" s="1" customFormat="1" ht="16.5" customHeight="1" x14ac:dyDescent="0.2"/>
    <row r="30" s="1" customFormat="1" ht="16.5" customHeight="1" x14ac:dyDescent="0.2"/>
    <row r="31" s="1" customFormat="1" ht="16.5" customHeight="1" x14ac:dyDescent="0.2"/>
    <row r="32" s="1" customFormat="1"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3">
      <c r="B46" s="4" t="s">
        <v>1</v>
      </c>
      <c r="C46" s="5"/>
      <c r="D46" s="5"/>
      <c r="E46" s="6" t="s">
        <v>2</v>
      </c>
      <c r="F46" s="7" t="s">
        <v>529</v>
      </c>
      <c r="G46" s="8" t="s">
        <v>530</v>
      </c>
      <c r="H46" s="8" t="s">
        <v>531</v>
      </c>
      <c r="I46" s="8" t="s">
        <v>532</v>
      </c>
      <c r="J46" s="9" t="s">
        <v>533</v>
      </c>
    </row>
    <row r="47" spans="2:10" ht="57.75" customHeight="1" x14ac:dyDescent="0.2">
      <c r="B47" s="10"/>
      <c r="C47" s="1139" t="s">
        <v>3</v>
      </c>
      <c r="D47" s="1139"/>
      <c r="E47" s="1140"/>
      <c r="F47" s="11">
        <v>14.41</v>
      </c>
      <c r="G47" s="12">
        <v>13.08</v>
      </c>
      <c r="H47" s="12">
        <v>13.34</v>
      </c>
      <c r="I47" s="12">
        <v>18.18</v>
      </c>
      <c r="J47" s="13">
        <v>17.79</v>
      </c>
    </row>
    <row r="48" spans="2:10" ht="57.75" customHeight="1" x14ac:dyDescent="0.2">
      <c r="B48" s="14"/>
      <c r="C48" s="1141" t="s">
        <v>4</v>
      </c>
      <c r="D48" s="1141"/>
      <c r="E48" s="1142"/>
      <c r="F48" s="15">
        <v>8.6199999999999992</v>
      </c>
      <c r="G48" s="16">
        <v>8.3699999999999992</v>
      </c>
      <c r="H48" s="16">
        <v>13.33</v>
      </c>
      <c r="I48" s="16">
        <v>9.98</v>
      </c>
      <c r="J48" s="17">
        <v>9.4</v>
      </c>
    </row>
    <row r="49" spans="2:10" ht="57.75" customHeight="1" thickBot="1" x14ac:dyDescent="0.25">
      <c r="B49" s="18"/>
      <c r="C49" s="1143" t="s">
        <v>5</v>
      </c>
      <c r="D49" s="1143"/>
      <c r="E49" s="1144"/>
      <c r="F49" s="19" t="s">
        <v>534</v>
      </c>
      <c r="G49" s="20" t="s">
        <v>535</v>
      </c>
      <c r="H49" s="20">
        <v>1.76</v>
      </c>
      <c r="I49" s="20" t="s">
        <v>536</v>
      </c>
      <c r="J49" s="21" t="s">
        <v>537</v>
      </c>
    </row>
    <row r="50" spans="2:10" ht="13" x14ac:dyDescent="0.2"/>
  </sheetData>
  <sheetProtection algorithmName="SHA-512" hashValue="mk5S1xbbAV6iuOmfysXVBsxDCVIT9K5xbuchXKBsBFcMsD0c7CNKeRaDMLRSjKN9lPPu1RAzjkTzGvguv9i7tA==" saltValue="WdjaNDuAXvtYZa6N/RI+bg=="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mso-contentType ?>
<FormTemplates xmlns="http://schemas.microsoft.com/sharepoint/v3/contenttype/forms">
  <Display>DocumentLibraryForm</Display>
  <Edit>DocumentLibraryForm</Edit>
  <New>DocumentLibraryForm</New>
</FormTemplat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B3E7916579E48942A578B93BD249C02F" ma:contentTypeVersion="15" ma:contentTypeDescription="新しいドキュメントを作成します。" ma:contentTypeScope="" ma:versionID="077ad1fd1e23f8459e1bc86153651884">
  <xsd:schema xmlns:xsd="http://www.w3.org/2001/XMLSchema" xmlns:xs="http://www.w3.org/2001/XMLSchema" xmlns:p="http://schemas.microsoft.com/office/2006/metadata/properties" xmlns:ns2="1f739fab-6d78-413b-bdfb-b8e4b081b506" xmlns:ns3="0cfd19f7-9a31-48f1-a827-fb01c45dd146" targetNamespace="http://schemas.microsoft.com/office/2006/metadata/properties" ma:root="true" ma:fieldsID="e13c999c60dc4d3585d81a7b8420cdc9" ns2:_="" ns3:_="">
    <xsd:import namespace="1f739fab-6d78-413b-bdfb-b8e4b081b506"/>
    <xsd:import namespace="0cfd19f7-9a31-48f1-a827-fb01c45dd146"/>
    <xsd:element name="properties">
      <xsd:complexType>
        <xsd:sequence>
          <xsd:element name="documentManagement">
            <xsd:complexType>
              <xsd:all>
                <xsd:element ref="ns2:SharedWithUsers" minOccurs="0"/>
                <xsd:element ref="ns2:SharedWithDetails" minOccurs="0"/>
                <xsd:element ref="ns3:MediaServiceMetadata" minOccurs="0"/>
                <xsd:element ref="ns3:MediaServiceFastMetadata" minOccurs="0"/>
                <xsd:element ref="ns3:MediaServiceDateTaken" minOccurs="0"/>
                <xsd:element ref="ns3:MediaLengthInSeconds" minOccurs="0"/>
                <xsd:element ref="ns3:lcf76f155ced4ddcb4097134ff3c332f" minOccurs="0"/>
                <xsd:element ref="ns2:TaxCatchAll" minOccurs="0"/>
                <xsd:element ref="ns3:MediaServiceOCR" minOccurs="0"/>
                <xsd:element ref="ns3:MediaServiceGenerationTime" minOccurs="0"/>
                <xsd:element ref="ns3:MediaServiceEventHashCode" minOccurs="0"/>
                <xsd:element ref="ns3:MediaServiceLocation" minOccurs="0"/>
                <xsd:element ref="ns3:MediaServiceObjectDetectorVersions" minOccurs="0"/>
                <xsd:element ref="ns3: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1f739fab-6d78-413b-bdfb-b8e4b081b506" elementFormDefault="qualified">
    <xsd:import namespace="http://schemas.microsoft.com/office/2006/documentManagement/types"/>
    <xsd:import namespace="http://schemas.microsoft.com/office/infopath/2007/PartnerControls"/>
    <xsd:element name="SharedWithUsers" ma:index="8"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9"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2fd559f5-1430-469a-a933-f673f9cf97d5}" ma:internalName="TaxCatchAll" ma:showField="CatchAllData" ma:web="1f739fab-6d78-413b-bdfb-b8e4b081b506">
      <xsd:complexType>
        <xsd:complexContent>
          <xsd:extension base="dms:MultiChoiceLookup">
            <xsd:sequence>
              <xsd:element name="Value" type="dms:Lookup" maxOccurs="unbounded" minOccurs="0" nillable="true"/>
            </xsd:sequence>
          </xsd:extension>
        </xsd:complexContent>
      </xsd:complexType>
    </xsd:element>
  </xsd:schema>
  <xsd:schema xmlns:xsd="http://www.w3.org/2001/XMLSchema" xmlns:xs="http://www.w3.org/2001/XMLSchema" xmlns:dms="http://schemas.microsoft.com/office/2006/documentManagement/types" xmlns:pc="http://schemas.microsoft.com/office/infopath/2007/PartnerControls" targetNamespace="0cfd19f7-9a31-48f1-a827-fb01c45dd146" elementFormDefault="qualified">
    <xsd:import namespace="http://schemas.microsoft.com/office/2006/documentManagement/types"/>
    <xsd:import namespace="http://schemas.microsoft.com/office/infopath/2007/PartnerControls"/>
    <xsd:element name="MediaServiceMetadata" ma:index="10" nillable="true" ma:displayName="MediaServiceMetadata" ma:hidden="true" ma:internalName="MediaServiceMetadata" ma:readOnly="true">
      <xsd:simpleType>
        <xsd:restriction base="dms:Note"/>
      </xsd:simpleType>
    </xsd:element>
    <xsd:element name="MediaServiceFastMetadata" ma:index="11" nillable="true" ma:displayName="MediaServiceFastMetadata" ma:hidden="true" ma:internalName="MediaServiceFastMetadata" ma:readOnly="true">
      <xsd:simpleType>
        <xsd:restriction base="dms:Note"/>
      </xsd:simpleType>
    </xsd:element>
    <xsd:element name="MediaServiceDateTaken" ma:index="12" nillable="true" ma:displayName="MediaServiceDateTaken" ma:hidden="true" ma:indexed="true" ma:internalName="MediaServiceDateTaken"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462c662f-fcd5-4c16-8282-839128f5194f"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element name="MediaServiceLocation" ma:index="20" nillable="true" ma:displayName="Location" ma:indexed="true" ma:internalName="MediaServiceLocation" ma:readOnly="true">
      <xsd:simpleType>
        <xsd:restriction base="dms:Text"/>
      </xsd:simpleType>
    </xsd:element>
    <xsd:element name="MediaServiceObjectDetectorVersions" ma:index="21"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p:properties xmlns:p="http://schemas.microsoft.com/office/2006/metadata/properties" xmlns:xsi="http://www.w3.org/2001/XMLSchema-instance" xmlns:pc="http://schemas.microsoft.com/office/infopath/2007/PartnerControls">
  <documentManagement>
    <TaxCatchAll xmlns="1f739fab-6d78-413b-bdfb-b8e4b081b506" xsi:nil="true"/>
    <lcf76f155ced4ddcb4097134ff3c332f xmlns="0cfd19f7-9a31-48f1-a827-fb01c45dd146">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B087740D-AEBF-4376-A1F6-EFCCD58D9A48}">
  <ds:schemaRefs>
    <ds:schemaRef ds:uri="http://schemas.microsoft.com/sharepoint/v3/contenttype/forms"/>
  </ds:schemaRefs>
</ds:datastoreItem>
</file>

<file path=customXml/itemProps2.xml><?xml version="1.0" encoding="utf-8"?>
<ds:datastoreItem xmlns:ds="http://schemas.openxmlformats.org/officeDocument/2006/customXml" ds:itemID="{191AE349-3F8D-4D48-AA92-4E43C00B5963}">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1f739fab-6d78-413b-bdfb-b8e4b081b506"/>
    <ds:schemaRef ds:uri="0cfd19f7-9a31-48f1-a827-fb01c45dd14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79FC7AE5-BAC2-46BA-9E1E-501B8566DCBF}">
  <ds:schemaRefs>
    <ds:schemaRef ds:uri="http://schemas.microsoft.com/office/2006/metadata/properties"/>
    <ds:schemaRef ds:uri="http://schemas.microsoft.com/office/infopath/2007/PartnerControls"/>
    <ds:schemaRef ds:uri="1f739fab-6d78-413b-bdfb-b8e4b081b506"/>
    <ds:schemaRef ds:uri="0cfd19f7-9a31-48f1-a827-fb01c45dd146"/>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subject/>
  <cp:keywords/>
  <dc:description/>
  <cp:lastPrinted>2025-03-11T07:21:20Z</cp:lastPrinted>
  <dcterms:created xsi:type="dcterms:W3CDTF">2025-02-19T01:18:24Z</dcterms:created>
  <dcterms:modified xsi:type="dcterms:W3CDTF">2025-09-30T07:23:19Z</dcterms:modified>
  <cp:category/>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0x010100B3E7916579E48942A578B93BD249C02F</vt:lpwstr>
  </property>
</Properties>
</file>