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yamano-d48\Downloads\"/>
    </mc:Choice>
  </mc:AlternateContent>
  <xr:revisionPtr revIDLastSave="0" documentId="13_ncr:1_{09E381C0-4CF2-4154-8030-68AD2A9F8A19}" xr6:coauthVersionLast="47" xr6:coauthVersionMax="47" xr10:uidLastSave="{00000000-0000-0000-0000-000000000000}"/>
  <bookViews>
    <workbookView xWindow="-120" yWindow="-120" windowWidth="29040" windowHeight="15840" tabRatio="856" firstSheet="38" activeTab="58" xr2:uid="{35A90747-5369-477E-99F6-436D9F695E72}"/>
  </bookViews>
  <sheets>
    <sheet name="目次" sheetId="88" r:id="rId1"/>
    <sheet name="1号" sheetId="1" r:id="rId2"/>
    <sheet name="1号付表1" sheetId="3" r:id="rId3"/>
    <sheet name="1号付表2" sheetId="4" r:id="rId4"/>
    <sheet name="1号付表3-1" sheetId="6" r:id="rId5"/>
    <sheet name="1号付表3-2" sheetId="7" r:id="rId6"/>
    <sheet name="1号付表3-3" sheetId="8" r:id="rId7"/>
    <sheet name="1号付表3-4" sheetId="9" r:id="rId8"/>
    <sheet name="1号付表3-5" sheetId="10" r:id="rId9"/>
    <sheet name="1号付表3-6" sheetId="11" r:id="rId10"/>
    <sheet name="1号付表3-7" sheetId="12" r:id="rId11"/>
    <sheet name="リスト" sheetId="94" state="hidden" r:id="rId12"/>
    <sheet name="1号付表3-8" sheetId="13" r:id="rId13"/>
    <sheet name="1号付表3-9" sheetId="14" r:id="rId14"/>
    <sheet name="1号付表3-10" sheetId="15" r:id="rId15"/>
    <sheet name="1号付表3-11" sheetId="16" r:id="rId16"/>
    <sheet name="1号付表3-12" sheetId="95" r:id="rId17"/>
    <sheet name="1号付表3-13" sheetId="17" r:id="rId18"/>
    <sheet name="2号 " sheetId="2" r:id="rId19"/>
    <sheet name="2号付表1" sheetId="5" r:id="rId20"/>
    <sheet name="3号" sheetId="18" r:id="rId21"/>
    <sheet name="4号" sheetId="19" r:id="rId22"/>
    <sheet name="5号 " sheetId="20" r:id="rId23"/>
    <sheet name="5号付表1" sheetId="21" r:id="rId24"/>
    <sheet name="5号付表2" sheetId="22" r:id="rId25"/>
    <sheet name="6号" sheetId="24" r:id="rId26"/>
    <sheet name="6号付表1" sheetId="89" r:id="rId27"/>
    <sheet name="6号付表2" sheetId="90" r:id="rId28"/>
    <sheet name="7号 " sheetId="25" r:id="rId29"/>
    <sheet name="7号付表1" sheetId="28" r:id="rId30"/>
    <sheet name="7号付表2" sheetId="29" r:id="rId31"/>
    <sheet name="7号付表3" sheetId="27" r:id="rId32"/>
    <sheet name="8号 " sheetId="30" r:id="rId33"/>
    <sheet name="9号" sheetId="33" r:id="rId34"/>
    <sheet name="10号" sheetId="34" r:id="rId35"/>
    <sheet name="11号 " sheetId="35" r:id="rId36"/>
    <sheet name="12号 " sheetId="36" r:id="rId37"/>
    <sheet name="13号 " sheetId="37" r:id="rId38"/>
    <sheet name="13号付表1" sheetId="38" r:id="rId39"/>
    <sheet name="14号 " sheetId="40" r:id="rId40"/>
    <sheet name="15号" sheetId="41" r:id="rId41"/>
    <sheet name="15号付表1" sheetId="43" r:id="rId42"/>
    <sheet name="15号付表2" sheetId="42" r:id="rId43"/>
    <sheet name="16号 " sheetId="44" r:id="rId44"/>
    <sheet name="17号" sheetId="45" r:id="rId45"/>
    <sheet name="17号付表1" sheetId="46" r:id="rId46"/>
    <sheet name="17号付表2" sheetId="47" r:id="rId47"/>
    <sheet name="17号付表3" sheetId="48" r:id="rId48"/>
    <sheet name="18号" sheetId="49" r:id="rId49"/>
    <sheet name="19号" sheetId="50" r:id="rId50"/>
    <sheet name="20号" sheetId="52" r:id="rId51"/>
    <sheet name="21号 " sheetId="53" r:id="rId52"/>
    <sheet name="21号付表1" sheetId="55" r:id="rId53"/>
    <sheet name="21号付表2" sheetId="54" r:id="rId54"/>
    <sheet name="22号 " sheetId="56" r:id="rId55"/>
    <sheet name="23号 " sheetId="58" r:id="rId56"/>
    <sheet name="24号" sheetId="59" r:id="rId57"/>
    <sheet name="25号" sheetId="80" r:id="rId58"/>
    <sheet name="26号" sheetId="69" r:id="rId59"/>
    <sheet name="27号" sheetId="70" r:id="rId60"/>
    <sheet name="28号" sheetId="71" r:id="rId61"/>
    <sheet name="29号" sheetId="72" r:id="rId62"/>
    <sheet name="29号付表1" sheetId="73" r:id="rId63"/>
    <sheet name="29号付表2" sheetId="74" r:id="rId64"/>
    <sheet name="30号 " sheetId="75" r:id="rId65"/>
    <sheet name="31号" sheetId="76" r:id="rId66"/>
    <sheet name="32号" sheetId="77" r:id="rId67"/>
    <sheet name="32号付表1" sheetId="78" r:id="rId68"/>
    <sheet name="33号" sheetId="79" r:id="rId69"/>
    <sheet name="34号" sheetId="60" r:id="rId70"/>
    <sheet name="34号付表1" sheetId="65" r:id="rId71"/>
    <sheet name="34号付表2" sheetId="63" r:id="rId72"/>
    <sheet name="34号付表3" sheetId="64" r:id="rId73"/>
    <sheet name="35号" sheetId="66" r:id="rId74"/>
    <sheet name="36号" sheetId="67" r:id="rId75"/>
    <sheet name="37号" sheetId="86" r:id="rId76"/>
    <sheet name="38号" sheetId="81" r:id="rId77"/>
    <sheet name="38号付表1" sheetId="91" r:id="rId78"/>
    <sheet name="38号付表2" sheetId="92" r:id="rId79"/>
    <sheet name="39号" sheetId="82" r:id="rId80"/>
    <sheet name="40号" sheetId="83" r:id="rId81"/>
    <sheet name="41号" sheetId="84" r:id="rId82"/>
    <sheet name="42号" sheetId="85" r:id="rId83"/>
    <sheet name="43号" sheetId="68" r:id="rId84"/>
    <sheet name="44号" sheetId="93" r:id="rId85"/>
  </sheets>
  <definedNames>
    <definedName name="_xlnm._FilterDatabase" localSheetId="47" hidden="1">'17号付表3'!$B$9:$D$21</definedName>
    <definedName name="_xlnm._FilterDatabase" localSheetId="3" hidden="1">'1号付表2'!$B$9:$D$21</definedName>
    <definedName name="_xlnm._FilterDatabase" localSheetId="63" hidden="1">'29号付表2'!$B$9:$D$21</definedName>
    <definedName name="_xlnm._FilterDatabase" localSheetId="72" hidden="1">'34号付表3'!$B$9:$D$21</definedName>
    <definedName name="_xlnm._FilterDatabase" localSheetId="78" hidden="1">'38号付表2'!$B$9:$D$21</definedName>
    <definedName name="_xlnm._FilterDatabase" localSheetId="20" hidden="1">'3号'!$A$4:$BM$24</definedName>
    <definedName name="_xlnm._FilterDatabase" localSheetId="23" hidden="1">'5号付表1'!$A$3:$BM$24</definedName>
    <definedName name="_xlnm._FilterDatabase" localSheetId="26" hidden="1">'6号付表1'!$A$3:$BM$24</definedName>
    <definedName name="_xlnm._FilterDatabase" localSheetId="31" hidden="1">'7号付表3'!$B$9:$D$21</definedName>
    <definedName name="_xlnm._FilterDatabase" localSheetId="11" hidden="1">リスト!$A$2:$H$1216</definedName>
    <definedName name="_xlnm.Print_Area" localSheetId="34">'10号'!$A$1:$H$22</definedName>
    <definedName name="_xlnm.Print_Area" localSheetId="35">'11号 '!$A$1:$H$17</definedName>
    <definedName name="_xlnm.Print_Area" localSheetId="36">'12号 '!$A$1:$H$20</definedName>
    <definedName name="_xlnm.Print_Area" localSheetId="37">'13号 '!$A$1:$H$20</definedName>
    <definedName name="_xlnm.Print_Area" localSheetId="38">'13号付表1'!$A$1:$P$31</definedName>
    <definedName name="_xlnm.Print_Area" localSheetId="39">'14号 '!$A$1:$H$29</definedName>
    <definedName name="_xlnm.Print_Area" localSheetId="40">'15号'!$A$1:$H$21</definedName>
    <definedName name="_xlnm.Print_Area" localSheetId="41">'15号付表1'!$A$1:$B$31</definedName>
    <definedName name="_xlnm.Print_Area" localSheetId="42">'15号付表2'!$A$1:$P$29</definedName>
    <definedName name="_xlnm.Print_Area" localSheetId="43">'16号 '!$A$1:$H$21</definedName>
    <definedName name="_xlnm.Print_Area" localSheetId="44">'17号'!$A$1:$H$23</definedName>
    <definedName name="_xlnm.Print_Area" localSheetId="45">'17号付表1'!$A$1:$B$27</definedName>
    <definedName name="_xlnm.Print_Area" localSheetId="46">'17号付表2'!$A$1:$U$32</definedName>
    <definedName name="_xlnm.Print_Area" localSheetId="47">'17号付表3'!$A$1:$H$54</definedName>
    <definedName name="_xlnm.Print_Area" localSheetId="48">'18号'!$A$1:$G$30</definedName>
    <definedName name="_xlnm.Print_Area" localSheetId="49">'19号'!$A$1:$H$17</definedName>
    <definedName name="_xlnm.Print_Area" localSheetId="1">'1号'!$A$1:$H$22</definedName>
    <definedName name="_xlnm.Print_Area" localSheetId="2">'1号付表1'!$A$1:$P$31</definedName>
    <definedName name="_xlnm.Print_Area" localSheetId="3">'1号付表2'!$A$1:$H$55</definedName>
    <definedName name="_xlnm.Print_Area" localSheetId="4">'1号付表3-1'!$A$1:$H$25</definedName>
    <definedName name="_xlnm.Print_Area" localSheetId="14">'1号付表3-10'!$A$1:$I$40</definedName>
    <definedName name="_xlnm.Print_Area" localSheetId="15">'1号付表3-11'!$A$1:$H$44</definedName>
    <definedName name="_xlnm.Print_Area" localSheetId="16">'1号付表3-12'!$A$1:$D$23</definedName>
    <definedName name="_xlnm.Print_Area" localSheetId="17">'1号付表3-13'!$A$1:$J$46</definedName>
    <definedName name="_xlnm.Print_Area" localSheetId="5">'1号付表3-2'!$A$1:$I$36</definedName>
    <definedName name="_xlnm.Print_Area" localSheetId="6">'1号付表3-3'!$A$1:$H$30</definedName>
    <definedName name="_xlnm.Print_Area" localSheetId="7">'1号付表3-4'!$A$1:$H$21</definedName>
    <definedName name="_xlnm.Print_Area" localSheetId="8">'1号付表3-5'!$A$1:$G$33</definedName>
    <definedName name="_xlnm.Print_Area" localSheetId="9">'1号付表3-6'!$A$1:$G$39</definedName>
    <definedName name="_xlnm.Print_Area" localSheetId="10">'1号付表3-7'!$A$1:$G$37</definedName>
    <definedName name="_xlnm.Print_Area" localSheetId="12">'1号付表3-8'!$A$1:$H$43</definedName>
    <definedName name="_xlnm.Print_Area" localSheetId="13">'1号付表3-9'!$A$1:$I$33</definedName>
    <definedName name="_xlnm.Print_Area" localSheetId="50">'20号'!$A$1:$H$23</definedName>
    <definedName name="_xlnm.Print_Area" localSheetId="51">'21号 '!$A$1:$H$19</definedName>
    <definedName name="_xlnm.Print_Area" localSheetId="52">'21号付表1'!$A$1:$B$23</definedName>
    <definedName name="_xlnm.Print_Area" localSheetId="53">'21号付表2'!$A$1:$U$32</definedName>
    <definedName name="_xlnm.Print_Area" localSheetId="54">'22号 '!$A$1:$G$25</definedName>
    <definedName name="_xlnm.Print_Area" localSheetId="55">'23号 '!$A$1:$H$17</definedName>
    <definedName name="_xlnm.Print_Area" localSheetId="56">'24号'!$A$1:$H$18</definedName>
    <definedName name="_xlnm.Print_Area" localSheetId="57">'25号'!$A$1:$I$28</definedName>
    <definedName name="_xlnm.Print_Area" localSheetId="58">'26号'!$A$1:$V$29</definedName>
    <definedName name="_xlnm.Print_Area" localSheetId="59">'27号'!$A$1:$G$18</definedName>
    <definedName name="_xlnm.Print_Area" localSheetId="60">'28号'!$A$1:$E$32</definedName>
    <definedName name="_xlnm.Print_Area" localSheetId="61">'29号'!$A$1:$I$31</definedName>
    <definedName name="_xlnm.Print_Area" localSheetId="62">'29号付表1'!$A$1:$U$32</definedName>
    <definedName name="_xlnm.Print_Area" localSheetId="63">'29号付表2'!$A$1:$H$55</definedName>
    <definedName name="_xlnm.Print_Area" localSheetId="18">'2号 '!$A$1:$H$23</definedName>
    <definedName name="_xlnm.Print_Area" localSheetId="19">'2号付表1'!$A$1:$Q$31</definedName>
    <definedName name="_xlnm.Print_Area" localSheetId="64">'30号 '!$A$1:$E$31</definedName>
    <definedName name="_xlnm.Print_Area" localSheetId="65">'31号'!$A$1:$H$21</definedName>
    <definedName name="_xlnm.Print_Area" localSheetId="66">'32号'!$A$1:$I$30</definedName>
    <definedName name="_xlnm.Print_Area" localSheetId="67">'32号付表1'!$A$1:$S$30</definedName>
    <definedName name="_xlnm.Print_Area" localSheetId="68">'33号'!$A$1:$G$18</definedName>
    <definedName name="_xlnm.Print_Area" localSheetId="69">'34号'!$A$1:$H$25</definedName>
    <definedName name="_xlnm.Print_Area" localSheetId="70">'34号付表1'!$A$1:$N$14</definedName>
    <definedName name="_xlnm.Print_Area" localSheetId="71">'34号付表2'!$A$1:$P$31</definedName>
    <definedName name="_xlnm.Print_Area" localSheetId="72">'34号付表3'!$A$1:$H$44</definedName>
    <definedName name="_xlnm.Print_Area" localSheetId="73">'35号'!$A$1:$G$19</definedName>
    <definedName name="_xlnm.Print_Area" localSheetId="74">'36号'!$A$1:$H$19</definedName>
    <definedName name="_xlnm.Print_Area" localSheetId="75">'37号'!$A$1:$H$21</definedName>
    <definedName name="_xlnm.Print_Area" localSheetId="76">'38号'!$A$1:$I$29</definedName>
    <definedName name="_xlnm.Print_Area" localSheetId="77">'38号付表1'!$A$1:$U$32</definedName>
    <definedName name="_xlnm.Print_Area" localSheetId="78">'38号付表2'!$A$1:$H$55</definedName>
    <definedName name="_xlnm.Print_Area" localSheetId="79">'39号'!$A$1:$H$19</definedName>
    <definedName name="_xlnm.Print_Area" localSheetId="20">'3号'!$A$1:$Q$26</definedName>
    <definedName name="_xlnm.Print_Area" localSheetId="80">'40号'!$A$1:$I$22</definedName>
    <definedName name="_xlnm.Print_Area" localSheetId="81">'41号'!$A$1:$G$21</definedName>
    <definedName name="_xlnm.Print_Area" localSheetId="82">'42号'!$A$1:$H$17</definedName>
    <definedName name="_xlnm.Print_Area" localSheetId="83">'43号'!$A$1:$H$16</definedName>
    <definedName name="_xlnm.Print_Area" localSheetId="84">'44号'!$A$1:$I$25</definedName>
    <definedName name="_xlnm.Print_Area" localSheetId="21">'4号'!$A$1:$J$20</definedName>
    <definedName name="_xlnm.Print_Area" localSheetId="22">'5号 '!$A$1:$H$17</definedName>
    <definedName name="_xlnm.Print_Area" localSheetId="23">'5号付表1'!$A$1:$Q$26</definedName>
    <definedName name="_xlnm.Print_Area" localSheetId="24">'5号付表2'!$A$1:$J$20</definedName>
    <definedName name="_xlnm.Print_Area" localSheetId="25">'6号'!$A$1:$H$17</definedName>
    <definedName name="_xlnm.Print_Area" localSheetId="26">'6号付表1'!$A$1:$Q$26</definedName>
    <definedName name="_xlnm.Print_Area" localSheetId="27">'6号付表2'!$A$1:$J$20</definedName>
    <definedName name="_xlnm.Print_Area" localSheetId="28">'7号 '!$A$1:$H$24</definedName>
    <definedName name="_xlnm.Print_Area" localSheetId="29">'7号付表1'!$A$1:$B$27</definedName>
    <definedName name="_xlnm.Print_Area" localSheetId="30">'7号付表2'!$A$1:$U$30</definedName>
    <definedName name="_xlnm.Print_Area" localSheetId="31">'7号付表3'!$A$1:$H$54</definedName>
    <definedName name="_xlnm.Print_Area" localSheetId="32">'8号 '!$A$1:$G$30</definedName>
    <definedName name="_xlnm.Print_Area" localSheetId="33">'9号'!$A$1:$H$17</definedName>
    <definedName name="_xlnm.Print_Area" localSheetId="0">目次!$A$1:$H$32</definedName>
    <definedName name="_xlnm.Print_Titles" localSheetId="21">'4号'!$8:$9</definedName>
    <definedName name="_xlnm.Print_Titles" localSheetId="24">'5号付表2'!$7:$9</definedName>
    <definedName name="_xlnm.Print_Titles" localSheetId="27">'6号付表2'!$7:$9</definedName>
    <definedName name="_xlnm.Print_Titles" localSheetId="11">リスト!$1:$2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8" i="69" l="1"/>
  <c r="V27" i="69"/>
  <c r="V26" i="69"/>
  <c r="V25" i="69"/>
  <c r="V24" i="69"/>
  <c r="V23" i="69"/>
  <c r="V22" i="69"/>
  <c r="V21" i="69"/>
  <c r="V20" i="69"/>
  <c r="V19" i="69"/>
  <c r="V18" i="69"/>
  <c r="V17" i="69"/>
  <c r="V16" i="69"/>
  <c r="V15" i="69"/>
  <c r="V14" i="69"/>
  <c r="V13" i="69"/>
  <c r="V12" i="69"/>
  <c r="V11" i="69"/>
  <c r="V10" i="69"/>
  <c r="V9" i="69"/>
  <c r="B8" i="11"/>
  <c r="F43" i="92"/>
  <c r="F37" i="92"/>
  <c r="F38" i="92"/>
  <c r="F39" i="92"/>
  <c r="F40" i="92"/>
  <c r="F41" i="92"/>
  <c r="F42" i="92"/>
  <c r="F36" i="92"/>
  <c r="F35" i="92"/>
  <c r="F34" i="92"/>
  <c r="F27" i="92"/>
  <c r="F28" i="92"/>
  <c r="F26" i="92"/>
  <c r="F25" i="21"/>
  <c r="M25" i="18"/>
  <c r="L25" i="18"/>
  <c r="O25" i="18"/>
  <c r="N25" i="18"/>
  <c r="E9" i="12"/>
  <c r="F9" i="12"/>
  <c r="G9" i="12"/>
  <c r="E10" i="12"/>
  <c r="F10" i="12"/>
  <c r="G10" i="12"/>
  <c r="E11" i="12"/>
  <c r="F11" i="12"/>
  <c r="G11" i="12"/>
  <c r="E12" i="12"/>
  <c r="F12" i="12"/>
  <c r="G12" i="12"/>
  <c r="E13" i="12"/>
  <c r="F13" i="12"/>
  <c r="G13" i="12"/>
  <c r="E14" i="12"/>
  <c r="F14" i="12"/>
  <c r="G14" i="12"/>
  <c r="E15" i="12"/>
  <c r="F15" i="12"/>
  <c r="G15" i="12"/>
  <c r="E16" i="12"/>
  <c r="F16" i="12"/>
  <c r="G16" i="12"/>
  <c r="E17" i="12"/>
  <c r="F17" i="12"/>
  <c r="G17" i="12"/>
  <c r="D9" i="12"/>
  <c r="D10" i="12"/>
  <c r="D11" i="12"/>
  <c r="D12" i="12"/>
  <c r="D13" i="12"/>
  <c r="D14" i="12"/>
  <c r="D15" i="12"/>
  <c r="D16" i="12"/>
  <c r="D17" i="12"/>
  <c r="B9" i="12"/>
  <c r="B10" i="12"/>
  <c r="B11" i="12"/>
  <c r="B12" i="12"/>
  <c r="B13" i="12"/>
  <c r="B14" i="12"/>
  <c r="B15" i="12"/>
  <c r="B16" i="12"/>
  <c r="B17" i="12"/>
  <c r="B8" i="12"/>
  <c r="G8" i="12"/>
  <c r="F8" i="12"/>
  <c r="E8" i="12"/>
  <c r="D8" i="12"/>
  <c r="G9" i="11"/>
  <c r="G10" i="11"/>
  <c r="G11" i="11"/>
  <c r="G12" i="11"/>
  <c r="G13" i="11"/>
  <c r="G14" i="11"/>
  <c r="G15" i="11"/>
  <c r="G16" i="11"/>
  <c r="G17" i="11"/>
  <c r="F9" i="11"/>
  <c r="F10" i="11"/>
  <c r="F11" i="11"/>
  <c r="F12" i="11"/>
  <c r="F13" i="11"/>
  <c r="F14" i="11"/>
  <c r="F15" i="11"/>
  <c r="F16" i="11"/>
  <c r="F17" i="11"/>
  <c r="G8" i="11"/>
  <c r="F8" i="11"/>
  <c r="E9" i="11"/>
  <c r="E10" i="11"/>
  <c r="E11" i="11"/>
  <c r="E12" i="11"/>
  <c r="E13" i="11"/>
  <c r="E14" i="11"/>
  <c r="E15" i="11"/>
  <c r="E16" i="11"/>
  <c r="E17" i="11"/>
  <c r="E8" i="11"/>
  <c r="B9" i="11"/>
  <c r="B10" i="11"/>
  <c r="B11" i="11"/>
  <c r="B12" i="11"/>
  <c r="B13" i="11"/>
  <c r="B14" i="11"/>
  <c r="B15" i="11"/>
  <c r="B16" i="11"/>
  <c r="B17" i="11"/>
  <c r="D9" i="11"/>
  <c r="D10" i="11"/>
  <c r="D11" i="11"/>
  <c r="D12" i="11"/>
  <c r="D13" i="11"/>
  <c r="D14" i="11"/>
  <c r="D15" i="11"/>
  <c r="D16" i="11"/>
  <c r="D17" i="11"/>
  <c r="D8" i="11"/>
  <c r="F29" i="92" l="1"/>
  <c r="R29" i="69"/>
  <c r="G53" i="92"/>
  <c r="F53" i="92"/>
  <c r="D43" i="92"/>
  <c r="C43" i="92"/>
  <c r="E43" i="92"/>
  <c r="D29" i="92"/>
  <c r="C29" i="92"/>
  <c r="E29" i="92"/>
  <c r="U29" i="91"/>
  <c r="T29" i="91"/>
  <c r="S29" i="91"/>
  <c r="R29" i="91"/>
  <c r="Q29" i="91"/>
  <c r="P29" i="91"/>
  <c r="O29" i="91"/>
  <c r="N29" i="91"/>
  <c r="M29" i="91"/>
  <c r="L29" i="91"/>
  <c r="K29" i="91"/>
  <c r="J29" i="91"/>
  <c r="D43" i="64"/>
  <c r="C43" i="64"/>
  <c r="E42" i="64"/>
  <c r="E41" i="64"/>
  <c r="E40" i="64"/>
  <c r="E39" i="64"/>
  <c r="E38" i="64"/>
  <c r="E37" i="64"/>
  <c r="E43" i="64" s="1"/>
  <c r="E36" i="64"/>
  <c r="E35" i="64"/>
  <c r="E34" i="64"/>
  <c r="D29" i="64"/>
  <c r="C29" i="64"/>
  <c r="E28" i="64"/>
  <c r="E27" i="64"/>
  <c r="E26" i="64"/>
  <c r="E29" i="64" s="1"/>
  <c r="P28" i="63"/>
  <c r="O28" i="63"/>
  <c r="N28" i="63"/>
  <c r="M28" i="63"/>
  <c r="L28" i="63"/>
  <c r="K28" i="63"/>
  <c r="J28" i="63"/>
  <c r="R29" i="78"/>
  <c r="Q29" i="78"/>
  <c r="O29" i="78"/>
  <c r="N29" i="78"/>
  <c r="M29" i="78"/>
  <c r="L29" i="78"/>
  <c r="K29" i="78"/>
  <c r="J29" i="78"/>
  <c r="S28" i="78"/>
  <c r="S27" i="78"/>
  <c r="S26" i="78"/>
  <c r="S25" i="78"/>
  <c r="S24" i="78"/>
  <c r="S23" i="78"/>
  <c r="S22" i="78"/>
  <c r="S21" i="78"/>
  <c r="S20" i="78"/>
  <c r="S19" i="78"/>
  <c r="S18" i="78"/>
  <c r="S17" i="78"/>
  <c r="S16" i="78"/>
  <c r="S15" i="78"/>
  <c r="S14" i="78"/>
  <c r="S13" i="78"/>
  <c r="S12" i="78"/>
  <c r="S11" i="78"/>
  <c r="S10" i="78"/>
  <c r="S9" i="78"/>
  <c r="G53" i="74"/>
  <c r="F53" i="74"/>
  <c r="D43" i="74"/>
  <c r="C43" i="74"/>
  <c r="E42" i="74"/>
  <c r="E41" i="74"/>
  <c r="E40" i="74"/>
  <c r="E39" i="74"/>
  <c r="E38" i="74"/>
  <c r="E37" i="74"/>
  <c r="E36" i="74"/>
  <c r="E35" i="74"/>
  <c r="E34" i="74"/>
  <c r="E43" i="74" s="1"/>
  <c r="D29" i="74"/>
  <c r="C29" i="74"/>
  <c r="E28" i="74"/>
  <c r="E27" i="74"/>
  <c r="E26" i="74"/>
  <c r="E29" i="74" s="1"/>
  <c r="U29" i="73"/>
  <c r="T29" i="73"/>
  <c r="S29" i="73"/>
  <c r="R29" i="73"/>
  <c r="Q29" i="73"/>
  <c r="P29" i="73"/>
  <c r="O29" i="73"/>
  <c r="N29" i="73"/>
  <c r="M29" i="73"/>
  <c r="L29" i="73"/>
  <c r="K29" i="73"/>
  <c r="J29" i="73"/>
  <c r="T29" i="69"/>
  <c r="S29" i="69"/>
  <c r="Q29" i="69"/>
  <c r="P29" i="69"/>
  <c r="O29" i="69"/>
  <c r="N29" i="69"/>
  <c r="M29" i="69"/>
  <c r="K29" i="69"/>
  <c r="J29" i="69"/>
  <c r="U28" i="69"/>
  <c r="L28" i="69"/>
  <c r="U27" i="69"/>
  <c r="L27" i="69"/>
  <c r="U26" i="69"/>
  <c r="L26" i="69"/>
  <c r="U25" i="69"/>
  <c r="L25" i="69"/>
  <c r="U24" i="69"/>
  <c r="L24" i="69"/>
  <c r="U23" i="69"/>
  <c r="L23" i="69"/>
  <c r="U22" i="69"/>
  <c r="L22" i="69"/>
  <c r="U21" i="69"/>
  <c r="L21" i="69"/>
  <c r="U20" i="69"/>
  <c r="L20" i="69"/>
  <c r="U19" i="69"/>
  <c r="L19" i="69"/>
  <c r="U18" i="69"/>
  <c r="L18" i="69"/>
  <c r="U17" i="69"/>
  <c r="L17" i="69"/>
  <c r="U16" i="69"/>
  <c r="L16" i="69"/>
  <c r="U15" i="69"/>
  <c r="L15" i="69"/>
  <c r="U14" i="69"/>
  <c r="L14" i="69"/>
  <c r="U13" i="69"/>
  <c r="L13" i="69"/>
  <c r="U12" i="69"/>
  <c r="L12" i="69"/>
  <c r="U11" i="69"/>
  <c r="L11" i="69"/>
  <c r="U10" i="69"/>
  <c r="L10" i="69"/>
  <c r="U9" i="69"/>
  <c r="L9" i="69"/>
  <c r="U29" i="54"/>
  <c r="T29" i="54"/>
  <c r="S29" i="54"/>
  <c r="R29" i="54"/>
  <c r="Q29" i="54"/>
  <c r="P29" i="54"/>
  <c r="O29" i="54"/>
  <c r="N29" i="54"/>
  <c r="M29" i="54"/>
  <c r="L29" i="54"/>
  <c r="K29" i="54"/>
  <c r="J29" i="54"/>
  <c r="D43" i="48"/>
  <c r="C43" i="48"/>
  <c r="E42" i="48"/>
  <c r="E41" i="48"/>
  <c r="E40" i="48"/>
  <c r="E39" i="48"/>
  <c r="E38" i="48"/>
  <c r="E37" i="48"/>
  <c r="E36" i="48"/>
  <c r="E35" i="48"/>
  <c r="E34" i="48"/>
  <c r="E43" i="48" s="1"/>
  <c r="D29" i="48"/>
  <c r="C29" i="48"/>
  <c r="E28" i="48"/>
  <c r="E27" i="48"/>
  <c r="E26" i="48"/>
  <c r="E29" i="48" s="1"/>
  <c r="U29" i="47"/>
  <c r="T29" i="47"/>
  <c r="S29" i="47"/>
  <c r="R29" i="47"/>
  <c r="Q29" i="47"/>
  <c r="P29" i="47"/>
  <c r="O29" i="47"/>
  <c r="N29" i="47"/>
  <c r="M29" i="47"/>
  <c r="L29" i="47"/>
  <c r="K29" i="47"/>
  <c r="J29" i="47"/>
  <c r="P28" i="42"/>
  <c r="O28" i="42"/>
  <c r="N28" i="42"/>
  <c r="M28" i="42"/>
  <c r="L28" i="42"/>
  <c r="K28" i="42"/>
  <c r="P28" i="38"/>
  <c r="O28" i="38"/>
  <c r="N28" i="38"/>
  <c r="M28" i="38"/>
  <c r="L28" i="38"/>
  <c r="K28" i="38"/>
  <c r="D43" i="27"/>
  <c r="C43" i="27"/>
  <c r="E42" i="27"/>
  <c r="E41" i="27"/>
  <c r="E40" i="27"/>
  <c r="E39" i="27"/>
  <c r="E38" i="27"/>
  <c r="E37" i="27"/>
  <c r="E36" i="27"/>
  <c r="E35" i="27"/>
  <c r="E34" i="27"/>
  <c r="E43" i="27" s="1"/>
  <c r="D29" i="27"/>
  <c r="C29" i="27"/>
  <c r="E28" i="27"/>
  <c r="E27" i="27"/>
  <c r="E26" i="27"/>
  <c r="E29" i="27" s="1"/>
  <c r="U29" i="29"/>
  <c r="T29" i="29"/>
  <c r="S29" i="29"/>
  <c r="R29" i="29"/>
  <c r="Q29" i="29"/>
  <c r="P29" i="29"/>
  <c r="O29" i="29"/>
  <c r="N29" i="29"/>
  <c r="M29" i="29"/>
  <c r="L29" i="29"/>
  <c r="K29" i="29"/>
  <c r="J29" i="29"/>
  <c r="H19" i="90"/>
  <c r="G19" i="90"/>
  <c r="F19" i="90"/>
  <c r="O25" i="89"/>
  <c r="N25" i="89"/>
  <c r="M25" i="89"/>
  <c r="L25" i="89"/>
  <c r="F25" i="89"/>
  <c r="H19" i="22"/>
  <c r="G19" i="22"/>
  <c r="F19" i="22"/>
  <c r="O25" i="21"/>
  <c r="N25" i="21"/>
  <c r="M25" i="21"/>
  <c r="L25" i="21"/>
  <c r="H19" i="19"/>
  <c r="G19" i="19"/>
  <c r="F19" i="19"/>
  <c r="F25" i="18"/>
  <c r="P28" i="5"/>
  <c r="O28" i="5"/>
  <c r="N28" i="5"/>
  <c r="M28" i="5"/>
  <c r="L28" i="5"/>
  <c r="K28" i="5"/>
  <c r="G36" i="17"/>
  <c r="H19" i="16"/>
  <c r="H17" i="16"/>
  <c r="E17" i="16"/>
  <c r="I28" i="15"/>
  <c r="H28" i="15"/>
  <c r="G28" i="15"/>
  <c r="I23" i="14"/>
  <c r="H23" i="14"/>
  <c r="G23" i="14"/>
  <c r="H22" i="13"/>
  <c r="G22" i="13"/>
  <c r="G19" i="12"/>
  <c r="G18" i="12"/>
  <c r="G19" i="11"/>
  <c r="D25" i="10"/>
  <c r="D24" i="10"/>
  <c r="D23" i="10"/>
  <c r="D20" i="10"/>
  <c r="D19" i="10"/>
  <c r="D18" i="10"/>
  <c r="D15" i="10"/>
  <c r="D14" i="10"/>
  <c r="D13" i="10"/>
  <c r="D10" i="10"/>
  <c r="D9" i="10"/>
  <c r="D8" i="10"/>
  <c r="G24" i="8"/>
  <c r="H24" i="8" s="1"/>
  <c r="G30" i="7"/>
  <c r="I30" i="7" s="1"/>
  <c r="G13" i="7"/>
  <c r="I13" i="7" s="1"/>
  <c r="E16" i="6"/>
  <c r="C16" i="6"/>
  <c r="F15" i="6"/>
  <c r="D15" i="6"/>
  <c r="G15" i="6" s="1"/>
  <c r="F14" i="6"/>
  <c r="F16" i="6" s="1"/>
  <c r="D14" i="6"/>
  <c r="G14" i="6" s="1"/>
  <c r="D13" i="6"/>
  <c r="D16" i="6" s="1"/>
  <c r="C43" i="4"/>
  <c r="C29" i="4"/>
  <c r="P28" i="3"/>
  <c r="O28" i="3"/>
  <c r="N28" i="3"/>
  <c r="M28" i="3"/>
  <c r="L28" i="3"/>
  <c r="K28" i="3"/>
  <c r="S29" i="78" l="1"/>
  <c r="L29" i="69"/>
  <c r="U29" i="69"/>
  <c r="V29" i="69"/>
  <c r="G18" i="11"/>
  <c r="G13" i="6"/>
  <c r="G16" i="6" s="1"/>
</calcChain>
</file>

<file path=xl/sharedStrings.xml><?xml version="1.0" encoding="utf-8"?>
<sst xmlns="http://schemas.openxmlformats.org/spreadsheetml/2006/main" count="12368" uniqueCount="3821">
  <si>
    <t>ぐんま緑の県民基金市町村提案型事業補助金交付要綱　様式集</t>
    <rPh sb="3" eb="4">
      <t>ミドリ</t>
    </rPh>
    <rPh sb="5" eb="24">
      <t>ケンミンキキンシチョウソンテイアンガタジギョウホジョキンコウフヨウコウ</t>
    </rPh>
    <rPh sb="25" eb="27">
      <t>ヨウシキ</t>
    </rPh>
    <rPh sb="27" eb="28">
      <t>シュウ</t>
    </rPh>
    <phoneticPr fontId="2"/>
  </si>
  <si>
    <t>別記様式第１号</t>
    <rPh sb="0" eb="2">
      <t>ベッキ</t>
    </rPh>
    <rPh sb="2" eb="4">
      <t>ヨウシキ</t>
    </rPh>
    <rPh sb="4" eb="5">
      <t>ダイ</t>
    </rPh>
    <rPh sb="6" eb="7">
      <t>ゴウ</t>
    </rPh>
    <phoneticPr fontId="2"/>
  </si>
  <si>
    <t>事業計画書</t>
    <phoneticPr fontId="2"/>
  </si>
  <si>
    <t>別記様式第８号</t>
    <rPh sb="0" eb="2">
      <t>ベッキ</t>
    </rPh>
    <rPh sb="2" eb="4">
      <t>ヨウシキ</t>
    </rPh>
    <rPh sb="4" eb="5">
      <t>ダイ</t>
    </rPh>
    <rPh sb="6" eb="7">
      <t>ゴウ</t>
    </rPh>
    <phoneticPr fontId="2"/>
  </si>
  <si>
    <t>別記様式第２９号</t>
    <rPh sb="0" eb="2">
      <t>ベッキ</t>
    </rPh>
    <rPh sb="2" eb="4">
      <t>ヨウシキ</t>
    </rPh>
    <rPh sb="4" eb="5">
      <t>ダイ</t>
    </rPh>
    <rPh sb="7" eb="8">
      <t>ゴウ</t>
    </rPh>
    <phoneticPr fontId="2"/>
  </si>
  <si>
    <t>実績報告書</t>
    <phoneticPr fontId="2"/>
  </si>
  <si>
    <t>付表１</t>
    <rPh sb="0" eb="2">
      <t>フヒョウ</t>
    </rPh>
    <phoneticPr fontId="2"/>
  </si>
  <si>
    <t>計画総括表</t>
    <phoneticPr fontId="2"/>
  </si>
  <si>
    <t>別記様式第９号</t>
    <rPh sb="0" eb="2">
      <t>ベッキ</t>
    </rPh>
    <rPh sb="2" eb="4">
      <t>ヨウシキ</t>
    </rPh>
    <rPh sb="4" eb="5">
      <t>ダイ</t>
    </rPh>
    <rPh sb="6" eb="7">
      <t>ゴウ</t>
    </rPh>
    <phoneticPr fontId="2"/>
  </si>
  <si>
    <t>実績報告総括表</t>
    <phoneticPr fontId="2"/>
  </si>
  <si>
    <t>付表２</t>
    <rPh sb="0" eb="2">
      <t>フヒョウ</t>
    </rPh>
    <phoneticPr fontId="2"/>
  </si>
  <si>
    <t>箇所別計画書（当初）</t>
    <phoneticPr fontId="2"/>
  </si>
  <si>
    <t>別記様式第１０号</t>
    <rPh sb="0" eb="2">
      <t>ベッキ</t>
    </rPh>
    <rPh sb="2" eb="4">
      <t>ヨウシキ</t>
    </rPh>
    <rPh sb="4" eb="5">
      <t>ダイ</t>
    </rPh>
    <rPh sb="7" eb="8">
      <t>ゴウ</t>
    </rPh>
    <phoneticPr fontId="2"/>
  </si>
  <si>
    <t>箇所別実績書</t>
    <phoneticPr fontId="2"/>
  </si>
  <si>
    <t>付表３-１</t>
    <rPh sb="0" eb="2">
      <t>フヒョウ</t>
    </rPh>
    <phoneticPr fontId="2"/>
  </si>
  <si>
    <t>箇所別事業説明書（整備）</t>
    <phoneticPr fontId="2"/>
  </si>
  <si>
    <t>別記様式第１１号</t>
    <rPh sb="0" eb="2">
      <t>ベッキ</t>
    </rPh>
    <rPh sb="2" eb="4">
      <t>ヨウシキ</t>
    </rPh>
    <rPh sb="4" eb="5">
      <t>ダイ</t>
    </rPh>
    <rPh sb="7" eb="8">
      <t>ゴウ</t>
    </rPh>
    <phoneticPr fontId="2"/>
  </si>
  <si>
    <t>補助金割当書</t>
    <phoneticPr fontId="2"/>
  </si>
  <si>
    <t>別記様式第３０号</t>
    <rPh sb="0" eb="2">
      <t>ベッキ</t>
    </rPh>
    <rPh sb="2" eb="4">
      <t>ヨウシキ</t>
    </rPh>
    <rPh sb="4" eb="5">
      <t>ダイ</t>
    </rPh>
    <rPh sb="7" eb="8">
      <t>ゴウ</t>
    </rPh>
    <phoneticPr fontId="2"/>
  </si>
  <si>
    <t>確定検査調書</t>
    <phoneticPr fontId="2"/>
  </si>
  <si>
    <t>付表３-２</t>
    <rPh sb="0" eb="2">
      <t>フヒョウ</t>
    </rPh>
    <phoneticPr fontId="2"/>
  </si>
  <si>
    <t>別記様式第１２号</t>
    <rPh sb="0" eb="2">
      <t>ベッキ</t>
    </rPh>
    <rPh sb="2" eb="4">
      <t>ヨウシキ</t>
    </rPh>
    <rPh sb="4" eb="5">
      <t>ダイ</t>
    </rPh>
    <rPh sb="7" eb="8">
      <t>ゴウ</t>
    </rPh>
    <phoneticPr fontId="2"/>
  </si>
  <si>
    <t>補助金内示通知書</t>
    <phoneticPr fontId="2"/>
  </si>
  <si>
    <t>別記様式第３１号</t>
    <rPh sb="0" eb="2">
      <t>ベッキ</t>
    </rPh>
    <rPh sb="2" eb="4">
      <t>ヨウシキ</t>
    </rPh>
    <rPh sb="4" eb="5">
      <t>ダイ</t>
    </rPh>
    <rPh sb="7" eb="8">
      <t>ゴウ</t>
    </rPh>
    <phoneticPr fontId="2"/>
  </si>
  <si>
    <t>補助金交付額確定通知書</t>
    <phoneticPr fontId="2"/>
  </si>
  <si>
    <t>付表３-３</t>
    <rPh sb="0" eb="2">
      <t>フヒョウ</t>
    </rPh>
    <phoneticPr fontId="2"/>
  </si>
  <si>
    <t>箇所別事業説明書（管理）</t>
    <phoneticPr fontId="2"/>
  </si>
  <si>
    <t>別記様式第１３号</t>
    <rPh sb="0" eb="2">
      <t>ベッキ</t>
    </rPh>
    <rPh sb="2" eb="4">
      <t>ヨウシキ</t>
    </rPh>
    <rPh sb="4" eb="5">
      <t>ダイ</t>
    </rPh>
    <rPh sb="7" eb="8">
      <t>ゴウ</t>
    </rPh>
    <phoneticPr fontId="2"/>
  </si>
  <si>
    <t>補助金交付申請書</t>
    <phoneticPr fontId="2"/>
  </si>
  <si>
    <t>別記様式第３２号</t>
    <rPh sb="0" eb="2">
      <t>ベッキ</t>
    </rPh>
    <rPh sb="2" eb="4">
      <t>ヨウシキ</t>
    </rPh>
    <rPh sb="4" eb="5">
      <t>ダイ</t>
    </rPh>
    <rPh sb="7" eb="8">
      <t>ゴウ</t>
    </rPh>
    <phoneticPr fontId="2"/>
  </si>
  <si>
    <t>補助金概算払請求書</t>
    <phoneticPr fontId="2"/>
  </si>
  <si>
    <t>付表３-４</t>
    <rPh sb="0" eb="2">
      <t>フヒョウ</t>
    </rPh>
    <phoneticPr fontId="2"/>
  </si>
  <si>
    <t>概算払箇所一覧表</t>
    <phoneticPr fontId="2"/>
  </si>
  <si>
    <t>付表３-５</t>
    <rPh sb="0" eb="2">
      <t>フヒョウ</t>
    </rPh>
    <phoneticPr fontId="2"/>
  </si>
  <si>
    <t>別記様式第１４号</t>
    <rPh sb="0" eb="2">
      <t>ベッキ</t>
    </rPh>
    <rPh sb="2" eb="4">
      <t>ヨウシキ</t>
    </rPh>
    <rPh sb="4" eb="5">
      <t>ダイ</t>
    </rPh>
    <rPh sb="7" eb="8">
      <t>ゴウ</t>
    </rPh>
    <phoneticPr fontId="2"/>
  </si>
  <si>
    <t>補助金交付決定通知書</t>
    <rPh sb="9" eb="10">
      <t>ショ</t>
    </rPh>
    <phoneticPr fontId="2"/>
  </si>
  <si>
    <t>別記様式第３３号</t>
    <rPh sb="0" eb="2">
      <t>ベッキ</t>
    </rPh>
    <rPh sb="2" eb="4">
      <t>ヨウシキ</t>
    </rPh>
    <rPh sb="4" eb="5">
      <t>ダイ</t>
    </rPh>
    <rPh sb="7" eb="8">
      <t>ゴウ</t>
    </rPh>
    <phoneticPr fontId="2"/>
  </si>
  <si>
    <t>完了報告書</t>
    <phoneticPr fontId="2"/>
  </si>
  <si>
    <t>付表３-６</t>
    <rPh sb="0" eb="2">
      <t>フヒョウ</t>
    </rPh>
    <phoneticPr fontId="2"/>
  </si>
  <si>
    <t>箇所別事業説明書（活動支援）</t>
    <phoneticPr fontId="2"/>
  </si>
  <si>
    <t>別記様式第１５号</t>
    <rPh sb="0" eb="2">
      <t>ベッキ</t>
    </rPh>
    <rPh sb="2" eb="4">
      <t>ヨウシキ</t>
    </rPh>
    <rPh sb="4" eb="5">
      <t>ダイ</t>
    </rPh>
    <rPh sb="7" eb="8">
      <t>ゴウ</t>
    </rPh>
    <phoneticPr fontId="2"/>
  </si>
  <si>
    <t>事前着手申請書</t>
    <phoneticPr fontId="2"/>
  </si>
  <si>
    <t>別記様式第３４号</t>
    <rPh sb="0" eb="2">
      <t>ベッキ</t>
    </rPh>
    <rPh sb="2" eb="4">
      <t>ヨウシキ</t>
    </rPh>
    <rPh sb="4" eb="5">
      <t>ダイ</t>
    </rPh>
    <rPh sb="7" eb="8">
      <t>ゴウ</t>
    </rPh>
    <phoneticPr fontId="2"/>
  </si>
  <si>
    <t>繰越承認申請書</t>
    <phoneticPr fontId="2"/>
  </si>
  <si>
    <t>付表３-７</t>
    <rPh sb="0" eb="2">
      <t>フヒョウ</t>
    </rPh>
    <phoneticPr fontId="2"/>
  </si>
  <si>
    <t>事前着手理由書</t>
    <phoneticPr fontId="2"/>
  </si>
  <si>
    <t>繰越理由書</t>
    <phoneticPr fontId="2"/>
  </si>
  <si>
    <t>付表３-８</t>
    <rPh sb="0" eb="2">
      <t>フヒョウ</t>
    </rPh>
    <phoneticPr fontId="2"/>
  </si>
  <si>
    <t>事前着手箇所一覧表</t>
    <phoneticPr fontId="2"/>
  </si>
  <si>
    <t>繰越事業総括表</t>
    <phoneticPr fontId="2"/>
  </si>
  <si>
    <t>付表３-９</t>
    <rPh sb="0" eb="2">
      <t>フヒョウ</t>
    </rPh>
    <phoneticPr fontId="2"/>
  </si>
  <si>
    <t>箇所別事業説明書(普及啓発「普及啓発」)</t>
    <phoneticPr fontId="2"/>
  </si>
  <si>
    <t>別記様式第１６号</t>
    <rPh sb="0" eb="2">
      <t>ベッキ</t>
    </rPh>
    <rPh sb="2" eb="4">
      <t>ヨウシキ</t>
    </rPh>
    <rPh sb="4" eb="5">
      <t>ダイ</t>
    </rPh>
    <rPh sb="7" eb="8">
      <t>ゴウ</t>
    </rPh>
    <phoneticPr fontId="2"/>
  </si>
  <si>
    <t>事前着手承認書</t>
    <phoneticPr fontId="2"/>
  </si>
  <si>
    <t>付表３</t>
    <rPh sb="0" eb="2">
      <t>フヒョウ</t>
    </rPh>
    <phoneticPr fontId="2"/>
  </si>
  <si>
    <t>繰越箇所別計画書</t>
    <phoneticPr fontId="2"/>
  </si>
  <si>
    <t>付表３-１０</t>
    <rPh sb="0" eb="2">
      <t>フヒョウ</t>
    </rPh>
    <phoneticPr fontId="2"/>
  </si>
  <si>
    <t>箇所別事業説明書(普及啓発「ふれあい事業」)</t>
    <phoneticPr fontId="2"/>
  </si>
  <si>
    <t>別記様式第１７号</t>
    <rPh sb="0" eb="2">
      <t>ベッキ</t>
    </rPh>
    <rPh sb="2" eb="4">
      <t>ヨウシキ</t>
    </rPh>
    <rPh sb="4" eb="5">
      <t>ダイ</t>
    </rPh>
    <rPh sb="7" eb="8">
      <t>ゴウ</t>
    </rPh>
    <phoneticPr fontId="2"/>
  </si>
  <si>
    <t>変更承認申請書</t>
    <phoneticPr fontId="2"/>
  </si>
  <si>
    <t>別記様式第３５号</t>
    <rPh sb="0" eb="2">
      <t>ベッキ</t>
    </rPh>
    <rPh sb="2" eb="4">
      <t>ヨウシキ</t>
    </rPh>
    <rPh sb="4" eb="5">
      <t>ダイ</t>
    </rPh>
    <rPh sb="7" eb="8">
      <t>ゴウ</t>
    </rPh>
    <phoneticPr fontId="2"/>
  </si>
  <si>
    <t>繰越承認協議書</t>
    <phoneticPr fontId="2"/>
  </si>
  <si>
    <t>付表３-１１</t>
    <rPh sb="0" eb="2">
      <t>フヒョウ</t>
    </rPh>
    <phoneticPr fontId="2"/>
  </si>
  <si>
    <t>変更理由書</t>
    <phoneticPr fontId="2"/>
  </si>
  <si>
    <t>別記様式第３６号</t>
    <rPh sb="0" eb="2">
      <t>ベッキ</t>
    </rPh>
    <rPh sb="2" eb="4">
      <t>ヨウシキ</t>
    </rPh>
    <rPh sb="4" eb="5">
      <t>ダイ</t>
    </rPh>
    <rPh sb="7" eb="8">
      <t>ゴウ</t>
    </rPh>
    <phoneticPr fontId="2"/>
  </si>
  <si>
    <t>繰越同意書</t>
    <phoneticPr fontId="2"/>
  </si>
  <si>
    <t>付表３-１２</t>
    <rPh sb="0" eb="2">
      <t>フヒョウ</t>
    </rPh>
    <phoneticPr fontId="2"/>
  </si>
  <si>
    <t>変更総括表</t>
    <phoneticPr fontId="2"/>
  </si>
  <si>
    <t>別記様式第３７号</t>
    <rPh sb="0" eb="2">
      <t>ベッキ</t>
    </rPh>
    <rPh sb="2" eb="4">
      <t>ヨウシキ</t>
    </rPh>
    <rPh sb="4" eb="5">
      <t>ダイ</t>
    </rPh>
    <rPh sb="7" eb="8">
      <t>ゴウ</t>
    </rPh>
    <phoneticPr fontId="2"/>
  </si>
  <si>
    <t>繰越承認書</t>
    <phoneticPr fontId="2"/>
  </si>
  <si>
    <t>別記様式第２号</t>
    <rPh sb="0" eb="2">
      <t>ベッキ</t>
    </rPh>
    <rPh sb="2" eb="4">
      <t>ヨウシキ</t>
    </rPh>
    <rPh sb="4" eb="5">
      <t>ダイ</t>
    </rPh>
    <rPh sb="6" eb="7">
      <t>ゴウ</t>
    </rPh>
    <phoneticPr fontId="2"/>
  </si>
  <si>
    <t>総括計画書</t>
    <phoneticPr fontId="2"/>
  </si>
  <si>
    <t>変更箇所別計画書</t>
    <phoneticPr fontId="2"/>
  </si>
  <si>
    <t>別記様式第３８号</t>
    <rPh sb="0" eb="2">
      <t>ベッキ</t>
    </rPh>
    <rPh sb="2" eb="4">
      <t>ヨウシキ</t>
    </rPh>
    <rPh sb="4" eb="5">
      <t>ダイ</t>
    </rPh>
    <rPh sb="7" eb="8">
      <t>ゴウ</t>
    </rPh>
    <phoneticPr fontId="2"/>
  </si>
  <si>
    <t>年度終了報告書</t>
    <phoneticPr fontId="2"/>
  </si>
  <si>
    <t>別記様式第１８号</t>
    <rPh sb="0" eb="2">
      <t>ベッキ</t>
    </rPh>
    <rPh sb="2" eb="4">
      <t>ヨウシキ</t>
    </rPh>
    <rPh sb="4" eb="5">
      <t>ダイ</t>
    </rPh>
    <rPh sb="7" eb="8">
      <t>ゴウ</t>
    </rPh>
    <phoneticPr fontId="2"/>
  </si>
  <si>
    <t>変更協議書</t>
    <phoneticPr fontId="2"/>
  </si>
  <si>
    <t>年度実績報告総括表</t>
    <phoneticPr fontId="2"/>
  </si>
  <si>
    <t>別記様式第３号</t>
    <rPh sb="0" eb="2">
      <t>ベッキ</t>
    </rPh>
    <rPh sb="2" eb="4">
      <t>ヨウシキ</t>
    </rPh>
    <rPh sb="4" eb="5">
      <t>ダイ</t>
    </rPh>
    <rPh sb="6" eb="7">
      <t>ゴウ</t>
    </rPh>
    <phoneticPr fontId="2"/>
  </si>
  <si>
    <t>通常事業採択整理案</t>
    <phoneticPr fontId="2"/>
  </si>
  <si>
    <t>別記様式第１９号</t>
    <rPh sb="0" eb="2">
      <t>ベッキ</t>
    </rPh>
    <rPh sb="2" eb="4">
      <t>ヨウシキ</t>
    </rPh>
    <rPh sb="4" eb="5">
      <t>ダイ</t>
    </rPh>
    <rPh sb="7" eb="8">
      <t>ゴウ</t>
    </rPh>
    <phoneticPr fontId="2"/>
  </si>
  <si>
    <t>変更同意書</t>
    <phoneticPr fontId="2"/>
  </si>
  <si>
    <t>箇所別年度実績書</t>
    <phoneticPr fontId="2"/>
  </si>
  <si>
    <t>別記様式第４号</t>
    <rPh sb="0" eb="2">
      <t>ベッキ</t>
    </rPh>
    <rPh sb="2" eb="4">
      <t>ヨウシキ</t>
    </rPh>
    <rPh sb="4" eb="5">
      <t>ダイ</t>
    </rPh>
    <rPh sb="6" eb="7">
      <t>ゴウ</t>
    </rPh>
    <phoneticPr fontId="2"/>
  </si>
  <si>
    <t>独自提案事業採択整理案</t>
    <phoneticPr fontId="2"/>
  </si>
  <si>
    <t>別記様式第２０号</t>
    <rPh sb="0" eb="2">
      <t>ベッキ</t>
    </rPh>
    <rPh sb="2" eb="4">
      <t>ヨウシキ</t>
    </rPh>
    <rPh sb="4" eb="5">
      <t>ダイ</t>
    </rPh>
    <rPh sb="7" eb="8">
      <t>ゴウ</t>
    </rPh>
    <phoneticPr fontId="2"/>
  </si>
  <si>
    <t>補助金変更交付決定通知書</t>
    <rPh sb="11" eb="12">
      <t>ショ</t>
    </rPh>
    <phoneticPr fontId="2"/>
  </si>
  <si>
    <t>別記様式第３９号</t>
    <rPh sb="0" eb="2">
      <t>ベッキ</t>
    </rPh>
    <rPh sb="2" eb="4">
      <t>ヨウシキ</t>
    </rPh>
    <rPh sb="4" eb="5">
      <t>ダイ</t>
    </rPh>
    <rPh sb="7" eb="8">
      <t>ゴウ</t>
    </rPh>
    <phoneticPr fontId="2"/>
  </si>
  <si>
    <t>補助金交付額年度確定通知書</t>
    <phoneticPr fontId="2"/>
  </si>
  <si>
    <t>別記様式第５号</t>
    <rPh sb="0" eb="2">
      <t>ベッキ</t>
    </rPh>
    <rPh sb="2" eb="4">
      <t>ヨウシキ</t>
    </rPh>
    <rPh sb="4" eb="5">
      <t>ダイ</t>
    </rPh>
    <rPh sb="6" eb="7">
      <t>ゴウ</t>
    </rPh>
    <phoneticPr fontId="2"/>
  </si>
  <si>
    <t>事業計画同意書</t>
    <phoneticPr fontId="2"/>
  </si>
  <si>
    <t>別記様式第２１号</t>
    <rPh sb="0" eb="2">
      <t>ベッキ</t>
    </rPh>
    <rPh sb="2" eb="4">
      <t>ヨウシキ</t>
    </rPh>
    <rPh sb="4" eb="5">
      <t>ダイ</t>
    </rPh>
    <rPh sb="7" eb="8">
      <t>ゴウ</t>
    </rPh>
    <phoneticPr fontId="2"/>
  </si>
  <si>
    <t>中止（廃止）承認申請書</t>
    <phoneticPr fontId="2"/>
  </si>
  <si>
    <t>別記様式第４０号</t>
    <rPh sb="0" eb="2">
      <t>ベッキ</t>
    </rPh>
    <rPh sb="2" eb="4">
      <t>ヨウシキ</t>
    </rPh>
    <rPh sb="4" eb="5">
      <t>ダイ</t>
    </rPh>
    <rPh sb="7" eb="8">
      <t>ゴウ</t>
    </rPh>
    <phoneticPr fontId="2"/>
  </si>
  <si>
    <t>財産処分承認申請書</t>
    <phoneticPr fontId="2"/>
  </si>
  <si>
    <t>計画同意一覧表（通常事業）</t>
    <rPh sb="2" eb="4">
      <t>ドウイ</t>
    </rPh>
    <phoneticPr fontId="2"/>
  </si>
  <si>
    <t>中止（廃止）理由書</t>
    <phoneticPr fontId="2"/>
  </si>
  <si>
    <t>別記様式第４１号</t>
    <rPh sb="0" eb="2">
      <t>ベッキ</t>
    </rPh>
    <rPh sb="2" eb="4">
      <t>ヨウシキ</t>
    </rPh>
    <rPh sb="4" eb="5">
      <t>ダイ</t>
    </rPh>
    <rPh sb="7" eb="8">
      <t>ゴウ</t>
    </rPh>
    <phoneticPr fontId="2"/>
  </si>
  <si>
    <t>財産処分協議書</t>
    <phoneticPr fontId="2"/>
  </si>
  <si>
    <t>計画同意一覧表（独自提案事業）</t>
    <rPh sb="2" eb="4">
      <t>ドウイ</t>
    </rPh>
    <phoneticPr fontId="2"/>
  </si>
  <si>
    <t>中止（廃止）箇所一覧表</t>
    <phoneticPr fontId="2"/>
  </si>
  <si>
    <t>別記様式第４２号</t>
    <rPh sb="0" eb="2">
      <t>ベッキ</t>
    </rPh>
    <rPh sb="2" eb="4">
      <t>ヨウシキ</t>
    </rPh>
    <rPh sb="4" eb="5">
      <t>ダイ</t>
    </rPh>
    <rPh sb="7" eb="8">
      <t>ゴウ</t>
    </rPh>
    <phoneticPr fontId="2"/>
  </si>
  <si>
    <t>財産処分同意書</t>
    <phoneticPr fontId="2"/>
  </si>
  <si>
    <t>別記様式第６号</t>
    <rPh sb="0" eb="2">
      <t>ベッキ</t>
    </rPh>
    <rPh sb="2" eb="4">
      <t>ヨウシキ</t>
    </rPh>
    <rPh sb="4" eb="5">
      <t>ダイ</t>
    </rPh>
    <rPh sb="6" eb="7">
      <t>ゴウ</t>
    </rPh>
    <phoneticPr fontId="2"/>
  </si>
  <si>
    <t>計画承認書</t>
    <phoneticPr fontId="2"/>
  </si>
  <si>
    <t>別記様式第２２号</t>
    <rPh sb="0" eb="2">
      <t>ベッキ</t>
    </rPh>
    <rPh sb="2" eb="4">
      <t>ヨウシキ</t>
    </rPh>
    <rPh sb="4" eb="5">
      <t>ダイ</t>
    </rPh>
    <rPh sb="7" eb="8">
      <t>ゴウ</t>
    </rPh>
    <phoneticPr fontId="2"/>
  </si>
  <si>
    <t>中止（廃止）協議書</t>
    <phoneticPr fontId="2"/>
  </si>
  <si>
    <t>別記様式第４３号</t>
    <rPh sb="0" eb="2">
      <t>ベッキ</t>
    </rPh>
    <rPh sb="2" eb="4">
      <t>ヨウシキ</t>
    </rPh>
    <rPh sb="4" eb="5">
      <t>ダイ</t>
    </rPh>
    <rPh sb="7" eb="8">
      <t>ゴウ</t>
    </rPh>
    <phoneticPr fontId="2"/>
  </si>
  <si>
    <t>財産処分承認書</t>
    <phoneticPr fontId="2"/>
  </si>
  <si>
    <t>計画承認一覧表（通常事業）</t>
    <rPh sb="2" eb="4">
      <t>ショウニン</t>
    </rPh>
    <rPh sb="4" eb="6">
      <t>イチラン</t>
    </rPh>
    <phoneticPr fontId="2"/>
  </si>
  <si>
    <t>別記様式第２３号</t>
    <rPh sb="0" eb="2">
      <t>ベッキ</t>
    </rPh>
    <rPh sb="2" eb="4">
      <t>ヨウシキ</t>
    </rPh>
    <rPh sb="4" eb="5">
      <t>ダイ</t>
    </rPh>
    <rPh sb="7" eb="8">
      <t>ゴウ</t>
    </rPh>
    <phoneticPr fontId="2"/>
  </si>
  <si>
    <t>中止（廃止）同意書</t>
    <phoneticPr fontId="2"/>
  </si>
  <si>
    <t>別記様式第４４号</t>
    <rPh sb="0" eb="2">
      <t>ベッキ</t>
    </rPh>
    <rPh sb="2" eb="4">
      <t>ヨウシキ</t>
    </rPh>
    <rPh sb="4" eb="5">
      <t>ダイ</t>
    </rPh>
    <rPh sb="7" eb="8">
      <t>ゴウ</t>
    </rPh>
    <phoneticPr fontId="2"/>
  </si>
  <si>
    <t>植栽等完了報告書</t>
    <phoneticPr fontId="2"/>
  </si>
  <si>
    <t>計画承認一覧表（独自提案事業）</t>
    <rPh sb="2" eb="4">
      <t>ショウニン</t>
    </rPh>
    <rPh sb="4" eb="6">
      <t>イチラン</t>
    </rPh>
    <phoneticPr fontId="2"/>
  </si>
  <si>
    <t>別記様式第２４号</t>
    <rPh sb="0" eb="2">
      <t>ベッキ</t>
    </rPh>
    <rPh sb="2" eb="4">
      <t>ヨウシキ</t>
    </rPh>
    <rPh sb="4" eb="5">
      <t>ダイ</t>
    </rPh>
    <rPh sb="7" eb="8">
      <t>ゴウ</t>
    </rPh>
    <phoneticPr fontId="2"/>
  </si>
  <si>
    <t>中止（廃止）通知書</t>
    <rPh sb="6" eb="9">
      <t>ツウチショ</t>
    </rPh>
    <phoneticPr fontId="2"/>
  </si>
  <si>
    <t>別記様式第７号</t>
    <rPh sb="0" eb="2">
      <t>ベッキ</t>
    </rPh>
    <rPh sb="2" eb="4">
      <t>ヨウシキ</t>
    </rPh>
    <rPh sb="4" eb="5">
      <t>ダイ</t>
    </rPh>
    <rPh sb="6" eb="7">
      <t>ゴウ</t>
    </rPh>
    <phoneticPr fontId="2"/>
  </si>
  <si>
    <t>別記様式第２５号</t>
    <rPh sb="0" eb="2">
      <t>ベッキ</t>
    </rPh>
    <rPh sb="2" eb="4">
      <t>ヨウシキ</t>
    </rPh>
    <rPh sb="4" eb="5">
      <t>ダイ</t>
    </rPh>
    <rPh sb="7" eb="8">
      <t>ゴウ</t>
    </rPh>
    <phoneticPr fontId="2"/>
  </si>
  <si>
    <t>事故報告書</t>
    <phoneticPr fontId="2"/>
  </si>
  <si>
    <t>別記様式第２６号</t>
    <rPh sb="0" eb="2">
      <t>ベッキ</t>
    </rPh>
    <rPh sb="2" eb="4">
      <t>ヨウシキ</t>
    </rPh>
    <rPh sb="4" eb="5">
      <t>ダイ</t>
    </rPh>
    <rPh sb="7" eb="8">
      <t>ゴウ</t>
    </rPh>
    <phoneticPr fontId="2"/>
  </si>
  <si>
    <t>執行状況報告書</t>
    <phoneticPr fontId="2"/>
  </si>
  <si>
    <t>別記様式第２７号</t>
    <rPh sb="0" eb="2">
      <t>ベッキ</t>
    </rPh>
    <rPh sb="2" eb="4">
      <t>ヨウシキ</t>
    </rPh>
    <rPh sb="4" eb="5">
      <t>ダイ</t>
    </rPh>
    <rPh sb="7" eb="8">
      <t>ゴウ</t>
    </rPh>
    <phoneticPr fontId="2"/>
  </si>
  <si>
    <t>執行状況集約報告書</t>
    <phoneticPr fontId="2"/>
  </si>
  <si>
    <t>別記様式第２８号</t>
    <rPh sb="0" eb="2">
      <t>ベッキ</t>
    </rPh>
    <rPh sb="2" eb="4">
      <t>ヨウシキ</t>
    </rPh>
    <rPh sb="4" eb="5">
      <t>ダイ</t>
    </rPh>
    <rPh sb="7" eb="8">
      <t>ゴウ</t>
    </rPh>
    <phoneticPr fontId="2"/>
  </si>
  <si>
    <t>履行確認復命書</t>
    <phoneticPr fontId="2"/>
  </si>
  <si>
    <t>別記様式第１号（第５条関係）</t>
    <phoneticPr fontId="2"/>
  </si>
  <si>
    <t>○○第○○○○号</t>
    <phoneticPr fontId="2"/>
  </si>
  <si>
    <t>○○年○○月○○日</t>
    <phoneticPr fontId="2"/>
  </si>
  <si>
    <t>○○（環境）森林事務所長あて</t>
    <phoneticPr fontId="2"/>
  </si>
  <si>
    <t>○○市町村長</t>
    <phoneticPr fontId="2"/>
  </si>
  <si>
    <t>○○年度　ぐんま緑の県民基金市町村提案型事業　計画書</t>
    <rPh sb="2" eb="4">
      <t>ネンド</t>
    </rPh>
    <phoneticPr fontId="2"/>
  </si>
  <si>
    <t>　○○年度ぐんま緑の県民基金市町村提案型事業補助金の事業計画について、ぐんま緑の県民基金市町村提案型事業補助金交付要綱第５条第１項の規定により、下記のとおり提出します。</t>
    <rPh sb="3" eb="5">
      <t>ネンド</t>
    </rPh>
    <rPh sb="8" eb="9">
      <t>ミドリ</t>
    </rPh>
    <rPh sb="10" eb="25">
      <t>ケンミンキキンシチョウソンテイアンガタジギョウホジョキン</t>
    </rPh>
    <rPh sb="26" eb="28">
      <t>ジギョウ</t>
    </rPh>
    <rPh sb="28" eb="30">
      <t>ケイカク</t>
    </rPh>
    <rPh sb="38" eb="39">
      <t>ミドリ</t>
    </rPh>
    <rPh sb="40" eb="52">
      <t>ケンミンキキンシチョウソンテイアンガタジギョウ</t>
    </rPh>
    <rPh sb="52" eb="55">
      <t>ホジョキン</t>
    </rPh>
    <rPh sb="55" eb="57">
      <t>コウフ</t>
    </rPh>
    <rPh sb="57" eb="59">
      <t>ヨウコウ</t>
    </rPh>
    <rPh sb="59" eb="60">
      <t>ダイ</t>
    </rPh>
    <rPh sb="61" eb="62">
      <t>ジョウ</t>
    </rPh>
    <rPh sb="62" eb="63">
      <t>ダイ</t>
    </rPh>
    <rPh sb="64" eb="65">
      <t>コウ</t>
    </rPh>
    <rPh sb="66" eb="68">
      <t>キテイ</t>
    </rPh>
    <phoneticPr fontId="2"/>
  </si>
  <si>
    <t>記</t>
    <rPh sb="0" eb="1">
      <t>キ</t>
    </rPh>
    <phoneticPr fontId="2"/>
  </si>
  <si>
    <t>１　　計画総括表</t>
    <phoneticPr fontId="2"/>
  </si>
  <si>
    <t>別紙のとおり　（別記様式１号付表１）</t>
    <phoneticPr fontId="2"/>
  </si>
  <si>
    <t>２　　箇所別計画書　（当初）</t>
    <rPh sb="11" eb="13">
      <t>トウショ</t>
    </rPh>
    <phoneticPr fontId="2"/>
  </si>
  <si>
    <t>別紙のとおり　（別記様式１号付表２）</t>
    <phoneticPr fontId="2"/>
  </si>
  <si>
    <t>３　　箇所別事業説明書　　</t>
    <phoneticPr fontId="2"/>
  </si>
  <si>
    <t>別紙のとおり　（別記様式１号付表３）</t>
    <phoneticPr fontId="2"/>
  </si>
  <si>
    <t>４　　その他資料</t>
    <phoneticPr fontId="2"/>
  </si>
  <si>
    <t>別紙のとおり</t>
    <phoneticPr fontId="2"/>
  </si>
  <si>
    <t>　○○年度ぐんま緑の県民基金市町村提案型事業　計画総括表</t>
    <phoneticPr fontId="4"/>
  </si>
  <si>
    <t>市町村名</t>
    <rPh sb="0" eb="3">
      <t>シチョウソン</t>
    </rPh>
    <rPh sb="3" eb="4">
      <t>メイ</t>
    </rPh>
    <phoneticPr fontId="3"/>
  </si>
  <si>
    <t>単位：ha,円</t>
    <rPh sb="0" eb="2">
      <t>タンイ</t>
    </rPh>
    <rPh sb="6" eb="7">
      <t>エン</t>
    </rPh>
    <phoneticPr fontId="4"/>
  </si>
  <si>
    <t>番号</t>
  </si>
  <si>
    <t>計画番号</t>
    <rPh sb="0" eb="2">
      <t>ケイカク</t>
    </rPh>
    <rPh sb="2" eb="4">
      <t>バンゴウ</t>
    </rPh>
    <phoneticPr fontId="4"/>
  </si>
  <si>
    <t>事業実施者</t>
    <phoneticPr fontId="2"/>
  </si>
  <si>
    <t>実施面積</t>
  </si>
  <si>
    <t>森林</t>
    <rPh sb="0" eb="2">
      <t>シンリン</t>
    </rPh>
    <phoneticPr fontId="4"/>
  </si>
  <si>
    <t>竹林</t>
    <rPh sb="0" eb="2">
      <t>チクリン</t>
    </rPh>
    <phoneticPr fontId="4"/>
  </si>
  <si>
    <t>県 補 助 金</t>
    <phoneticPr fontId="2"/>
  </si>
  <si>
    <t>市町村負担</t>
    <phoneticPr fontId="2"/>
  </si>
  <si>
    <t>そ　の　他</t>
    <phoneticPr fontId="2"/>
  </si>
  <si>
    <t>○○年度ぐんま緑の県民基金市町村提案型事業　箇所別計画書（当初）</t>
    <rPh sb="2" eb="4">
      <t>ネンド</t>
    </rPh>
    <rPh sb="7" eb="8">
      <t>ミドリ</t>
    </rPh>
    <rPh sb="9" eb="11">
      <t>ケンミン</t>
    </rPh>
    <rPh sb="11" eb="13">
      <t>キキン</t>
    </rPh>
    <rPh sb="13" eb="16">
      <t>シチョウソン</t>
    </rPh>
    <rPh sb="16" eb="19">
      <t>テイアンガタ</t>
    </rPh>
    <rPh sb="19" eb="21">
      <t>ジギョウ</t>
    </rPh>
    <rPh sb="22" eb="24">
      <t>カショ</t>
    </rPh>
    <rPh sb="24" eb="25">
      <t>ベツ</t>
    </rPh>
    <rPh sb="25" eb="27">
      <t>ケイカク</t>
    </rPh>
    <rPh sb="27" eb="28">
      <t>ショ</t>
    </rPh>
    <rPh sb="29" eb="31">
      <t>トウショ</t>
    </rPh>
    <phoneticPr fontId="2"/>
  </si>
  <si>
    <t>事業区分</t>
    <rPh sb="0" eb="2">
      <t>ジギョウ</t>
    </rPh>
    <rPh sb="2" eb="4">
      <t>クブン</t>
    </rPh>
    <phoneticPr fontId="2"/>
  </si>
  <si>
    <t>計画番号</t>
    <rPh sb="0" eb="2">
      <t>ケイカク</t>
    </rPh>
    <rPh sb="2" eb="4">
      <t>バンゴウ</t>
    </rPh>
    <phoneticPr fontId="2"/>
  </si>
  <si>
    <t>事業細区分</t>
    <rPh sb="0" eb="2">
      <t>ジギョウ</t>
    </rPh>
    <rPh sb="2" eb="3">
      <t>コマ</t>
    </rPh>
    <rPh sb="3" eb="5">
      <t>クブン</t>
    </rPh>
    <phoneticPr fontId="2"/>
  </si>
  <si>
    <t>事業実施者</t>
    <rPh sb="0" eb="2">
      <t>ジギョウ</t>
    </rPh>
    <rPh sb="2" eb="5">
      <t>ジッシシャ</t>
    </rPh>
    <phoneticPr fontId="2"/>
  </si>
  <si>
    <t>団　体　名　：</t>
    <rPh sb="0" eb="1">
      <t>ダン</t>
    </rPh>
    <rPh sb="2" eb="3">
      <t>カラダ</t>
    </rPh>
    <rPh sb="4" eb="5">
      <t>メイ</t>
    </rPh>
    <phoneticPr fontId="2"/>
  </si>
  <si>
    <t>代　表　者　名：</t>
    <rPh sb="0" eb="1">
      <t>ダイ</t>
    </rPh>
    <rPh sb="2" eb="3">
      <t>オモテ</t>
    </rPh>
    <rPh sb="4" eb="5">
      <t>モノ</t>
    </rPh>
    <rPh sb="6" eb="7">
      <t>メイ</t>
    </rPh>
    <phoneticPr fontId="2"/>
  </si>
  <si>
    <t>団　体　住　所：</t>
    <rPh sb="0" eb="1">
      <t>ダン</t>
    </rPh>
    <rPh sb="2" eb="3">
      <t>カラダ</t>
    </rPh>
    <rPh sb="4" eb="5">
      <t>ジュウ</t>
    </rPh>
    <rPh sb="6" eb="7">
      <t>ショ</t>
    </rPh>
    <phoneticPr fontId="2"/>
  </si>
  <si>
    <t>電　話　番　号：</t>
    <rPh sb="0" eb="1">
      <t>デン</t>
    </rPh>
    <rPh sb="2" eb="3">
      <t>ハナシ</t>
    </rPh>
    <rPh sb="4" eb="5">
      <t>バン</t>
    </rPh>
    <rPh sb="6" eb="7">
      <t>ゴウ</t>
    </rPh>
    <phoneticPr fontId="2"/>
  </si>
  <si>
    <t>次年度管理団体：</t>
    <rPh sb="0" eb="3">
      <t>ジネンド</t>
    </rPh>
    <rPh sb="3" eb="5">
      <t>カンリ</t>
    </rPh>
    <rPh sb="5" eb="7">
      <t>ダンタイ</t>
    </rPh>
    <phoneticPr fontId="2"/>
  </si>
  <si>
    <t>※里山・平地林の計画の場合に記載</t>
    <rPh sb="1" eb="3">
      <t>サトヤマ</t>
    </rPh>
    <rPh sb="4" eb="7">
      <t>ヘイチリン</t>
    </rPh>
    <rPh sb="8" eb="10">
      <t>ケイカク</t>
    </rPh>
    <rPh sb="11" eb="13">
      <t>バアイ</t>
    </rPh>
    <rPh sb="14" eb="16">
      <t>キサイ</t>
    </rPh>
    <phoneticPr fontId="2"/>
  </si>
  <si>
    <t>事業内容</t>
    <rPh sb="0" eb="2">
      <t>ジギョウ</t>
    </rPh>
    <rPh sb="2" eb="4">
      <t>ナイヨウ</t>
    </rPh>
    <phoneticPr fontId="2"/>
  </si>
  <si>
    <t>当初</t>
    <rPh sb="0" eb="2">
      <t>トウショ</t>
    </rPh>
    <phoneticPr fontId="2"/>
  </si>
  <si>
    <t>森林面積（ha)</t>
    <rPh sb="0" eb="2">
      <t>シンリン</t>
    </rPh>
    <rPh sb="2" eb="3">
      <t>メン</t>
    </rPh>
    <phoneticPr fontId="2"/>
  </si>
  <si>
    <t>竹林面積（ha)</t>
    <rPh sb="0" eb="2">
      <t>チクリン</t>
    </rPh>
    <rPh sb="2" eb="4">
      <t>メンセキ</t>
    </rPh>
    <phoneticPr fontId="2"/>
  </si>
  <si>
    <t>事業目的
（必要性）</t>
    <rPh sb="0" eb="2">
      <t>ジギョウ</t>
    </rPh>
    <rPh sb="2" eb="4">
      <t>モクテキ</t>
    </rPh>
    <rPh sb="6" eb="8">
      <t>ヒツヨウ</t>
    </rPh>
    <rPh sb="8" eb="9">
      <t>セイ</t>
    </rPh>
    <phoneticPr fontId="2"/>
  </si>
  <si>
    <t>収入</t>
    <rPh sb="0" eb="2">
      <t>シュウニュウ</t>
    </rPh>
    <phoneticPr fontId="2"/>
  </si>
  <si>
    <t>単位：円</t>
    <rPh sb="0" eb="2">
      <t>タンイ</t>
    </rPh>
    <rPh sb="3" eb="4">
      <t>エン</t>
    </rPh>
    <phoneticPr fontId="2"/>
  </si>
  <si>
    <t>区分</t>
    <rPh sb="0" eb="1">
      <t>ク</t>
    </rPh>
    <rPh sb="1" eb="2">
      <t>ブン</t>
    </rPh>
    <phoneticPr fontId="2"/>
  </si>
  <si>
    <t>当初計画額</t>
    <rPh sb="0" eb="2">
      <t>トウショ</t>
    </rPh>
    <rPh sb="2" eb="4">
      <t>ケイカク</t>
    </rPh>
    <rPh sb="4" eb="5">
      <t>ガク</t>
    </rPh>
    <phoneticPr fontId="2"/>
  </si>
  <si>
    <t>備考</t>
    <rPh sb="0" eb="1">
      <t>ビ</t>
    </rPh>
    <rPh sb="1" eb="2">
      <t>コウ</t>
    </rPh>
    <phoneticPr fontId="2"/>
  </si>
  <si>
    <t>県補助金</t>
    <rPh sb="0" eb="1">
      <t>ケン</t>
    </rPh>
    <rPh sb="1" eb="3">
      <t>ホジョ</t>
    </rPh>
    <rPh sb="3" eb="4">
      <t>キン</t>
    </rPh>
    <phoneticPr fontId="2"/>
  </si>
  <si>
    <t>市町村負担金</t>
    <rPh sb="0" eb="3">
      <t>シチョウソン</t>
    </rPh>
    <rPh sb="3" eb="5">
      <t>フタン</t>
    </rPh>
    <rPh sb="5" eb="6">
      <t>キン</t>
    </rPh>
    <phoneticPr fontId="2"/>
  </si>
  <si>
    <t>その他</t>
    <rPh sb="2" eb="3">
      <t>タ</t>
    </rPh>
    <phoneticPr fontId="2"/>
  </si>
  <si>
    <t>計</t>
    <rPh sb="0" eb="1">
      <t>ケイ</t>
    </rPh>
    <phoneticPr fontId="2"/>
  </si>
  <si>
    <t>※県補助金は千円未満切捨て</t>
    <rPh sb="1" eb="2">
      <t>ケン</t>
    </rPh>
    <rPh sb="2" eb="4">
      <t>ホジョ</t>
    </rPh>
    <rPh sb="4" eb="5">
      <t>キン</t>
    </rPh>
    <rPh sb="6" eb="8">
      <t>センエン</t>
    </rPh>
    <rPh sb="8" eb="10">
      <t>ミマン</t>
    </rPh>
    <rPh sb="10" eb="12">
      <t>キリス</t>
    </rPh>
    <phoneticPr fontId="2"/>
  </si>
  <si>
    <t>支出　</t>
    <rPh sb="0" eb="2">
      <t>シシュツ</t>
    </rPh>
    <phoneticPr fontId="2"/>
  </si>
  <si>
    <t>報償費</t>
    <rPh sb="0" eb="3">
      <t>ホウショウヒ</t>
    </rPh>
    <phoneticPr fontId="2"/>
  </si>
  <si>
    <t>旅費</t>
    <rPh sb="0" eb="2">
      <t>リョヒ</t>
    </rPh>
    <phoneticPr fontId="2"/>
  </si>
  <si>
    <t>需要費</t>
    <rPh sb="0" eb="2">
      <t>ジュヨウ</t>
    </rPh>
    <rPh sb="2" eb="3">
      <t>ヒ</t>
    </rPh>
    <phoneticPr fontId="2"/>
  </si>
  <si>
    <t>役務費</t>
    <rPh sb="0" eb="2">
      <t>エキム</t>
    </rPh>
    <phoneticPr fontId="2"/>
  </si>
  <si>
    <t>委託料</t>
    <rPh sb="0" eb="3">
      <t>イタクリョウ</t>
    </rPh>
    <phoneticPr fontId="2"/>
  </si>
  <si>
    <t>工事請負費</t>
    <rPh sb="0" eb="2">
      <t>コウジ</t>
    </rPh>
    <rPh sb="2" eb="4">
      <t>ウケオイ</t>
    </rPh>
    <rPh sb="4" eb="5">
      <t>ヒ</t>
    </rPh>
    <phoneticPr fontId="2"/>
  </si>
  <si>
    <t>使用・賃借料</t>
    <rPh sb="0" eb="2">
      <t>シヨウ</t>
    </rPh>
    <rPh sb="3" eb="6">
      <t>チンシャクリョウ</t>
    </rPh>
    <phoneticPr fontId="2"/>
  </si>
  <si>
    <t>原材料費</t>
    <rPh sb="0" eb="3">
      <t>ゲンザイリョウ</t>
    </rPh>
    <rPh sb="3" eb="4">
      <t>ヒ</t>
    </rPh>
    <phoneticPr fontId="2"/>
  </si>
  <si>
    <t>備品購入費</t>
    <rPh sb="0" eb="2">
      <t>ビヒン</t>
    </rPh>
    <rPh sb="2" eb="4">
      <t>コウニュウ</t>
    </rPh>
    <rPh sb="4" eb="5">
      <t>ヒ</t>
    </rPh>
    <phoneticPr fontId="2"/>
  </si>
  <si>
    <t>【添付書類】</t>
    <rPh sb="1" eb="3">
      <t>テンプ</t>
    </rPh>
    <rPh sb="3" eb="5">
      <t>ショルイ</t>
    </rPh>
    <phoneticPr fontId="2"/>
  </si>
  <si>
    <t>・事業実施位置図</t>
    <rPh sb="1" eb="3">
      <t>ジギョウ</t>
    </rPh>
    <rPh sb="3" eb="5">
      <t>ジッシ</t>
    </rPh>
    <rPh sb="5" eb="8">
      <t>イチズ</t>
    </rPh>
    <phoneticPr fontId="2"/>
  </si>
  <si>
    <t>・航空写真</t>
    <rPh sb="1" eb="3">
      <t>コウクウ</t>
    </rPh>
    <rPh sb="3" eb="5">
      <t>シャシン</t>
    </rPh>
    <phoneticPr fontId="2"/>
  </si>
  <si>
    <t>・平面図（面積が表示されているもの。また、隣接地で同事業の施業履歴がある場合は、その年度と事業名を表示すること。）</t>
    <rPh sb="49" eb="51">
      <t>ヒョウジ</t>
    </rPh>
    <phoneticPr fontId="2"/>
  </si>
  <si>
    <t>・その他事業内容を説明する付表</t>
    <phoneticPr fontId="2"/>
  </si>
  <si>
    <t>※計画番号については、市町村名の最初の一文字と事業区分の略称、優先順位を合わせたものを記入する。（例：前-里-1）</t>
    <rPh sb="1" eb="3">
      <t>ケイカク</t>
    </rPh>
    <rPh sb="3" eb="5">
      <t>バンゴウ</t>
    </rPh>
    <rPh sb="11" eb="15">
      <t>シチョウソンメイ</t>
    </rPh>
    <rPh sb="16" eb="18">
      <t>サイショ</t>
    </rPh>
    <rPh sb="19" eb="22">
      <t>ヒトモジ</t>
    </rPh>
    <rPh sb="23" eb="25">
      <t>ジギョウ</t>
    </rPh>
    <rPh sb="25" eb="27">
      <t>クブン</t>
    </rPh>
    <rPh sb="28" eb="30">
      <t>リャクショウ</t>
    </rPh>
    <rPh sb="31" eb="33">
      <t>ユウセン</t>
    </rPh>
    <rPh sb="33" eb="35">
      <t>ジュンイ</t>
    </rPh>
    <rPh sb="36" eb="37">
      <t>ア</t>
    </rPh>
    <rPh sb="43" eb="45">
      <t>キニュウ</t>
    </rPh>
    <rPh sb="49" eb="50">
      <t>レイ</t>
    </rPh>
    <rPh sb="51" eb="52">
      <t>マエ</t>
    </rPh>
    <rPh sb="53" eb="54">
      <t>サト</t>
    </rPh>
    <phoneticPr fontId="2"/>
  </si>
  <si>
    <t>※継続の管理事業は図面や写真の添付不要。ただし、前年度事業から変更が生じた場合や植栽状況の証明が必要な場合は添付する。</t>
    <rPh sb="1" eb="3">
      <t>ケイゾク</t>
    </rPh>
    <rPh sb="4" eb="6">
      <t>カンリ</t>
    </rPh>
    <rPh sb="6" eb="8">
      <t>ジギョウ</t>
    </rPh>
    <rPh sb="9" eb="11">
      <t>ズメン</t>
    </rPh>
    <rPh sb="12" eb="14">
      <t>シャシン</t>
    </rPh>
    <rPh sb="15" eb="17">
      <t>テンプ</t>
    </rPh>
    <rPh sb="17" eb="19">
      <t>フヨウ</t>
    </rPh>
    <rPh sb="24" eb="27">
      <t>ゼンネンド</t>
    </rPh>
    <rPh sb="27" eb="29">
      <t>ジギョウ</t>
    </rPh>
    <rPh sb="31" eb="33">
      <t>ヘンコウ</t>
    </rPh>
    <rPh sb="34" eb="35">
      <t>ショウ</t>
    </rPh>
    <rPh sb="37" eb="39">
      <t>バアイ</t>
    </rPh>
    <rPh sb="40" eb="42">
      <t>ショクサイ</t>
    </rPh>
    <rPh sb="42" eb="44">
      <t>ジョウキョウ</t>
    </rPh>
    <rPh sb="45" eb="47">
      <t>ショウメイ</t>
    </rPh>
    <rPh sb="48" eb="50">
      <t>ヒツヨウ</t>
    </rPh>
    <rPh sb="51" eb="53">
      <t>バアイ</t>
    </rPh>
    <rPh sb="54" eb="56">
      <t>テンプ</t>
    </rPh>
    <phoneticPr fontId="2"/>
  </si>
  <si>
    <t>実績報告</t>
    <rPh sb="0" eb="2">
      <t>ジッセキ</t>
    </rPh>
    <rPh sb="2" eb="4">
      <t>ホウコク</t>
    </rPh>
    <phoneticPr fontId="2"/>
  </si>
  <si>
    <t>事業成果</t>
    <rPh sb="0" eb="2">
      <t>ジギョウ</t>
    </rPh>
    <rPh sb="2" eb="4">
      <t>セイカ</t>
    </rPh>
    <phoneticPr fontId="2"/>
  </si>
  <si>
    <t>実績</t>
    <rPh sb="0" eb="2">
      <t>ジッセキ</t>
    </rPh>
    <phoneticPr fontId="2"/>
  </si>
  <si>
    <t>保護・保全種名</t>
    <rPh sb="0" eb="2">
      <t>ホゴ</t>
    </rPh>
    <rPh sb="3" eb="5">
      <t>ホゼン</t>
    </rPh>
    <rPh sb="5" eb="6">
      <t>シュ</t>
    </rPh>
    <phoneticPr fontId="2"/>
  </si>
  <si>
    <t>環境教育参加者数</t>
    <rPh sb="0" eb="2">
      <t>カンキョウ</t>
    </rPh>
    <rPh sb="2" eb="4">
      <t>キョウイク</t>
    </rPh>
    <rPh sb="4" eb="7">
      <t>サンカシャ</t>
    </rPh>
    <rPh sb="7" eb="8">
      <t>スウ</t>
    </rPh>
    <phoneticPr fontId="2"/>
  </si>
  <si>
    <t>機器導入台数</t>
    <rPh sb="0" eb="2">
      <t>キキ</t>
    </rPh>
    <rPh sb="2" eb="4">
      <t>ドウニュウ</t>
    </rPh>
    <rPh sb="4" eb="6">
      <t>ダイスウ</t>
    </rPh>
    <phoneticPr fontId="2"/>
  </si>
  <si>
    <t>公有林化面積(ha)</t>
    <rPh sb="0" eb="1">
      <t>コウ</t>
    </rPh>
    <rPh sb="2" eb="3">
      <t>ハヤシ</t>
    </rPh>
    <rPh sb="3" eb="4">
      <t>カ</t>
    </rPh>
    <rPh sb="4" eb="6">
      <t>メンセキ</t>
    </rPh>
    <phoneticPr fontId="2"/>
  </si>
  <si>
    <t>次年度管理団体</t>
    <rPh sb="0" eb="3">
      <t>ジネンド</t>
    </rPh>
    <rPh sb="3" eb="5">
      <t>カンリ</t>
    </rPh>
    <rPh sb="5" eb="7">
      <t>ダンタイ</t>
    </rPh>
    <phoneticPr fontId="2"/>
  </si>
  <si>
    <t>独自提案事業</t>
    <rPh sb="0" eb="2">
      <t>ドクジ</t>
    </rPh>
    <rPh sb="2" eb="4">
      <t>テイアン</t>
    </rPh>
    <rPh sb="4" eb="6">
      <t>ジギョウ</t>
    </rPh>
    <phoneticPr fontId="2"/>
  </si>
  <si>
    <t>入力規則</t>
    <rPh sb="0" eb="2">
      <t>ニュウリョク</t>
    </rPh>
    <rPh sb="2" eb="4">
      <t>キソク</t>
    </rPh>
    <phoneticPr fontId="2"/>
  </si>
  <si>
    <t>新規・継続</t>
    <rPh sb="0" eb="2">
      <t>シンキ</t>
    </rPh>
    <rPh sb="3" eb="5">
      <t>ケイゾク</t>
    </rPh>
    <phoneticPr fontId="2"/>
  </si>
  <si>
    <t>事業細細区分</t>
    <rPh sb="0" eb="2">
      <t>ジギョウ</t>
    </rPh>
    <rPh sb="2" eb="3">
      <t>コマ</t>
    </rPh>
    <rPh sb="3" eb="4">
      <t>コマ</t>
    </rPh>
    <rPh sb="4" eb="6">
      <t>クブン</t>
    </rPh>
    <phoneticPr fontId="2"/>
  </si>
  <si>
    <t>新規</t>
    <rPh sb="0" eb="2">
      <t>シンキ</t>
    </rPh>
    <phoneticPr fontId="2"/>
  </si>
  <si>
    <t>荒廃した里山・平地林の整備</t>
    <rPh sb="0" eb="2">
      <t>コウハイ</t>
    </rPh>
    <rPh sb="4" eb="6">
      <t>サトヤマ</t>
    </rPh>
    <rPh sb="7" eb="9">
      <t>ヘイチ</t>
    </rPh>
    <rPh sb="9" eb="10">
      <t>リン</t>
    </rPh>
    <rPh sb="11" eb="13">
      <t>セイビ</t>
    </rPh>
    <phoneticPr fontId="2"/>
  </si>
  <si>
    <t>整備</t>
    <rPh sb="0" eb="2">
      <t>セイビ</t>
    </rPh>
    <phoneticPr fontId="2"/>
  </si>
  <si>
    <t>森林</t>
    <rPh sb="0" eb="2">
      <t>シンリン</t>
    </rPh>
    <phoneticPr fontId="2"/>
  </si>
  <si>
    <t>継続</t>
    <rPh sb="0" eb="2">
      <t>ケイゾク</t>
    </rPh>
    <phoneticPr fontId="2"/>
  </si>
  <si>
    <t>貴重な自然環境の保護・保全</t>
    <rPh sb="0" eb="2">
      <t>キチョウ</t>
    </rPh>
    <rPh sb="3" eb="5">
      <t>シゼン</t>
    </rPh>
    <rPh sb="5" eb="7">
      <t>カンキョウ</t>
    </rPh>
    <rPh sb="8" eb="10">
      <t>ホゴ</t>
    </rPh>
    <rPh sb="11" eb="13">
      <t>ホゼン</t>
    </rPh>
    <phoneticPr fontId="2"/>
  </si>
  <si>
    <t>苗木・資材購入</t>
    <rPh sb="0" eb="2">
      <t>ナエギ</t>
    </rPh>
    <rPh sb="3" eb="5">
      <t>シザイ</t>
    </rPh>
    <rPh sb="5" eb="7">
      <t>コウニュウ</t>
    </rPh>
    <phoneticPr fontId="2"/>
  </si>
  <si>
    <t>竹林間伐</t>
    <rPh sb="0" eb="2">
      <t>チクリン</t>
    </rPh>
    <rPh sb="2" eb="4">
      <t>カンバツ</t>
    </rPh>
    <phoneticPr fontId="2"/>
  </si>
  <si>
    <t>森林環境教育・普及啓発</t>
  </si>
  <si>
    <t>管理</t>
    <rPh sb="0" eb="2">
      <t>カンリ</t>
    </rPh>
    <phoneticPr fontId="2"/>
  </si>
  <si>
    <t>竹林全伐</t>
    <rPh sb="0" eb="2">
      <t>チクリン</t>
    </rPh>
    <rPh sb="2" eb="3">
      <t>ゼン</t>
    </rPh>
    <rPh sb="3" eb="4">
      <t>バツ</t>
    </rPh>
    <phoneticPr fontId="2"/>
  </si>
  <si>
    <t>森林の公有林化</t>
  </si>
  <si>
    <t>困難地整備支援</t>
    <rPh sb="0" eb="2">
      <t>コンナン</t>
    </rPh>
    <rPh sb="2" eb="3">
      <t>チ</t>
    </rPh>
    <rPh sb="3" eb="5">
      <t>セイビ</t>
    </rPh>
    <rPh sb="5" eb="7">
      <t>シエン</t>
    </rPh>
    <phoneticPr fontId="2"/>
  </si>
  <si>
    <t>苗木購入</t>
    <rPh sb="0" eb="2">
      <t>ナエギ</t>
    </rPh>
    <rPh sb="2" eb="4">
      <t>コウニュウ</t>
    </rPh>
    <phoneticPr fontId="2"/>
  </si>
  <si>
    <t>独自提案事業</t>
  </si>
  <si>
    <t>機器の購入</t>
    <rPh sb="0" eb="2">
      <t>キキ</t>
    </rPh>
    <rPh sb="3" eb="5">
      <t>コウニュウ</t>
    </rPh>
    <phoneticPr fontId="2"/>
  </si>
  <si>
    <t>資材購入</t>
    <rPh sb="0" eb="2">
      <t>シザイ</t>
    </rPh>
    <rPh sb="2" eb="4">
      <t>コウニュウ</t>
    </rPh>
    <phoneticPr fontId="2"/>
  </si>
  <si>
    <t>活動支援</t>
    <rPh sb="0" eb="2">
      <t>カツドウ</t>
    </rPh>
    <rPh sb="2" eb="4">
      <t>シエン</t>
    </rPh>
    <phoneticPr fontId="2"/>
  </si>
  <si>
    <t>森林間伐</t>
    <rPh sb="0" eb="2">
      <t>シンリン</t>
    </rPh>
    <rPh sb="2" eb="4">
      <t>カンバツ</t>
    </rPh>
    <phoneticPr fontId="2"/>
  </si>
  <si>
    <t>付帯施設の整備</t>
    <rPh sb="0" eb="2">
      <t>フタイ</t>
    </rPh>
    <rPh sb="2" eb="4">
      <t>シセツ</t>
    </rPh>
    <rPh sb="5" eb="7">
      <t>セイビ</t>
    </rPh>
    <phoneticPr fontId="2"/>
  </si>
  <si>
    <t>森林全伐</t>
    <rPh sb="0" eb="2">
      <t>シンリン</t>
    </rPh>
    <rPh sb="2" eb="3">
      <t>ゼン</t>
    </rPh>
    <rPh sb="3" eb="4">
      <t>バツ</t>
    </rPh>
    <phoneticPr fontId="2"/>
  </si>
  <si>
    <t>森林環境教育</t>
    <rPh sb="0" eb="2">
      <t>シンリン</t>
    </rPh>
    <rPh sb="2" eb="4">
      <t>カンキョウ</t>
    </rPh>
    <rPh sb="4" eb="6">
      <t>キョウイク</t>
    </rPh>
    <phoneticPr fontId="2"/>
  </si>
  <si>
    <t>刈払機</t>
    <rPh sb="0" eb="1">
      <t>カ</t>
    </rPh>
    <rPh sb="1" eb="2">
      <t>ハラ</t>
    </rPh>
    <rPh sb="2" eb="3">
      <t>キ</t>
    </rPh>
    <phoneticPr fontId="2"/>
  </si>
  <si>
    <t>普及啓発</t>
    <rPh sb="0" eb="2">
      <t>フキュウ</t>
    </rPh>
    <rPh sb="2" eb="4">
      <t>ケイハツ</t>
    </rPh>
    <phoneticPr fontId="2"/>
  </si>
  <si>
    <t>粉砕機</t>
    <rPh sb="0" eb="3">
      <t>フンサイキ</t>
    </rPh>
    <phoneticPr fontId="2"/>
  </si>
  <si>
    <t>水源地域森林の公有林化</t>
    <rPh sb="0" eb="2">
      <t>スイゲン</t>
    </rPh>
    <rPh sb="2" eb="4">
      <t>チイキ</t>
    </rPh>
    <rPh sb="4" eb="6">
      <t>シンリン</t>
    </rPh>
    <rPh sb="7" eb="8">
      <t>コウ</t>
    </rPh>
    <rPh sb="9" eb="10">
      <t>ハヤシ</t>
    </rPh>
    <rPh sb="10" eb="11">
      <t>カ</t>
    </rPh>
    <phoneticPr fontId="2"/>
  </si>
  <si>
    <t>チェーンソー</t>
    <phoneticPr fontId="2"/>
  </si>
  <si>
    <t>平地林の公有林化</t>
    <rPh sb="0" eb="2">
      <t>ヘイチ</t>
    </rPh>
    <rPh sb="2" eb="3">
      <t>ハヤシ</t>
    </rPh>
    <rPh sb="4" eb="5">
      <t>コウ</t>
    </rPh>
    <rPh sb="6" eb="7">
      <t>ハヤシ</t>
    </rPh>
    <rPh sb="7" eb="8">
      <t>カ</t>
    </rPh>
    <phoneticPr fontId="2"/>
  </si>
  <si>
    <t>動力ウインチ</t>
    <rPh sb="0" eb="2">
      <t>ドウリョク</t>
    </rPh>
    <phoneticPr fontId="2"/>
  </si>
  <si>
    <t>－</t>
    <phoneticPr fontId="2"/>
  </si>
  <si>
    <t>ふれあい事業</t>
    <rPh sb="4" eb="6">
      <t>ジギョウ</t>
    </rPh>
    <phoneticPr fontId="2"/>
  </si>
  <si>
    <t>箇所別事業説明書（整備）</t>
    <rPh sb="0" eb="2">
      <t>カショ</t>
    </rPh>
    <rPh sb="2" eb="3">
      <t>ベツ</t>
    </rPh>
    <rPh sb="3" eb="5">
      <t>ジギョウ</t>
    </rPh>
    <rPh sb="5" eb="8">
      <t>セツメイショ</t>
    </rPh>
    <rPh sb="9" eb="11">
      <t>セイビ</t>
    </rPh>
    <phoneticPr fontId="2"/>
  </si>
  <si>
    <t>○補助上限算出表</t>
    <rPh sb="1" eb="3">
      <t>ホジョ</t>
    </rPh>
    <rPh sb="3" eb="5">
      <t>ジョウゲン</t>
    </rPh>
    <rPh sb="5" eb="7">
      <t>サンシュツ</t>
    </rPh>
    <rPh sb="7" eb="8">
      <t>ヒョウ</t>
    </rPh>
    <phoneticPr fontId="2"/>
  </si>
  <si>
    <t>単位：ha、円</t>
    <rPh sb="0" eb="2">
      <t>タンイ</t>
    </rPh>
    <rPh sb="6" eb="7">
      <t>エン</t>
    </rPh>
    <phoneticPr fontId="2"/>
  </si>
  <si>
    <t>整備</t>
    <rPh sb="0" eb="1">
      <t>ヒトシ</t>
    </rPh>
    <rPh sb="1" eb="2">
      <t>ビ</t>
    </rPh>
    <phoneticPr fontId="2"/>
  </si>
  <si>
    <t>竹材処分運搬費（加算）</t>
    <rPh sb="8" eb="10">
      <t>カサン</t>
    </rPh>
    <phoneticPr fontId="2"/>
  </si>
  <si>
    <t>補助上限
合計</t>
    <rPh sb="0" eb="2">
      <t>ホジョ</t>
    </rPh>
    <rPh sb="2" eb="4">
      <t>ジョウゲン</t>
    </rPh>
    <rPh sb="5" eb="6">
      <t>ゴウ</t>
    </rPh>
    <rPh sb="6" eb="7">
      <t>ケイ</t>
    </rPh>
    <phoneticPr fontId="2"/>
  </si>
  <si>
    <t>面積</t>
    <rPh sb="0" eb="1">
      <t>メン</t>
    </rPh>
    <rPh sb="1" eb="2">
      <t>セキ</t>
    </rPh>
    <phoneticPr fontId="2"/>
  </si>
  <si>
    <t>補助上限</t>
    <rPh sb="0" eb="2">
      <t>ホジョ</t>
    </rPh>
    <rPh sb="2" eb="4">
      <t>ジョウゲン</t>
    </rPh>
    <phoneticPr fontId="2"/>
  </si>
  <si>
    <t>竹材処分運搬費</t>
    <rPh sb="0" eb="1">
      <t>タケ</t>
    </rPh>
    <rPh sb="1" eb="2">
      <t>ザイ</t>
    </rPh>
    <rPh sb="2" eb="4">
      <t>ショブン</t>
    </rPh>
    <rPh sb="4" eb="6">
      <t>ウンパン</t>
    </rPh>
    <rPh sb="6" eb="7">
      <t>ヒ</t>
    </rPh>
    <phoneticPr fontId="2"/>
  </si>
  <si>
    <t>森林</t>
    <rPh sb="0" eb="1">
      <t>モリ</t>
    </rPh>
    <rPh sb="1" eb="2">
      <t>ハヤシ</t>
    </rPh>
    <phoneticPr fontId="2"/>
  </si>
  <si>
    <t>合計</t>
    <rPh sb="0" eb="2">
      <t>ゴウケイ</t>
    </rPh>
    <phoneticPr fontId="2"/>
  </si>
  <si>
    <t>○採択要件等確認項目</t>
    <rPh sb="1" eb="3">
      <t>サイタク</t>
    </rPh>
    <rPh sb="3" eb="5">
      <t>ヨウケン</t>
    </rPh>
    <rPh sb="5" eb="6">
      <t>トウ</t>
    </rPh>
    <rPh sb="6" eb="8">
      <t>カクニン</t>
    </rPh>
    <rPh sb="8" eb="10">
      <t>コウモク</t>
    </rPh>
    <phoneticPr fontId="2"/>
  </si>
  <si>
    <t>項目</t>
    <rPh sb="0" eb="1">
      <t>コウ</t>
    </rPh>
    <rPh sb="1" eb="2">
      <t>メ</t>
    </rPh>
    <phoneticPr fontId="2"/>
  </si>
  <si>
    <t>チェック</t>
    <phoneticPr fontId="2"/>
  </si>
  <si>
    <t>ぐんま緑の県民税市町村提案型事業補助金交付要綱（別表1）の採択要件を確認した。</t>
    <rPh sb="3" eb="4">
      <t>ミドリ</t>
    </rPh>
    <rPh sb="5" eb="16">
      <t>ケンミンゼイシチョウソンテイアンガタジギョウ</t>
    </rPh>
    <rPh sb="16" eb="19">
      <t>ホジョキン</t>
    </rPh>
    <rPh sb="19" eb="21">
      <t>コウフ</t>
    </rPh>
    <rPh sb="21" eb="23">
      <t>ヨウコウ</t>
    </rPh>
    <rPh sb="24" eb="26">
      <t>ベッピョウ</t>
    </rPh>
    <rPh sb="29" eb="31">
      <t>サイタク</t>
    </rPh>
    <rPh sb="31" eb="33">
      <t>ヨウケン</t>
    </rPh>
    <rPh sb="34" eb="36">
      <t>カクニン</t>
    </rPh>
    <phoneticPr fontId="2"/>
  </si>
  <si>
    <t>（入力規則）</t>
    <rPh sb="1" eb="3">
      <t>ニュウリョク</t>
    </rPh>
    <rPh sb="3" eb="5">
      <t>キソク</t>
    </rPh>
    <phoneticPr fontId="2"/>
  </si>
  <si>
    <t>加算措置（竹材処分運搬費）の根拠資料（見積書等）を添付している。</t>
    <rPh sb="0" eb="4">
      <t>カサンソチ</t>
    </rPh>
    <rPh sb="14" eb="16">
      <t>コンキョ</t>
    </rPh>
    <rPh sb="16" eb="18">
      <t>シリョウ</t>
    </rPh>
    <rPh sb="19" eb="22">
      <t>ミツモリショ</t>
    </rPh>
    <rPh sb="22" eb="23">
      <t>トウ</t>
    </rPh>
    <rPh sb="25" eb="27">
      <t>テンプ</t>
    </rPh>
    <phoneticPr fontId="2"/>
  </si>
  <si>
    <t>✔</t>
    <phoneticPr fontId="2"/>
  </si>
  <si>
    <t>該当なし</t>
    <rPh sb="0" eb="2">
      <t>ガイトウ</t>
    </rPh>
    <phoneticPr fontId="2"/>
  </si>
  <si>
    <t>細々区分</t>
    <rPh sb="0" eb="2">
      <t>コマゴマ</t>
    </rPh>
    <rPh sb="2" eb="4">
      <t>クブン</t>
    </rPh>
    <phoneticPr fontId="2"/>
  </si>
  <si>
    <t>植栽面積
（ha）</t>
    <rPh sb="0" eb="2">
      <t>ショクサイ</t>
    </rPh>
    <rPh sb="2" eb="4">
      <t>メンセキ</t>
    </rPh>
    <phoneticPr fontId="2"/>
  </si>
  <si>
    <t>購入樹種名</t>
    <rPh sb="0" eb="2">
      <t>コウニュウ</t>
    </rPh>
    <rPh sb="2" eb="4">
      <t>ジュシュ</t>
    </rPh>
    <rPh sb="4" eb="5">
      <t>メイ</t>
    </rPh>
    <phoneticPr fontId="2"/>
  </si>
  <si>
    <t>里山・平地林</t>
    <rPh sb="0" eb="2">
      <t>サトヤマ</t>
    </rPh>
    <rPh sb="3" eb="6">
      <t>ヘイチリン</t>
    </rPh>
    <phoneticPr fontId="2"/>
  </si>
  <si>
    <t>独自</t>
    <rPh sb="0" eb="2">
      <t>ドクジ</t>
    </rPh>
    <phoneticPr fontId="2"/>
  </si>
  <si>
    <t>困難地</t>
    <rPh sb="0" eb="2">
      <t>コンナン</t>
    </rPh>
    <rPh sb="2" eb="3">
      <t>チ</t>
    </rPh>
    <phoneticPr fontId="2"/>
  </si>
  <si>
    <t>補助上限：</t>
    <rPh sb="0" eb="2">
      <t>ホジョ</t>
    </rPh>
    <rPh sb="2" eb="4">
      <t>ジョウゲン</t>
    </rPh>
    <phoneticPr fontId="2"/>
  </si>
  <si>
    <t>○採択要件等確認</t>
    <rPh sb="1" eb="3">
      <t>サイタク</t>
    </rPh>
    <rPh sb="3" eb="5">
      <t>ヨウケン</t>
    </rPh>
    <rPh sb="5" eb="6">
      <t>トウ</t>
    </rPh>
    <rPh sb="6" eb="8">
      <t>カクニン</t>
    </rPh>
    <phoneticPr fontId="2"/>
  </si>
  <si>
    <t>区分</t>
    <rPh sb="0" eb="2">
      <t>クブン</t>
    </rPh>
    <phoneticPr fontId="2"/>
  </si>
  <si>
    <t>ぐんま緑の県民税市町村提案型事業補助金交付要綱（別表1）の採択要件を確認した。</t>
    <phoneticPr fontId="2"/>
  </si>
  <si>
    <t>市町村森林整備計画に基づいた高木性樹種の苗木購入である。</t>
    <rPh sb="0" eb="3">
      <t>シチョウソン</t>
    </rPh>
    <rPh sb="3" eb="5">
      <t>シンリン</t>
    </rPh>
    <rPh sb="5" eb="7">
      <t>セイビ</t>
    </rPh>
    <rPh sb="7" eb="9">
      <t>ケイカク</t>
    </rPh>
    <rPh sb="10" eb="11">
      <t>モト</t>
    </rPh>
    <rPh sb="14" eb="16">
      <t>コウボク</t>
    </rPh>
    <rPh sb="16" eb="17">
      <t>セイ</t>
    </rPh>
    <rPh sb="17" eb="19">
      <t>ジュシュ</t>
    </rPh>
    <rPh sb="20" eb="22">
      <t>ナエギ</t>
    </rPh>
    <rPh sb="22" eb="24">
      <t>コウニュウ</t>
    </rPh>
    <phoneticPr fontId="2"/>
  </si>
  <si>
    <t>獣害防止
面積(ha)</t>
    <rPh sb="0" eb="2">
      <t>ジュウガイ</t>
    </rPh>
    <rPh sb="2" eb="4">
      <t>ボウシ</t>
    </rPh>
    <rPh sb="5" eb="7">
      <t>メンセキ</t>
    </rPh>
    <phoneticPr fontId="2"/>
  </si>
  <si>
    <t>購入資材名</t>
    <rPh sb="0" eb="2">
      <t>コウニュウ</t>
    </rPh>
    <rPh sb="2" eb="4">
      <t>シザイ</t>
    </rPh>
    <rPh sb="4" eb="5">
      <t>メイ</t>
    </rPh>
    <phoneticPr fontId="2"/>
  </si>
  <si>
    <t>ぐんま緑の県民税市町村提案型事業補助金交付要綱（別表1）の採択要件を確認した。</t>
  </si>
  <si>
    <t>箇所別事業説明書（管理）</t>
    <rPh sb="9" eb="11">
      <t>カンリ</t>
    </rPh>
    <phoneticPr fontId="2"/>
  </si>
  <si>
    <t>管理実施面積
（ha）</t>
    <rPh sb="0" eb="2">
      <t>カンリ</t>
    </rPh>
    <rPh sb="2" eb="4">
      <t>ジッシ</t>
    </rPh>
    <rPh sb="4" eb="6">
      <t>メンセキ</t>
    </rPh>
    <phoneticPr fontId="2"/>
  </si>
  <si>
    <t>植栽の状況</t>
    <rPh sb="0" eb="2">
      <t>ショクサイ</t>
    </rPh>
    <rPh sb="3" eb="5">
      <t>ジョウキョウ</t>
    </rPh>
    <phoneticPr fontId="2"/>
  </si>
  <si>
    <t>植栽済み</t>
    <rPh sb="0" eb="2">
      <t>ショクサイ</t>
    </rPh>
    <rPh sb="2" eb="3">
      <t>ス</t>
    </rPh>
    <phoneticPr fontId="2"/>
  </si>
  <si>
    <t>計画年度植栽</t>
    <rPh sb="0" eb="2">
      <t>ケイカク</t>
    </rPh>
    <rPh sb="2" eb="4">
      <t>ネンド</t>
    </rPh>
    <rPh sb="4" eb="6">
      <t>ショクサイ</t>
    </rPh>
    <phoneticPr fontId="2"/>
  </si>
  <si>
    <t>計画翌年度植栽</t>
    <rPh sb="0" eb="2">
      <t>ケイカク</t>
    </rPh>
    <rPh sb="2" eb="3">
      <t>ヨク</t>
    </rPh>
    <rPh sb="5" eb="7">
      <t>ショクサイ</t>
    </rPh>
    <phoneticPr fontId="2"/>
  </si>
  <si>
    <t>天然更新確認済み</t>
    <rPh sb="0" eb="2">
      <t>テンネン</t>
    </rPh>
    <rPh sb="2" eb="4">
      <t>コウシン</t>
    </rPh>
    <rPh sb="4" eb="6">
      <t>カクニン</t>
    </rPh>
    <rPh sb="6" eb="7">
      <t>ス</t>
    </rPh>
    <phoneticPr fontId="2"/>
  </si>
  <si>
    <t>天然更新見込み</t>
    <rPh sb="0" eb="2">
      <t>テンネン</t>
    </rPh>
    <rPh sb="2" eb="4">
      <t>コウシン</t>
    </rPh>
    <rPh sb="4" eb="6">
      <t>ミコ</t>
    </rPh>
    <phoneticPr fontId="2"/>
  </si>
  <si>
    <t>間伐のため植栽なし</t>
    <rPh sb="0" eb="2">
      <t>カンバツ</t>
    </rPh>
    <rPh sb="5" eb="7">
      <t>ショクサイ</t>
    </rPh>
    <phoneticPr fontId="2"/>
  </si>
  <si>
    <t>合計面積</t>
    <rPh sb="0" eb="2">
      <t>ゴウケイ</t>
    </rPh>
    <rPh sb="2" eb="4">
      <t>メンセキ</t>
    </rPh>
    <phoneticPr fontId="2"/>
  </si>
  <si>
    <t>✔</t>
  </si>
  <si>
    <t>○補助上限算出</t>
    <rPh sb="1" eb="3">
      <t>ホジョ</t>
    </rPh>
    <rPh sb="3" eb="5">
      <t>ジョウゲン</t>
    </rPh>
    <rPh sb="5" eb="7">
      <t>サンシュツ</t>
    </rPh>
    <phoneticPr fontId="2"/>
  </si>
  <si>
    <t>特殊伐採の必要性が分かる写真及び見積書を添付している。</t>
    <rPh sb="5" eb="8">
      <t>ヒツヨウセイ</t>
    </rPh>
    <rPh sb="9" eb="10">
      <t>ワ</t>
    </rPh>
    <rPh sb="12" eb="14">
      <t>シャシン</t>
    </rPh>
    <rPh sb="14" eb="15">
      <t>オヨ</t>
    </rPh>
    <rPh sb="16" eb="19">
      <t>ミツモリショ</t>
    </rPh>
    <rPh sb="20" eb="22">
      <t>テンプ</t>
    </rPh>
    <phoneticPr fontId="2"/>
  </si>
  <si>
    <t>加算措置（竹材処分運搬費）の根拠資料（見積書等）を添付している。</t>
    <phoneticPr fontId="2"/>
  </si>
  <si>
    <t>国、県、市町村が管理する森林ではない。</t>
    <phoneticPr fontId="2"/>
  </si>
  <si>
    <t>寺社有林や社有林等、管理者がいる森林ではない。
（やむを得ず寺社有林を含む場合は、その公共性が分かる資料を添付すること。）</t>
    <rPh sb="0" eb="2">
      <t>ジシャ</t>
    </rPh>
    <rPh sb="2" eb="4">
      <t>ユウリン</t>
    </rPh>
    <rPh sb="5" eb="8">
      <t>シャユウリン</t>
    </rPh>
    <rPh sb="8" eb="9">
      <t>トウ</t>
    </rPh>
    <rPh sb="10" eb="13">
      <t>カンリシャ</t>
    </rPh>
    <rPh sb="16" eb="18">
      <t>シンリン</t>
    </rPh>
    <rPh sb="28" eb="29">
      <t>エ</t>
    </rPh>
    <rPh sb="30" eb="32">
      <t>ジシャ</t>
    </rPh>
    <rPh sb="32" eb="34">
      <t>ユウリン</t>
    </rPh>
    <rPh sb="35" eb="36">
      <t>フク</t>
    </rPh>
    <rPh sb="37" eb="39">
      <t>バアイ</t>
    </rPh>
    <rPh sb="43" eb="46">
      <t>コウキョウセイ</t>
    </rPh>
    <rPh sb="47" eb="48">
      <t>ワ</t>
    </rPh>
    <rPh sb="50" eb="52">
      <t>シリョウ</t>
    </rPh>
    <rPh sb="53" eb="55">
      <t>テンプ</t>
    </rPh>
    <phoneticPr fontId="2"/>
  </si>
  <si>
    <t>○補助上限算出表（一台一行で記載）</t>
    <rPh sb="1" eb="3">
      <t>ホジョ</t>
    </rPh>
    <rPh sb="3" eb="5">
      <t>ジョウゲン</t>
    </rPh>
    <rPh sb="5" eb="7">
      <t>サンシュツ</t>
    </rPh>
    <rPh sb="7" eb="8">
      <t>ヒョウ</t>
    </rPh>
    <rPh sb="9" eb="10">
      <t>1</t>
    </rPh>
    <rPh sb="10" eb="11">
      <t>ダイ</t>
    </rPh>
    <rPh sb="11" eb="12">
      <t>1</t>
    </rPh>
    <rPh sb="12" eb="13">
      <t>ギョウ</t>
    </rPh>
    <rPh sb="14" eb="16">
      <t>キサイ</t>
    </rPh>
    <phoneticPr fontId="2"/>
  </si>
  <si>
    <t>（単位：円）</t>
    <rPh sb="1" eb="3">
      <t>タンイ</t>
    </rPh>
    <rPh sb="4" eb="5">
      <t>エン</t>
    </rPh>
    <phoneticPr fontId="2"/>
  </si>
  <si>
    <t>購入費用</t>
    <rPh sb="0" eb="2">
      <t>コウニュウ</t>
    </rPh>
    <rPh sb="2" eb="4">
      <t>ヒヨウ</t>
    </rPh>
    <phoneticPr fontId="2"/>
  </si>
  <si>
    <t>備考（規格等）</t>
    <rPh sb="0" eb="2">
      <t>ビコウ</t>
    </rPh>
    <rPh sb="3" eb="5">
      <t>キカク</t>
    </rPh>
    <rPh sb="5" eb="6">
      <t>トウ</t>
    </rPh>
    <phoneticPr fontId="2"/>
  </si>
  <si>
    <t>※購入機器のカタログ又は見積書を添付すること。</t>
    <rPh sb="1" eb="3">
      <t>コウニュウ</t>
    </rPh>
    <rPh sb="3" eb="5">
      <t>キキ</t>
    </rPh>
    <rPh sb="10" eb="11">
      <t>マタ</t>
    </rPh>
    <rPh sb="12" eb="15">
      <t>ミツモリショ</t>
    </rPh>
    <rPh sb="16" eb="18">
      <t>テンプ</t>
    </rPh>
    <phoneticPr fontId="2"/>
  </si>
  <si>
    <t>箇所別事業説明書（活動支援）</t>
    <rPh sb="0" eb="2">
      <t>カショ</t>
    </rPh>
    <rPh sb="2" eb="3">
      <t>ベツ</t>
    </rPh>
    <rPh sb="3" eb="5">
      <t>ジギョウ</t>
    </rPh>
    <rPh sb="5" eb="8">
      <t>セツメイショ</t>
    </rPh>
    <rPh sb="9" eb="11">
      <t>カツドウ</t>
    </rPh>
    <rPh sb="11" eb="13">
      <t>シエン</t>
    </rPh>
    <phoneticPr fontId="2"/>
  </si>
  <si>
    <t>○保護・保全する自然環境に生息・生育する種の名称・種別（対象種名をプルダウンで入力）</t>
    <rPh sb="1" eb="3">
      <t>ホゴ</t>
    </rPh>
    <rPh sb="4" eb="6">
      <t>ホゼン</t>
    </rPh>
    <rPh sb="8" eb="10">
      <t>シゼン</t>
    </rPh>
    <rPh sb="10" eb="12">
      <t>カンキョウ</t>
    </rPh>
    <rPh sb="13" eb="15">
      <t>セイソク</t>
    </rPh>
    <rPh sb="16" eb="18">
      <t>セイイク</t>
    </rPh>
    <rPh sb="20" eb="21">
      <t>シュ</t>
    </rPh>
    <rPh sb="22" eb="24">
      <t>メイショウ</t>
    </rPh>
    <rPh sb="25" eb="27">
      <t>シュベツ</t>
    </rPh>
    <phoneticPr fontId="1"/>
  </si>
  <si>
    <t>動物or植物</t>
    <rPh sb="0" eb="2">
      <t>ドウブツ</t>
    </rPh>
    <rPh sb="4" eb="6">
      <t>ショクブツ</t>
    </rPh>
    <phoneticPr fontId="3"/>
  </si>
  <si>
    <t>対象種名</t>
    <rPh sb="0" eb="2">
      <t>タイショウ</t>
    </rPh>
    <rPh sb="2" eb="3">
      <t>シュ</t>
    </rPh>
    <rPh sb="3" eb="4">
      <t>メイ</t>
    </rPh>
    <phoneticPr fontId="3"/>
  </si>
  <si>
    <t>分類群</t>
    <rPh sb="0" eb="2">
      <t>ブンルイ</t>
    </rPh>
    <rPh sb="2" eb="3">
      <t>グン</t>
    </rPh>
    <phoneticPr fontId="3"/>
  </si>
  <si>
    <t>目名</t>
    <rPh sb="0" eb="1">
      <t>モク</t>
    </rPh>
    <rPh sb="1" eb="2">
      <t>メイ</t>
    </rPh>
    <phoneticPr fontId="3"/>
  </si>
  <si>
    <t>科名</t>
    <phoneticPr fontId="3"/>
  </si>
  <si>
    <t>※カテゴリー</t>
    <phoneticPr fontId="3"/>
  </si>
  <si>
    <t>合計</t>
    <rPh sb="0" eb="2">
      <t>ゴウケイ</t>
    </rPh>
    <phoneticPr fontId="3"/>
  </si>
  <si>
    <t>動物</t>
    <rPh sb="0" eb="2">
      <t>ドウブツ</t>
    </rPh>
    <phoneticPr fontId="3"/>
  </si>
  <si>
    <t>植物</t>
    <rPh sb="0" eb="2">
      <t>ショクブツ</t>
    </rPh>
    <phoneticPr fontId="3"/>
  </si>
  <si>
    <t>※｢群馬県レッドデータブック2022｣のカテゴリー</t>
    <phoneticPr fontId="2"/>
  </si>
  <si>
    <t>○活動内容（該当する項目にチェック）</t>
    <rPh sb="1" eb="3">
      <t>カツドウ</t>
    </rPh>
    <rPh sb="3" eb="5">
      <t>ナイヨウ</t>
    </rPh>
    <rPh sb="6" eb="8">
      <t>ガイトウ</t>
    </rPh>
    <rPh sb="10" eb="12">
      <t>コウモク</t>
    </rPh>
    <phoneticPr fontId="1"/>
  </si>
  <si>
    <t>刈り払い等の整備</t>
    <rPh sb="0" eb="1">
      <t>カ</t>
    </rPh>
    <rPh sb="2" eb="3">
      <t>ハラ</t>
    </rPh>
    <rPh sb="4" eb="5">
      <t>トウ</t>
    </rPh>
    <rPh sb="6" eb="8">
      <t>セイビ</t>
    </rPh>
    <phoneticPr fontId="2"/>
  </si>
  <si>
    <t>パトロール</t>
    <phoneticPr fontId="2"/>
  </si>
  <si>
    <t>立入制限</t>
    <rPh sb="0" eb="2">
      <t>タチイ</t>
    </rPh>
    <rPh sb="2" eb="4">
      <t>セイゲン</t>
    </rPh>
    <phoneticPr fontId="2"/>
  </si>
  <si>
    <t>清掃</t>
    <rPh sb="0" eb="2">
      <t>セイソウ</t>
    </rPh>
    <phoneticPr fontId="2"/>
  </si>
  <si>
    <t>外来生物の駆除</t>
    <rPh sb="0" eb="2">
      <t>ガイライ</t>
    </rPh>
    <rPh sb="2" eb="4">
      <t>セイブツ</t>
    </rPh>
    <rPh sb="5" eb="7">
      <t>クジョ</t>
    </rPh>
    <phoneticPr fontId="2"/>
  </si>
  <si>
    <t>希少種保護の啓発活動</t>
    <rPh sb="0" eb="3">
      <t>キショウシュ</t>
    </rPh>
    <rPh sb="3" eb="5">
      <t>ホゴ</t>
    </rPh>
    <rPh sb="6" eb="8">
      <t>ケイハツ</t>
    </rPh>
    <rPh sb="8" eb="10">
      <t>カツドウ</t>
    </rPh>
    <phoneticPr fontId="2"/>
  </si>
  <si>
    <t>その他（　　　　　　　　　　　　　）</t>
    <rPh sb="2" eb="3">
      <t>タ</t>
    </rPh>
    <phoneticPr fontId="2"/>
  </si>
  <si>
    <t>○採択要件等確認項目</t>
  </si>
  <si>
    <t>※位置図（1:5,000地形図～詳細地図）、現地写真、希少種に関する資料を添付すること。</t>
    <rPh sb="1" eb="3">
      <t>イチ</t>
    </rPh>
    <rPh sb="3" eb="4">
      <t>ズ</t>
    </rPh>
    <rPh sb="12" eb="15">
      <t>チケイズ</t>
    </rPh>
    <rPh sb="16" eb="18">
      <t>ショウサイ</t>
    </rPh>
    <rPh sb="18" eb="20">
      <t>チズ</t>
    </rPh>
    <rPh sb="22" eb="24">
      <t>ゲンチ</t>
    </rPh>
    <rPh sb="24" eb="26">
      <t>シャシン</t>
    </rPh>
    <rPh sb="27" eb="30">
      <t>キショウシュ</t>
    </rPh>
    <rPh sb="31" eb="32">
      <t>カン</t>
    </rPh>
    <rPh sb="34" eb="36">
      <t>シリョウ</t>
    </rPh>
    <rPh sb="37" eb="39">
      <t>テンプ</t>
    </rPh>
    <phoneticPr fontId="4"/>
  </si>
  <si>
    <t>○付帯施設（該当する項目にチェック）</t>
    <rPh sb="1" eb="3">
      <t>フタイ</t>
    </rPh>
    <rPh sb="3" eb="5">
      <t>シセツ</t>
    </rPh>
    <rPh sb="6" eb="8">
      <t>ガイトウ</t>
    </rPh>
    <rPh sb="10" eb="12">
      <t>コウモク</t>
    </rPh>
    <phoneticPr fontId="1"/>
  </si>
  <si>
    <t>立入禁止柵</t>
    <phoneticPr fontId="2"/>
  </si>
  <si>
    <t>立入禁止看板</t>
    <phoneticPr fontId="2"/>
  </si>
  <si>
    <t>獣害防止柵</t>
    <phoneticPr fontId="2"/>
  </si>
  <si>
    <t>希少種の保護・保全に関する啓発看板</t>
    <rPh sb="4" eb="6">
      <t>ホゴ</t>
    </rPh>
    <rPh sb="7" eb="9">
      <t>ホゼン</t>
    </rPh>
    <rPh sb="10" eb="11">
      <t>カン</t>
    </rPh>
    <phoneticPr fontId="2"/>
  </si>
  <si>
    <t>○開催概要</t>
    <rPh sb="1" eb="3">
      <t>カイサイ</t>
    </rPh>
    <rPh sb="3" eb="5">
      <t>ガイヨウ</t>
    </rPh>
    <phoneticPr fontId="2"/>
  </si>
  <si>
    <t>開催月</t>
    <rPh sb="0" eb="2">
      <t>カイサイ</t>
    </rPh>
    <rPh sb="2" eb="3">
      <t>ツキ</t>
    </rPh>
    <phoneticPr fontId="2"/>
  </si>
  <si>
    <t>開催場所</t>
    <rPh sb="0" eb="2">
      <t>カイサイ</t>
    </rPh>
    <rPh sb="2" eb="4">
      <t>バショ</t>
    </rPh>
    <phoneticPr fontId="2"/>
  </si>
  <si>
    <t>該当する
ものに✔</t>
    <rPh sb="0" eb="2">
      <t>ガイトウ</t>
    </rPh>
    <phoneticPr fontId="2"/>
  </si>
  <si>
    <t>実施内容</t>
    <rPh sb="0" eb="2">
      <t>ジッシ</t>
    </rPh>
    <rPh sb="2" eb="4">
      <t>ナイヨウ</t>
    </rPh>
    <phoneticPr fontId="2"/>
  </si>
  <si>
    <t>参加対象者</t>
    <rPh sb="0" eb="2">
      <t>サンカ</t>
    </rPh>
    <rPh sb="2" eb="5">
      <t>タイショウシャ</t>
    </rPh>
    <phoneticPr fontId="2"/>
  </si>
  <si>
    <t>参加人数</t>
    <rPh sb="0" eb="2">
      <t>サンカ</t>
    </rPh>
    <rPh sb="2" eb="4">
      <t>ニンズウ</t>
    </rPh>
    <phoneticPr fontId="2"/>
  </si>
  <si>
    <t>活動時間</t>
    <rPh sb="0" eb="2">
      <t>カツドウ</t>
    </rPh>
    <rPh sb="2" eb="4">
      <t>ジカン</t>
    </rPh>
    <phoneticPr fontId="2"/>
  </si>
  <si>
    <t>（第１回）</t>
    <rPh sb="1" eb="2">
      <t>ダイ</t>
    </rPh>
    <rPh sb="3" eb="4">
      <t>カイ</t>
    </rPh>
    <phoneticPr fontId="2"/>
  </si>
  <si>
    <t>間伐・枝打ち体験</t>
    <rPh sb="0" eb="2">
      <t>カンバツ</t>
    </rPh>
    <rPh sb="3" eb="5">
      <t>エダウ</t>
    </rPh>
    <rPh sb="6" eb="8">
      <t>タイケン</t>
    </rPh>
    <phoneticPr fontId="2"/>
  </si>
  <si>
    <t>植樹体験</t>
    <rPh sb="0" eb="2">
      <t>ショクジュ</t>
    </rPh>
    <rPh sb="2" eb="4">
      <t>タイケン</t>
    </rPh>
    <phoneticPr fontId="2"/>
  </si>
  <si>
    <t>その他（　　　　　　　　）</t>
    <rPh sb="2" eb="3">
      <t>タ</t>
    </rPh>
    <phoneticPr fontId="2"/>
  </si>
  <si>
    <t>（第２回）</t>
    <rPh sb="1" eb="2">
      <t>ダイ</t>
    </rPh>
    <rPh sb="3" eb="4">
      <t>カイ</t>
    </rPh>
    <phoneticPr fontId="2"/>
  </si>
  <si>
    <t>（第３回）</t>
    <rPh sb="1" eb="2">
      <t>ダイ</t>
    </rPh>
    <rPh sb="3" eb="4">
      <t>カイ</t>
    </rPh>
    <phoneticPr fontId="2"/>
  </si>
  <si>
    <t>（第４回）</t>
    <rPh sb="1" eb="2">
      <t>ダイ</t>
    </rPh>
    <rPh sb="3" eb="4">
      <t>カイ</t>
    </rPh>
    <phoneticPr fontId="2"/>
  </si>
  <si>
    <t>（第５回）</t>
    <rPh sb="1" eb="2">
      <t>ダイ</t>
    </rPh>
    <rPh sb="3" eb="4">
      <t>カイ</t>
    </rPh>
    <phoneticPr fontId="2"/>
  </si>
  <si>
    <t>○専門講師</t>
    <rPh sb="1" eb="3">
      <t>センモン</t>
    </rPh>
    <rPh sb="3" eb="5">
      <t>コウシ</t>
    </rPh>
    <phoneticPr fontId="2"/>
  </si>
  <si>
    <t>講師をする
開催回</t>
    <rPh sb="0" eb="2">
      <t>コウシ</t>
    </rPh>
    <phoneticPr fontId="2"/>
  </si>
  <si>
    <t>講師名</t>
    <phoneticPr fontId="2"/>
  </si>
  <si>
    <t>資格</t>
    <phoneticPr fontId="2"/>
  </si>
  <si>
    <t>所属団体名</t>
    <rPh sb="0" eb="2">
      <t>ショゾク</t>
    </rPh>
    <phoneticPr fontId="2"/>
  </si>
  <si>
    <t>樹木や森林の機能や役割、重要性、森林生態系が学習できるプログラムになっている。</t>
    <rPh sb="0" eb="2">
      <t>ジュモク</t>
    </rPh>
    <rPh sb="6" eb="8">
      <t>キノウ</t>
    </rPh>
    <rPh sb="9" eb="11">
      <t>ヤクワリ</t>
    </rPh>
    <rPh sb="16" eb="18">
      <t>シンリン</t>
    </rPh>
    <rPh sb="18" eb="21">
      <t>セイタイケイ</t>
    </rPh>
    <phoneticPr fontId="2"/>
  </si>
  <si>
    <t>専門講師は、森林についての知識を有し、参加者にそれを伝える能力がある者に依頼する。</t>
    <rPh sb="0" eb="2">
      <t>センモン</t>
    </rPh>
    <rPh sb="2" eb="4">
      <t>コウシ</t>
    </rPh>
    <rPh sb="34" eb="35">
      <t>モノ</t>
    </rPh>
    <rPh sb="36" eb="38">
      <t>イライ</t>
    </rPh>
    <phoneticPr fontId="2"/>
  </si>
  <si>
    <t>専門講師は、補助事業者及び間接補助事業者（実施団体）の構成員ではない。</t>
    <rPh sb="0" eb="2">
      <t>センモン</t>
    </rPh>
    <rPh sb="2" eb="4">
      <t>コウシ</t>
    </rPh>
    <phoneticPr fontId="2"/>
  </si>
  <si>
    <t>専門講師への報償費が１時間当たり8,000円以内となっている。（報償費の対象となる時間は森林環境教育の活動時間を上限とし、打合せ・会議や宿泊に係る経費は補助対象としない。）</t>
    <rPh sb="0" eb="2">
      <t>センモン</t>
    </rPh>
    <rPh sb="2" eb="4">
      <t>コウシ</t>
    </rPh>
    <rPh sb="6" eb="9">
      <t>ホウショウヒ</t>
    </rPh>
    <rPh sb="11" eb="13">
      <t>ジカン</t>
    </rPh>
    <rPh sb="13" eb="14">
      <t>ア</t>
    </rPh>
    <rPh sb="21" eb="22">
      <t>エン</t>
    </rPh>
    <rPh sb="22" eb="24">
      <t>イナイ</t>
    </rPh>
    <rPh sb="32" eb="35">
      <t>ホウショウヒ</t>
    </rPh>
    <rPh sb="36" eb="38">
      <t>タイショウ</t>
    </rPh>
    <rPh sb="41" eb="43">
      <t>ジカン</t>
    </rPh>
    <rPh sb="44" eb="46">
      <t>シンリン</t>
    </rPh>
    <rPh sb="46" eb="48">
      <t>カンキョウ</t>
    </rPh>
    <rPh sb="48" eb="50">
      <t>キョウイク</t>
    </rPh>
    <rPh sb="51" eb="53">
      <t>カツドウ</t>
    </rPh>
    <rPh sb="53" eb="55">
      <t>ジカン</t>
    </rPh>
    <rPh sb="56" eb="58">
      <t>ジョウゲン</t>
    </rPh>
    <rPh sb="61" eb="63">
      <t>ウチアワ</t>
    </rPh>
    <rPh sb="65" eb="67">
      <t>カイギ</t>
    </rPh>
    <rPh sb="68" eb="70">
      <t>シュクハク</t>
    </rPh>
    <rPh sb="71" eb="72">
      <t>カカ</t>
    </rPh>
    <rPh sb="73" eb="75">
      <t>ケイヒ</t>
    </rPh>
    <rPh sb="76" eb="78">
      <t>ホジョ</t>
    </rPh>
    <rPh sb="78" eb="80">
      <t>タイショウ</t>
    </rPh>
    <phoneticPr fontId="2"/>
  </si>
  <si>
    <t>全ての開催回に専門講師がいる。</t>
    <rPh sb="0" eb="1">
      <t>スベ</t>
    </rPh>
    <rPh sb="7" eb="9">
      <t>センモン</t>
    </rPh>
    <rPh sb="9" eb="11">
      <t>コウシ</t>
    </rPh>
    <phoneticPr fontId="2"/>
  </si>
  <si>
    <t>箇所別事業説明書（普及啓発「普及啓発」）</t>
    <rPh sb="0" eb="2">
      <t>カショ</t>
    </rPh>
    <rPh sb="2" eb="3">
      <t>ベツ</t>
    </rPh>
    <rPh sb="3" eb="5">
      <t>ジギョウ</t>
    </rPh>
    <rPh sb="5" eb="8">
      <t>セツメイショ</t>
    </rPh>
    <rPh sb="9" eb="11">
      <t>フキュウ</t>
    </rPh>
    <rPh sb="11" eb="13">
      <t>ケイハツ</t>
    </rPh>
    <rPh sb="14" eb="16">
      <t>フキュウ</t>
    </rPh>
    <rPh sb="16" eb="18">
      <t>ケイハツ</t>
    </rPh>
    <phoneticPr fontId="2"/>
  </si>
  <si>
    <t>○シンポジウム・講演会開催概要</t>
    <rPh sb="8" eb="11">
      <t>コウエンカイ</t>
    </rPh>
    <rPh sb="11" eb="13">
      <t>カイサイ</t>
    </rPh>
    <rPh sb="13" eb="15">
      <t>ガイヨウ</t>
    </rPh>
    <phoneticPr fontId="2"/>
  </si>
  <si>
    <t>講演タイトル・内容</t>
    <rPh sb="0" eb="2">
      <t>コウエン</t>
    </rPh>
    <rPh sb="7" eb="9">
      <t>ナイヨウ</t>
    </rPh>
    <phoneticPr fontId="2"/>
  </si>
  <si>
    <t>聴衆対象者</t>
    <rPh sb="0" eb="2">
      <t>チョウシュウ</t>
    </rPh>
    <rPh sb="2" eb="5">
      <t>タイショウシャ</t>
    </rPh>
    <phoneticPr fontId="2"/>
  </si>
  <si>
    <t>聴衆
人数</t>
    <rPh sb="0" eb="2">
      <t>チョウシュウ</t>
    </rPh>
    <rPh sb="3" eb="5">
      <t>ニンズウ</t>
    </rPh>
    <phoneticPr fontId="2"/>
  </si>
  <si>
    <t>講師
人数</t>
    <rPh sb="0" eb="2">
      <t>コウシ</t>
    </rPh>
    <rPh sb="3" eb="5">
      <t>ニンズウ</t>
    </rPh>
    <phoneticPr fontId="2"/>
  </si>
  <si>
    <t>講演実施
時　　　間</t>
    <rPh sb="0" eb="2">
      <t>コウエン</t>
    </rPh>
    <rPh sb="2" eb="4">
      <t>ジッシ</t>
    </rPh>
    <rPh sb="5" eb="6">
      <t>ジ</t>
    </rPh>
    <rPh sb="9" eb="10">
      <t>アイダ</t>
    </rPh>
    <phoneticPr fontId="2"/>
  </si>
  <si>
    <t>シンポジウム</t>
    <phoneticPr fontId="2"/>
  </si>
  <si>
    <t>講演会</t>
    <rPh sb="0" eb="3">
      <t>コウエンカイ</t>
    </rPh>
    <phoneticPr fontId="2"/>
  </si>
  <si>
    <t>その他（　　　　　　　　　）</t>
    <rPh sb="2" eb="3">
      <t>タ</t>
    </rPh>
    <phoneticPr fontId="2"/>
  </si>
  <si>
    <t>シンポジウム</t>
  </si>
  <si>
    <t>（自由記入欄）</t>
    <rPh sb="1" eb="3">
      <t>ジユウ</t>
    </rPh>
    <rPh sb="3" eb="5">
      <t>キニュウ</t>
    </rPh>
    <rPh sb="5" eb="6">
      <t>ラン</t>
    </rPh>
    <phoneticPr fontId="2"/>
  </si>
  <si>
    <t>※報償費を計上する場合は、講師人数欄に講師人数を記載すること。</t>
    <rPh sb="1" eb="4">
      <t>ホウショウヒ</t>
    </rPh>
    <rPh sb="5" eb="7">
      <t>ケイジョウ</t>
    </rPh>
    <rPh sb="9" eb="11">
      <t>バアイ</t>
    </rPh>
    <rPh sb="13" eb="15">
      <t>コウシ</t>
    </rPh>
    <rPh sb="15" eb="17">
      <t>ニンズウ</t>
    </rPh>
    <rPh sb="17" eb="18">
      <t>ラン</t>
    </rPh>
    <rPh sb="19" eb="21">
      <t>コウシ</t>
    </rPh>
    <rPh sb="21" eb="23">
      <t>ニンズウ</t>
    </rPh>
    <rPh sb="24" eb="26">
      <t>キサイ</t>
    </rPh>
    <phoneticPr fontId="2"/>
  </si>
  <si>
    <t>専門講師への報償費が１時間当たり8,000円以内となっている。（報償費の対象となる時間は講演実施時間を上限とし、打合せ・会議や宿泊に係る経費は補助対象としない。）</t>
    <rPh sb="44" eb="46">
      <t>コウエン</t>
    </rPh>
    <rPh sb="46" eb="48">
      <t>ジッシ</t>
    </rPh>
    <rPh sb="48" eb="50">
      <t>ジカン</t>
    </rPh>
    <phoneticPr fontId="2"/>
  </si>
  <si>
    <t>箇所別事業説明書（普及啓発「ふれあい事業」）</t>
    <rPh sb="0" eb="2">
      <t>カショ</t>
    </rPh>
    <rPh sb="2" eb="3">
      <t>ベツ</t>
    </rPh>
    <rPh sb="3" eb="5">
      <t>ジギョウ</t>
    </rPh>
    <rPh sb="5" eb="8">
      <t>セツメイショ</t>
    </rPh>
    <rPh sb="9" eb="11">
      <t>フキュウ</t>
    </rPh>
    <rPh sb="11" eb="13">
      <t>ケイハツ</t>
    </rPh>
    <rPh sb="18" eb="20">
      <t>ジギョウ</t>
    </rPh>
    <phoneticPr fontId="2"/>
  </si>
  <si>
    <t>○森林等に親しむ体験活動の開催概要</t>
    <rPh sb="1" eb="3">
      <t>シンリン</t>
    </rPh>
    <rPh sb="3" eb="4">
      <t>トウ</t>
    </rPh>
    <rPh sb="5" eb="6">
      <t>シタ</t>
    </rPh>
    <rPh sb="8" eb="10">
      <t>タイケン</t>
    </rPh>
    <rPh sb="10" eb="12">
      <t>カツドウ</t>
    </rPh>
    <rPh sb="13" eb="15">
      <t>カイサイ</t>
    </rPh>
    <rPh sb="15" eb="17">
      <t>ガイヨウ</t>
    </rPh>
    <phoneticPr fontId="2"/>
  </si>
  <si>
    <t>講師人数</t>
    <rPh sb="0" eb="2">
      <t>コウシ</t>
    </rPh>
    <rPh sb="2" eb="4">
      <t>ニンズウ</t>
    </rPh>
    <phoneticPr fontId="2"/>
  </si>
  <si>
    <t>森林・自然観察会</t>
    <rPh sb="0" eb="2">
      <t>シンリン</t>
    </rPh>
    <rPh sb="3" eb="5">
      <t>シゼン</t>
    </rPh>
    <rPh sb="5" eb="8">
      <t>カンサツカイ</t>
    </rPh>
    <phoneticPr fontId="2"/>
  </si>
  <si>
    <t>林内レクリエーション</t>
    <rPh sb="0" eb="2">
      <t>リンナイ</t>
    </rPh>
    <phoneticPr fontId="2"/>
  </si>
  <si>
    <t>木工工作</t>
    <rPh sb="0" eb="2">
      <t>モッコウ</t>
    </rPh>
    <rPh sb="2" eb="4">
      <t>コウサク</t>
    </rPh>
    <phoneticPr fontId="2"/>
  </si>
  <si>
    <t>森林の機能や重要性の理解を促進するための森林等に親しむ体験活動になっている。</t>
    <rPh sb="0" eb="2">
      <t>シンリン</t>
    </rPh>
    <rPh sb="3" eb="5">
      <t>キノウ</t>
    </rPh>
    <rPh sb="10" eb="12">
      <t>リカイ</t>
    </rPh>
    <rPh sb="13" eb="15">
      <t>ソクシン</t>
    </rPh>
    <rPh sb="20" eb="22">
      <t>シンリン</t>
    </rPh>
    <rPh sb="22" eb="23">
      <t>トウ</t>
    </rPh>
    <rPh sb="24" eb="25">
      <t>シタ</t>
    </rPh>
    <rPh sb="27" eb="29">
      <t>タイケン</t>
    </rPh>
    <rPh sb="29" eb="31">
      <t>カツドウ</t>
    </rPh>
    <phoneticPr fontId="2"/>
  </si>
  <si>
    <t>専門講師への報償費が１時間当たり8,000円以内となっている。（報償費の対象となる時間はふれあい事業の活動時間を上限とし、打合せ・会議や宿泊に係る経費は補助対象としない。）</t>
    <rPh sb="0" eb="2">
      <t>センモン</t>
    </rPh>
    <rPh sb="2" eb="4">
      <t>コウシ</t>
    </rPh>
    <rPh sb="6" eb="9">
      <t>ホウショウヒ</t>
    </rPh>
    <rPh sb="11" eb="13">
      <t>ジカン</t>
    </rPh>
    <rPh sb="13" eb="14">
      <t>ア</t>
    </rPh>
    <rPh sb="21" eb="22">
      <t>エン</t>
    </rPh>
    <rPh sb="22" eb="24">
      <t>イナイ</t>
    </rPh>
    <rPh sb="32" eb="35">
      <t>ホウショウヒ</t>
    </rPh>
    <rPh sb="36" eb="38">
      <t>タイショウ</t>
    </rPh>
    <rPh sb="41" eb="43">
      <t>ジカン</t>
    </rPh>
    <rPh sb="48" eb="50">
      <t>ジギョウ</t>
    </rPh>
    <rPh sb="51" eb="53">
      <t>カツドウ</t>
    </rPh>
    <rPh sb="53" eb="55">
      <t>ジカン</t>
    </rPh>
    <rPh sb="56" eb="58">
      <t>ジョウゲン</t>
    </rPh>
    <rPh sb="61" eb="63">
      <t>ウチアワ</t>
    </rPh>
    <rPh sb="65" eb="67">
      <t>カイギ</t>
    </rPh>
    <rPh sb="68" eb="70">
      <t>シュクハク</t>
    </rPh>
    <rPh sb="71" eb="72">
      <t>カカ</t>
    </rPh>
    <rPh sb="73" eb="75">
      <t>ケイヒ</t>
    </rPh>
    <rPh sb="76" eb="78">
      <t>ホジョ</t>
    </rPh>
    <rPh sb="78" eb="80">
      <t>タイショウ</t>
    </rPh>
    <phoneticPr fontId="2"/>
  </si>
  <si>
    <t>※プログラム・行程表・県民税のPR計画を添付すること。</t>
    <rPh sb="11" eb="14">
      <t>ケンミンゼイ</t>
    </rPh>
    <rPh sb="17" eb="19">
      <t>ケイカク</t>
    </rPh>
    <rPh sb="20" eb="22">
      <t>テンプ</t>
    </rPh>
    <phoneticPr fontId="2"/>
  </si>
  <si>
    <t>○公有林化箇所</t>
    <rPh sb="1" eb="5">
      <t>コウユウリンカ</t>
    </rPh>
    <rPh sb="5" eb="7">
      <t>カショ</t>
    </rPh>
    <phoneticPr fontId="2"/>
  </si>
  <si>
    <t>所有者</t>
    <rPh sb="0" eb="3">
      <t>ショユウシャ</t>
    </rPh>
    <phoneticPr fontId="2"/>
  </si>
  <si>
    <t>地目</t>
    <rPh sb="0" eb="2">
      <t>チモク</t>
    </rPh>
    <phoneticPr fontId="2"/>
  </si>
  <si>
    <t>地番</t>
    <rPh sb="0" eb="2">
      <t>チバン</t>
    </rPh>
    <phoneticPr fontId="2"/>
  </si>
  <si>
    <t>面積</t>
    <rPh sb="0" eb="2">
      <t>メンセキ</t>
    </rPh>
    <phoneticPr fontId="2"/>
  </si>
  <si>
    <t>林小班</t>
    <rPh sb="0" eb="1">
      <t>リン</t>
    </rPh>
    <rPh sb="1" eb="3">
      <t>ショウハン</t>
    </rPh>
    <phoneticPr fontId="2"/>
  </si>
  <si>
    <t>林種</t>
    <rPh sb="0" eb="1">
      <t>リン</t>
    </rPh>
    <rPh sb="1" eb="2">
      <t>シュ</t>
    </rPh>
    <phoneticPr fontId="2"/>
  </si>
  <si>
    <t>購入予定額</t>
    <rPh sb="0" eb="2">
      <t>コウニュウ</t>
    </rPh>
    <rPh sb="2" eb="4">
      <t>ヨテイ</t>
    </rPh>
    <rPh sb="4" eb="5">
      <t>ガク</t>
    </rPh>
    <phoneticPr fontId="2"/>
  </si>
  <si>
    <t>○公有林化する理由</t>
    <phoneticPr fontId="2"/>
  </si>
  <si>
    <t>○公有林化する森林の活用方針</t>
    <rPh sb="7" eb="9">
      <t>シンリン</t>
    </rPh>
    <phoneticPr fontId="2"/>
  </si>
  <si>
    <t>※位置図（1：25,000又は1：50,000地形図）、詳細図（1：5,000程度）、現地写真を添付すること。</t>
    <rPh sb="1" eb="4">
      <t>イチズ</t>
    </rPh>
    <rPh sb="13" eb="14">
      <t>マタ</t>
    </rPh>
    <rPh sb="23" eb="26">
      <t>チケイズ</t>
    </rPh>
    <rPh sb="43" eb="45">
      <t>ゲンチ</t>
    </rPh>
    <rPh sb="45" eb="47">
      <t>シャシン</t>
    </rPh>
    <rPh sb="48" eb="50">
      <t>テンプ</t>
    </rPh>
    <phoneticPr fontId="2"/>
  </si>
  <si>
    <t>　また、必要性や妥当性を判断するため、購入予定地の評価額や課税評価等の資料を添付すること。</t>
    <rPh sb="4" eb="6">
      <t>ヒツヨウ</t>
    </rPh>
    <rPh sb="6" eb="7">
      <t>セイ</t>
    </rPh>
    <rPh sb="8" eb="11">
      <t>ダトウセイ</t>
    </rPh>
    <rPh sb="12" eb="14">
      <t>ハンダン</t>
    </rPh>
    <rPh sb="19" eb="21">
      <t>コウニュウ</t>
    </rPh>
    <rPh sb="21" eb="24">
      <t>ヨテイチ</t>
    </rPh>
    <rPh sb="25" eb="28">
      <t>ヒョウカガク</t>
    </rPh>
    <rPh sb="29" eb="31">
      <t>カゼイ</t>
    </rPh>
    <rPh sb="31" eb="33">
      <t>ヒョウカ</t>
    </rPh>
    <rPh sb="33" eb="34">
      <t>トウ</t>
    </rPh>
    <rPh sb="35" eb="37">
      <t>シリョウ</t>
    </rPh>
    <rPh sb="38" eb="40">
      <t>テンプ</t>
    </rPh>
    <phoneticPr fontId="2"/>
  </si>
  <si>
    <t>○クビアカ対策実施箇所</t>
    <rPh sb="5" eb="7">
      <t>タイサク</t>
    </rPh>
    <rPh sb="7" eb="9">
      <t>ジッシ</t>
    </rPh>
    <rPh sb="9" eb="11">
      <t>カショ</t>
    </rPh>
    <phoneticPr fontId="2"/>
  </si>
  <si>
    <t>No.</t>
  </si>
  <si>
    <t>施設名など</t>
    <rPh sb="0" eb="3">
      <t>シセツメイ</t>
    </rPh>
    <phoneticPr fontId="10"/>
  </si>
  <si>
    <t>実施地分類</t>
    <rPh sb="0" eb="2">
      <t>ジッシ</t>
    </rPh>
    <rPh sb="2" eb="3">
      <t>チ</t>
    </rPh>
    <rPh sb="3" eb="5">
      <t>ブンルイ</t>
    </rPh>
    <phoneticPr fontId="2"/>
  </si>
  <si>
    <t>樹種</t>
    <rPh sb="0" eb="2">
      <t>ジュシュ</t>
    </rPh>
    <phoneticPr fontId="10"/>
  </si>
  <si>
    <t>備考</t>
    <rPh sb="0" eb="2">
      <t>ビコウ</t>
    </rPh>
    <phoneticPr fontId="10"/>
  </si>
  <si>
    <t>入力規則</t>
    <rPh sb="0" eb="2">
      <t>ニュウリョク</t>
    </rPh>
    <rPh sb="2" eb="3">
      <t>ノリ</t>
    </rPh>
    <phoneticPr fontId="2"/>
  </si>
  <si>
    <t>（実施地分類）</t>
    <rPh sb="1" eb="3">
      <t>ジッシ</t>
    </rPh>
    <rPh sb="3" eb="4">
      <t>チ</t>
    </rPh>
    <rPh sb="4" eb="6">
      <t>ブンルイ</t>
    </rPh>
    <phoneticPr fontId="2"/>
  </si>
  <si>
    <t>（作業・発注形態）</t>
    <rPh sb="1" eb="3">
      <t>サギョウ</t>
    </rPh>
    <rPh sb="4" eb="6">
      <t>ハッチュウ</t>
    </rPh>
    <rPh sb="6" eb="8">
      <t>ケイタイ</t>
    </rPh>
    <phoneticPr fontId="2"/>
  </si>
  <si>
    <t>学校</t>
    <rPh sb="0" eb="2">
      <t>ガッコウ</t>
    </rPh>
    <phoneticPr fontId="2"/>
  </si>
  <si>
    <t>委託</t>
    <rPh sb="0" eb="2">
      <t>イタク</t>
    </rPh>
    <phoneticPr fontId="2"/>
  </si>
  <si>
    <t>公園</t>
    <rPh sb="0" eb="2">
      <t>コウエン</t>
    </rPh>
    <phoneticPr fontId="2"/>
  </si>
  <si>
    <t>市町村直営</t>
    <rPh sb="0" eb="3">
      <t>シチョウソン</t>
    </rPh>
    <rPh sb="3" eb="5">
      <t>チョクエイ</t>
    </rPh>
    <phoneticPr fontId="2"/>
  </si>
  <si>
    <t>街路樹</t>
    <rPh sb="0" eb="3">
      <t>ガイロジュ</t>
    </rPh>
    <phoneticPr fontId="2"/>
  </si>
  <si>
    <t>資材配布</t>
    <rPh sb="0" eb="2">
      <t>シザイ</t>
    </rPh>
    <rPh sb="2" eb="4">
      <t>ハイフ</t>
    </rPh>
    <phoneticPr fontId="2"/>
  </si>
  <si>
    <t>法人</t>
    <rPh sb="0" eb="2">
      <t>ホウジン</t>
    </rPh>
    <phoneticPr fontId="2"/>
  </si>
  <si>
    <t>個人宅</t>
    <rPh sb="0" eb="3">
      <t>コジンタク</t>
    </rPh>
    <phoneticPr fontId="2"/>
  </si>
  <si>
    <t>被害地域（１㎢内の被害本数が概ね10 本以上集中している地域から半径５㎞圏内の地域）である。</t>
    <phoneticPr fontId="2"/>
  </si>
  <si>
    <t>※各対策実施箇所がクビアカの被害地域であることがわかる図面を添付すること。</t>
    <rPh sb="1" eb="2">
      <t>カク</t>
    </rPh>
    <rPh sb="2" eb="4">
      <t>タイサク</t>
    </rPh>
    <rPh sb="4" eb="6">
      <t>ジッシ</t>
    </rPh>
    <rPh sb="6" eb="8">
      <t>カショ</t>
    </rPh>
    <rPh sb="14" eb="16">
      <t>ヒガイ</t>
    </rPh>
    <rPh sb="16" eb="18">
      <t>チイキ</t>
    </rPh>
    <rPh sb="27" eb="29">
      <t>ズメン</t>
    </rPh>
    <rPh sb="30" eb="32">
      <t>テンプ</t>
    </rPh>
    <phoneticPr fontId="2"/>
  </si>
  <si>
    <t>※事業費の根拠となる資料（見積書等）を添付すること。</t>
    <rPh sb="1" eb="3">
      <t>ジギョウ</t>
    </rPh>
    <rPh sb="3" eb="4">
      <t>ヒ</t>
    </rPh>
    <rPh sb="5" eb="7">
      <t>コンキョ</t>
    </rPh>
    <rPh sb="10" eb="12">
      <t>シリョウ</t>
    </rPh>
    <rPh sb="13" eb="15">
      <t>ミツモリ</t>
    </rPh>
    <rPh sb="15" eb="16">
      <t>ショ</t>
    </rPh>
    <rPh sb="16" eb="17">
      <t>トウ</t>
    </rPh>
    <rPh sb="19" eb="21">
      <t>テンプ</t>
    </rPh>
    <phoneticPr fontId="2"/>
  </si>
  <si>
    <t>別記様式第２号（第５条関係）</t>
    <phoneticPr fontId="2"/>
  </si>
  <si>
    <t>環境森林部長あて</t>
    <phoneticPr fontId="2"/>
  </si>
  <si>
    <t>○○（環境）森林事務所長</t>
    <phoneticPr fontId="2"/>
  </si>
  <si>
    <t>○○年度　ぐんま緑の県民基金市町村提案型事業　総括計画書</t>
    <rPh sb="2" eb="4">
      <t>ネンド</t>
    </rPh>
    <phoneticPr fontId="2"/>
  </si>
  <si>
    <t>別紙のとおり　（別記様式２号付表１）</t>
    <phoneticPr fontId="2"/>
  </si>
  <si>
    <t>２　　ぐんま緑の県民基金市町村提案型事業　計画書（写し）</t>
    <rPh sb="25" eb="26">
      <t>ウツ</t>
    </rPh>
    <phoneticPr fontId="2"/>
  </si>
  <si>
    <t>別紙のとおり　（別記様式１号）</t>
    <phoneticPr fontId="2"/>
  </si>
  <si>
    <t>別記様式２号付表１（第５関係）</t>
    <rPh sb="0" eb="2">
      <t>ベッキ</t>
    </rPh>
    <rPh sb="2" eb="4">
      <t>ヨウシキ</t>
    </rPh>
    <rPh sb="5" eb="6">
      <t>ゴウ</t>
    </rPh>
    <rPh sb="6" eb="7">
      <t>フ</t>
    </rPh>
    <rPh sb="7" eb="8">
      <t>ヒョウ</t>
    </rPh>
    <phoneticPr fontId="3"/>
  </si>
  <si>
    <t>事務所名</t>
    <rPh sb="0" eb="2">
      <t>ジム</t>
    </rPh>
    <rPh sb="2" eb="3">
      <t>ショ</t>
    </rPh>
    <rPh sb="3" eb="4">
      <t>メイ</t>
    </rPh>
    <phoneticPr fontId="3"/>
  </si>
  <si>
    <t>市町村名</t>
    <rPh sb="0" eb="3">
      <t>シチョウソン</t>
    </rPh>
    <rPh sb="3" eb="4">
      <t>メイ</t>
    </rPh>
    <phoneticPr fontId="2"/>
  </si>
  <si>
    <t>事務所意見</t>
    <rPh sb="0" eb="3">
      <t>ジムショ</t>
    </rPh>
    <rPh sb="3" eb="5">
      <t>イケン</t>
    </rPh>
    <phoneticPr fontId="2"/>
  </si>
  <si>
    <t>別記様式３号（第５条関係）</t>
    <rPh sb="0" eb="2">
      <t>ベッキ</t>
    </rPh>
    <rPh sb="2" eb="4">
      <t>ヨウシキ</t>
    </rPh>
    <rPh sb="5" eb="6">
      <t>ゴウ</t>
    </rPh>
    <rPh sb="9" eb="10">
      <t>ジョウ</t>
    </rPh>
    <phoneticPr fontId="2"/>
  </si>
  <si>
    <t>○○年度ぐんま緑の県民基金市町村提案型事業　通常事業採択整理案</t>
    <rPh sb="22" eb="24">
      <t>ツウジョウ</t>
    </rPh>
    <rPh sb="24" eb="26">
      <t>ジギョウ</t>
    </rPh>
    <rPh sb="26" eb="28">
      <t>サイタク</t>
    </rPh>
    <rPh sb="28" eb="30">
      <t>セイリ</t>
    </rPh>
    <rPh sb="30" eb="31">
      <t>アン</t>
    </rPh>
    <phoneticPr fontId="2"/>
  </si>
  <si>
    <t>番号</t>
    <rPh sb="0" eb="2">
      <t>バンゴウ</t>
    </rPh>
    <phoneticPr fontId="2"/>
  </si>
  <si>
    <t>面積（ha）</t>
    <rPh sb="0" eb="2">
      <t>メンセキ</t>
    </rPh>
    <phoneticPr fontId="2"/>
  </si>
  <si>
    <t>県補助金
（円）</t>
    <rPh sb="6" eb="7">
      <t>エン</t>
    </rPh>
    <phoneticPr fontId="2"/>
  </si>
  <si>
    <t>審査結果</t>
    <rPh sb="0" eb="2">
      <t>シンサ</t>
    </rPh>
    <rPh sb="2" eb="4">
      <t>ケッカ</t>
    </rPh>
    <phoneticPr fontId="2"/>
  </si>
  <si>
    <t>審 査 意 見</t>
    <rPh sb="0" eb="1">
      <t>シン</t>
    </rPh>
    <rPh sb="2" eb="3">
      <t>サ</t>
    </rPh>
    <rPh sb="4" eb="5">
      <t>イ</t>
    </rPh>
    <rPh sb="6" eb="7">
      <t>ミ</t>
    </rPh>
    <phoneticPr fontId="2"/>
  </si>
  <si>
    <t>竹林</t>
    <rPh sb="0" eb="1">
      <t>タケ</t>
    </rPh>
    <rPh sb="1" eb="2">
      <t>ハヤシ</t>
    </rPh>
    <phoneticPr fontId="2"/>
  </si>
  <si>
    <t>※計画番号については、当初計画番号を記入する。（例：前橋市・里山平地林・優先順位1→前－里－１）</t>
    <rPh sb="1" eb="3">
      <t>ケイカク</t>
    </rPh>
    <rPh sb="3" eb="5">
      <t>バンゴウ</t>
    </rPh>
    <rPh sb="11" eb="13">
      <t>トウショ</t>
    </rPh>
    <rPh sb="13" eb="15">
      <t>ケイカク</t>
    </rPh>
    <rPh sb="15" eb="17">
      <t>バンゴウ</t>
    </rPh>
    <rPh sb="18" eb="20">
      <t>キニュウ</t>
    </rPh>
    <rPh sb="24" eb="25">
      <t>レイ</t>
    </rPh>
    <rPh sb="26" eb="29">
      <t>マエバシシ</t>
    </rPh>
    <rPh sb="30" eb="32">
      <t>サトヤマ</t>
    </rPh>
    <rPh sb="32" eb="35">
      <t>ヘイチリン</t>
    </rPh>
    <rPh sb="36" eb="38">
      <t>ユウセン</t>
    </rPh>
    <rPh sb="38" eb="40">
      <t>ジュンイ</t>
    </rPh>
    <rPh sb="42" eb="43">
      <t>マエ</t>
    </rPh>
    <rPh sb="44" eb="45">
      <t>サト</t>
    </rPh>
    <phoneticPr fontId="2"/>
  </si>
  <si>
    <t>別記様式４号（第５条関係）</t>
    <rPh sb="0" eb="2">
      <t>ベッキ</t>
    </rPh>
    <rPh sb="2" eb="4">
      <t>ヨウシキ</t>
    </rPh>
    <rPh sb="5" eb="6">
      <t>ゴウ</t>
    </rPh>
    <rPh sb="9" eb="10">
      <t>ジョウ</t>
    </rPh>
    <phoneticPr fontId="2"/>
  </si>
  <si>
    <t>○○年度ぐんま緑の県民基金市町村提案型事業　独自提案事業採択整理案</t>
    <rPh sb="22" eb="24">
      <t>ドクジ</t>
    </rPh>
    <rPh sb="24" eb="26">
      <t>テイアン</t>
    </rPh>
    <phoneticPr fontId="2"/>
  </si>
  <si>
    <t>【独自提案事業の採択の考え方】</t>
    <rPh sb="1" eb="3">
      <t>ドクジ</t>
    </rPh>
    <rPh sb="3" eb="5">
      <t>テイアン</t>
    </rPh>
    <rPh sb="5" eb="7">
      <t>ジギョウ</t>
    </rPh>
    <rPh sb="8" eb="10">
      <t>サイタク</t>
    </rPh>
    <rPh sb="11" eb="12">
      <t>カンガ</t>
    </rPh>
    <rPh sb="13" eb="14">
      <t>カタ</t>
    </rPh>
    <phoneticPr fontId="2"/>
  </si>
  <si>
    <t>何らかの事情で協定が締結できない場合など、森林整備後の管理体制が確保されていない時点で「荒廃した里山・平地林の整備」と同等以上の提案があった場合は、「管理体制の構築に努めることを条件」とし、補助上限を「里山・平地林整備（困難地整備支援）」の１／２以内、同一地につき１回限りを条件に独自提案事業として認める。</t>
    <phoneticPr fontId="2"/>
  </si>
  <si>
    <t>市町村提案型事業の趣旨に合致しているが、補助対象とされていない事業を実施するにあたり、その目的や意義、事業実施後の有益性等が担保されると判断できた事業を独自提案事業として認める。</t>
    <rPh sb="0" eb="3">
      <t>シチョウソン</t>
    </rPh>
    <rPh sb="3" eb="6">
      <t>テイアンガタ</t>
    </rPh>
    <rPh sb="6" eb="8">
      <t>ジギョウ</t>
    </rPh>
    <rPh sb="9" eb="11">
      <t>シュシ</t>
    </rPh>
    <rPh sb="12" eb="14">
      <t>ガッチ</t>
    </rPh>
    <rPh sb="20" eb="22">
      <t>ホジョ</t>
    </rPh>
    <rPh sb="22" eb="24">
      <t>タイショウ</t>
    </rPh>
    <rPh sb="31" eb="33">
      <t>ジギョウ</t>
    </rPh>
    <rPh sb="34" eb="36">
      <t>ジッシ</t>
    </rPh>
    <rPh sb="45" eb="47">
      <t>モクテキ</t>
    </rPh>
    <rPh sb="48" eb="50">
      <t>イギ</t>
    </rPh>
    <rPh sb="51" eb="53">
      <t>ジギョウ</t>
    </rPh>
    <rPh sb="53" eb="55">
      <t>ジッシ</t>
    </rPh>
    <rPh sb="55" eb="56">
      <t>ゴ</t>
    </rPh>
    <rPh sb="57" eb="59">
      <t>ユウエキ</t>
    </rPh>
    <rPh sb="59" eb="60">
      <t>セイ</t>
    </rPh>
    <rPh sb="60" eb="61">
      <t>トウ</t>
    </rPh>
    <rPh sb="62" eb="64">
      <t>タンポ</t>
    </rPh>
    <rPh sb="68" eb="70">
      <t>ハンダン</t>
    </rPh>
    <rPh sb="73" eb="75">
      <t>ジギョウ</t>
    </rPh>
    <rPh sb="76" eb="82">
      <t>ドクジテイアンジギョウ</t>
    </rPh>
    <rPh sb="85" eb="86">
      <t>ミト</t>
    </rPh>
    <phoneticPr fontId="2"/>
  </si>
  <si>
    <t>【採択整理案】</t>
    <rPh sb="1" eb="3">
      <t>サイタク</t>
    </rPh>
    <rPh sb="3" eb="5">
      <t>セイリ</t>
    </rPh>
    <rPh sb="5" eb="6">
      <t>アン</t>
    </rPh>
    <phoneticPr fontId="2"/>
  </si>
  <si>
    <t>市町村名</t>
    <rPh sb="0" eb="1">
      <t>シ</t>
    </rPh>
    <rPh sb="1" eb="2">
      <t>マチ</t>
    </rPh>
    <rPh sb="2" eb="3">
      <t>ムラ</t>
    </rPh>
    <rPh sb="3" eb="4">
      <t>メイ</t>
    </rPh>
    <phoneticPr fontId="2"/>
  </si>
  <si>
    <t>採択・不採択</t>
    <rPh sb="0" eb="2">
      <t>サイタク</t>
    </rPh>
    <rPh sb="3" eb="4">
      <t>フ</t>
    </rPh>
    <rPh sb="4" eb="6">
      <t>サイタク</t>
    </rPh>
    <phoneticPr fontId="2"/>
  </si>
  <si>
    <t>県補助金</t>
    <phoneticPr fontId="2"/>
  </si>
  <si>
    <t>市町村負担金</t>
    <phoneticPr fontId="2"/>
  </si>
  <si>
    <t>別記様式第５号（第５条関係）</t>
    <phoneticPr fontId="2"/>
  </si>
  <si>
    <t>環境森林部長</t>
    <phoneticPr fontId="2"/>
  </si>
  <si>
    <t>○○年度　ぐんま緑の県民基金市町村提案型事業　計画同意書</t>
    <rPh sb="2" eb="4">
      <t>ネンド</t>
    </rPh>
    <rPh sb="25" eb="27">
      <t>ドウイ</t>
    </rPh>
    <phoneticPr fontId="2"/>
  </si>
  <si>
    <t>　○○年○○月○○日付け○○第○○○○で協議のありました総括計画書について、ぐんま緑の県民基金市町村提案型事業補助金交付要綱第５条第３項の規定により、下記のとおり同意します。</t>
    <rPh sb="3" eb="4">
      <t>ネン</t>
    </rPh>
    <rPh sb="6" eb="7">
      <t>ガツ</t>
    </rPh>
    <rPh sb="9" eb="10">
      <t>ニチ</t>
    </rPh>
    <rPh sb="10" eb="11">
      <t>ヅ</t>
    </rPh>
    <rPh sb="14" eb="15">
      <t>ダイ</t>
    </rPh>
    <rPh sb="20" eb="22">
      <t>キョウギ</t>
    </rPh>
    <rPh sb="28" eb="30">
      <t>ソウカツ</t>
    </rPh>
    <rPh sb="30" eb="33">
      <t>ケイカクショ</t>
    </rPh>
    <rPh sb="41" eb="42">
      <t>ミドリ</t>
    </rPh>
    <rPh sb="43" eb="62">
      <t>ケンミンキキンシチョウソンテイアンガタジギョウホジョキンコウフヨウコウ</t>
    </rPh>
    <rPh sb="62" eb="63">
      <t>ダイ</t>
    </rPh>
    <rPh sb="64" eb="65">
      <t>ジョウ</t>
    </rPh>
    <rPh sb="65" eb="66">
      <t>ダイ</t>
    </rPh>
    <rPh sb="67" eb="68">
      <t>コウ</t>
    </rPh>
    <rPh sb="69" eb="71">
      <t>キテイ</t>
    </rPh>
    <rPh sb="81" eb="83">
      <t>ドウイ</t>
    </rPh>
    <phoneticPr fontId="2"/>
  </si>
  <si>
    <t>１　　計画同意一覧表</t>
    <rPh sb="5" eb="7">
      <t>ドウイ</t>
    </rPh>
    <phoneticPr fontId="2"/>
  </si>
  <si>
    <t>別紙のとおり　（別記様式５号付表１・２）</t>
    <phoneticPr fontId="2"/>
  </si>
  <si>
    <t>別記様式５号付表１（第６条関係）</t>
    <rPh sb="0" eb="2">
      <t>ベッキ</t>
    </rPh>
    <rPh sb="2" eb="4">
      <t>ヨウシキ</t>
    </rPh>
    <rPh sb="5" eb="6">
      <t>ゴウ</t>
    </rPh>
    <rPh sb="6" eb="8">
      <t>フヒョウ</t>
    </rPh>
    <rPh sb="12" eb="13">
      <t>ジョウ</t>
    </rPh>
    <phoneticPr fontId="2"/>
  </si>
  <si>
    <t>○○年度ぐんま緑の県民基金市町村提案型事業　計画同意一覧表（通常事業）</t>
    <rPh sb="22" eb="24">
      <t>ケイカク</t>
    </rPh>
    <rPh sb="24" eb="26">
      <t>ドウイ</t>
    </rPh>
    <rPh sb="26" eb="28">
      <t>イチラン</t>
    </rPh>
    <rPh sb="28" eb="29">
      <t>ヒョウ</t>
    </rPh>
    <rPh sb="30" eb="32">
      <t>ツウジョウ</t>
    </rPh>
    <rPh sb="32" eb="34">
      <t>ジギョウ</t>
    </rPh>
    <phoneticPr fontId="2"/>
  </si>
  <si>
    <t>別記様式５号付表２（第６条関係）</t>
    <rPh sb="0" eb="2">
      <t>ベッキ</t>
    </rPh>
    <rPh sb="2" eb="4">
      <t>ヨウシキ</t>
    </rPh>
    <rPh sb="5" eb="6">
      <t>ゴウ</t>
    </rPh>
    <rPh sb="6" eb="8">
      <t>フヒョウ</t>
    </rPh>
    <rPh sb="12" eb="13">
      <t>ジョウ</t>
    </rPh>
    <phoneticPr fontId="2"/>
  </si>
  <si>
    <t>○○年度ぐんま緑の県民基金市町村提案型事業　計画同意一覧表（独自提案事業）</t>
    <rPh sb="22" eb="24">
      <t>ケイカク</t>
    </rPh>
    <rPh sb="24" eb="26">
      <t>ドウイ</t>
    </rPh>
    <rPh sb="26" eb="28">
      <t>イチラン</t>
    </rPh>
    <rPh sb="28" eb="29">
      <t>ヒョウ</t>
    </rPh>
    <rPh sb="30" eb="32">
      <t>ドクジ</t>
    </rPh>
    <rPh sb="32" eb="34">
      <t>テイアン</t>
    </rPh>
    <rPh sb="34" eb="36">
      <t>ジギョウ</t>
    </rPh>
    <phoneticPr fontId="2"/>
  </si>
  <si>
    <t>別記様式第６号（第６条関係）</t>
    <phoneticPr fontId="2"/>
  </si>
  <si>
    <t>○○年度　ぐんま緑の県民基金市町村提案型事業　計画承認書</t>
    <rPh sb="2" eb="4">
      <t>ネンド</t>
    </rPh>
    <rPh sb="27" eb="28">
      <t>ショ</t>
    </rPh>
    <phoneticPr fontId="2"/>
  </si>
  <si>
    <t>　○○年○○月○○日付け○○第○○○○号で提出のありました事業計画書について、下記のとおり承認しましたで、ぐんま緑の県民基金市町村提案型事業補助金交付要綱第６条第４項の規定により通知します。
　なお、事業の実施については、別途通知する予算内示の範囲内とします。</t>
    <rPh sb="3" eb="4">
      <t>ネン</t>
    </rPh>
    <rPh sb="6" eb="7">
      <t>ガツ</t>
    </rPh>
    <rPh sb="9" eb="10">
      <t>ニチ</t>
    </rPh>
    <rPh sb="10" eb="11">
      <t>ヅ</t>
    </rPh>
    <rPh sb="14" eb="15">
      <t>ダイ</t>
    </rPh>
    <rPh sb="19" eb="20">
      <t>ゴウ</t>
    </rPh>
    <rPh sb="21" eb="23">
      <t>テイシュツ</t>
    </rPh>
    <rPh sb="29" eb="31">
      <t>ジギョウ</t>
    </rPh>
    <rPh sb="31" eb="34">
      <t>ケイカクショ</t>
    </rPh>
    <rPh sb="39" eb="41">
      <t>カキ</t>
    </rPh>
    <rPh sb="45" eb="47">
      <t>ショウニン</t>
    </rPh>
    <rPh sb="56" eb="57">
      <t>ミドリ</t>
    </rPh>
    <rPh sb="58" eb="77">
      <t>ケンミンキキンシチョウソンテイアンガタジギョウホジョキンコウフヨウコウ</t>
    </rPh>
    <rPh sb="77" eb="78">
      <t>ダイ</t>
    </rPh>
    <rPh sb="79" eb="80">
      <t>ジョウ</t>
    </rPh>
    <rPh sb="80" eb="81">
      <t>ダイ</t>
    </rPh>
    <rPh sb="82" eb="83">
      <t>コウ</t>
    </rPh>
    <rPh sb="84" eb="86">
      <t>キテイ</t>
    </rPh>
    <rPh sb="89" eb="91">
      <t>ツウチ</t>
    </rPh>
    <phoneticPr fontId="2"/>
  </si>
  <si>
    <t>１　　計画承認一覧表</t>
    <rPh sb="5" eb="7">
      <t>ショウニン</t>
    </rPh>
    <rPh sb="7" eb="9">
      <t>イチラン</t>
    </rPh>
    <phoneticPr fontId="2"/>
  </si>
  <si>
    <t>別紙のとおり　（別記様式６号付表１・２）</t>
    <phoneticPr fontId="2"/>
  </si>
  <si>
    <t>別記様式６号付表１（第６条関係）</t>
    <rPh sb="0" eb="2">
      <t>ベッキ</t>
    </rPh>
    <rPh sb="2" eb="4">
      <t>ヨウシキ</t>
    </rPh>
    <rPh sb="5" eb="6">
      <t>ゴウ</t>
    </rPh>
    <rPh sb="6" eb="8">
      <t>フヒョウ</t>
    </rPh>
    <rPh sb="12" eb="13">
      <t>ジョウ</t>
    </rPh>
    <phoneticPr fontId="2"/>
  </si>
  <si>
    <t>○○年度ぐんま緑の県民基金市町村提案型事業　計画承認一覧表（通常事業）</t>
    <rPh sb="22" eb="24">
      <t>ケイカク</t>
    </rPh>
    <rPh sb="24" eb="26">
      <t>ショウニン</t>
    </rPh>
    <rPh sb="26" eb="28">
      <t>イチラン</t>
    </rPh>
    <rPh sb="28" eb="29">
      <t>ヒョウ</t>
    </rPh>
    <rPh sb="30" eb="32">
      <t>ツウジョウ</t>
    </rPh>
    <rPh sb="32" eb="34">
      <t>ジギョウ</t>
    </rPh>
    <phoneticPr fontId="2"/>
  </si>
  <si>
    <t>別記様式６号付表２（第６条関係）</t>
    <rPh sb="0" eb="2">
      <t>ベッキ</t>
    </rPh>
    <rPh sb="2" eb="4">
      <t>ヨウシキ</t>
    </rPh>
    <rPh sb="5" eb="6">
      <t>ゴウ</t>
    </rPh>
    <rPh sb="6" eb="8">
      <t>フヒョウ</t>
    </rPh>
    <rPh sb="12" eb="13">
      <t>ジョウ</t>
    </rPh>
    <phoneticPr fontId="2"/>
  </si>
  <si>
    <t>○○年度ぐんま緑の県民基金市町村提案型事業　計画承認一覧表（独自提案事業）</t>
    <rPh sb="22" eb="24">
      <t>ケイカク</t>
    </rPh>
    <rPh sb="24" eb="26">
      <t>ショウニン</t>
    </rPh>
    <rPh sb="26" eb="28">
      <t>イチラン</t>
    </rPh>
    <rPh sb="28" eb="29">
      <t>ヒョウ</t>
    </rPh>
    <rPh sb="30" eb="32">
      <t>ドクジ</t>
    </rPh>
    <rPh sb="32" eb="34">
      <t>テイアン</t>
    </rPh>
    <rPh sb="34" eb="36">
      <t>ジギョウ</t>
    </rPh>
    <phoneticPr fontId="2"/>
  </si>
  <si>
    <t>別記様式第７号（第７条関係）</t>
    <phoneticPr fontId="2"/>
  </si>
  <si>
    <t xml:space="preserve">　○○年○○月○○日付け○○第○○○○号で承認された事業計画を変更したいので、ぐんま緑の県民基金市町村提案型事業補助金交付要綱第７条第１項の規定により、下記のとおり申請します。
</t>
    <rPh sb="26" eb="28">
      <t>ジギョウ</t>
    </rPh>
    <rPh sb="31" eb="33">
      <t>ヘンコウ</t>
    </rPh>
    <rPh sb="42" eb="43">
      <t>ミドリ</t>
    </rPh>
    <rPh sb="44" eb="63">
      <t>ケンミンキキンシチョウソンテイアンガタジギョウホジョキンコウフヨウコウ</t>
    </rPh>
    <rPh sb="63" eb="64">
      <t>ダイ</t>
    </rPh>
    <rPh sb="65" eb="66">
      <t>ジョウ</t>
    </rPh>
    <rPh sb="66" eb="67">
      <t>ダイ</t>
    </rPh>
    <rPh sb="68" eb="69">
      <t>コウ</t>
    </rPh>
    <rPh sb="70" eb="72">
      <t>キテイ</t>
    </rPh>
    <rPh sb="76" eb="78">
      <t>カキ</t>
    </rPh>
    <rPh sb="82" eb="84">
      <t>シンセイ</t>
    </rPh>
    <phoneticPr fontId="2"/>
  </si>
  <si>
    <t>別紙のとおり　（別記様式７号付表１）</t>
    <rPh sb="14" eb="16">
      <t>フヒョウ</t>
    </rPh>
    <phoneticPr fontId="2"/>
  </si>
  <si>
    <t>別紙のとおり　（別記様式７号付表２）</t>
    <rPh sb="14" eb="16">
      <t>フヒョウ</t>
    </rPh>
    <phoneticPr fontId="2"/>
  </si>
  <si>
    <t>別紙のとおり　（別記様式７号付表３）</t>
    <rPh sb="14" eb="16">
      <t>フヒョウ</t>
    </rPh>
    <phoneticPr fontId="2"/>
  </si>
  <si>
    <t>別記様式第７号付表１（第７条関係）</t>
    <rPh sb="7" eb="9">
      <t>フヒョウ</t>
    </rPh>
    <phoneticPr fontId="2"/>
  </si>
  <si>
    <t>変更・中止(廃止)の別</t>
    <phoneticPr fontId="2"/>
  </si>
  <si>
    <t>理由</t>
    <rPh sb="0" eb="2">
      <t>リユウ</t>
    </rPh>
    <phoneticPr fontId="2"/>
  </si>
  <si>
    <t>別記様式第７号付表２（第７条関係）</t>
    <rPh sb="0" eb="2">
      <t>ベッキ</t>
    </rPh>
    <rPh sb="2" eb="4">
      <t>ヨウシキ</t>
    </rPh>
    <rPh sb="4" eb="5">
      <t>ダイ</t>
    </rPh>
    <rPh sb="6" eb="7">
      <t>ゴウ</t>
    </rPh>
    <rPh sb="7" eb="9">
      <t>フヒョウ</t>
    </rPh>
    <rPh sb="11" eb="12">
      <t>ダイ</t>
    </rPh>
    <rPh sb="13" eb="14">
      <t>ジョウ</t>
    </rPh>
    <rPh sb="14" eb="16">
      <t>カンケイ</t>
    </rPh>
    <phoneticPr fontId="3"/>
  </si>
  <si>
    <t>計画承認内容</t>
    <rPh sb="0" eb="2">
      <t>ケイカク</t>
    </rPh>
    <rPh sb="2" eb="4">
      <t>ショウニン</t>
    </rPh>
    <rPh sb="4" eb="6">
      <t>ナイヨウ</t>
    </rPh>
    <phoneticPr fontId="2"/>
  </si>
  <si>
    <t>変更内容</t>
    <rPh sb="0" eb="1">
      <t>ヘン</t>
    </rPh>
    <rPh sb="1" eb="2">
      <t>サラ</t>
    </rPh>
    <rPh sb="2" eb="4">
      <t>ナイヨウ</t>
    </rPh>
    <phoneticPr fontId="2"/>
  </si>
  <si>
    <t>別記様式７号付表３（第７関係）</t>
    <rPh sb="0" eb="2">
      <t>ベッキ</t>
    </rPh>
    <rPh sb="2" eb="4">
      <t>ヨウシキ</t>
    </rPh>
    <rPh sb="5" eb="6">
      <t>ゴウ</t>
    </rPh>
    <rPh sb="6" eb="8">
      <t>フヒョウ</t>
    </rPh>
    <phoneticPr fontId="2"/>
  </si>
  <si>
    <t>団体名：</t>
    <rPh sb="0" eb="1">
      <t>ダン</t>
    </rPh>
    <rPh sb="1" eb="2">
      <t>カラダ</t>
    </rPh>
    <rPh sb="2" eb="3">
      <t>メイ</t>
    </rPh>
    <phoneticPr fontId="2"/>
  </si>
  <si>
    <t>代表者名：</t>
    <rPh sb="0" eb="1">
      <t>ダイ</t>
    </rPh>
    <rPh sb="1" eb="2">
      <t>オモテ</t>
    </rPh>
    <rPh sb="2" eb="3">
      <t>モノ</t>
    </rPh>
    <rPh sb="3" eb="4">
      <t>メイ</t>
    </rPh>
    <phoneticPr fontId="2"/>
  </si>
  <si>
    <t>団体住所：</t>
    <rPh sb="0" eb="1">
      <t>ダン</t>
    </rPh>
    <rPh sb="1" eb="2">
      <t>カラダ</t>
    </rPh>
    <rPh sb="2" eb="3">
      <t>ジュウ</t>
    </rPh>
    <rPh sb="3" eb="4">
      <t>ショ</t>
    </rPh>
    <phoneticPr fontId="2"/>
  </si>
  <si>
    <t>電話番号：</t>
    <rPh sb="0" eb="1">
      <t>デン</t>
    </rPh>
    <rPh sb="1" eb="2">
      <t>ハナシ</t>
    </rPh>
    <rPh sb="2" eb="3">
      <t>バン</t>
    </rPh>
    <rPh sb="3" eb="4">
      <t>ゴウ</t>
    </rPh>
    <phoneticPr fontId="2"/>
  </si>
  <si>
    <t>計画承認面積</t>
    <rPh sb="0" eb="2">
      <t>ケイカク</t>
    </rPh>
    <rPh sb="2" eb="4">
      <t>ショウニン</t>
    </rPh>
    <rPh sb="4" eb="6">
      <t>メンセキ</t>
    </rPh>
    <phoneticPr fontId="2"/>
  </si>
  <si>
    <t>変更</t>
    <rPh sb="0" eb="2">
      <t>ヘンコウ</t>
    </rPh>
    <phoneticPr fontId="2"/>
  </si>
  <si>
    <t>最新の計画承認額</t>
    <rPh sb="0" eb="2">
      <t>サイシン</t>
    </rPh>
    <rPh sb="3" eb="5">
      <t>ケイカク</t>
    </rPh>
    <rPh sb="5" eb="7">
      <t>ショウニン</t>
    </rPh>
    <rPh sb="7" eb="8">
      <t>ガク</t>
    </rPh>
    <phoneticPr fontId="2"/>
  </si>
  <si>
    <t>変更計画額</t>
    <rPh sb="0" eb="2">
      <t>ヘンコウ</t>
    </rPh>
    <rPh sb="2" eb="4">
      <t>ケイカク</t>
    </rPh>
    <rPh sb="4" eb="5">
      <t>ガク</t>
    </rPh>
    <phoneticPr fontId="2"/>
  </si>
  <si>
    <t>備　　　　考</t>
    <rPh sb="0" eb="1">
      <t>ビ</t>
    </rPh>
    <rPh sb="5" eb="6">
      <t>コウ</t>
    </rPh>
    <phoneticPr fontId="2"/>
  </si>
  <si>
    <t>A</t>
    <phoneticPr fontId="2"/>
  </si>
  <si>
    <t>B</t>
    <phoneticPr fontId="2"/>
  </si>
  <si>
    <t>B-A</t>
    <phoneticPr fontId="2"/>
  </si>
  <si>
    <t>最新の計画承認額</t>
  </si>
  <si>
    <t>A</t>
  </si>
  <si>
    <t>B</t>
  </si>
  <si>
    <t>B-A</t>
  </si>
  <si>
    <t>・変更箇所を更新した箇所別事業説明書（別記様式１号付表３）</t>
    <rPh sb="19" eb="21">
      <t>ベッキ</t>
    </rPh>
    <rPh sb="21" eb="23">
      <t>ヨウシキ</t>
    </rPh>
    <rPh sb="24" eb="25">
      <t>ゴウ</t>
    </rPh>
    <rPh sb="25" eb="27">
      <t>フヒョウ</t>
    </rPh>
    <phoneticPr fontId="2"/>
  </si>
  <si>
    <t>・変更点の説明となる状況写真（特殊伐採がある場合は、その必要性がわかる写真）</t>
    <rPh sb="1" eb="3">
      <t>ヘンコウ</t>
    </rPh>
    <rPh sb="3" eb="4">
      <t>テン</t>
    </rPh>
    <rPh sb="5" eb="7">
      <t>セツメイ</t>
    </rPh>
    <rPh sb="15" eb="17">
      <t>トクシュ</t>
    </rPh>
    <rPh sb="17" eb="19">
      <t>バッサイ</t>
    </rPh>
    <rPh sb="22" eb="24">
      <t>バアイ</t>
    </rPh>
    <rPh sb="28" eb="30">
      <t>ヒツヨウ</t>
    </rPh>
    <rPh sb="30" eb="31">
      <t>セイ</t>
    </rPh>
    <rPh sb="35" eb="37">
      <t>シャシン</t>
    </rPh>
    <phoneticPr fontId="2"/>
  </si>
  <si>
    <t>※事業実施者を変更するときは、旧事業実施者を見え消しにし、赤字で加筆修正をすること。</t>
    <rPh sb="1" eb="3">
      <t>ジギョウ</t>
    </rPh>
    <rPh sb="3" eb="5">
      <t>ジッシ</t>
    </rPh>
    <rPh sb="5" eb="6">
      <t>シャ</t>
    </rPh>
    <rPh sb="7" eb="9">
      <t>ヘンコウ</t>
    </rPh>
    <rPh sb="15" eb="16">
      <t>キュウ</t>
    </rPh>
    <rPh sb="16" eb="18">
      <t>ジギョウ</t>
    </rPh>
    <rPh sb="18" eb="20">
      <t>ジッシ</t>
    </rPh>
    <rPh sb="20" eb="21">
      <t>シャ</t>
    </rPh>
    <rPh sb="22" eb="23">
      <t>ミ</t>
    </rPh>
    <rPh sb="24" eb="25">
      <t>ケ</t>
    </rPh>
    <rPh sb="29" eb="31">
      <t>アカジ</t>
    </rPh>
    <rPh sb="32" eb="34">
      <t>カヒツ</t>
    </rPh>
    <rPh sb="34" eb="36">
      <t>シュウセイ</t>
    </rPh>
    <phoneticPr fontId="2"/>
  </si>
  <si>
    <t>別記様式第８号（第７条関係）</t>
    <phoneticPr fontId="2"/>
  </si>
  <si>
    <t>環境森林部長あて</t>
    <rPh sb="0" eb="2">
      <t>カンキョウ</t>
    </rPh>
    <rPh sb="2" eb="4">
      <t>シンリン</t>
    </rPh>
    <rPh sb="4" eb="6">
      <t>ブチョウ</t>
    </rPh>
    <phoneticPr fontId="2"/>
  </si>
  <si>
    <t xml:space="preserve">　このことについて、ぐんま緑の県民基金市町村提案型事業補助金交付要綱第７条第２項の規定により、下記のとおり協議します。
</t>
    <rPh sb="13" eb="14">
      <t>ミドリ</t>
    </rPh>
    <rPh sb="15" eb="34">
      <t>ケンミンキキンシチョウソンテイアンガタジギョウホジョキンコウフヨウコウ</t>
    </rPh>
    <rPh sb="34" eb="35">
      <t>ダイ</t>
    </rPh>
    <rPh sb="36" eb="37">
      <t>ジョウ</t>
    </rPh>
    <rPh sb="37" eb="38">
      <t>ダイ</t>
    </rPh>
    <rPh sb="39" eb="40">
      <t>コウ</t>
    </rPh>
    <rPh sb="41" eb="43">
      <t>キテイ</t>
    </rPh>
    <phoneticPr fontId="2"/>
  </si>
  <si>
    <t>１　変更事業</t>
    <rPh sb="2" eb="4">
      <t>ヘンコウ</t>
    </rPh>
    <rPh sb="4" eb="6">
      <t>ジギョウ</t>
    </rPh>
    <phoneticPr fontId="2"/>
  </si>
  <si>
    <t>県補助金</t>
    <rPh sb="0" eb="1">
      <t>ケン</t>
    </rPh>
    <rPh sb="1" eb="4">
      <t>ホジョキン</t>
    </rPh>
    <phoneticPr fontId="2"/>
  </si>
  <si>
    <t>※上段に最新の計画承認額、下段に変更金額を記入する。</t>
    <rPh sb="4" eb="6">
      <t>サイシン</t>
    </rPh>
    <rPh sb="7" eb="9">
      <t>ケイカク</t>
    </rPh>
    <rPh sb="9" eb="11">
      <t>ショウニン</t>
    </rPh>
    <rPh sb="11" eb="12">
      <t>ガク</t>
    </rPh>
    <rPh sb="18" eb="20">
      <t>キンガク</t>
    </rPh>
    <phoneticPr fontId="2"/>
  </si>
  <si>
    <t>２　事務所意見</t>
    <rPh sb="2" eb="5">
      <t>ジムショ</t>
    </rPh>
    <rPh sb="5" eb="7">
      <t>イケン</t>
    </rPh>
    <phoneticPr fontId="2"/>
  </si>
  <si>
    <t>３　提出書類</t>
    <rPh sb="2" eb="4">
      <t>テイシュツ</t>
    </rPh>
    <rPh sb="4" eb="6">
      <t>ショルイ</t>
    </rPh>
    <phoneticPr fontId="2"/>
  </si>
  <si>
    <t>ぐんま緑の県民基金市町村提案型事業　交付申請前変更申請書（写し）</t>
    <rPh sb="3" eb="4">
      <t>ミドリ</t>
    </rPh>
    <rPh sb="5" eb="7">
      <t>ケンミン</t>
    </rPh>
    <rPh sb="7" eb="9">
      <t>キキン</t>
    </rPh>
    <rPh sb="9" eb="12">
      <t>シチョウソン</t>
    </rPh>
    <rPh sb="12" eb="14">
      <t>テイアン</t>
    </rPh>
    <rPh sb="14" eb="15">
      <t>ガタ</t>
    </rPh>
    <rPh sb="15" eb="17">
      <t>ジギョウ</t>
    </rPh>
    <rPh sb="18" eb="20">
      <t>コウフ</t>
    </rPh>
    <rPh sb="20" eb="22">
      <t>シンセイ</t>
    </rPh>
    <rPh sb="22" eb="23">
      <t>マエ</t>
    </rPh>
    <rPh sb="23" eb="25">
      <t>ヘンコウ</t>
    </rPh>
    <rPh sb="25" eb="28">
      <t>シンセイショ</t>
    </rPh>
    <rPh sb="29" eb="30">
      <t>ウツ</t>
    </rPh>
    <phoneticPr fontId="2"/>
  </si>
  <si>
    <t>別紙のとおり　（別記様式７号）</t>
    <phoneticPr fontId="2"/>
  </si>
  <si>
    <t>別記様式第９号（第７条関係）</t>
    <phoneticPr fontId="2"/>
  </si>
  <si>
    <t>環境森林部長</t>
    <rPh sb="0" eb="2">
      <t>カンキョウ</t>
    </rPh>
    <rPh sb="2" eb="4">
      <t>シンリン</t>
    </rPh>
    <rPh sb="4" eb="6">
      <t>ブチョウ</t>
    </rPh>
    <phoneticPr fontId="2"/>
  </si>
  <si>
    <t>１　変更協議結果</t>
    <rPh sb="2" eb="4">
      <t>ヘンコウ</t>
    </rPh>
    <rPh sb="4" eb="6">
      <t>キョウギ</t>
    </rPh>
    <rPh sb="6" eb="8">
      <t>ケッカ</t>
    </rPh>
    <phoneticPr fontId="2"/>
  </si>
  <si>
    <t>別記様式第１０号（第７条関係）</t>
    <phoneticPr fontId="2"/>
  </si>
  <si>
    <t>　○○年○○月○○日付け○○第○○○○号で申請のありました事業計画の変更について、下記のとおり承認しましたので、ぐんま緑の県民基金市町村提案型事業補助金交付要綱第７条第４項の規定により通知します。</t>
    <rPh sb="3" eb="4">
      <t>ネン</t>
    </rPh>
    <rPh sb="6" eb="7">
      <t>ガツ</t>
    </rPh>
    <rPh sb="9" eb="10">
      <t>ニチ</t>
    </rPh>
    <rPh sb="10" eb="11">
      <t>ヅ</t>
    </rPh>
    <rPh sb="14" eb="15">
      <t>ダイ</t>
    </rPh>
    <rPh sb="19" eb="20">
      <t>ゴウ</t>
    </rPh>
    <rPh sb="21" eb="23">
      <t>シンセイ</t>
    </rPh>
    <rPh sb="29" eb="31">
      <t>ジギョウ</t>
    </rPh>
    <rPh sb="31" eb="33">
      <t>ケイカク</t>
    </rPh>
    <rPh sb="34" eb="36">
      <t>ヘンコウ</t>
    </rPh>
    <rPh sb="41" eb="43">
      <t>カキ</t>
    </rPh>
    <rPh sb="47" eb="49">
      <t>ショウニン</t>
    </rPh>
    <rPh sb="59" eb="60">
      <t>ミドリ</t>
    </rPh>
    <rPh sb="61" eb="80">
      <t>ケンミンキキンシチョウソンテイアンガタジギョウホジョキンコウフヨウコウ</t>
    </rPh>
    <rPh sb="80" eb="81">
      <t>ダイ</t>
    </rPh>
    <rPh sb="82" eb="83">
      <t>ジョウ</t>
    </rPh>
    <rPh sb="83" eb="84">
      <t>ダイ</t>
    </rPh>
    <rPh sb="85" eb="86">
      <t>コウ</t>
    </rPh>
    <rPh sb="87" eb="89">
      <t>キテイ</t>
    </rPh>
    <rPh sb="92" eb="94">
      <t>ツウチ</t>
    </rPh>
    <phoneticPr fontId="2"/>
  </si>
  <si>
    <t>１　</t>
    <phoneticPr fontId="2"/>
  </si>
  <si>
    <t>変更承認結果</t>
    <rPh sb="0" eb="2">
      <t>ヘンコウ</t>
    </rPh>
    <rPh sb="2" eb="4">
      <t>ショウニン</t>
    </rPh>
    <rPh sb="4" eb="6">
      <t>ケッカ</t>
    </rPh>
    <phoneticPr fontId="2"/>
  </si>
  <si>
    <t>２　</t>
    <phoneticPr fontId="2"/>
  </si>
  <si>
    <t>別記様式第１１号（第８条関係）</t>
    <phoneticPr fontId="2"/>
  </si>
  <si>
    <t>○○年度　ぐんま緑の県民基金市町村提案型事業　補助金割当書</t>
    <rPh sb="2" eb="4">
      <t>ネンド</t>
    </rPh>
    <phoneticPr fontId="2"/>
  </si>
  <si>
    <t xml:space="preserve">　貴管内の補助金について、ぐんま緑の県民基金市町村提案型事業補助金交付要綱第８条第１項の規定により、下記のとおり割当します。
</t>
    <rPh sb="1" eb="2">
      <t>キ</t>
    </rPh>
    <rPh sb="2" eb="4">
      <t>カンナイ</t>
    </rPh>
    <rPh sb="5" eb="8">
      <t>ホジョキン</t>
    </rPh>
    <rPh sb="16" eb="17">
      <t>ミドリ</t>
    </rPh>
    <rPh sb="18" eb="37">
      <t>ケンミンキキンシチョウソンテイアンガタジギョウホジョキンコウフヨウコウ</t>
    </rPh>
    <rPh sb="37" eb="38">
      <t>ダイ</t>
    </rPh>
    <rPh sb="39" eb="40">
      <t>ジョウ</t>
    </rPh>
    <rPh sb="40" eb="41">
      <t>ダイ</t>
    </rPh>
    <rPh sb="42" eb="43">
      <t>コウ</t>
    </rPh>
    <rPh sb="44" eb="46">
      <t>キテイ</t>
    </rPh>
    <phoneticPr fontId="2"/>
  </si>
  <si>
    <t>補助金割当額</t>
    <phoneticPr fontId="2"/>
  </si>
  <si>
    <t>円</t>
    <rPh sb="0" eb="1">
      <t>エン</t>
    </rPh>
    <phoneticPr fontId="2"/>
  </si>
  <si>
    <t>別記様式第１２号（第８条関係）</t>
    <phoneticPr fontId="2"/>
  </si>
  <si>
    <t>○○年度　ぐんま緑の県民基金市町村提案型事業　補助金内示通知書</t>
    <rPh sb="2" eb="4">
      <t>ネンド</t>
    </rPh>
    <rPh sb="23" eb="25">
      <t>ホジョ</t>
    </rPh>
    <phoneticPr fontId="2"/>
  </si>
  <si>
    <t xml:space="preserve">　○○年度ぐんま緑の県民基金市町村提案型事業補助金について、ぐんま緑の県民基金市町村提案型事業補助金交付要綱第８条第２項の規定により、下記のとおり内示します。
　なお、補助金交付申請書については○○年○○月○○日までに提出してください。
</t>
    <rPh sb="3" eb="5">
      <t>ネンド</t>
    </rPh>
    <rPh sb="8" eb="9">
      <t>ミドリ</t>
    </rPh>
    <rPh sb="10" eb="25">
      <t>ケンミンキキンシチョウソンテイアンガタジギョウホジョキン</t>
    </rPh>
    <rPh sb="33" eb="34">
      <t>ミドリ</t>
    </rPh>
    <rPh sb="35" eb="54">
      <t>ケンミンキキンシチョウソンテイアンガタジギョウホジョキンコウフヨウコウ</t>
    </rPh>
    <rPh sb="54" eb="55">
      <t>ダイ</t>
    </rPh>
    <rPh sb="56" eb="57">
      <t>ジョウ</t>
    </rPh>
    <rPh sb="57" eb="58">
      <t>ダイ</t>
    </rPh>
    <rPh sb="59" eb="60">
      <t>コウ</t>
    </rPh>
    <rPh sb="61" eb="63">
      <t>キテイ</t>
    </rPh>
    <phoneticPr fontId="2"/>
  </si>
  <si>
    <t>１　　内示額</t>
    <rPh sb="3" eb="6">
      <t>ナイジガク</t>
    </rPh>
    <phoneticPr fontId="2"/>
  </si>
  <si>
    <t>２　　計画承認日</t>
    <rPh sb="3" eb="5">
      <t>ケイカク</t>
    </rPh>
    <rPh sb="5" eb="7">
      <t>ショウニン</t>
    </rPh>
    <rPh sb="7" eb="8">
      <t>ヒ</t>
    </rPh>
    <phoneticPr fontId="2"/>
  </si>
  <si>
    <t>別記様式第１３号（第９条関係）</t>
    <phoneticPr fontId="2"/>
  </si>
  <si>
    <t xml:space="preserve">　○○年度ぐんま緑の県民基金市町村提案型事業補助金について、ぐんま緑の県民基金市町村提案型事業補助金交付要綱第９条の規定により、下記のとおり申請します。
</t>
    <rPh sb="8" eb="9">
      <t>ミドリ</t>
    </rPh>
    <rPh sb="10" eb="25">
      <t>ケンミンキキンシチョウソンテイアンガタジギョウホジョキン</t>
    </rPh>
    <rPh sb="33" eb="34">
      <t>ミドリ</t>
    </rPh>
    <rPh sb="35" eb="54">
      <t>ケンミンキキンシチョウソンテイアンガタジギョウホジョキンコウフヨウコウ</t>
    </rPh>
    <rPh sb="54" eb="55">
      <t>ダイ</t>
    </rPh>
    <rPh sb="56" eb="57">
      <t>ジョウ</t>
    </rPh>
    <rPh sb="58" eb="60">
      <t>キテイ</t>
    </rPh>
    <rPh sb="70" eb="72">
      <t>シンセイ</t>
    </rPh>
    <phoneticPr fontId="2"/>
  </si>
  <si>
    <t>１　　交付申請額</t>
    <rPh sb="3" eb="5">
      <t>コウフ</t>
    </rPh>
    <rPh sb="5" eb="7">
      <t>シンセイ</t>
    </rPh>
    <rPh sb="7" eb="8">
      <t>ガク</t>
    </rPh>
    <phoneticPr fontId="2"/>
  </si>
  <si>
    <t>金　　　　　　　　　　　円</t>
    <rPh sb="0" eb="1">
      <t>キン</t>
    </rPh>
    <rPh sb="12" eb="13">
      <t>エン</t>
    </rPh>
    <phoneticPr fontId="2"/>
  </si>
  <si>
    <t>１　　計画総括表</t>
    <rPh sb="3" eb="5">
      <t>ケイカク</t>
    </rPh>
    <rPh sb="5" eb="8">
      <t>ソウカツヒョウ</t>
    </rPh>
    <phoneticPr fontId="2"/>
  </si>
  <si>
    <t>別紙のとおり　（別記様式１３号付表１）</t>
    <rPh sb="15" eb="17">
      <t>フヒョウ</t>
    </rPh>
    <phoneticPr fontId="2"/>
  </si>
  <si>
    <t>２　　事業完了年月日</t>
    <phoneticPr fontId="2"/>
  </si>
  <si>
    <t>○○年○○月○○日</t>
  </si>
  <si>
    <t>別記様式１３号付表１（第９関係）</t>
    <rPh sb="0" eb="2">
      <t>ベッキ</t>
    </rPh>
    <rPh sb="2" eb="4">
      <t>ヨウシキ</t>
    </rPh>
    <rPh sb="6" eb="7">
      <t>ゴウ</t>
    </rPh>
    <rPh sb="7" eb="8">
      <t>フ</t>
    </rPh>
    <rPh sb="8" eb="9">
      <t>ヒョウ</t>
    </rPh>
    <phoneticPr fontId="3"/>
  </si>
  <si>
    <t>○○市町村</t>
    <phoneticPr fontId="2"/>
  </si>
  <si>
    <t>　○○年○○月○○日付け○○第○○○○号で申請のありました○○年度ぐんま緑の県民基金市町村提案型事業補助金について、群馬県補助金等に関する規則（昭和３１年群馬県規則第６８号）第５条第１項及びぐんま緑の県民基金市町村提案型事業補助金交付要綱第１０条の規定により、下記のとおり交付決定します。</t>
    <rPh sb="90" eb="91">
      <t>ダイ</t>
    </rPh>
    <rPh sb="92" eb="93">
      <t>コウ</t>
    </rPh>
    <rPh sb="93" eb="94">
      <t>オヨ</t>
    </rPh>
    <rPh sb="98" eb="99">
      <t>ミドリ</t>
    </rPh>
    <rPh sb="100" eb="119">
      <t>ケンミンキキンシチョウソンテイアンガタジギョウホジョキンコウフヨウコウ</t>
    </rPh>
    <rPh sb="119" eb="120">
      <t>ダイ</t>
    </rPh>
    <rPh sb="122" eb="123">
      <t>ジョウ</t>
    </rPh>
    <rPh sb="130" eb="132">
      <t>カキ</t>
    </rPh>
    <rPh sb="138" eb="140">
      <t>ケッテイ</t>
    </rPh>
    <phoneticPr fontId="2"/>
  </si>
  <si>
    <t>補助事業に要する経費　　金　　　　　　　円</t>
    <rPh sb="0" eb="2">
      <t>ホジョ</t>
    </rPh>
    <rPh sb="2" eb="4">
      <t>ジギョウ</t>
    </rPh>
    <rPh sb="5" eb="6">
      <t>ヨウ</t>
    </rPh>
    <rPh sb="8" eb="10">
      <t>ケイヒ</t>
    </rPh>
    <rPh sb="12" eb="13">
      <t>キン</t>
    </rPh>
    <rPh sb="20" eb="21">
      <t>エン</t>
    </rPh>
    <phoneticPr fontId="2"/>
  </si>
  <si>
    <t>交付決定額　　　　　　　　　金　　　　　　　円</t>
    <rPh sb="0" eb="2">
      <t>コウフ</t>
    </rPh>
    <rPh sb="2" eb="5">
      <t>ケッテイガク</t>
    </rPh>
    <rPh sb="14" eb="15">
      <t>キン</t>
    </rPh>
    <rPh sb="22" eb="23">
      <t>エン</t>
    </rPh>
    <phoneticPr fontId="2"/>
  </si>
  <si>
    <t>３　</t>
  </si>
  <si>
    <t>補助事業者は、群馬県補助金等に関する規則及びぐんま緑の県民基金市町村提案型事業補助金交付要綱に定めるところに従わなければならない。</t>
    <rPh sb="25" eb="26">
      <t>ミドリ</t>
    </rPh>
    <rPh sb="27" eb="46">
      <t>ケンミンキキンシチョウソンテイアンガタジギョウホジョキンコウフヨウコウ</t>
    </rPh>
    <phoneticPr fontId="2"/>
  </si>
  <si>
    <t>４</t>
    <phoneticPr fontId="2"/>
  </si>
  <si>
    <t>全伐を行った場合は、植栽をするものとし、植栽が完了した日又は伐採が終了した日を含む年度の翌年度の初日から起算して２年（天然更新とした場合は、５年）を経過する日のいずれか早い日までに完了の報告をしなければならない。</t>
    <rPh sb="59" eb="61">
      <t>テンネン</t>
    </rPh>
    <rPh sb="61" eb="63">
      <t>コウシン</t>
    </rPh>
    <rPh sb="66" eb="68">
      <t>バアイ</t>
    </rPh>
    <rPh sb="71" eb="72">
      <t>ネン</t>
    </rPh>
    <rPh sb="90" eb="92">
      <t>カンリョウ</t>
    </rPh>
    <rPh sb="93" eb="95">
      <t>ホウコク</t>
    </rPh>
    <phoneticPr fontId="2"/>
  </si>
  <si>
    <t>５</t>
    <phoneticPr fontId="2"/>
  </si>
  <si>
    <t>当該事業完了後に当該施行地を森林以外の用途へ転用する行為が生じた場合、公益上やむを得ぬ場合を除き、森林所有者又は補助事業者は、転用面積に応じて補助金相当額を返還しなければならない。</t>
    <phoneticPr fontId="2"/>
  </si>
  <si>
    <t>６</t>
    <phoneticPr fontId="2"/>
  </si>
  <si>
    <t>別記様式第１５号（第１２条関係）</t>
    <phoneticPr fontId="2"/>
  </si>
  <si>
    <t>○○年度　ぐんま緑の県民基金市町村提案型事業　事前着手申請書</t>
    <rPh sb="2" eb="4">
      <t>ネンド</t>
    </rPh>
    <phoneticPr fontId="2"/>
  </si>
  <si>
    <t>　〇〇年〇〇月〇〇日付け〇○第○○〇〇号で承認され事業計画書について、交付決定前に着手したいので、ぐんま緑の県民基金市町村提案型事業補助金交付要綱第１２条第１項の規定により、下記のとおり申請します。
　なお、本件について交付決定がなされなかった場合又は交付決定を受けた補助金額が事業計画書の補助金額に達しない場合においても意義は申し立てません。</t>
    <rPh sb="52" eb="53">
      <t>ミドリ</t>
    </rPh>
    <rPh sb="54" eb="73">
      <t>ケンミンキキンシチョウソンテイアンガタジギョウホジョキンコウフヨウコウ</t>
    </rPh>
    <rPh sb="77" eb="78">
      <t>ダイ</t>
    </rPh>
    <rPh sb="79" eb="80">
      <t>コウ</t>
    </rPh>
    <rPh sb="87" eb="89">
      <t>カキ</t>
    </rPh>
    <rPh sb="93" eb="95">
      <t>シンセイ</t>
    </rPh>
    <phoneticPr fontId="2"/>
  </si>
  <si>
    <t>１　　事前着手理由書</t>
    <phoneticPr fontId="2"/>
  </si>
  <si>
    <t>別紙のとおり　（別記様式１５号付表１）</t>
    <rPh sb="15" eb="17">
      <t>フヒョウ</t>
    </rPh>
    <phoneticPr fontId="2"/>
  </si>
  <si>
    <t>２　　事前着手箇所一覧表</t>
    <phoneticPr fontId="2"/>
  </si>
  <si>
    <t>別紙のとおり　（別記様式１５号付表２）</t>
    <rPh sb="15" eb="17">
      <t>フヒョウ</t>
    </rPh>
    <phoneticPr fontId="2"/>
  </si>
  <si>
    <t>別記様式第１５号付表１（第１２条関係）</t>
    <rPh sb="8" eb="10">
      <t>フヒョウ</t>
    </rPh>
    <phoneticPr fontId="2"/>
  </si>
  <si>
    <t>事前着手理由書</t>
    <rPh sb="0" eb="2">
      <t>ジゼン</t>
    </rPh>
    <rPh sb="2" eb="4">
      <t>チャクシュ</t>
    </rPh>
    <rPh sb="4" eb="7">
      <t>リユウショ</t>
    </rPh>
    <phoneticPr fontId="2"/>
  </si>
  <si>
    <t>事前着手日</t>
    <phoneticPr fontId="2"/>
  </si>
  <si>
    <t>交付申請予定日</t>
    <phoneticPr fontId="2"/>
  </si>
  <si>
    <t>事前着手日</t>
  </si>
  <si>
    <t>交付申請予定日</t>
  </si>
  <si>
    <t>別記様式１５号付表２（第１２関係）</t>
    <rPh sb="0" eb="2">
      <t>ベッキ</t>
    </rPh>
    <rPh sb="2" eb="4">
      <t>ヨウシキ</t>
    </rPh>
    <rPh sb="6" eb="7">
      <t>ゴウ</t>
    </rPh>
    <rPh sb="7" eb="8">
      <t>フ</t>
    </rPh>
    <rPh sb="8" eb="9">
      <t>ヒョウ</t>
    </rPh>
    <phoneticPr fontId="3"/>
  </si>
  <si>
    <t>　○○年度ぐんま緑の県民基金市町村提案型事業　事前着手箇所一覧表</t>
    <phoneticPr fontId="4"/>
  </si>
  <si>
    <t>別記様式第１６号（第１２条関係）</t>
    <phoneticPr fontId="2"/>
  </si>
  <si>
    <t>○○（環境）森林事務所長</t>
    <rPh sb="3" eb="5">
      <t>カンキョウ</t>
    </rPh>
    <rPh sb="6" eb="8">
      <t>シンリン</t>
    </rPh>
    <rPh sb="8" eb="10">
      <t>ジム</t>
    </rPh>
    <rPh sb="10" eb="12">
      <t>ショチョウ</t>
    </rPh>
    <phoneticPr fontId="2"/>
  </si>
  <si>
    <t>○○年度　ぐんま緑の県民基金市町村提案型事業　事前着手承認書</t>
    <rPh sb="2" eb="4">
      <t>ネンド</t>
    </rPh>
    <phoneticPr fontId="2"/>
  </si>
  <si>
    <t>　〇〇年〇〇月〇〇日付け〇〇第〇○○〇号で申請のありました事前着手申請について、ぐんま緑の県民基金市町村提案型事業補助金交付要綱第１２条第２項により、下記のとおり承認します。
　</t>
    <rPh sb="43" eb="44">
      <t>ミドリ</t>
    </rPh>
    <rPh sb="45" eb="64">
      <t>ケンミンキキンシチョウソンテイアンガタジギョウホジョキンコウフヨウコウ</t>
    </rPh>
    <rPh sb="64" eb="65">
      <t>ダイ</t>
    </rPh>
    <rPh sb="67" eb="68">
      <t>ジョウ</t>
    </rPh>
    <rPh sb="68" eb="69">
      <t>ダイ</t>
    </rPh>
    <rPh sb="70" eb="71">
      <t>コウ</t>
    </rPh>
    <phoneticPr fontId="2"/>
  </si>
  <si>
    <t>１　　事業事前着手承認日</t>
    <phoneticPr fontId="2"/>
  </si>
  <si>
    <t>２　　条件</t>
    <phoneticPr fontId="2"/>
  </si>
  <si>
    <t>別記様式第１７号（第１４条関係）</t>
    <phoneticPr fontId="2"/>
  </si>
  <si>
    <t>○○年度　ぐんま緑の県民基金市町村提案型事業　変更承認申請書</t>
    <rPh sb="2" eb="4">
      <t>ネンド</t>
    </rPh>
    <phoneticPr fontId="2"/>
  </si>
  <si>
    <t xml:space="preserve">　○○年○○月○○日付け○○第○○○○号で交付決定された標記補助金に係る事業計画を変更したいので、ぐんま緑の県民基金市町村提案型事業補助金交付要綱第１４条第１項の規定により、下記のとおり申請します。
</t>
    <rPh sb="30" eb="33">
      <t>ホジョキン</t>
    </rPh>
    <rPh sb="34" eb="35">
      <t>カカ</t>
    </rPh>
    <rPh sb="36" eb="38">
      <t>ジギョウ</t>
    </rPh>
    <rPh sb="38" eb="40">
      <t>ケイカク</t>
    </rPh>
    <rPh sb="52" eb="53">
      <t>ミドリ</t>
    </rPh>
    <rPh sb="54" eb="73">
      <t>ケンミンキキンシチョウソンテイアンガタジギョウホジョキンコウフヨウコウ</t>
    </rPh>
    <rPh sb="73" eb="74">
      <t>ダイ</t>
    </rPh>
    <rPh sb="76" eb="77">
      <t>ジョウ</t>
    </rPh>
    <rPh sb="77" eb="78">
      <t>ダイ</t>
    </rPh>
    <rPh sb="79" eb="80">
      <t>コウ</t>
    </rPh>
    <rPh sb="81" eb="83">
      <t>キテイ</t>
    </rPh>
    <rPh sb="87" eb="89">
      <t>カキ</t>
    </rPh>
    <rPh sb="93" eb="95">
      <t>シンセイ</t>
    </rPh>
    <phoneticPr fontId="2"/>
  </si>
  <si>
    <t>１　　変更理由書</t>
    <rPh sb="5" eb="7">
      <t>リユウ</t>
    </rPh>
    <rPh sb="7" eb="8">
      <t>ショ</t>
    </rPh>
    <phoneticPr fontId="2"/>
  </si>
  <si>
    <t>２　　変更総括表</t>
    <phoneticPr fontId="2"/>
  </si>
  <si>
    <t>３　　変更箇所別計画書</t>
    <rPh sb="3" eb="5">
      <t>ヘンコウ</t>
    </rPh>
    <rPh sb="5" eb="7">
      <t>カショ</t>
    </rPh>
    <rPh sb="7" eb="8">
      <t>ベツ</t>
    </rPh>
    <rPh sb="8" eb="10">
      <t>ケイカク</t>
    </rPh>
    <rPh sb="10" eb="11">
      <t>ショ</t>
    </rPh>
    <phoneticPr fontId="2"/>
  </si>
  <si>
    <t>別記様式第１７号付表１（第１４条関係）</t>
    <rPh sb="8" eb="10">
      <t>フヒョウ</t>
    </rPh>
    <phoneticPr fontId="2"/>
  </si>
  <si>
    <t>別記様式第１７号付表２（第１４条関係）</t>
    <rPh sb="0" eb="2">
      <t>ベッキ</t>
    </rPh>
    <rPh sb="2" eb="4">
      <t>ヨウシキ</t>
    </rPh>
    <rPh sb="4" eb="5">
      <t>ダイ</t>
    </rPh>
    <rPh sb="7" eb="8">
      <t>ゴウ</t>
    </rPh>
    <rPh sb="8" eb="10">
      <t>フヒョウ</t>
    </rPh>
    <rPh sb="12" eb="13">
      <t>ダイ</t>
    </rPh>
    <rPh sb="15" eb="16">
      <t>ジョウ</t>
    </rPh>
    <rPh sb="16" eb="18">
      <t>カンケイ</t>
    </rPh>
    <phoneticPr fontId="3"/>
  </si>
  <si>
    <t>　○○年度ぐんま緑の県民基金市町村提案型事業　変更総括表</t>
    <rPh sb="23" eb="25">
      <t>ヘンコウ</t>
    </rPh>
    <rPh sb="25" eb="28">
      <t>ソウカツヒョウ</t>
    </rPh>
    <phoneticPr fontId="4"/>
  </si>
  <si>
    <t>最新の計画承認（交付決定）内容</t>
    <rPh sb="0" eb="2">
      <t>サイシン</t>
    </rPh>
    <rPh sb="3" eb="5">
      <t>ケイカク</t>
    </rPh>
    <rPh sb="5" eb="7">
      <t>ショウニン</t>
    </rPh>
    <rPh sb="8" eb="10">
      <t>コウフ</t>
    </rPh>
    <rPh sb="10" eb="12">
      <t>ケッテイ</t>
    </rPh>
    <rPh sb="13" eb="15">
      <t>ナイヨウ</t>
    </rPh>
    <phoneticPr fontId="2"/>
  </si>
  <si>
    <t>別記様式１７号付表３（第１４関係）</t>
    <rPh sb="0" eb="2">
      <t>ベッキ</t>
    </rPh>
    <rPh sb="2" eb="4">
      <t>ヨウシキ</t>
    </rPh>
    <rPh sb="6" eb="7">
      <t>ゴウ</t>
    </rPh>
    <rPh sb="7" eb="9">
      <t>フヒョウ</t>
    </rPh>
    <phoneticPr fontId="2"/>
  </si>
  <si>
    <t>○○年度ぐんま緑の県民基金市町村提案型事業　変更箇所別計画書</t>
    <rPh sb="2" eb="4">
      <t>ネンド</t>
    </rPh>
    <rPh sb="7" eb="8">
      <t>ミドリ</t>
    </rPh>
    <rPh sb="9" eb="11">
      <t>ケンミン</t>
    </rPh>
    <rPh sb="11" eb="13">
      <t>キキン</t>
    </rPh>
    <rPh sb="13" eb="16">
      <t>シチョウソン</t>
    </rPh>
    <rPh sb="16" eb="19">
      <t>テイアンガタ</t>
    </rPh>
    <rPh sb="19" eb="21">
      <t>ジギョウ</t>
    </rPh>
    <phoneticPr fontId="2"/>
  </si>
  <si>
    <t>最新の交付決定額</t>
    <rPh sb="0" eb="2">
      <t>サイシン</t>
    </rPh>
    <rPh sb="3" eb="5">
      <t>コウフ</t>
    </rPh>
    <rPh sb="5" eb="7">
      <t>ケッテイ</t>
    </rPh>
    <rPh sb="7" eb="8">
      <t>ガク</t>
    </rPh>
    <phoneticPr fontId="2"/>
  </si>
  <si>
    <t>・変更点の説明となる状況写真（特殊伐採がある場合は、その必要性がわかる写真）</t>
    <rPh sb="15" eb="17">
      <t>トクシュ</t>
    </rPh>
    <rPh sb="17" eb="19">
      <t>バッサイ</t>
    </rPh>
    <rPh sb="22" eb="24">
      <t>バアイ</t>
    </rPh>
    <rPh sb="28" eb="30">
      <t>ヒツヨウ</t>
    </rPh>
    <rPh sb="30" eb="31">
      <t>セイ</t>
    </rPh>
    <rPh sb="35" eb="37">
      <t>シャシン</t>
    </rPh>
    <phoneticPr fontId="2"/>
  </si>
  <si>
    <t>別記様式第１８号（第１４条関係）</t>
    <phoneticPr fontId="2"/>
  </si>
  <si>
    <t>○○年度　ぐんま緑の県民基金市町村提案型事業　変更協議書</t>
    <rPh sb="2" eb="4">
      <t>ネンド</t>
    </rPh>
    <phoneticPr fontId="2"/>
  </si>
  <si>
    <t xml:space="preserve">　このことについて、ぐんま緑の県民基金市町村提案型事業補助金交付要綱第１４条第２項の規定により、下記のとおり協議します。
</t>
    <rPh sb="13" eb="14">
      <t>ミドリ</t>
    </rPh>
    <rPh sb="15" eb="34">
      <t>ケンミンキキンシチョウソンテイアンガタジギョウホジョキンコウフヨウコウ</t>
    </rPh>
    <rPh sb="34" eb="35">
      <t>ダイ</t>
    </rPh>
    <rPh sb="37" eb="38">
      <t>ジョウ</t>
    </rPh>
    <rPh sb="38" eb="39">
      <t>ダイ</t>
    </rPh>
    <rPh sb="40" eb="41">
      <t>コウ</t>
    </rPh>
    <rPh sb="42" eb="44">
      <t>キテイ</t>
    </rPh>
    <phoneticPr fontId="2"/>
  </si>
  <si>
    <t>※上段に最新の交付決定額、下段に変更金額を記入する。</t>
    <rPh sb="4" eb="6">
      <t>サイシン</t>
    </rPh>
    <rPh sb="7" eb="9">
      <t>コウフ</t>
    </rPh>
    <rPh sb="9" eb="11">
      <t>ケッテイ</t>
    </rPh>
    <rPh sb="11" eb="12">
      <t>ガク</t>
    </rPh>
    <rPh sb="18" eb="20">
      <t>キンガク</t>
    </rPh>
    <phoneticPr fontId="2"/>
  </si>
  <si>
    <t>ぐんま緑の県民基金市町村提案型事業　変更承認申請書（写し）</t>
    <rPh sb="3" eb="4">
      <t>ミドリ</t>
    </rPh>
    <rPh sb="5" eb="7">
      <t>ケンミン</t>
    </rPh>
    <rPh sb="7" eb="9">
      <t>キキン</t>
    </rPh>
    <rPh sb="9" eb="12">
      <t>シチョウソン</t>
    </rPh>
    <rPh sb="12" eb="14">
      <t>テイアン</t>
    </rPh>
    <rPh sb="14" eb="15">
      <t>ガタ</t>
    </rPh>
    <rPh sb="15" eb="17">
      <t>ジギョウ</t>
    </rPh>
    <rPh sb="18" eb="20">
      <t>ヘンコウ</t>
    </rPh>
    <rPh sb="20" eb="22">
      <t>ショウニン</t>
    </rPh>
    <rPh sb="22" eb="25">
      <t>シンセイショ</t>
    </rPh>
    <rPh sb="26" eb="27">
      <t>ウツ</t>
    </rPh>
    <phoneticPr fontId="2"/>
  </si>
  <si>
    <t>別紙のとおり　（別記様式１７号）</t>
    <phoneticPr fontId="2"/>
  </si>
  <si>
    <t>別記様式第１９号（第１４条関係）</t>
    <phoneticPr fontId="2"/>
  </si>
  <si>
    <t>○○年度　ぐんま緑の県民基金市町村提案型事業　変更同意書</t>
    <rPh sb="2" eb="4">
      <t>ネンド</t>
    </rPh>
    <rPh sb="25" eb="27">
      <t>ドウイ</t>
    </rPh>
    <phoneticPr fontId="2"/>
  </si>
  <si>
    <t>別記様式第２０号（第１４条関係）</t>
    <phoneticPr fontId="2"/>
  </si>
  <si>
    <t>　○○年○○月○○日付け○○第○○○○号で変更申請のありました○○年度ぐんま緑の県民基金市町村提案型事業補助金については、群馬県補助金等に関する規則（昭和３１年群馬県規則第６８号）第９条第１項及びぐんま緑の県民基金市町村提案型事業補助金交付要綱第１４条第４号の規定により、下記のとおり変更交付決定します。</t>
    <rPh sb="21" eb="23">
      <t>ヘンコウ</t>
    </rPh>
    <rPh sb="96" eb="97">
      <t>オヨ</t>
    </rPh>
    <rPh sb="101" eb="102">
      <t>ミドリ</t>
    </rPh>
    <rPh sb="103" eb="122">
      <t>ケンミンキキンシチョウソンテイアンガタジギョウホジョキンコウフヨウコウ</t>
    </rPh>
    <rPh sb="122" eb="123">
      <t>ダイ</t>
    </rPh>
    <rPh sb="125" eb="126">
      <t>ジョウ</t>
    </rPh>
    <rPh sb="126" eb="127">
      <t>ダイ</t>
    </rPh>
    <rPh sb="128" eb="129">
      <t>ゴウ</t>
    </rPh>
    <rPh sb="136" eb="138">
      <t>カキ</t>
    </rPh>
    <rPh sb="142" eb="144">
      <t>ヘンコウ</t>
    </rPh>
    <rPh sb="144" eb="146">
      <t>コウフ</t>
    </rPh>
    <phoneticPr fontId="2"/>
  </si>
  <si>
    <t>別記様式第２１号（第１５条関係）</t>
    <phoneticPr fontId="2"/>
  </si>
  <si>
    <t>○○年度　ぐんま緑の県民基金市町村提案型事業　中止（廃止）承認申請書</t>
    <rPh sb="2" eb="4">
      <t>ネンド</t>
    </rPh>
    <phoneticPr fontId="2"/>
  </si>
  <si>
    <t xml:space="preserve">　○○年○○月○○日付け○○第○○○○号で交付決定された標記事業について、下記の理由により中止（廃止）したいので、ぐんま緑の県民基金市町村提案型事業補助金交付要綱第１５条第１項の規定により申請します。
</t>
    <rPh sb="37" eb="39">
      <t>カキ</t>
    </rPh>
    <rPh sb="40" eb="42">
      <t>リユウ</t>
    </rPh>
    <rPh sb="45" eb="47">
      <t>チュウシ</t>
    </rPh>
    <rPh sb="60" eb="61">
      <t>ミドリ</t>
    </rPh>
    <rPh sb="62" eb="81">
      <t>ケンミンキキンシチョウソンテイアンガタジギョウホジョキンコウフヨウコウ</t>
    </rPh>
    <rPh sb="81" eb="82">
      <t>ダイ</t>
    </rPh>
    <rPh sb="84" eb="85">
      <t>ジョウ</t>
    </rPh>
    <rPh sb="85" eb="86">
      <t>ダイ</t>
    </rPh>
    <rPh sb="87" eb="88">
      <t>コウ</t>
    </rPh>
    <rPh sb="89" eb="91">
      <t>キテイ</t>
    </rPh>
    <phoneticPr fontId="2"/>
  </si>
  <si>
    <t>１　　中止（廃止）理由書</t>
    <rPh sb="9" eb="11">
      <t>リユウ</t>
    </rPh>
    <rPh sb="11" eb="12">
      <t>ショ</t>
    </rPh>
    <phoneticPr fontId="2"/>
  </si>
  <si>
    <t>別紙のとおり　（別記様式２１号付表１）</t>
    <rPh sb="15" eb="17">
      <t>フヒョウ</t>
    </rPh>
    <phoneticPr fontId="2"/>
  </si>
  <si>
    <t>２　　中止（廃止）箇所一覧表</t>
    <phoneticPr fontId="2"/>
  </si>
  <si>
    <t>別紙のとおり　（別記様式２１号付表２）</t>
    <rPh sb="15" eb="17">
      <t>フヒョウ</t>
    </rPh>
    <phoneticPr fontId="2"/>
  </si>
  <si>
    <t>別記様式第２１号付表１（第１５条関係）</t>
    <rPh sb="8" eb="10">
      <t>フヒョウ</t>
    </rPh>
    <phoneticPr fontId="2"/>
  </si>
  <si>
    <t>別記様式第２１号付表２（第１５条関係）</t>
    <rPh sb="0" eb="2">
      <t>ベッキ</t>
    </rPh>
    <rPh sb="2" eb="4">
      <t>ヨウシキ</t>
    </rPh>
    <rPh sb="4" eb="5">
      <t>ダイ</t>
    </rPh>
    <rPh sb="7" eb="8">
      <t>ゴウ</t>
    </rPh>
    <rPh sb="8" eb="10">
      <t>フヒョウ</t>
    </rPh>
    <rPh sb="12" eb="13">
      <t>ダイ</t>
    </rPh>
    <rPh sb="15" eb="16">
      <t>ジョウ</t>
    </rPh>
    <rPh sb="16" eb="18">
      <t>カンケイ</t>
    </rPh>
    <phoneticPr fontId="3"/>
  </si>
  <si>
    <t>　○○年度ぐんま緑の県民基金市町村提案型事業　中止（廃止）箇所一覧表</t>
    <rPh sb="23" eb="25">
      <t>チュウシ</t>
    </rPh>
    <rPh sb="26" eb="28">
      <t>ハイシ</t>
    </rPh>
    <rPh sb="29" eb="31">
      <t>カショ</t>
    </rPh>
    <rPh sb="31" eb="33">
      <t>イチラン</t>
    </rPh>
    <rPh sb="33" eb="34">
      <t>ヒョウ</t>
    </rPh>
    <phoneticPr fontId="4"/>
  </si>
  <si>
    <t>変更内容</t>
    <rPh sb="0" eb="2">
      <t>ヘンコウ</t>
    </rPh>
    <rPh sb="2" eb="4">
      <t>ナイヨウ</t>
    </rPh>
    <phoneticPr fontId="2"/>
  </si>
  <si>
    <t>○○年度　ぐんま緑の県民基金市町村提案型事業　中止（廃止）協議書</t>
    <rPh sb="2" eb="4">
      <t>ネンド</t>
    </rPh>
    <phoneticPr fontId="2"/>
  </si>
  <si>
    <t xml:space="preserve">　このことについて、ぐんま緑の県民基金市町村提案型事業補助金交付要綱第１５条第２項の規定により、下記のとおり協議します。
</t>
    <rPh sb="13" eb="14">
      <t>ミドリ</t>
    </rPh>
    <rPh sb="15" eb="34">
      <t>ケンミンキキンシチョウソンテイアンガタジギョウホジョキンコウフヨウコウ</t>
    </rPh>
    <rPh sb="34" eb="35">
      <t>ダイ</t>
    </rPh>
    <rPh sb="37" eb="38">
      <t>ジョウ</t>
    </rPh>
    <rPh sb="38" eb="39">
      <t>ダイ</t>
    </rPh>
    <rPh sb="40" eb="41">
      <t>コウ</t>
    </rPh>
    <rPh sb="42" eb="44">
      <t>キテイ</t>
    </rPh>
    <rPh sb="54" eb="56">
      <t>キョウギ</t>
    </rPh>
    <phoneticPr fontId="2"/>
  </si>
  <si>
    <t>１　事務所意見</t>
    <rPh sb="2" eb="5">
      <t>ジムショ</t>
    </rPh>
    <rPh sb="5" eb="7">
      <t>イケン</t>
    </rPh>
    <phoneticPr fontId="2"/>
  </si>
  <si>
    <t>２　提出書類</t>
    <rPh sb="2" eb="4">
      <t>テイシュツ</t>
    </rPh>
    <rPh sb="4" eb="6">
      <t>ショルイ</t>
    </rPh>
    <phoneticPr fontId="2"/>
  </si>
  <si>
    <t>ぐんま緑の県民基金市町村提案型事業　中止（廃止）承認申請書（写し）</t>
    <rPh sb="3" eb="4">
      <t>ミドリ</t>
    </rPh>
    <rPh sb="5" eb="7">
      <t>ケンミン</t>
    </rPh>
    <rPh sb="7" eb="9">
      <t>キキン</t>
    </rPh>
    <rPh sb="9" eb="12">
      <t>シチョウソン</t>
    </rPh>
    <rPh sb="12" eb="14">
      <t>テイアン</t>
    </rPh>
    <rPh sb="14" eb="15">
      <t>ガタ</t>
    </rPh>
    <rPh sb="15" eb="17">
      <t>ジギョウ</t>
    </rPh>
    <rPh sb="18" eb="20">
      <t>チュウシ</t>
    </rPh>
    <rPh sb="21" eb="23">
      <t>ハイシ</t>
    </rPh>
    <rPh sb="24" eb="26">
      <t>ショウニン</t>
    </rPh>
    <rPh sb="26" eb="29">
      <t>シンセイショ</t>
    </rPh>
    <rPh sb="30" eb="31">
      <t>ウツ</t>
    </rPh>
    <phoneticPr fontId="2"/>
  </si>
  <si>
    <t>別紙のとおり　（別記様式２１号）</t>
    <phoneticPr fontId="2"/>
  </si>
  <si>
    <t>※別記様式２１号付表１・２含む</t>
    <rPh sb="13" eb="14">
      <t>フク</t>
    </rPh>
    <phoneticPr fontId="2"/>
  </si>
  <si>
    <t>別記様式第２３号（第１５条関係）</t>
    <phoneticPr fontId="2"/>
  </si>
  <si>
    <t>○○年度　ぐんま緑の県民基金市町村提案型事業　中止（廃止）同意書</t>
    <rPh sb="2" eb="4">
      <t>ネンド</t>
    </rPh>
    <rPh sb="29" eb="31">
      <t>ドウイ</t>
    </rPh>
    <phoneticPr fontId="2"/>
  </si>
  <si>
    <t>１　中止（廃止）協議結果</t>
    <rPh sb="2" eb="4">
      <t>チュウシ</t>
    </rPh>
    <rPh sb="5" eb="7">
      <t>ハイシ</t>
    </rPh>
    <rPh sb="8" eb="10">
      <t>キョウギ</t>
    </rPh>
    <rPh sb="10" eb="12">
      <t>ケッカ</t>
    </rPh>
    <phoneticPr fontId="2"/>
  </si>
  <si>
    <t>別記様式第２４号（第１５条関係）</t>
    <phoneticPr fontId="2"/>
  </si>
  <si>
    <t>　○○年○○月○○日付け○○第○○○○号で申請のありました○○年度ぐんま緑の県民基金市町村提案型事業補助金の中止（廃止）については、群馬県補助金等に関する規則（昭和３１年群馬県規則第６８号）第９条第１項及びぐんま緑の県民基金市町村提案型事業補助金交付要綱第１５条第４項の規定により、下記のとおり承認します。</t>
    <rPh sb="101" eb="102">
      <t>オヨ</t>
    </rPh>
    <rPh sb="106" eb="107">
      <t>ミドリ</t>
    </rPh>
    <rPh sb="108" eb="127">
      <t>ケンミンキキンシチョウソンテイアンガタジギョウホジョキンコウフヨウコウ</t>
    </rPh>
    <rPh sb="127" eb="128">
      <t>ダイ</t>
    </rPh>
    <rPh sb="130" eb="131">
      <t>ジョウ</t>
    </rPh>
    <rPh sb="131" eb="132">
      <t>ダイ</t>
    </rPh>
    <rPh sb="133" eb="134">
      <t>コウ</t>
    </rPh>
    <rPh sb="141" eb="143">
      <t>カキ</t>
    </rPh>
    <rPh sb="147" eb="149">
      <t>ショウニン</t>
    </rPh>
    <phoneticPr fontId="2"/>
  </si>
  <si>
    <t>　廃止の対象となる事業は、当該中止（廃止）承認申請書に記載のとおりとし、決定の全部を取り消すものとする。</t>
    <phoneticPr fontId="2"/>
  </si>
  <si>
    <t>別記様式第２５号（第１６条関係）</t>
    <phoneticPr fontId="2"/>
  </si>
  <si>
    <t>○○年度　ぐんま緑の県民基金市町村提案型事業　事故報告書</t>
    <rPh sb="2" eb="4">
      <t>ネンド</t>
    </rPh>
    <phoneticPr fontId="2"/>
  </si>
  <si>
    <t>事業
区分</t>
    <phoneticPr fontId="2"/>
  </si>
  <si>
    <t>備考</t>
  </si>
  <si>
    <t>年　　月　　日　
までに完了したもの</t>
    <phoneticPr fontId="2"/>
  </si>
  <si>
    <t>年　　月　　日　
以降に実施するもの</t>
    <phoneticPr fontId="2"/>
  </si>
  <si>
    <t>実施額</t>
  </si>
  <si>
    <t>進捗率</t>
  </si>
  <si>
    <t>実施見込額</t>
  </si>
  <si>
    <t>事業完了</t>
  </si>
  <si>
    <t>予定年月日</t>
  </si>
  <si>
    <t>円</t>
  </si>
  <si>
    <t>％</t>
  </si>
  <si>
    <t>別記様式第２６号（第１７条関係）</t>
    <rPh sb="0" eb="2">
      <t>ベッキ</t>
    </rPh>
    <rPh sb="2" eb="4">
      <t>ヨウシキ</t>
    </rPh>
    <rPh sb="4" eb="5">
      <t>ダイ</t>
    </rPh>
    <rPh sb="7" eb="8">
      <t>ゴウ</t>
    </rPh>
    <rPh sb="9" eb="10">
      <t>ダイ</t>
    </rPh>
    <rPh sb="12" eb="13">
      <t>ジョウ</t>
    </rPh>
    <rPh sb="13" eb="15">
      <t>カンケイ</t>
    </rPh>
    <phoneticPr fontId="3"/>
  </si>
  <si>
    <t>○○年度ぐんま緑の県民基金市町村提案型事業　執行状況報告書</t>
    <rPh sb="22" eb="24">
      <t>シッコウ</t>
    </rPh>
    <rPh sb="24" eb="26">
      <t>ジョウキョウ</t>
    </rPh>
    <rPh sb="26" eb="29">
      <t>ホウコクショ</t>
    </rPh>
    <phoneticPr fontId="4"/>
  </si>
  <si>
    <t>○○市町村長</t>
    <rPh sb="2" eb="4">
      <t>シチョウ</t>
    </rPh>
    <rPh sb="4" eb="6">
      <t>ソンチョウ</t>
    </rPh>
    <phoneticPr fontId="3"/>
  </si>
  <si>
    <t>○○年○月末現在の執行状況については、以下のとおりです。</t>
    <rPh sb="2" eb="3">
      <t>ネン</t>
    </rPh>
    <rPh sb="4" eb="5">
      <t>ツキ</t>
    </rPh>
    <rPh sb="5" eb="6">
      <t>マツ</t>
    </rPh>
    <rPh sb="6" eb="8">
      <t>ゲンザイ</t>
    </rPh>
    <rPh sb="9" eb="11">
      <t>シッコウ</t>
    </rPh>
    <rPh sb="11" eb="13">
      <t>ジョウキョウ</t>
    </rPh>
    <rPh sb="19" eb="21">
      <t>イカ</t>
    </rPh>
    <phoneticPr fontId="2"/>
  </si>
  <si>
    <t>計 画 承 認 内 容</t>
    <rPh sb="0" eb="1">
      <t>ケイ</t>
    </rPh>
    <rPh sb="2" eb="3">
      <t>ガ</t>
    </rPh>
    <rPh sb="4" eb="5">
      <t>ショウ</t>
    </rPh>
    <rPh sb="6" eb="7">
      <t>ニン</t>
    </rPh>
    <rPh sb="8" eb="9">
      <t>ウチ</t>
    </rPh>
    <rPh sb="10" eb="11">
      <t>カタチ</t>
    </rPh>
    <phoneticPr fontId="2"/>
  </si>
  <si>
    <t>○月現在執行額</t>
    <rPh sb="1" eb="2">
      <t>ガツ</t>
    </rPh>
    <rPh sb="2" eb="4">
      <t>ゲンザイ</t>
    </rPh>
    <rPh sb="4" eb="6">
      <t>シッコウ</t>
    </rPh>
    <rPh sb="6" eb="7">
      <t>ガク</t>
    </rPh>
    <phoneticPr fontId="2"/>
  </si>
  <si>
    <t>今後執行見込額</t>
    <rPh sb="0" eb="2">
      <t>コンゴ</t>
    </rPh>
    <rPh sb="2" eb="4">
      <t>シッコウ</t>
    </rPh>
    <rPh sb="4" eb="6">
      <t>ミコ</t>
    </rPh>
    <rPh sb="6" eb="7">
      <t>ガク</t>
    </rPh>
    <phoneticPr fontId="2"/>
  </si>
  <si>
    <t>うち県補助金</t>
    <rPh sb="2" eb="6">
      <t>ケンホジョキン</t>
    </rPh>
    <phoneticPr fontId="2"/>
  </si>
  <si>
    <t>うち県補助金</t>
    <rPh sb="2" eb="3">
      <t>ケン</t>
    </rPh>
    <rPh sb="3" eb="6">
      <t>ホジョキン</t>
    </rPh>
    <phoneticPr fontId="2"/>
  </si>
  <si>
    <t>年度内完了</t>
    <rPh sb="0" eb="3">
      <t>ネンドナイ</t>
    </rPh>
    <rPh sb="3" eb="5">
      <t>カンリョウ</t>
    </rPh>
    <phoneticPr fontId="2"/>
  </si>
  <si>
    <t>別記様式第２７号（第１７条関係）</t>
    <phoneticPr fontId="2"/>
  </si>
  <si>
    <t>○○年度　ぐんま緑の県民基金市町村提案型事業　執行状況集約報告書</t>
    <rPh sb="2" eb="4">
      <t>ネンド</t>
    </rPh>
    <phoneticPr fontId="2"/>
  </si>
  <si>
    <t xml:space="preserve">　このことについて、ぐんま緑の県民基金市町村提案型事業補助金交付要綱第１７条第２項の規定により、下記のとおり報告します。
</t>
    <rPh sb="13" eb="14">
      <t>ミドリ</t>
    </rPh>
    <rPh sb="15" eb="34">
      <t>ケンミンキキンシチョウソンテイアンガタジギョウホジョキンコウフヨウコウ</t>
    </rPh>
    <rPh sb="34" eb="35">
      <t>ダイ</t>
    </rPh>
    <rPh sb="37" eb="38">
      <t>ジョウ</t>
    </rPh>
    <rPh sb="38" eb="39">
      <t>ダイ</t>
    </rPh>
    <rPh sb="40" eb="41">
      <t>コウ</t>
    </rPh>
    <rPh sb="42" eb="44">
      <t>キテイ</t>
    </rPh>
    <rPh sb="54" eb="56">
      <t>ホウコク</t>
    </rPh>
    <phoneticPr fontId="2"/>
  </si>
  <si>
    <t>１　提出書類</t>
    <rPh sb="2" eb="4">
      <t>テイシュツ</t>
    </rPh>
    <rPh sb="4" eb="6">
      <t>ショルイ</t>
    </rPh>
    <phoneticPr fontId="2"/>
  </si>
  <si>
    <t>ぐんま緑の県民基金市町村提案型事業　施行状況報告書（写し）</t>
    <rPh sb="3" eb="4">
      <t>ミドリ</t>
    </rPh>
    <rPh sb="5" eb="7">
      <t>ケンミン</t>
    </rPh>
    <rPh sb="7" eb="9">
      <t>キキン</t>
    </rPh>
    <rPh sb="9" eb="12">
      <t>シチョウソン</t>
    </rPh>
    <rPh sb="12" eb="14">
      <t>テイアン</t>
    </rPh>
    <rPh sb="14" eb="15">
      <t>ガタ</t>
    </rPh>
    <rPh sb="15" eb="17">
      <t>ジギョウ</t>
    </rPh>
    <rPh sb="26" eb="27">
      <t>ウツ</t>
    </rPh>
    <phoneticPr fontId="2"/>
  </si>
  <si>
    <t>別紙のとおり　（別記様式２６号）</t>
    <phoneticPr fontId="2"/>
  </si>
  <si>
    <t>別記様式第２８号（第１８条関係）</t>
    <phoneticPr fontId="2"/>
  </si>
  <si>
    <t>○○（環境）森林事務所長　あて</t>
    <phoneticPr fontId="2"/>
  </si>
  <si>
    <t>確認者</t>
    <rPh sb="0" eb="2">
      <t>カクニン</t>
    </rPh>
    <rPh sb="2" eb="3">
      <t>シャ</t>
    </rPh>
    <phoneticPr fontId="2"/>
  </si>
  <si>
    <t>職</t>
    <rPh sb="0" eb="1">
      <t>ショク</t>
    </rPh>
    <phoneticPr fontId="2"/>
  </si>
  <si>
    <t>氏名</t>
    <rPh sb="0" eb="2">
      <t>シメイ</t>
    </rPh>
    <phoneticPr fontId="2"/>
  </si>
  <si>
    <t xml:space="preserve">　○○年度ぐんま緑の県民基金市町村提案型事業について、ぐんま緑の県民基金市町村提案型事業補助金交付要綱第１８条第１項の規定により、下記のとおり確認しましたので報告します。
</t>
    <rPh sb="30" eb="31">
      <t>ミドリ</t>
    </rPh>
    <rPh sb="32" eb="51">
      <t>ケンミンキキンシチョウソンテイアンガタジギョウホジョキンコウフヨウコウ</t>
    </rPh>
    <rPh sb="51" eb="52">
      <t>ダイ</t>
    </rPh>
    <rPh sb="54" eb="55">
      <t>ジョウ</t>
    </rPh>
    <rPh sb="55" eb="56">
      <t>ダイ</t>
    </rPh>
    <rPh sb="57" eb="58">
      <t>コウ</t>
    </rPh>
    <rPh sb="59" eb="61">
      <t>キテイ</t>
    </rPh>
    <phoneticPr fontId="2"/>
  </si>
  <si>
    <t>補助事業者
（間接補助事業者）</t>
    <rPh sb="0" eb="2">
      <t>ホジョ</t>
    </rPh>
    <rPh sb="2" eb="5">
      <t>ジギョウシャ</t>
    </rPh>
    <rPh sb="7" eb="9">
      <t>カンセツ</t>
    </rPh>
    <rPh sb="9" eb="11">
      <t>ホジョ</t>
    </rPh>
    <rPh sb="11" eb="14">
      <t>ジギョウシャ</t>
    </rPh>
    <phoneticPr fontId="2"/>
  </si>
  <si>
    <t>事業実施場所</t>
    <rPh sb="0" eb="2">
      <t>ジギョウ</t>
    </rPh>
    <rPh sb="2" eb="4">
      <t>ジッシ</t>
    </rPh>
    <rPh sb="4" eb="6">
      <t>バショ</t>
    </rPh>
    <phoneticPr fontId="2"/>
  </si>
  <si>
    <t>内容及び事業量</t>
    <rPh sb="0" eb="2">
      <t>ナイヨウ</t>
    </rPh>
    <rPh sb="2" eb="3">
      <t>オヨ</t>
    </rPh>
    <rPh sb="4" eb="7">
      <t>ジギョウリョウ</t>
    </rPh>
    <phoneticPr fontId="2"/>
  </si>
  <si>
    <t>補助事業に要した経費及び内訳</t>
    <rPh sb="0" eb="2">
      <t>ホジョ</t>
    </rPh>
    <rPh sb="2" eb="4">
      <t>ジギョウ</t>
    </rPh>
    <rPh sb="5" eb="6">
      <t>ヨウ</t>
    </rPh>
    <rPh sb="8" eb="10">
      <t>ケイヒ</t>
    </rPh>
    <rPh sb="10" eb="11">
      <t>オヨ</t>
    </rPh>
    <rPh sb="12" eb="14">
      <t>ウチワケ</t>
    </rPh>
    <phoneticPr fontId="2"/>
  </si>
  <si>
    <t>県　　　　　　　　　　　　　　　円</t>
    <rPh sb="0" eb="1">
      <t>ケン</t>
    </rPh>
    <rPh sb="16" eb="17">
      <t>エン</t>
    </rPh>
    <phoneticPr fontId="2"/>
  </si>
  <si>
    <t>市町村　　　　　　　　　　　　　円</t>
    <rPh sb="0" eb="3">
      <t>シチョウソン</t>
    </rPh>
    <rPh sb="16" eb="17">
      <t>エン</t>
    </rPh>
    <phoneticPr fontId="2"/>
  </si>
  <si>
    <t>その他　　　　　　　　　　　　　円</t>
    <rPh sb="2" eb="3">
      <t>タ</t>
    </rPh>
    <rPh sb="16" eb="17">
      <t>エン</t>
    </rPh>
    <phoneticPr fontId="2"/>
  </si>
  <si>
    <t>事業費　　　　　　　　　　　　　円</t>
    <rPh sb="0" eb="3">
      <t>ジギョウヒ</t>
    </rPh>
    <rPh sb="16" eb="17">
      <t>エン</t>
    </rPh>
    <phoneticPr fontId="2"/>
  </si>
  <si>
    <t>補助金交付決定年月日及び金額</t>
    <rPh sb="0" eb="3">
      <t>ホジョキン</t>
    </rPh>
    <rPh sb="3" eb="5">
      <t>コウフ</t>
    </rPh>
    <rPh sb="5" eb="7">
      <t>ケッテイ</t>
    </rPh>
    <rPh sb="7" eb="10">
      <t>ネンガッピ</t>
    </rPh>
    <rPh sb="10" eb="11">
      <t>オヨ</t>
    </rPh>
    <rPh sb="12" eb="14">
      <t>キンガク</t>
    </rPh>
    <phoneticPr fontId="2"/>
  </si>
  <si>
    <t>交付決定</t>
    <rPh sb="0" eb="2">
      <t>コウフ</t>
    </rPh>
    <rPh sb="2" eb="4">
      <t>ケッテイ</t>
    </rPh>
    <phoneticPr fontId="2"/>
  </si>
  <si>
    <t>○○年○○月○○日付け</t>
    <rPh sb="9" eb="10">
      <t>ヅ</t>
    </rPh>
    <phoneticPr fontId="2"/>
  </si>
  <si>
    <t>群馬県指令○○第○○○号</t>
    <rPh sb="0" eb="3">
      <t>グンマケン</t>
    </rPh>
    <rPh sb="3" eb="5">
      <t>シレイ</t>
    </rPh>
    <rPh sb="7" eb="8">
      <t>ダイ</t>
    </rPh>
    <rPh sb="11" eb="12">
      <t>ゴウ</t>
    </rPh>
    <phoneticPr fontId="2"/>
  </si>
  <si>
    <t>最新変更</t>
    <rPh sb="0" eb="2">
      <t>サイシン</t>
    </rPh>
    <rPh sb="2" eb="4">
      <t>ヘンコウ</t>
    </rPh>
    <phoneticPr fontId="2"/>
  </si>
  <si>
    <t>県からの補助金概算払状況</t>
    <rPh sb="0" eb="1">
      <t>ケン</t>
    </rPh>
    <rPh sb="4" eb="7">
      <t>ホジョキン</t>
    </rPh>
    <rPh sb="7" eb="9">
      <t>ガイサン</t>
    </rPh>
    <rPh sb="9" eb="10">
      <t>ハラ</t>
    </rPh>
    <rPh sb="10" eb="12">
      <t>ジョウキョウ</t>
    </rPh>
    <phoneticPr fontId="2"/>
  </si>
  <si>
    <t>　　年　　月　　日</t>
    <phoneticPr fontId="2"/>
  </si>
  <si>
    <t>事業実施期間</t>
    <rPh sb="0" eb="2">
      <t>ジギョウ</t>
    </rPh>
    <rPh sb="2" eb="4">
      <t>ジッシ</t>
    </rPh>
    <rPh sb="4" eb="6">
      <t>キカン</t>
    </rPh>
    <phoneticPr fontId="2"/>
  </si>
  <si>
    <t>○○年○○月○○日　～　○○年○○月○○日</t>
    <phoneticPr fontId="2"/>
  </si>
  <si>
    <t>※事業実施期間の終期については、事業完了年月日を記載する。</t>
    <rPh sb="1" eb="3">
      <t>ジギョウ</t>
    </rPh>
    <rPh sb="3" eb="5">
      <t>ジッシ</t>
    </rPh>
    <rPh sb="5" eb="7">
      <t>キカン</t>
    </rPh>
    <rPh sb="8" eb="9">
      <t>オ</t>
    </rPh>
    <rPh sb="9" eb="10">
      <t>キ</t>
    </rPh>
    <rPh sb="16" eb="18">
      <t>ジギョウ</t>
    </rPh>
    <rPh sb="18" eb="20">
      <t>カンリョウ</t>
    </rPh>
    <rPh sb="20" eb="21">
      <t>ネン</t>
    </rPh>
    <rPh sb="21" eb="23">
      <t>ガッピ</t>
    </rPh>
    <rPh sb="24" eb="26">
      <t>キサイ</t>
    </rPh>
    <phoneticPr fontId="2"/>
  </si>
  <si>
    <t>履行確認年月日</t>
    <rPh sb="0" eb="2">
      <t>リコウ</t>
    </rPh>
    <rPh sb="2" eb="4">
      <t>カクニン</t>
    </rPh>
    <rPh sb="4" eb="7">
      <t>ネンガッピ</t>
    </rPh>
    <phoneticPr fontId="2"/>
  </si>
  <si>
    <t>間接補助事業者への
補助金支払状況</t>
    <rPh sb="0" eb="2">
      <t>カンセツ</t>
    </rPh>
    <rPh sb="2" eb="4">
      <t>ホジョ</t>
    </rPh>
    <rPh sb="4" eb="7">
      <t>ジギョウシャ</t>
    </rPh>
    <rPh sb="10" eb="13">
      <t>ホジョキン</t>
    </rPh>
    <rPh sb="13" eb="15">
      <t>シハラ</t>
    </rPh>
    <rPh sb="15" eb="17">
      <t>ジョウキョウ</t>
    </rPh>
    <phoneticPr fontId="2"/>
  </si>
  <si>
    <t>その他特記事項</t>
    <rPh sb="2" eb="3">
      <t>タ</t>
    </rPh>
    <rPh sb="3" eb="5">
      <t>トッキ</t>
    </rPh>
    <rPh sb="5" eb="7">
      <t>ジコウ</t>
    </rPh>
    <phoneticPr fontId="2"/>
  </si>
  <si>
    <t>別記様式第２９号（第１９条関係）</t>
    <phoneticPr fontId="2"/>
  </si>
  <si>
    <t>○○年度　ぐんま緑の県民基金市町村提案型事業　実績報告書</t>
    <rPh sb="2" eb="4">
      <t>ネンド</t>
    </rPh>
    <phoneticPr fontId="2"/>
  </si>
  <si>
    <t xml:space="preserve">　○○年○○月○○日付け○○第○○○○号で補助金の交付決定（変更決定○○年○○月○○日付け○○第○○○○号）された標記補助事業の実績について、ぐんま緑の県民基金市町村提案型事業補助金交付要綱第１９条第１項の規定により、下記のとおり報告します。
</t>
    <rPh sb="59" eb="61">
      <t>ホジョ</t>
    </rPh>
    <rPh sb="74" eb="75">
      <t>ミドリ</t>
    </rPh>
    <rPh sb="76" eb="95">
      <t>ケンミンキキンシチョウソンテイアンガタジギョウホジョキンコウフヨウコウ</t>
    </rPh>
    <rPh sb="95" eb="96">
      <t>ダイ</t>
    </rPh>
    <rPh sb="98" eb="99">
      <t>ジョウ</t>
    </rPh>
    <rPh sb="99" eb="100">
      <t>ダイ</t>
    </rPh>
    <rPh sb="101" eb="102">
      <t>コウ</t>
    </rPh>
    <rPh sb="103" eb="105">
      <t>キテイ</t>
    </rPh>
    <phoneticPr fontId="2"/>
  </si>
  <si>
    <t>１　　実績報告総括表</t>
    <rPh sb="3" eb="5">
      <t>ジッセキ</t>
    </rPh>
    <rPh sb="5" eb="7">
      <t>ホウコク</t>
    </rPh>
    <rPh sb="7" eb="10">
      <t>ソウカツヒョウ</t>
    </rPh>
    <phoneticPr fontId="2"/>
  </si>
  <si>
    <t>別紙のとおり　（別記様式３２号付表１）</t>
    <rPh sb="15" eb="17">
      <t>フヒョウ</t>
    </rPh>
    <phoneticPr fontId="2"/>
  </si>
  <si>
    <t>２　　箇所別実績書</t>
    <rPh sb="3" eb="5">
      <t>カショ</t>
    </rPh>
    <rPh sb="5" eb="6">
      <t>ベツ</t>
    </rPh>
    <rPh sb="6" eb="8">
      <t>ジッセキ</t>
    </rPh>
    <rPh sb="8" eb="9">
      <t>ショ</t>
    </rPh>
    <phoneticPr fontId="2"/>
  </si>
  <si>
    <t>３　　事業実施期間</t>
    <rPh sb="3" eb="5">
      <t>ジギョウ</t>
    </rPh>
    <rPh sb="5" eb="7">
      <t>ジッシ</t>
    </rPh>
    <rPh sb="7" eb="9">
      <t>キカン</t>
    </rPh>
    <phoneticPr fontId="2"/>
  </si>
  <si>
    <t>○○年○○月○○日～○○年○○月○○日</t>
    <phoneticPr fontId="2"/>
  </si>
  <si>
    <t>４　　その他資料</t>
    <rPh sb="5" eb="6">
      <t>タ</t>
    </rPh>
    <rPh sb="6" eb="8">
      <t>シリョウ</t>
    </rPh>
    <phoneticPr fontId="2"/>
  </si>
  <si>
    <t>別紙のとおり（実績報告の根拠となる証拠資料）</t>
    <rPh sb="0" eb="2">
      <t>ベッシ</t>
    </rPh>
    <rPh sb="7" eb="9">
      <t>ジッセキ</t>
    </rPh>
    <rPh sb="9" eb="11">
      <t>ホウコク</t>
    </rPh>
    <rPh sb="12" eb="14">
      <t>コンキョ</t>
    </rPh>
    <rPh sb="17" eb="19">
      <t>ショウコ</t>
    </rPh>
    <rPh sb="19" eb="21">
      <t>シリョウ</t>
    </rPh>
    <phoneticPr fontId="2"/>
  </si>
  <si>
    <t>５　精算払先（口座番号）</t>
    <rPh sb="2" eb="4">
      <t>セイサン</t>
    </rPh>
    <rPh sb="4" eb="5">
      <t>ハラ</t>
    </rPh>
    <rPh sb="5" eb="6">
      <t>サキ</t>
    </rPh>
    <rPh sb="7" eb="9">
      <t>コウザ</t>
    </rPh>
    <rPh sb="9" eb="11">
      <t>バンゴウ</t>
    </rPh>
    <phoneticPr fontId="2"/>
  </si>
  <si>
    <t>金融機関名</t>
    <rPh sb="0" eb="2">
      <t>キンユウ</t>
    </rPh>
    <rPh sb="2" eb="4">
      <t>キカン</t>
    </rPh>
    <rPh sb="4" eb="5">
      <t>メイ</t>
    </rPh>
    <phoneticPr fontId="2"/>
  </si>
  <si>
    <t>本・支店名</t>
    <rPh sb="0" eb="1">
      <t>ホン</t>
    </rPh>
    <rPh sb="2" eb="4">
      <t>シテン</t>
    </rPh>
    <rPh sb="4" eb="5">
      <t>メイ</t>
    </rPh>
    <phoneticPr fontId="2"/>
  </si>
  <si>
    <t>預金の種別</t>
    <rPh sb="0" eb="2">
      <t>ヨキン</t>
    </rPh>
    <rPh sb="3" eb="5">
      <t>シュベツ</t>
    </rPh>
    <phoneticPr fontId="2"/>
  </si>
  <si>
    <t>口座番号</t>
    <rPh sb="0" eb="4">
      <t>コウザバンゴウ</t>
    </rPh>
    <phoneticPr fontId="2"/>
  </si>
  <si>
    <t>預金名義</t>
    <rPh sb="0" eb="2">
      <t>ヨキン</t>
    </rPh>
    <rPh sb="2" eb="4">
      <t>メイギ</t>
    </rPh>
    <phoneticPr fontId="2"/>
  </si>
  <si>
    <t>フリガナ</t>
    <phoneticPr fontId="2"/>
  </si>
  <si>
    <t>※口座振込エラーを防ぐため、金融機関の通帳の記載内容を見ながら入力してください。</t>
    <rPh sb="1" eb="3">
      <t>コウザ</t>
    </rPh>
    <rPh sb="3" eb="5">
      <t>フリコミ</t>
    </rPh>
    <rPh sb="9" eb="10">
      <t>フセ</t>
    </rPh>
    <rPh sb="14" eb="16">
      <t>キンユウ</t>
    </rPh>
    <rPh sb="16" eb="18">
      <t>キカン</t>
    </rPh>
    <rPh sb="19" eb="21">
      <t>ツウチョウ</t>
    </rPh>
    <rPh sb="22" eb="24">
      <t>キサイ</t>
    </rPh>
    <rPh sb="24" eb="26">
      <t>ナイヨウ</t>
    </rPh>
    <rPh sb="27" eb="28">
      <t>ミ</t>
    </rPh>
    <rPh sb="31" eb="33">
      <t>ニュウリョク</t>
    </rPh>
    <phoneticPr fontId="2"/>
  </si>
  <si>
    <t>別記様式第２９号付表１（第１９条関係）</t>
    <rPh sb="0" eb="2">
      <t>ベッキ</t>
    </rPh>
    <rPh sb="2" eb="4">
      <t>ヨウシキ</t>
    </rPh>
    <rPh sb="4" eb="5">
      <t>ダイ</t>
    </rPh>
    <rPh sb="7" eb="8">
      <t>ゴウ</t>
    </rPh>
    <rPh sb="8" eb="10">
      <t>フヒョウ</t>
    </rPh>
    <rPh sb="12" eb="13">
      <t>ダイ</t>
    </rPh>
    <rPh sb="15" eb="16">
      <t>ジョウ</t>
    </rPh>
    <rPh sb="16" eb="18">
      <t>カンケイ</t>
    </rPh>
    <phoneticPr fontId="3"/>
  </si>
  <si>
    <t>　○○年度ぐんま緑の県民基金市町村提案型事業　実績報告総括表</t>
    <rPh sb="23" eb="25">
      <t>ジッセキ</t>
    </rPh>
    <rPh sb="25" eb="27">
      <t>ホウコク</t>
    </rPh>
    <rPh sb="27" eb="30">
      <t>ソウカツヒョウ</t>
    </rPh>
    <phoneticPr fontId="4"/>
  </si>
  <si>
    <t>最新の交付決定</t>
    <rPh sb="0" eb="2">
      <t>サイシン</t>
    </rPh>
    <rPh sb="3" eb="5">
      <t>コウフ</t>
    </rPh>
    <rPh sb="5" eb="7">
      <t>ケッテイ</t>
    </rPh>
    <phoneticPr fontId="2"/>
  </si>
  <si>
    <t>別記様式２９号付表２（第１９関係）</t>
    <rPh sb="0" eb="2">
      <t>ベッキ</t>
    </rPh>
    <rPh sb="2" eb="4">
      <t>ヨウシキ</t>
    </rPh>
    <rPh sb="6" eb="7">
      <t>ゴウ</t>
    </rPh>
    <rPh sb="7" eb="9">
      <t>フヒョウ</t>
    </rPh>
    <phoneticPr fontId="2"/>
  </si>
  <si>
    <t>○○年度ぐんま緑の県民基金市町村提案型事業　箇所別実績書</t>
    <rPh sb="2" eb="4">
      <t>ネンド</t>
    </rPh>
    <rPh sb="7" eb="8">
      <t>ミドリ</t>
    </rPh>
    <rPh sb="9" eb="11">
      <t>ケンミン</t>
    </rPh>
    <rPh sb="11" eb="13">
      <t>キキン</t>
    </rPh>
    <rPh sb="13" eb="16">
      <t>シチョウソン</t>
    </rPh>
    <rPh sb="16" eb="19">
      <t>テイアンガタ</t>
    </rPh>
    <rPh sb="19" eb="21">
      <t>ジギョウ</t>
    </rPh>
    <phoneticPr fontId="2"/>
  </si>
  <si>
    <t>備　　　考</t>
    <rPh sb="0" eb="1">
      <t>ビ</t>
    </rPh>
    <rPh sb="4" eb="5">
      <t>コウ</t>
    </rPh>
    <phoneticPr fontId="2"/>
  </si>
  <si>
    <t>○貴重な自然環境の保護・保全</t>
    <rPh sb="1" eb="3">
      <t>キチョウ</t>
    </rPh>
    <rPh sb="4" eb="6">
      <t>シゼン</t>
    </rPh>
    <rPh sb="6" eb="8">
      <t>カンキョウ</t>
    </rPh>
    <rPh sb="9" eb="11">
      <t>ホゴ</t>
    </rPh>
    <rPh sb="12" eb="14">
      <t>ホゼン</t>
    </rPh>
    <phoneticPr fontId="2"/>
  </si>
  <si>
    <t>○森林環境教育・普及啓発</t>
    <rPh sb="1" eb="3">
      <t>シンリン</t>
    </rPh>
    <rPh sb="3" eb="5">
      <t>カンキョウ</t>
    </rPh>
    <rPh sb="5" eb="7">
      <t>キョウイク</t>
    </rPh>
    <rPh sb="8" eb="10">
      <t>フキュウ</t>
    </rPh>
    <rPh sb="10" eb="12">
      <t>ケイハツ</t>
    </rPh>
    <phoneticPr fontId="2"/>
  </si>
  <si>
    <t>種名</t>
    <rPh sb="0" eb="2">
      <t>シュメイ</t>
    </rPh>
    <phoneticPr fontId="2"/>
  </si>
  <si>
    <t>カテゴリー</t>
    <phoneticPr fontId="2"/>
  </si>
  <si>
    <t>開催日</t>
    <rPh sb="0" eb="2">
      <t>カイサイ</t>
    </rPh>
    <rPh sb="2" eb="3">
      <t>ヒ</t>
    </rPh>
    <phoneticPr fontId="2"/>
  </si>
  <si>
    <t>参加者人数</t>
    <rPh sb="0" eb="3">
      <t>サンカシャ</t>
    </rPh>
    <rPh sb="3" eb="5">
      <t>ニンズウ</t>
    </rPh>
    <phoneticPr fontId="2"/>
  </si>
  <si>
    <t>動物　種・植物　種</t>
    <rPh sb="0" eb="2">
      <t>ドウブツ</t>
    </rPh>
    <rPh sb="3" eb="4">
      <t>シュ</t>
    </rPh>
    <rPh sb="5" eb="7">
      <t>ショクブツ</t>
    </rPh>
    <rPh sb="8" eb="9">
      <t>シュ</t>
    </rPh>
    <phoneticPr fontId="2"/>
  </si>
  <si>
    <t>別記様式第３０号（第２０条関係）</t>
    <phoneticPr fontId="2"/>
  </si>
  <si>
    <t>確定検査調書</t>
    <rPh sb="0" eb="2">
      <t>カクテイ</t>
    </rPh>
    <rPh sb="2" eb="4">
      <t>ケンサ</t>
    </rPh>
    <rPh sb="4" eb="6">
      <t>チョウショ</t>
    </rPh>
    <phoneticPr fontId="2"/>
  </si>
  <si>
    <t xml:space="preserve">　○○年度ぐんま緑の県民基金市町村提案型事業について、ぐんま緑の県民基金市町村提案型事業補助金交付要綱第２０条第３項の規定により、下記のとおり補助事業の額の確定検査をしましたので報告します。
</t>
    <rPh sb="30" eb="31">
      <t>ミドリ</t>
    </rPh>
    <rPh sb="32" eb="52">
      <t>ケンミンキキンシチョウソンテイアンガタジギョウホジョキンコウフヨウコウダイ</t>
    </rPh>
    <rPh sb="54" eb="55">
      <t>ジョウ</t>
    </rPh>
    <rPh sb="55" eb="56">
      <t>ダイ</t>
    </rPh>
    <rPh sb="57" eb="58">
      <t>コウ</t>
    </rPh>
    <rPh sb="59" eb="61">
      <t>キテイ</t>
    </rPh>
    <phoneticPr fontId="2"/>
  </si>
  <si>
    <t>確定検査年月日</t>
    <rPh sb="0" eb="2">
      <t>カクテイ</t>
    </rPh>
    <rPh sb="2" eb="4">
      <t>ケンサ</t>
    </rPh>
    <rPh sb="4" eb="7">
      <t>ネンガッピ</t>
    </rPh>
    <phoneticPr fontId="2"/>
  </si>
  <si>
    <t>別記様式第３１号（第２０条関係）</t>
    <phoneticPr fontId="2"/>
  </si>
  <si>
    <t>　○○年○○月○○日付け○○第○○○○号で実績報告のありました○○年度ぐんま緑の県民基金市町村提案型事業補助金について、群馬県補助金等に関する規則（昭和３１年群馬県規則第６８号）第７条第１項及びぐんま緑の県民基金市町村提案型事業補助金交付要綱第２０条第４項の規定により、下記のとおり確定します。</t>
    <rPh sb="14" eb="15">
      <t>ダイ</t>
    </rPh>
    <rPh sb="19" eb="20">
      <t>ゴウ</t>
    </rPh>
    <rPh sb="21" eb="23">
      <t>ジッセキ</t>
    </rPh>
    <rPh sb="23" eb="25">
      <t>ホウコク</t>
    </rPh>
    <rPh sb="52" eb="55">
      <t>ホジョキン</t>
    </rPh>
    <rPh sb="100" eb="101">
      <t>ミドリ</t>
    </rPh>
    <rPh sb="102" eb="121">
      <t>ケンミンキキンシチョウソンテイアンガタジギョウホジョキンコウフヨウコウ</t>
    </rPh>
    <rPh sb="121" eb="122">
      <t>ダイ</t>
    </rPh>
    <rPh sb="124" eb="125">
      <t>ジョウ</t>
    </rPh>
    <rPh sb="125" eb="126">
      <t>ダイ</t>
    </rPh>
    <rPh sb="127" eb="128">
      <t>コウ</t>
    </rPh>
    <rPh sb="129" eb="131">
      <t>キテイ</t>
    </rPh>
    <phoneticPr fontId="2"/>
  </si>
  <si>
    <t>別記様式第３２号（第２１条関係）</t>
    <phoneticPr fontId="2"/>
  </si>
  <si>
    <t>印</t>
    <rPh sb="0" eb="1">
      <t>イン</t>
    </rPh>
    <phoneticPr fontId="2"/>
  </si>
  <si>
    <t>○○年度　ぐんま緑の県民基金市町村提案型事業　概算払請求書</t>
    <rPh sb="2" eb="4">
      <t>ネンド</t>
    </rPh>
    <phoneticPr fontId="2"/>
  </si>
  <si>
    <t xml:space="preserve">　○○年○○月○○日付け○○第○○○○号で交付決定された標記補助金について、ぐんま緑の県民基金市町村提案型事業補助金交付要綱第２１条第２項の規定により、下記のとおり請求します。
</t>
    <rPh sb="41" eb="42">
      <t>ミドリ</t>
    </rPh>
    <rPh sb="43" eb="62">
      <t>ケンミンキキンシチョウソンテイアンガタジギョウホジョキンコウフヨウコウ</t>
    </rPh>
    <rPh sb="62" eb="63">
      <t>ダイ</t>
    </rPh>
    <rPh sb="65" eb="66">
      <t>ジョウ</t>
    </rPh>
    <rPh sb="66" eb="67">
      <t>ダイ</t>
    </rPh>
    <rPh sb="68" eb="69">
      <t>コウ</t>
    </rPh>
    <rPh sb="70" eb="72">
      <t>キテイ</t>
    </rPh>
    <rPh sb="82" eb="84">
      <t>セイキュウ</t>
    </rPh>
    <phoneticPr fontId="2"/>
  </si>
  <si>
    <t>１　概算払を必要とする理由</t>
    <rPh sb="2" eb="4">
      <t>ガイサン</t>
    </rPh>
    <rPh sb="4" eb="5">
      <t>バライ</t>
    </rPh>
    <rPh sb="6" eb="8">
      <t>ヒツヨウ</t>
    </rPh>
    <rPh sb="11" eb="13">
      <t>リユウ</t>
    </rPh>
    <phoneticPr fontId="2"/>
  </si>
  <si>
    <t>３　概算払先（口座番号）</t>
    <rPh sb="2" eb="4">
      <t>ガイサン</t>
    </rPh>
    <rPh sb="4" eb="5">
      <t>ハラ</t>
    </rPh>
    <rPh sb="5" eb="6">
      <t>サキ</t>
    </rPh>
    <rPh sb="7" eb="9">
      <t>コウザ</t>
    </rPh>
    <rPh sb="9" eb="11">
      <t>バンゴウ</t>
    </rPh>
    <phoneticPr fontId="2"/>
  </si>
  <si>
    <t>別記様式３２号付表１（第２１関係）</t>
    <rPh sb="0" eb="2">
      <t>ベッキ</t>
    </rPh>
    <rPh sb="2" eb="4">
      <t>ヨウシキ</t>
    </rPh>
    <rPh sb="6" eb="7">
      <t>ゴウ</t>
    </rPh>
    <rPh sb="7" eb="8">
      <t>フ</t>
    </rPh>
    <rPh sb="8" eb="9">
      <t>ヒョウ</t>
    </rPh>
    <phoneticPr fontId="3"/>
  </si>
  <si>
    <t>　○○年度ぐんま緑の県民基金市町村提案型事業　概算払箇所一覧表</t>
    <phoneticPr fontId="4"/>
  </si>
  <si>
    <t>単位：円</t>
    <rPh sb="0" eb="2">
      <t>タンイ</t>
    </rPh>
    <rPh sb="3" eb="4">
      <t>エン</t>
    </rPh>
    <phoneticPr fontId="4"/>
  </si>
  <si>
    <t>交付決定内容又は事業実績</t>
    <rPh sb="0" eb="2">
      <t>コウフ</t>
    </rPh>
    <rPh sb="2" eb="4">
      <t>ケッテイ</t>
    </rPh>
    <rPh sb="4" eb="6">
      <t>ナイヨウ</t>
    </rPh>
    <rPh sb="6" eb="7">
      <t>マタ</t>
    </rPh>
    <rPh sb="8" eb="10">
      <t>ジギョウ</t>
    </rPh>
    <rPh sb="10" eb="12">
      <t>ジッセキ</t>
    </rPh>
    <phoneticPr fontId="3"/>
  </si>
  <si>
    <t>完了・
未完了
の別</t>
    <rPh sb="0" eb="2">
      <t>カンリョウ</t>
    </rPh>
    <rPh sb="4" eb="7">
      <t>ミカンリョウ</t>
    </rPh>
    <rPh sb="9" eb="10">
      <t>ベツ</t>
    </rPh>
    <phoneticPr fontId="2"/>
  </si>
  <si>
    <t>既受領金額
B</t>
    <rPh sb="0" eb="1">
      <t>キ</t>
    </rPh>
    <rPh sb="1" eb="3">
      <t>ジュリョウ</t>
    </rPh>
    <rPh sb="3" eb="5">
      <t>キンガク</t>
    </rPh>
    <phoneticPr fontId="2"/>
  </si>
  <si>
    <t>今回請求額
C</t>
    <rPh sb="0" eb="2">
      <t>コンカイ</t>
    </rPh>
    <rPh sb="2" eb="5">
      <t>セイキュウガク</t>
    </rPh>
    <phoneticPr fontId="2"/>
  </si>
  <si>
    <t>残 額
A-B-C</t>
    <rPh sb="0" eb="1">
      <t>ザン</t>
    </rPh>
    <rPh sb="2" eb="3">
      <t>ガク</t>
    </rPh>
    <phoneticPr fontId="2"/>
  </si>
  <si>
    <t>別記様式第３３号（第２２条関係）</t>
    <phoneticPr fontId="2"/>
  </si>
  <si>
    <t>○○年度　ぐんま緑の県民基金市町村提案型事業　完了報告書</t>
    <rPh sb="2" eb="4">
      <t>ネンド</t>
    </rPh>
    <phoneticPr fontId="2"/>
  </si>
  <si>
    <t xml:space="preserve">　このことについて、ぐんま緑の県民基金市町村提案型事業補助金交付要綱第２２条の規定により、下記のとおり報告します。
</t>
    <rPh sb="13" eb="14">
      <t>ミドリ</t>
    </rPh>
    <rPh sb="15" eb="34">
      <t>ケンミンキキンシチョウソンテイアンガタジギョウホジョキンコウフヨウコウ</t>
    </rPh>
    <rPh sb="34" eb="35">
      <t>ダイ</t>
    </rPh>
    <rPh sb="37" eb="38">
      <t>ジョウ</t>
    </rPh>
    <rPh sb="39" eb="41">
      <t>キテイ</t>
    </rPh>
    <rPh sb="51" eb="53">
      <t>ホウコク</t>
    </rPh>
    <phoneticPr fontId="2"/>
  </si>
  <si>
    <t>ぐんま緑の県民基金市町村提案型事業　実績報告総括表</t>
    <phoneticPr fontId="2"/>
  </si>
  <si>
    <t>別記様式第３４号（第２３条関係）</t>
    <phoneticPr fontId="2"/>
  </si>
  <si>
    <t>○○年度　ぐんま緑の県民基金市町村提案型事業　繰越承認申請書</t>
    <rPh sb="2" eb="4">
      <t>ネンド</t>
    </rPh>
    <phoneticPr fontId="2"/>
  </si>
  <si>
    <t xml:space="preserve">　○○年○○月○○日付け○○第○○○○号で交付決定された標記事業について、○○年度内にこれを完了させることが困難になりましたので、ぐんま緑の県民基金市町村提案型事業補助金交付要綱第２３条第１項の規定により、下記のとおり申請します。
</t>
    <rPh sb="46" eb="48">
      <t>カンリョウ</t>
    </rPh>
    <rPh sb="54" eb="56">
      <t>コンナン</t>
    </rPh>
    <rPh sb="68" eb="69">
      <t>ミドリ</t>
    </rPh>
    <rPh sb="70" eb="89">
      <t>ケンミンキキンシチョウソンテイアンガタジギョウホジョキンコウフヨウコウ</t>
    </rPh>
    <rPh sb="89" eb="90">
      <t>ダイ</t>
    </rPh>
    <rPh sb="92" eb="93">
      <t>ジョウ</t>
    </rPh>
    <rPh sb="93" eb="94">
      <t>ダイ</t>
    </rPh>
    <rPh sb="95" eb="96">
      <t>コウ</t>
    </rPh>
    <rPh sb="97" eb="99">
      <t>キテイ</t>
    </rPh>
    <phoneticPr fontId="2"/>
  </si>
  <si>
    <t>１　　交付決定金額</t>
    <rPh sb="3" eb="5">
      <t>コウフ</t>
    </rPh>
    <rPh sb="5" eb="7">
      <t>ケッテイ</t>
    </rPh>
    <rPh sb="7" eb="9">
      <t>キンガク</t>
    </rPh>
    <phoneticPr fontId="2"/>
  </si>
  <si>
    <t>２　　１のうち繰越を必要とする額</t>
    <rPh sb="10" eb="12">
      <t>ヒツヨウ</t>
    </rPh>
    <phoneticPr fontId="2"/>
  </si>
  <si>
    <t>３　　繰越理由書</t>
    <phoneticPr fontId="2"/>
  </si>
  <si>
    <t>４　　繰越事業総括表</t>
    <phoneticPr fontId="2"/>
  </si>
  <si>
    <t>５　　繰越箇所別計画書</t>
    <phoneticPr fontId="2"/>
  </si>
  <si>
    <t>別記様式第３４号付表１（第２３条関係）</t>
    <rPh sb="8" eb="10">
      <t>フヒョウ</t>
    </rPh>
    <phoneticPr fontId="2"/>
  </si>
  <si>
    <t>繰越後完了予定日</t>
    <rPh sb="0" eb="2">
      <t>クリコシ</t>
    </rPh>
    <rPh sb="2" eb="3">
      <t>ゴ</t>
    </rPh>
    <rPh sb="3" eb="5">
      <t>カンリョウ</t>
    </rPh>
    <rPh sb="5" eb="7">
      <t>ヨテイ</t>
    </rPh>
    <rPh sb="7" eb="8">
      <t>ヒ</t>
    </rPh>
    <phoneticPr fontId="2"/>
  </si>
  <si>
    <t>工程表</t>
    <rPh sb="0" eb="3">
      <t>コウテイヒョウ</t>
    </rPh>
    <phoneticPr fontId="2"/>
  </si>
  <si>
    <t>年　度</t>
    <rPh sb="0" eb="1">
      <t>トシ</t>
    </rPh>
    <rPh sb="2" eb="3">
      <t>ド</t>
    </rPh>
    <phoneticPr fontId="2"/>
  </si>
  <si>
    <t>月</t>
    <rPh sb="0" eb="1">
      <t>ツキ</t>
    </rPh>
    <phoneticPr fontId="2"/>
  </si>
  <si>
    <t>月</t>
  </si>
  <si>
    <t>月</t>
    <phoneticPr fontId="2"/>
  </si>
  <si>
    <t>計画</t>
    <rPh sb="0" eb="2">
      <t>ケイカク</t>
    </rPh>
    <phoneticPr fontId="2"/>
  </si>
  <si>
    <t>○年度</t>
    <rPh sb="1" eb="3">
      <t>ネンド</t>
    </rPh>
    <phoneticPr fontId="2"/>
  </si>
  <si>
    <t>実施</t>
    <rPh sb="0" eb="2">
      <t>ジッシ</t>
    </rPh>
    <phoneticPr fontId="2"/>
  </si>
  <si>
    <t>※工程表はバーチャートにより作成する。</t>
    <rPh sb="1" eb="4">
      <t>コウテイヒョウ</t>
    </rPh>
    <rPh sb="14" eb="16">
      <t>サクセイ</t>
    </rPh>
    <phoneticPr fontId="2"/>
  </si>
  <si>
    <t>別記様式３４号付表２（第２３関係）</t>
    <rPh sb="0" eb="2">
      <t>ベッキ</t>
    </rPh>
    <rPh sb="2" eb="4">
      <t>ヨウシキ</t>
    </rPh>
    <rPh sb="6" eb="7">
      <t>ゴウ</t>
    </rPh>
    <rPh sb="7" eb="8">
      <t>フ</t>
    </rPh>
    <rPh sb="8" eb="9">
      <t>ヒョウ</t>
    </rPh>
    <phoneticPr fontId="3"/>
  </si>
  <si>
    <t>　○○年度ぐんま緑の県民基金市町村提案型事業　繰越事業総括表</t>
    <rPh sb="23" eb="25">
      <t>クリコシ</t>
    </rPh>
    <rPh sb="25" eb="27">
      <t>ジギョウ</t>
    </rPh>
    <phoneticPr fontId="4"/>
  </si>
  <si>
    <t>別記様式３４号付表３（第２３関係）</t>
    <rPh sb="0" eb="2">
      <t>ベッキ</t>
    </rPh>
    <rPh sb="2" eb="4">
      <t>ヨウシキ</t>
    </rPh>
    <rPh sb="6" eb="7">
      <t>ゴウ</t>
    </rPh>
    <rPh sb="7" eb="9">
      <t>フヒョウ</t>
    </rPh>
    <phoneticPr fontId="2"/>
  </si>
  <si>
    <t>○○年度ぐんま緑の県民基金市町村提案型事業　繰越箇所別計画書</t>
    <rPh sb="2" eb="4">
      <t>ネンド</t>
    </rPh>
    <rPh sb="7" eb="8">
      <t>ミドリ</t>
    </rPh>
    <rPh sb="9" eb="11">
      <t>ケンミン</t>
    </rPh>
    <rPh sb="11" eb="13">
      <t>キキン</t>
    </rPh>
    <rPh sb="13" eb="16">
      <t>シチョウソン</t>
    </rPh>
    <rPh sb="16" eb="19">
      <t>テイアンガタ</t>
    </rPh>
    <rPh sb="19" eb="21">
      <t>ジギョウ</t>
    </rPh>
    <rPh sb="22" eb="24">
      <t>クリコシ</t>
    </rPh>
    <phoneticPr fontId="2"/>
  </si>
  <si>
    <t>A-B</t>
  </si>
  <si>
    <t>別記様式第３５号（第２３条関係）</t>
    <phoneticPr fontId="2"/>
  </si>
  <si>
    <t>○○年度　ぐんま緑の県民基金市町村提案型事業　繰越承認協議書</t>
    <rPh sb="2" eb="4">
      <t>ネンド</t>
    </rPh>
    <phoneticPr fontId="2"/>
  </si>
  <si>
    <t>　このことについて、ぐんま緑の県民基金市町村提案型事業補助金交付要綱第２３条第２項の規定により、下記のとおり協議します。</t>
    <rPh sb="13" eb="14">
      <t>ミドリ</t>
    </rPh>
    <rPh sb="15" eb="34">
      <t>ケンミンキキンシチョウソンテイアンガタジギョウホジョキンコウフヨウコウ</t>
    </rPh>
    <rPh sb="34" eb="35">
      <t>ダイ</t>
    </rPh>
    <rPh sb="37" eb="38">
      <t>ジョウ</t>
    </rPh>
    <rPh sb="38" eb="39">
      <t>ダイ</t>
    </rPh>
    <rPh sb="40" eb="41">
      <t>コウ</t>
    </rPh>
    <rPh sb="42" eb="44">
      <t>キテイ</t>
    </rPh>
    <rPh sb="48" eb="50">
      <t>カキ</t>
    </rPh>
    <rPh sb="54" eb="56">
      <t>キョウギ</t>
    </rPh>
    <phoneticPr fontId="2"/>
  </si>
  <si>
    <t>ぐんま緑の県民基金市町村提案型事業　繰越承認申請書（写し）</t>
    <rPh sb="3" eb="4">
      <t>ミドリ</t>
    </rPh>
    <rPh sb="5" eb="7">
      <t>ケンミン</t>
    </rPh>
    <rPh sb="7" eb="9">
      <t>キキン</t>
    </rPh>
    <rPh sb="9" eb="12">
      <t>シチョウソン</t>
    </rPh>
    <rPh sb="12" eb="14">
      <t>テイアン</t>
    </rPh>
    <rPh sb="14" eb="15">
      <t>ガタ</t>
    </rPh>
    <rPh sb="15" eb="17">
      <t>ジギョウ</t>
    </rPh>
    <rPh sb="18" eb="20">
      <t>クリコシ</t>
    </rPh>
    <rPh sb="20" eb="22">
      <t>ショウニン</t>
    </rPh>
    <rPh sb="22" eb="25">
      <t>シンセイショ</t>
    </rPh>
    <rPh sb="26" eb="27">
      <t>ウツ</t>
    </rPh>
    <phoneticPr fontId="2"/>
  </si>
  <si>
    <t>別紙のとおり　（別記様式３４号）</t>
    <phoneticPr fontId="2"/>
  </si>
  <si>
    <t>※別記様式３４号付表１～３含む。</t>
    <rPh sb="13" eb="14">
      <t>フク</t>
    </rPh>
    <phoneticPr fontId="2"/>
  </si>
  <si>
    <t>別記様式第３６号（第２３条関係）</t>
    <phoneticPr fontId="2"/>
  </si>
  <si>
    <t>○○年度　ぐんま緑の県民基金市町村提案型事業　繰越同意書</t>
    <rPh sb="2" eb="4">
      <t>ネンド</t>
    </rPh>
    <rPh sb="25" eb="27">
      <t>ドウイ</t>
    </rPh>
    <phoneticPr fontId="2"/>
  </si>
  <si>
    <t>別記様式第３７号（第２３条関係）</t>
    <phoneticPr fontId="2"/>
  </si>
  <si>
    <t>　○○年○○月○○日付け○○第○○○○号で申請のありました○○年度ぐんま緑の県民基金市町村提案型事業補助金の繰越については、ぐんま緑の県民基金市町村提案型事業補助金交付要綱第２３条第４項の規定により、下記のとおり決定します。</t>
    <rPh sb="54" eb="56">
      <t>クリコ</t>
    </rPh>
    <rPh sb="65" eb="66">
      <t>ミドリ</t>
    </rPh>
    <rPh sb="67" eb="86">
      <t>ケンミンキキンシチョウソンテイアンガタジギョウホジョキンコウフヨウコウ</t>
    </rPh>
    <rPh sb="86" eb="87">
      <t>ダイ</t>
    </rPh>
    <rPh sb="89" eb="90">
      <t>ジョウ</t>
    </rPh>
    <rPh sb="90" eb="91">
      <t>ダイ</t>
    </rPh>
    <rPh sb="92" eb="93">
      <t>コウ</t>
    </rPh>
    <rPh sb="100" eb="102">
      <t>カキ</t>
    </rPh>
    <phoneticPr fontId="2"/>
  </si>
  <si>
    <t>１　　繰越額</t>
    <rPh sb="3" eb="6">
      <t>クリコシガク</t>
    </rPh>
    <phoneticPr fontId="2"/>
  </si>
  <si>
    <t>（交付決定済額</t>
    <rPh sb="1" eb="3">
      <t>コウフ</t>
    </rPh>
    <rPh sb="3" eb="5">
      <t>ケッテイ</t>
    </rPh>
    <rPh sb="5" eb="6">
      <t>ズ</t>
    </rPh>
    <rPh sb="6" eb="7">
      <t>ガク</t>
    </rPh>
    <phoneticPr fontId="2"/>
  </si>
  <si>
    <t>）</t>
    <phoneticPr fontId="2"/>
  </si>
  <si>
    <t>２　　繰越事業完了予定日</t>
    <rPh sb="5" eb="7">
      <t>ジギョウ</t>
    </rPh>
    <rPh sb="7" eb="9">
      <t>カンリョウ</t>
    </rPh>
    <rPh sb="9" eb="12">
      <t>ヨテイビ</t>
    </rPh>
    <phoneticPr fontId="2"/>
  </si>
  <si>
    <t>　　年　　月　　日</t>
    <rPh sb="2" eb="3">
      <t>ネン</t>
    </rPh>
    <rPh sb="5" eb="6">
      <t>ツキ</t>
    </rPh>
    <rPh sb="8" eb="9">
      <t>ニチ</t>
    </rPh>
    <phoneticPr fontId="2"/>
  </si>
  <si>
    <t>３　事業の実施にあたっては、極力早期に完了するよう努めること。</t>
    <rPh sb="25" eb="26">
      <t>ツト</t>
    </rPh>
    <phoneticPr fontId="2"/>
  </si>
  <si>
    <t>別記様式第３８号（第２３条関係）</t>
    <phoneticPr fontId="2"/>
  </si>
  <si>
    <t>○○年度　ぐんま緑の県民基金市町村提案型事業　年度終了報告書</t>
    <rPh sb="2" eb="4">
      <t>ネンド</t>
    </rPh>
    <rPh sb="23" eb="25">
      <t>ネンド</t>
    </rPh>
    <rPh sb="25" eb="27">
      <t>シュウリョウ</t>
    </rPh>
    <phoneticPr fontId="2"/>
  </si>
  <si>
    <t>　○○年○○月○○日付け○○第○○○○号で補助金の交付決定（変更決定○○年○○月○○日付け○○第○○○○号）された標記補助事業の○○年度における実績について、ぐんま緑の県民基金市町村提案型事業補助金交付要綱第２３条第５項の規定により、下記のとおり報告します。</t>
    <rPh sb="66" eb="68">
      <t>ネンド</t>
    </rPh>
    <phoneticPr fontId="2"/>
  </si>
  <si>
    <t>別紙のとおり　（別記様式３８号付表１）</t>
    <rPh sb="15" eb="17">
      <t>フヒョウ</t>
    </rPh>
    <phoneticPr fontId="2"/>
  </si>
  <si>
    <t>別紙のとおり　（別記様式３８号付表２）</t>
    <rPh sb="15" eb="17">
      <t>フヒョウ</t>
    </rPh>
    <phoneticPr fontId="2"/>
  </si>
  <si>
    <t>３　　その他資料</t>
    <rPh sb="5" eb="6">
      <t>タ</t>
    </rPh>
    <rPh sb="6" eb="8">
      <t>シリョウ</t>
    </rPh>
    <phoneticPr fontId="2"/>
  </si>
  <si>
    <t>別紙のとおり（年度実績報告の根拠となる証拠資料）</t>
    <rPh sb="0" eb="2">
      <t>ベッシ</t>
    </rPh>
    <rPh sb="7" eb="9">
      <t>ネンド</t>
    </rPh>
    <rPh sb="9" eb="11">
      <t>ジッセキ</t>
    </rPh>
    <rPh sb="11" eb="13">
      <t>ホウコク</t>
    </rPh>
    <rPh sb="14" eb="16">
      <t>コンキョ</t>
    </rPh>
    <rPh sb="19" eb="21">
      <t>ショウコ</t>
    </rPh>
    <rPh sb="21" eb="23">
      <t>シリョウ</t>
    </rPh>
    <phoneticPr fontId="2"/>
  </si>
  <si>
    <t>４　年度精算払先（口座番号）</t>
    <rPh sb="2" eb="4">
      <t>ネンド</t>
    </rPh>
    <rPh sb="4" eb="6">
      <t>セイサン</t>
    </rPh>
    <rPh sb="6" eb="7">
      <t>ハラ</t>
    </rPh>
    <rPh sb="7" eb="8">
      <t>サキ</t>
    </rPh>
    <rPh sb="9" eb="11">
      <t>コウザ</t>
    </rPh>
    <rPh sb="11" eb="13">
      <t>バンゴウ</t>
    </rPh>
    <phoneticPr fontId="2"/>
  </si>
  <si>
    <t>別記様式第３８号付表１（第２３条関係）</t>
    <rPh sb="0" eb="2">
      <t>ベッキ</t>
    </rPh>
    <rPh sb="2" eb="4">
      <t>ヨウシキ</t>
    </rPh>
    <rPh sb="4" eb="5">
      <t>ダイ</t>
    </rPh>
    <rPh sb="7" eb="8">
      <t>ゴウ</t>
    </rPh>
    <rPh sb="8" eb="10">
      <t>フヒョウ</t>
    </rPh>
    <rPh sb="12" eb="13">
      <t>ダイ</t>
    </rPh>
    <rPh sb="15" eb="16">
      <t>ジョウ</t>
    </rPh>
    <rPh sb="16" eb="18">
      <t>カンケイ</t>
    </rPh>
    <phoneticPr fontId="3"/>
  </si>
  <si>
    <t>　○○年度ぐんま緑の県民基金市町村提案型事業　年度実績報告総括表</t>
    <rPh sb="23" eb="25">
      <t>ネンド</t>
    </rPh>
    <rPh sb="25" eb="27">
      <t>ジッセキ</t>
    </rPh>
    <rPh sb="27" eb="29">
      <t>ホウコク</t>
    </rPh>
    <rPh sb="29" eb="32">
      <t>ソウカツヒョウ</t>
    </rPh>
    <phoneticPr fontId="4"/>
  </si>
  <si>
    <t>別記様式３８号付表２（第２３関係）</t>
    <rPh sb="0" eb="2">
      <t>ベッキ</t>
    </rPh>
    <rPh sb="2" eb="4">
      <t>ヨウシキ</t>
    </rPh>
    <rPh sb="6" eb="7">
      <t>ゴウ</t>
    </rPh>
    <rPh sb="7" eb="9">
      <t>フヒョウ</t>
    </rPh>
    <phoneticPr fontId="2"/>
  </si>
  <si>
    <t>○○年度ぐんま緑の県民基金市町村提案型事業　箇所別年度実績書</t>
    <rPh sb="2" eb="4">
      <t>ネンド</t>
    </rPh>
    <rPh sb="7" eb="8">
      <t>ミドリ</t>
    </rPh>
    <rPh sb="9" eb="11">
      <t>ケンミン</t>
    </rPh>
    <rPh sb="11" eb="13">
      <t>キキン</t>
    </rPh>
    <rPh sb="13" eb="16">
      <t>シチョウソン</t>
    </rPh>
    <rPh sb="16" eb="19">
      <t>テイアンガタ</t>
    </rPh>
    <rPh sb="19" eb="21">
      <t>ジギョウ</t>
    </rPh>
    <rPh sb="25" eb="27">
      <t>ネンド</t>
    </rPh>
    <phoneticPr fontId="2"/>
  </si>
  <si>
    <t>別記様式第３９号（第２３条関係）</t>
    <phoneticPr fontId="2"/>
  </si>
  <si>
    <t>　○○年○○月○○日付け○○第○○○○号で実績報告のありました○○年度ぐんま緑の県民基金市町村提案型事業補助金について、ぐんま緑の県民基金市町村提案型事業補助金交付要綱第２３条第６項の規定により、下記のとおり○○年度分を確定します。</t>
    <rPh sb="14" eb="15">
      <t>ダイ</t>
    </rPh>
    <rPh sb="19" eb="20">
      <t>ゴウ</t>
    </rPh>
    <rPh sb="21" eb="23">
      <t>ジッセキ</t>
    </rPh>
    <rPh sb="23" eb="25">
      <t>ホウコク</t>
    </rPh>
    <rPh sb="52" eb="55">
      <t>ホジョキン</t>
    </rPh>
    <rPh sb="63" eb="64">
      <t>ミドリ</t>
    </rPh>
    <rPh sb="65" eb="84">
      <t>ケンミンキキンシチョウソンテイアンガタジギョウホジョキンコウフヨウコウ</t>
    </rPh>
    <rPh sb="84" eb="85">
      <t>ダイ</t>
    </rPh>
    <rPh sb="87" eb="88">
      <t>ジョウ</t>
    </rPh>
    <rPh sb="88" eb="89">
      <t>ダイ</t>
    </rPh>
    <rPh sb="90" eb="91">
      <t>コウ</t>
    </rPh>
    <rPh sb="92" eb="94">
      <t>キテイ</t>
    </rPh>
    <rPh sb="106" eb="109">
      <t>ネンドブン</t>
    </rPh>
    <phoneticPr fontId="2"/>
  </si>
  <si>
    <t>１　補助金の○○年度分確定額　　　　　　　　　円
２　ぐんま緑の県民基金市町村提案型事業補助金交付要綱第１９条第１項の規定による報告をする際は、本確定分を含めて報告するものとする。</t>
    <rPh sb="8" eb="11">
      <t>ネンドブン</t>
    </rPh>
    <rPh sb="31" eb="32">
      <t>ミドリ</t>
    </rPh>
    <rPh sb="33" eb="52">
      <t>ケンミンキキンシチョウソンテイアンガタジギョウホジョキンコウフヨウコウ</t>
    </rPh>
    <rPh sb="52" eb="53">
      <t>ダイ</t>
    </rPh>
    <rPh sb="55" eb="56">
      <t>ジョウ</t>
    </rPh>
    <rPh sb="56" eb="57">
      <t>ダイ</t>
    </rPh>
    <rPh sb="58" eb="59">
      <t>コウ</t>
    </rPh>
    <rPh sb="60" eb="62">
      <t>キテイ</t>
    </rPh>
    <rPh sb="65" eb="67">
      <t>ホウコク</t>
    </rPh>
    <rPh sb="70" eb="71">
      <t>サイ</t>
    </rPh>
    <rPh sb="73" eb="74">
      <t>ホン</t>
    </rPh>
    <rPh sb="74" eb="76">
      <t>カクテイ</t>
    </rPh>
    <rPh sb="76" eb="77">
      <t>ブン</t>
    </rPh>
    <rPh sb="78" eb="79">
      <t>フク</t>
    </rPh>
    <rPh sb="81" eb="83">
      <t>ホウコク</t>
    </rPh>
    <phoneticPr fontId="2"/>
  </si>
  <si>
    <t>別記様式第４０号（第２８条関係）</t>
    <phoneticPr fontId="2"/>
  </si>
  <si>
    <t>○○年度　ぐんま緑の県民基金市町村提案型事業　財産処分承認申請書</t>
    <rPh sb="2" eb="4">
      <t>ネンド</t>
    </rPh>
    <phoneticPr fontId="2"/>
  </si>
  <si>
    <t>　○○年度ぐんま緑の県民基金市町村提案型事業補助金に係る補助事業により取得した財産を下記のとおり処分したいので、ぐんま緑の県民基金市町村提案型事業補助金交付要綱第２８条第２項の規定により、下記のとおり申請します。</t>
    <rPh sb="100" eb="102">
      <t>シンセイ</t>
    </rPh>
    <phoneticPr fontId="2"/>
  </si>
  <si>
    <t>１　処分しようとする財産の明細</t>
    <rPh sb="2" eb="4">
      <t>ショブン</t>
    </rPh>
    <rPh sb="10" eb="12">
      <t>ザイサン</t>
    </rPh>
    <rPh sb="13" eb="15">
      <t>メイサイ</t>
    </rPh>
    <phoneticPr fontId="2"/>
  </si>
  <si>
    <t>２　処分の内容</t>
    <rPh sb="2" eb="4">
      <t>ショブン</t>
    </rPh>
    <rPh sb="5" eb="7">
      <t>ナイヨウ</t>
    </rPh>
    <phoneticPr fontId="2"/>
  </si>
  <si>
    <t>３　処分しようとする理由</t>
    <rPh sb="2" eb="4">
      <t>ショブン</t>
    </rPh>
    <rPh sb="10" eb="12">
      <t>リユウ</t>
    </rPh>
    <phoneticPr fontId="2"/>
  </si>
  <si>
    <t>４　その他必要な事項</t>
    <rPh sb="4" eb="5">
      <t>タ</t>
    </rPh>
    <rPh sb="5" eb="7">
      <t>ヒツヨウ</t>
    </rPh>
    <rPh sb="8" eb="10">
      <t>ジコウ</t>
    </rPh>
    <phoneticPr fontId="2"/>
  </si>
  <si>
    <t>別記様式第４１号（第２８条関係）</t>
    <phoneticPr fontId="2"/>
  </si>
  <si>
    <t>○○年度　ぐんま緑の県民基金市町村提案型事業　財産処分協議書</t>
    <rPh sb="2" eb="4">
      <t>ネンド</t>
    </rPh>
    <phoneticPr fontId="2"/>
  </si>
  <si>
    <t xml:space="preserve">　このことについて、ぐんま緑の県民基金市町村提案型事業補助金交付要綱第２８条第４項の規定により、下記のとおり協議します。
</t>
    <rPh sb="13" eb="14">
      <t>ミドリ</t>
    </rPh>
    <rPh sb="15" eb="34">
      <t>ケンミンキキンシチョウソンテイアンガタジギョウホジョキンコウフヨウコウ</t>
    </rPh>
    <rPh sb="34" eb="35">
      <t>ダイ</t>
    </rPh>
    <rPh sb="37" eb="38">
      <t>ジョウ</t>
    </rPh>
    <rPh sb="38" eb="39">
      <t>ダイ</t>
    </rPh>
    <rPh sb="40" eb="41">
      <t>コウ</t>
    </rPh>
    <rPh sb="42" eb="44">
      <t>キテイ</t>
    </rPh>
    <rPh sb="48" eb="50">
      <t>カキ</t>
    </rPh>
    <rPh sb="54" eb="56">
      <t>キョウギ</t>
    </rPh>
    <phoneticPr fontId="2"/>
  </si>
  <si>
    <t>別記様式第４２号（第２８条関係）</t>
    <phoneticPr fontId="2"/>
  </si>
  <si>
    <t>○○年度　ぐんま緑の県民基金市町村提案型事業　財産処分同意書</t>
    <rPh sb="2" eb="4">
      <t>ネンド</t>
    </rPh>
    <rPh sb="27" eb="29">
      <t>ドウイ</t>
    </rPh>
    <phoneticPr fontId="2"/>
  </si>
  <si>
    <t>別記様式第４３号（第２８条関係）</t>
    <phoneticPr fontId="2"/>
  </si>
  <si>
    <t>○○市町村長　様</t>
    <rPh sb="2" eb="6">
      <t>シチョウソンチョウ</t>
    </rPh>
    <rPh sb="7" eb="8">
      <t>サマ</t>
    </rPh>
    <phoneticPr fontId="2"/>
  </si>
  <si>
    <t>○○（環境）森林事務所長　印</t>
    <rPh sb="13" eb="14">
      <t>イン</t>
    </rPh>
    <phoneticPr fontId="2"/>
  </si>
  <si>
    <t>○○年度　ぐんま緑の県民基金市町村提案型事業　財産処分承認通知書</t>
    <rPh sb="2" eb="4">
      <t>ネンド</t>
    </rPh>
    <phoneticPr fontId="2"/>
  </si>
  <si>
    <t>　○○年○○月○○日付け○○第○○○○号で申請のあった財産の処分について、下記のとおり承認しましたので、ぐんま緑の県民基金市町村提案型事業補助金交付要綱第２８条第６項の規定により通知します。</t>
    <rPh sb="21" eb="23">
      <t>シンセイ</t>
    </rPh>
    <rPh sb="27" eb="29">
      <t>ザイサン</t>
    </rPh>
    <rPh sb="30" eb="32">
      <t>ショブン</t>
    </rPh>
    <rPh sb="37" eb="39">
      <t>カキ</t>
    </rPh>
    <rPh sb="43" eb="45">
      <t>ショウニン</t>
    </rPh>
    <rPh sb="55" eb="56">
      <t>ミドリ</t>
    </rPh>
    <rPh sb="57" eb="76">
      <t>ケンミンキキンシチョウソンテイアンガタジギョウホジョキンコウフヨウコウ</t>
    </rPh>
    <rPh sb="76" eb="77">
      <t>ダイ</t>
    </rPh>
    <rPh sb="79" eb="80">
      <t>ジョウ</t>
    </rPh>
    <rPh sb="80" eb="81">
      <t>ダイ</t>
    </rPh>
    <rPh sb="82" eb="83">
      <t>コウ</t>
    </rPh>
    <rPh sb="84" eb="86">
      <t>キテイ</t>
    </rPh>
    <rPh sb="89" eb="91">
      <t>ツウチ</t>
    </rPh>
    <phoneticPr fontId="2"/>
  </si>
  <si>
    <t>１　承認内容</t>
    <rPh sb="2" eb="4">
      <t>ショウニン</t>
    </rPh>
    <rPh sb="4" eb="6">
      <t>ナイヨウ</t>
    </rPh>
    <phoneticPr fontId="2"/>
  </si>
  <si>
    <t>別記様式第４４号（第２０条関係）</t>
    <phoneticPr fontId="2"/>
  </si>
  <si>
    <t>○○年度　ぐんま緑の県民基金市町村提案型事業　植栽等完了報告書</t>
    <rPh sb="2" eb="4">
      <t>ネンド</t>
    </rPh>
    <rPh sb="23" eb="25">
      <t>ショクサイ</t>
    </rPh>
    <rPh sb="25" eb="26">
      <t>トウ</t>
    </rPh>
    <rPh sb="26" eb="28">
      <t>カンリョウ</t>
    </rPh>
    <rPh sb="28" eb="31">
      <t>ホウコクショ</t>
    </rPh>
    <phoneticPr fontId="2"/>
  </si>
  <si>
    <t>　○○年度ぐんま緑の県民基金市町村提案型事業補助金に係る補助事業により全伐した箇所の植栽が完了したので、ぐんま緑の県民基金市町村提案型事業補助金交付要綱第３０条第１項の規定により、下記のとおり報告します。</t>
    <rPh sb="35" eb="36">
      <t>ゼン</t>
    </rPh>
    <rPh sb="36" eb="37">
      <t>バツ</t>
    </rPh>
    <rPh sb="39" eb="41">
      <t>カショ</t>
    </rPh>
    <rPh sb="42" eb="44">
      <t>ショクサイ</t>
    </rPh>
    <rPh sb="45" eb="47">
      <t>カンリョウ</t>
    </rPh>
    <rPh sb="96" eb="98">
      <t>ホウコク</t>
    </rPh>
    <phoneticPr fontId="2"/>
  </si>
  <si>
    <t>細々区分</t>
    <rPh sb="0" eb="1">
      <t>コマ</t>
    </rPh>
    <rPh sb="2" eb="4">
      <t>クブン</t>
    </rPh>
    <phoneticPr fontId="2"/>
  </si>
  <si>
    <t>該当する細々区分の面積及び竹材処分運搬費を入力してください。</t>
    <rPh sb="0" eb="2">
      <t>ガイトウ</t>
    </rPh>
    <rPh sb="4" eb="6">
      <t>コマゴマ</t>
    </rPh>
    <rPh sb="6" eb="8">
      <t>クブン</t>
    </rPh>
    <phoneticPr fontId="2"/>
  </si>
  <si>
    <t>事業実施場所が複数ある場合、それぞれの場所間の距離が直径1km以内である。</t>
    <rPh sb="0" eb="2">
      <t>ジギョウ</t>
    </rPh>
    <rPh sb="2" eb="4">
      <t>ジッシ</t>
    </rPh>
    <rPh sb="4" eb="6">
      <t>バショ</t>
    </rPh>
    <rPh sb="7" eb="9">
      <t>フクスウ</t>
    </rPh>
    <rPh sb="11" eb="13">
      <t>バアイ</t>
    </rPh>
    <rPh sb="19" eb="21">
      <t>バショ</t>
    </rPh>
    <rPh sb="21" eb="22">
      <t>カン</t>
    </rPh>
    <rPh sb="23" eb="25">
      <t>キョリ</t>
    </rPh>
    <rPh sb="26" eb="28">
      <t>チョッケイ</t>
    </rPh>
    <rPh sb="31" eb="33">
      <t>イナイ</t>
    </rPh>
    <phoneticPr fontId="2"/>
  </si>
  <si>
    <t>　整備初年度の整備事業又は困難地整備支援事業で行った森林・竹林整備（森林・竹林整備を実施せず管理から実施しているものは管理）の情報を記入する。
　面積は着手初年度の整備面積ではなく、計画年度に実施する管理面積を記載する。</t>
    <rPh sb="1" eb="3">
      <t>セイビ</t>
    </rPh>
    <rPh sb="3" eb="4">
      <t>ハジ</t>
    </rPh>
    <rPh sb="4" eb="5">
      <t>トシ</t>
    </rPh>
    <rPh sb="5" eb="6">
      <t>ド</t>
    </rPh>
    <rPh sb="7" eb="9">
      <t>セイビ</t>
    </rPh>
    <rPh sb="9" eb="11">
      <t>ジギョウ</t>
    </rPh>
    <rPh sb="11" eb="12">
      <t>マタ</t>
    </rPh>
    <rPh sb="13" eb="15">
      <t>コンナン</t>
    </rPh>
    <rPh sb="15" eb="16">
      <t>チ</t>
    </rPh>
    <rPh sb="16" eb="18">
      <t>セイビ</t>
    </rPh>
    <rPh sb="18" eb="20">
      <t>シエン</t>
    </rPh>
    <rPh sb="20" eb="22">
      <t>ジギョウ</t>
    </rPh>
    <rPh sb="23" eb="24">
      <t>オコナ</t>
    </rPh>
    <rPh sb="26" eb="28">
      <t>シンリン</t>
    </rPh>
    <rPh sb="29" eb="31">
      <t>チクリン</t>
    </rPh>
    <rPh sb="31" eb="33">
      <t>セイビ</t>
    </rPh>
    <rPh sb="34" eb="36">
      <t>シンリン</t>
    </rPh>
    <rPh sb="37" eb="39">
      <t>チクリン</t>
    </rPh>
    <rPh sb="39" eb="41">
      <t>セイビ</t>
    </rPh>
    <rPh sb="42" eb="44">
      <t>ジッシ</t>
    </rPh>
    <rPh sb="46" eb="48">
      <t>カンリ</t>
    </rPh>
    <rPh sb="50" eb="52">
      <t>ジッシ</t>
    </rPh>
    <rPh sb="59" eb="61">
      <t>カンリ</t>
    </rPh>
    <rPh sb="63" eb="65">
      <t>ジョウホウ</t>
    </rPh>
    <rPh sb="66" eb="68">
      <t>キニュウ</t>
    </rPh>
    <rPh sb="73" eb="75">
      <t>メンセキ</t>
    </rPh>
    <rPh sb="76" eb="78">
      <t>チャクシュ</t>
    </rPh>
    <rPh sb="78" eb="81">
      <t>ショネンド</t>
    </rPh>
    <rPh sb="82" eb="84">
      <t>セイビ</t>
    </rPh>
    <rPh sb="84" eb="86">
      <t>メンセキ</t>
    </rPh>
    <rPh sb="91" eb="93">
      <t>ケイカク</t>
    </rPh>
    <rPh sb="93" eb="95">
      <t>ネンド</t>
    </rPh>
    <rPh sb="96" eb="98">
      <t>ジッシ</t>
    </rPh>
    <rPh sb="100" eb="102">
      <t>カンリ</t>
    </rPh>
    <rPh sb="102" eb="104">
      <t>メンセキ</t>
    </rPh>
    <rPh sb="105" eb="107">
      <t>キサイ</t>
    </rPh>
    <phoneticPr fontId="2"/>
  </si>
  <si>
    <t>群馬県の絶滅のおそれのある野生生物リスト（2022年改訂版）</t>
    <rPh sb="0" eb="2">
      <t>グンマ</t>
    </rPh>
    <phoneticPr fontId="3"/>
  </si>
  <si>
    <t>和名</t>
    <rPh sb="0" eb="2">
      <t>ワメイ</t>
    </rPh>
    <phoneticPr fontId="3"/>
  </si>
  <si>
    <t>科名</t>
    <rPh sb="0" eb="2">
      <t>カメイ</t>
    </rPh>
    <phoneticPr fontId="3"/>
  </si>
  <si>
    <t>学名</t>
    <rPh sb="0" eb="2">
      <t>ガクメイ</t>
    </rPh>
    <phoneticPr fontId="3"/>
  </si>
  <si>
    <t>今回県評価
（2022）</t>
    <rPh sb="0" eb="2">
      <t>コンカイ</t>
    </rPh>
    <rPh sb="2" eb="3">
      <t>ケン</t>
    </rPh>
    <rPh sb="3" eb="5">
      <t>ヒョウカ</t>
    </rPh>
    <phoneticPr fontId="3"/>
  </si>
  <si>
    <t>前回評価
（2012）</t>
    <rPh sb="0" eb="2">
      <t>ゼンカイ</t>
    </rPh>
    <rPh sb="2" eb="4">
      <t>ヒョウカ</t>
    </rPh>
    <phoneticPr fontId="3"/>
  </si>
  <si>
    <t>カヤネズミ</t>
  </si>
  <si>
    <t>哺乳類</t>
    <rPh sb="0" eb="3">
      <t>ホニュウルイ</t>
    </rPh>
    <phoneticPr fontId="3"/>
  </si>
  <si>
    <t>齧歯目</t>
  </si>
  <si>
    <t>ネズミ科</t>
  </si>
  <si>
    <t xml:space="preserve">Micromys minutus  </t>
  </si>
  <si>
    <t>絶滅危惧Ⅱ類</t>
  </si>
  <si>
    <t>ヤマコウモリ</t>
  </si>
  <si>
    <t>哺乳類</t>
  </si>
  <si>
    <t>翼手目</t>
  </si>
  <si>
    <t>ヒナコウモリ科</t>
  </si>
  <si>
    <t xml:space="preserve">Nyctalus aviator  </t>
  </si>
  <si>
    <t>準絶滅危惧</t>
  </si>
  <si>
    <t>ノレンコウモリ</t>
  </si>
  <si>
    <t xml:space="preserve">Myotis bombinus  </t>
  </si>
  <si>
    <t>絶滅危惧Ⅱ類</t>
    <phoneticPr fontId="2"/>
  </si>
  <si>
    <t>情報不足</t>
    <rPh sb="0" eb="2">
      <t>ジョウホウ</t>
    </rPh>
    <rPh sb="2" eb="4">
      <t>ブソク</t>
    </rPh>
    <phoneticPr fontId="3"/>
  </si>
  <si>
    <t>アズミトガリネズミ</t>
  </si>
  <si>
    <t>真無盲腸目</t>
  </si>
  <si>
    <t>トガリネズミ科</t>
  </si>
  <si>
    <t xml:space="preserve">Sorex hosonoi  </t>
  </si>
  <si>
    <t>絶滅危惧ⅠＡ類</t>
  </si>
  <si>
    <t>シントウトガリネズミ</t>
  </si>
  <si>
    <t xml:space="preserve">Sorex shinto  </t>
  </si>
  <si>
    <t>カワネズミ</t>
  </si>
  <si>
    <t xml:space="preserve">Chimarrogale platycephalus  </t>
  </si>
  <si>
    <t>ニホンモモンガ</t>
  </si>
  <si>
    <t>リス科</t>
  </si>
  <si>
    <t xml:space="preserve">Pteromys momonga  </t>
  </si>
  <si>
    <t>ヒメホオヒゲコウモリ</t>
  </si>
  <si>
    <t xml:space="preserve">Myotis ikonnikovi hosonoi  </t>
  </si>
  <si>
    <t>カグヤコウモリ</t>
  </si>
  <si>
    <t xml:space="preserve">Myotis frater  </t>
  </si>
  <si>
    <t>ニホンウサギコウモリ</t>
  </si>
  <si>
    <t xml:space="preserve">Plecotus sacrimontis  </t>
  </si>
  <si>
    <t>オコジョ</t>
  </si>
  <si>
    <t>食肉目</t>
  </si>
  <si>
    <t>イタチ科</t>
  </si>
  <si>
    <t xml:space="preserve">Mustela erminea nippon  </t>
  </si>
  <si>
    <t>ミズラモグラ</t>
  </si>
  <si>
    <t>モグラ科</t>
  </si>
  <si>
    <t xml:space="preserve">Euroscaptor mizura  </t>
  </si>
  <si>
    <t>情報不足</t>
  </si>
  <si>
    <t>ヤマネ</t>
  </si>
  <si>
    <t>ヤマネ科</t>
  </si>
  <si>
    <t xml:space="preserve">Glirulus japonicus  </t>
  </si>
  <si>
    <t>チチブコウモリ</t>
  </si>
  <si>
    <t xml:space="preserve">Barbastella leucomelas  </t>
  </si>
  <si>
    <t>テングコウモリ</t>
  </si>
  <si>
    <t xml:space="preserve">Murina hilgendorfi  </t>
  </si>
  <si>
    <t>ユビナガコウモリ</t>
  </si>
  <si>
    <t xml:space="preserve">Miniopterus fuliginosus  </t>
  </si>
  <si>
    <t>指定なし</t>
    <rPh sb="0" eb="2">
      <t>シテイ</t>
    </rPh>
    <phoneticPr fontId="3"/>
  </si>
  <si>
    <t>ツキノワグマ</t>
  </si>
  <si>
    <t>クマ科</t>
  </si>
  <si>
    <t xml:space="preserve">Ursus thibetanus japonicus  </t>
  </si>
  <si>
    <t>シラコバト</t>
  </si>
  <si>
    <t>鳥類</t>
    <rPh sb="0" eb="2">
      <t>チョウルイ</t>
    </rPh>
    <phoneticPr fontId="3"/>
  </si>
  <si>
    <t>ハト目</t>
  </si>
  <si>
    <t>ハト科</t>
  </si>
  <si>
    <t xml:space="preserve">Streptopelia decaocto  </t>
  </si>
  <si>
    <t>絶滅危惧ⅠＡ類</t>
    <phoneticPr fontId="2"/>
  </si>
  <si>
    <t>オオヨシゴイ</t>
  </si>
  <si>
    <t>鳥類</t>
  </si>
  <si>
    <t>ペリカン目</t>
  </si>
  <si>
    <t>サギ科</t>
  </si>
  <si>
    <t xml:space="preserve">Ixobrychus eurhythmus  </t>
  </si>
  <si>
    <t>オオジシギ</t>
  </si>
  <si>
    <t>チドリ目</t>
  </si>
  <si>
    <t>シギ科</t>
  </si>
  <si>
    <t xml:space="preserve">Gallinago hardwickii  </t>
  </si>
  <si>
    <t>絶滅危惧ⅠＢ類</t>
  </si>
  <si>
    <t>イヌワシ</t>
  </si>
  <si>
    <t>タカ目</t>
  </si>
  <si>
    <t>タカ科</t>
  </si>
  <si>
    <t xml:space="preserve">Aquila chrysaetos  </t>
  </si>
  <si>
    <t>ブッポウソウ</t>
  </si>
  <si>
    <t>ブッポウソウ目</t>
  </si>
  <si>
    <t>ブッポウソウ科</t>
  </si>
  <si>
    <t xml:space="preserve">Eurystomus orientalis  </t>
  </si>
  <si>
    <t>チゴモズ</t>
  </si>
  <si>
    <t>スズメ目</t>
  </si>
  <si>
    <t>モズ科</t>
  </si>
  <si>
    <t xml:space="preserve">Lanius tigrinus  </t>
  </si>
  <si>
    <t>アカモズ</t>
  </si>
  <si>
    <t>イモリ目</t>
  </si>
  <si>
    <t xml:space="preserve">Lanius cristatus  </t>
  </si>
  <si>
    <t>マキノセンニュウ</t>
  </si>
  <si>
    <t>センニュウ科</t>
  </si>
  <si>
    <t xml:space="preserve">Locustella lanceolata  </t>
  </si>
  <si>
    <t>ウズラ</t>
  </si>
  <si>
    <t>キジ目</t>
  </si>
  <si>
    <t>キジ科</t>
  </si>
  <si>
    <t xml:space="preserve">Coturnix japonica  </t>
  </si>
  <si>
    <t>絶滅危惧ⅠＢ類</t>
    <phoneticPr fontId="2"/>
  </si>
  <si>
    <t>ヒシクイ</t>
  </si>
  <si>
    <t>カモ目</t>
  </si>
  <si>
    <t>カモ科</t>
  </si>
  <si>
    <t xml:space="preserve">Anser fabalis  </t>
  </si>
  <si>
    <t>マガン</t>
  </si>
  <si>
    <t xml:space="preserve">Anser albifrons  </t>
  </si>
  <si>
    <t>シノリガモ</t>
  </si>
  <si>
    <t xml:space="preserve">Histrionicus histrionicus  </t>
  </si>
  <si>
    <t>ヨシゴイ</t>
  </si>
  <si>
    <t xml:space="preserve">Ixobrychus sinensis  </t>
  </si>
  <si>
    <t>ミゾゴイ</t>
  </si>
  <si>
    <t xml:space="preserve">Gorsachius goisagi  </t>
  </si>
  <si>
    <t>ヒクイナ</t>
  </si>
  <si>
    <t>ツル目</t>
  </si>
  <si>
    <t>クイナ科</t>
  </si>
  <si>
    <t xml:space="preserve">Porzana fusca  </t>
  </si>
  <si>
    <t>ツバメチドリ</t>
  </si>
  <si>
    <t>ツバメチドリ科</t>
  </si>
  <si>
    <t xml:space="preserve">Glareola maldivarum  </t>
  </si>
  <si>
    <t>コアジサシ</t>
  </si>
  <si>
    <t>カモメ科</t>
  </si>
  <si>
    <t xml:space="preserve">Sterna albifrons  </t>
  </si>
  <si>
    <t>サシバ</t>
  </si>
  <si>
    <t xml:space="preserve">Butastur indicus  </t>
  </si>
  <si>
    <t>クマタカ</t>
  </si>
  <si>
    <t xml:space="preserve">Nisaetus nipalensis  </t>
  </si>
  <si>
    <t>コノハズク</t>
  </si>
  <si>
    <t>フクロウ目</t>
  </si>
  <si>
    <t>フクロウ科</t>
  </si>
  <si>
    <t xml:space="preserve">Otus sunia  </t>
  </si>
  <si>
    <t>アカショウビン</t>
  </si>
  <si>
    <t>カワセミ科</t>
  </si>
  <si>
    <t xml:space="preserve">Halcyon coromanda  </t>
  </si>
  <si>
    <t>コシアカツバメ</t>
  </si>
  <si>
    <t>ツバメ科</t>
  </si>
  <si>
    <t xml:space="preserve">Hirundo daurica  </t>
  </si>
  <si>
    <t>コジュリン</t>
  </si>
  <si>
    <t>ホオジロ科</t>
  </si>
  <si>
    <t xml:space="preserve">Emberiza yessoensis  </t>
  </si>
  <si>
    <t>アマサギ</t>
  </si>
  <si>
    <t xml:space="preserve">Bubulcus ibis  </t>
  </si>
  <si>
    <t>チュウサギ</t>
  </si>
  <si>
    <t xml:space="preserve">Egretta intermedia  </t>
  </si>
  <si>
    <t>コサギ</t>
  </si>
  <si>
    <t xml:space="preserve">Egretta garzetta  </t>
  </si>
  <si>
    <t>ジュウイチ</t>
  </si>
  <si>
    <t>カッコウ目</t>
  </si>
  <si>
    <t>カッコウ科</t>
  </si>
  <si>
    <t xml:space="preserve">Hierococcyx hyperythrus  </t>
  </si>
  <si>
    <t>ツツドリ</t>
  </si>
  <si>
    <t xml:space="preserve">Cuculus optatus  </t>
  </si>
  <si>
    <t>カッコウ</t>
  </si>
  <si>
    <t xml:space="preserve">Cuculus canorus  </t>
  </si>
  <si>
    <t>ヨタカ</t>
  </si>
  <si>
    <t>ヨタカ目</t>
  </si>
  <si>
    <t>ヨタカ科</t>
  </si>
  <si>
    <t xml:space="preserve">Caprimulgus indicus  </t>
  </si>
  <si>
    <t>タマシギ</t>
  </si>
  <si>
    <t>タマシギ科</t>
  </si>
  <si>
    <t xml:space="preserve">Rostratula benghalensis  </t>
  </si>
  <si>
    <t>アオバズク</t>
  </si>
  <si>
    <t xml:space="preserve">Ninox scutulata  </t>
  </si>
  <si>
    <t>ヤマセミ</t>
  </si>
  <si>
    <t xml:space="preserve">Megaceryle lugubris  </t>
  </si>
  <si>
    <t>ハヤブサ</t>
  </si>
  <si>
    <t>ハヤブサ目</t>
  </si>
  <si>
    <t>ハヤブサ科</t>
  </si>
  <si>
    <t xml:space="preserve">Falco peregrinus  </t>
  </si>
  <si>
    <t>サンコウチョウ</t>
  </si>
  <si>
    <t>カササギヒタキ科</t>
  </si>
  <si>
    <t xml:space="preserve">Terpsiphone atrocaudata  </t>
  </si>
  <si>
    <t>コマドリ</t>
  </si>
  <si>
    <t>ヒタキ科</t>
  </si>
  <si>
    <t xml:space="preserve">Luscinia akahige  </t>
  </si>
  <si>
    <t>オシドリ</t>
  </si>
  <si>
    <t xml:space="preserve">Aix galericulata  </t>
  </si>
  <si>
    <t>ゴイサギ</t>
  </si>
  <si>
    <t xml:space="preserve">Nycticorax nycticorax  </t>
  </si>
  <si>
    <t>ササゴイ</t>
  </si>
  <si>
    <t xml:space="preserve">Butorides striata  </t>
  </si>
  <si>
    <t>クイナ</t>
  </si>
  <si>
    <t xml:space="preserve">Rallus aquaticus  </t>
  </si>
  <si>
    <t>ハリオアマツバメ</t>
  </si>
  <si>
    <t>アマツバメ目</t>
  </si>
  <si>
    <t>アマツバメ科</t>
  </si>
  <si>
    <t xml:space="preserve">Hirundapus caudacutus  </t>
  </si>
  <si>
    <t>イカルチドリ</t>
  </si>
  <si>
    <t>チドリ科</t>
  </si>
  <si>
    <t xml:space="preserve">Charadrius placidus  </t>
  </si>
  <si>
    <t>シロチドリ</t>
  </si>
  <si>
    <t xml:space="preserve">Charadrius alexandrinus  </t>
  </si>
  <si>
    <t>イソシギ</t>
  </si>
  <si>
    <t xml:space="preserve">Actitis hypoleucos  </t>
  </si>
  <si>
    <t>ハチクマ</t>
  </si>
  <si>
    <t xml:space="preserve">Pernis ptilorhynchus  </t>
  </si>
  <si>
    <t>ハイタカ</t>
  </si>
  <si>
    <t xml:space="preserve">Accipiter nisus  </t>
  </si>
  <si>
    <t>オオタカ</t>
  </si>
  <si>
    <t xml:space="preserve">Accipiter gentilis  </t>
  </si>
  <si>
    <t>フクロウ</t>
  </si>
  <si>
    <t xml:space="preserve">Strix uralensis  </t>
  </si>
  <si>
    <t>アリスイ</t>
  </si>
  <si>
    <t>キツツキ目</t>
  </si>
  <si>
    <t>キツツキ科</t>
  </si>
  <si>
    <t xml:space="preserve">Jynx torquilla  </t>
  </si>
  <si>
    <t>オオアカゲラ</t>
  </si>
  <si>
    <t xml:space="preserve">Dendrocopos leucotos  </t>
  </si>
  <si>
    <t>サンショウクイ</t>
  </si>
  <si>
    <t>サンショウクイ科</t>
  </si>
  <si>
    <t xml:space="preserve">Pericrocotus divaricatus  </t>
  </si>
  <si>
    <t>オナガ</t>
  </si>
  <si>
    <t>カラス科</t>
  </si>
  <si>
    <t xml:space="preserve">Cyanopica cyanus  </t>
  </si>
  <si>
    <t>コヨシキリ</t>
  </si>
  <si>
    <t>ヨシキリ科</t>
  </si>
  <si>
    <t xml:space="preserve">Acrocephalus bistrigiceps  </t>
  </si>
  <si>
    <t>キバシリ</t>
  </si>
  <si>
    <t>キバシリ科</t>
  </si>
  <si>
    <t xml:space="preserve">Certhia familiaris  </t>
  </si>
  <si>
    <t>マミジロ</t>
  </si>
  <si>
    <t xml:space="preserve">Zoothera sibirica  </t>
  </si>
  <si>
    <t>アカハラ</t>
  </si>
  <si>
    <t xml:space="preserve">Turdus chrysolaus  </t>
  </si>
  <si>
    <t>ノビタキ</t>
  </si>
  <si>
    <t xml:space="preserve">Saxicola torquatus  </t>
  </si>
  <si>
    <t>コサメビタキ</t>
  </si>
  <si>
    <t xml:space="preserve">Muscicapa dauurica  </t>
  </si>
  <si>
    <t>イワヒバリ</t>
  </si>
  <si>
    <t>イワヒバリ科</t>
  </si>
  <si>
    <t xml:space="preserve">Prunella collaris  </t>
  </si>
  <si>
    <t>ニュウナイスズメ</t>
  </si>
  <si>
    <t>スズメ科</t>
  </si>
  <si>
    <t xml:space="preserve">Passer rutilans  </t>
  </si>
  <si>
    <t>ビンズイ</t>
  </si>
  <si>
    <t>セキレイ科</t>
  </si>
  <si>
    <t xml:space="preserve">Anthus hodgsoni  </t>
  </si>
  <si>
    <t>ハギマシコ</t>
  </si>
  <si>
    <t>アトリ科</t>
  </si>
  <si>
    <t xml:space="preserve">Leucosticte arctoa  </t>
  </si>
  <si>
    <t>ホオアカ</t>
  </si>
  <si>
    <t xml:space="preserve">Emberiza fucata  </t>
  </si>
  <si>
    <t>カシラダカ</t>
  </si>
  <si>
    <t xml:space="preserve">Emberiza rustica  </t>
  </si>
  <si>
    <t>ノジコ</t>
  </si>
  <si>
    <t xml:space="preserve">Emberiza sulphurata  </t>
  </si>
  <si>
    <t>クロジ</t>
    <phoneticPr fontId="3"/>
  </si>
  <si>
    <t>スズメ目</t>
    <phoneticPr fontId="3"/>
  </si>
  <si>
    <t xml:space="preserve">Emberiza variabilis  </t>
  </si>
  <si>
    <t>コガモ</t>
  </si>
  <si>
    <t xml:space="preserve">Anas crecca  </t>
  </si>
  <si>
    <t>アオバト</t>
  </si>
  <si>
    <t xml:space="preserve">Treron sieboldii  </t>
  </si>
  <si>
    <t>タゲリ</t>
  </si>
  <si>
    <t xml:space="preserve">Vanellus vanellus  </t>
  </si>
  <si>
    <t>ケリ</t>
  </si>
  <si>
    <t xml:space="preserve">Vanellus cinereus  </t>
  </si>
  <si>
    <t>ヤマシギ</t>
  </si>
  <si>
    <t xml:space="preserve">Scolopax rusticola  </t>
  </si>
  <si>
    <t>アオシギ</t>
  </si>
  <si>
    <t xml:space="preserve">Gallinago solitaria  </t>
  </si>
  <si>
    <t>ハマシギ</t>
  </si>
  <si>
    <t xml:space="preserve">Calidris alpina  </t>
  </si>
  <si>
    <t>ミサゴ</t>
  </si>
  <si>
    <t>ミサゴ科</t>
  </si>
  <si>
    <t xml:space="preserve">Pandion haliaetus  </t>
  </si>
  <si>
    <t>オジロワシ</t>
  </si>
  <si>
    <t xml:space="preserve">Haliaeetus albicilla  </t>
  </si>
  <si>
    <t>オオワシ</t>
  </si>
  <si>
    <t xml:space="preserve">Haliaeetus pelagicus  </t>
  </si>
  <si>
    <t>チュウヒ</t>
  </si>
  <si>
    <t xml:space="preserve">Circus spilonotus  </t>
  </si>
  <si>
    <t>ハイイロチュウヒ</t>
  </si>
  <si>
    <t xml:space="preserve">Circus cyaneus  </t>
  </si>
  <si>
    <t>ツミ</t>
  </si>
  <si>
    <t xml:space="preserve">Accipiter gularis  </t>
  </si>
  <si>
    <t>オオコノハズク</t>
  </si>
  <si>
    <t xml:space="preserve">Otus lempiji  </t>
  </si>
  <si>
    <t>トラフズク</t>
  </si>
  <si>
    <t xml:space="preserve">Asio otus  </t>
  </si>
  <si>
    <t>コミミズク</t>
  </si>
  <si>
    <t xml:space="preserve">Asio flammeus  </t>
  </si>
  <si>
    <t>コチョウゲンボウ</t>
  </si>
  <si>
    <t xml:space="preserve">Falco columbarius  </t>
  </si>
  <si>
    <t>ニホンイシガメ</t>
  </si>
  <si>
    <t>爬虫類</t>
    <rPh sb="0" eb="3">
      <t>ハチュウルイ</t>
    </rPh>
    <phoneticPr fontId="3"/>
  </si>
  <si>
    <t>カメ目</t>
  </si>
  <si>
    <t>イシガメ科</t>
  </si>
  <si>
    <t xml:space="preserve">Mauremys japonica  </t>
  </si>
  <si>
    <t>ニホンヤモリ</t>
  </si>
  <si>
    <t>爬虫類</t>
  </si>
  <si>
    <t>有鱗目</t>
  </si>
  <si>
    <t>ヤモリ科</t>
  </si>
  <si>
    <t xml:space="preserve">Gekko japonicus  </t>
  </si>
  <si>
    <t>タカチホヘビ</t>
  </si>
  <si>
    <t>タカチホヘビ科</t>
  </si>
  <si>
    <t xml:space="preserve">Achalinus spinalis  </t>
  </si>
  <si>
    <t>シロマダラ</t>
  </si>
  <si>
    <t>ナミヘビ科</t>
  </si>
  <si>
    <t xml:space="preserve">Lycodon orientalis  </t>
  </si>
  <si>
    <t>ニホンスッポン</t>
  </si>
  <si>
    <t>スッポン科</t>
  </si>
  <si>
    <t xml:space="preserve">Pelodiscus sinensisis  </t>
  </si>
  <si>
    <t>ヒガシヒダサンショウウオ</t>
  </si>
  <si>
    <t>両生類</t>
    <rPh sb="0" eb="3">
      <t>リョウセイルイ</t>
    </rPh>
    <phoneticPr fontId="3"/>
  </si>
  <si>
    <t>有尾目</t>
  </si>
  <si>
    <t>サンショウウオ科</t>
  </si>
  <si>
    <t xml:space="preserve">Hynobius fossigenus  </t>
  </si>
  <si>
    <t>トウホクサンショウウオ</t>
  </si>
  <si>
    <t>両生類</t>
  </si>
  <si>
    <t xml:space="preserve">Hynobius lichenatus  </t>
  </si>
  <si>
    <t>アカハライモリ</t>
  </si>
  <si>
    <t>イモリ有尾目</t>
  </si>
  <si>
    <t>イモリ科</t>
  </si>
  <si>
    <t xml:space="preserve">Cynops pyrrhogaster  </t>
  </si>
  <si>
    <t>ニホンアカガエル</t>
  </si>
  <si>
    <t>無尾目</t>
  </si>
  <si>
    <t>アカガエル科</t>
  </si>
  <si>
    <t xml:space="preserve">Rana japonica  </t>
  </si>
  <si>
    <t>ツチガエル</t>
  </si>
  <si>
    <t xml:space="preserve">Glandirana rugosa  </t>
  </si>
  <si>
    <t>トウキョウダルマガエル</t>
  </si>
  <si>
    <t xml:space="preserve">Pelophylax porosus porosus  </t>
  </si>
  <si>
    <t>クロサンショウウオ</t>
  </si>
  <si>
    <t xml:space="preserve">Hynobius nigrescens  </t>
  </si>
  <si>
    <t>タゴガエル</t>
  </si>
  <si>
    <t xml:space="preserve">Rana togoi tagoi  </t>
  </si>
  <si>
    <t>ナガレタゴガエル</t>
  </si>
  <si>
    <t xml:space="preserve">Rana sakuraii  </t>
  </si>
  <si>
    <t>シュレーゲルアオガエル</t>
  </si>
  <si>
    <t>アオガエル科</t>
  </si>
  <si>
    <t xml:space="preserve">Zhangixalus schlegelii  </t>
  </si>
  <si>
    <t>モリアオガエル</t>
  </si>
  <si>
    <t xml:space="preserve">Zhangixalus arboreus  </t>
  </si>
  <si>
    <t>カジカガエル</t>
  </si>
  <si>
    <t xml:space="preserve">Buergeria buergeri  </t>
  </si>
  <si>
    <t>ミヤコタナゴ</t>
  </si>
  <si>
    <t>魚類</t>
    <rPh sb="0" eb="2">
      <t>ギョルイ</t>
    </rPh>
    <phoneticPr fontId="3"/>
  </si>
  <si>
    <t>コイ目</t>
  </si>
  <si>
    <t>コイ科</t>
  </si>
  <si>
    <t xml:space="preserve">Tanakia tanago  </t>
  </si>
  <si>
    <t xml:space="preserve">絶滅 </t>
  </si>
  <si>
    <t>絶滅</t>
  </si>
  <si>
    <t>タナゴ</t>
  </si>
  <si>
    <t>魚類</t>
  </si>
  <si>
    <t xml:space="preserve">Acheilognathus melanogaster  </t>
  </si>
  <si>
    <t>アカヒレタビラ</t>
  </si>
  <si>
    <t xml:space="preserve">Acheilognathus tabira erythropterus  </t>
  </si>
  <si>
    <t>ゼニタナゴ</t>
  </si>
  <si>
    <t xml:space="preserve">Acheilognathus typus  </t>
  </si>
  <si>
    <t>シナイモツゴ</t>
  </si>
  <si>
    <t xml:space="preserve">Pseudorasbora pumila pumila  </t>
  </si>
  <si>
    <t>ワカサギ</t>
  </si>
  <si>
    <t>サケ目</t>
  </si>
  <si>
    <t>キュウリウオ科</t>
  </si>
  <si>
    <t xml:space="preserve">Hypomesus nipponensis  </t>
  </si>
  <si>
    <t>ムサシトミヨ</t>
  </si>
  <si>
    <t>トゲウオ目</t>
  </si>
  <si>
    <t>トゲウオ科</t>
  </si>
  <si>
    <t xml:space="preserve">Pungitius sp.  </t>
  </si>
  <si>
    <t>ヤリタナゴ</t>
  </si>
  <si>
    <t>Tanakia lanceolata</t>
    <phoneticPr fontId="3"/>
  </si>
  <si>
    <t xml:space="preserve"> 野生絶滅 </t>
  </si>
  <si>
    <t>キンブナ</t>
  </si>
  <si>
    <t xml:space="preserve">Carassius buergeri subsp.  </t>
  </si>
  <si>
    <t>ミナミメダカ</t>
  </si>
  <si>
    <t>ダツ目</t>
  </si>
  <si>
    <t>メダカ科</t>
  </si>
  <si>
    <t xml:space="preserve">Oryzias latipes  </t>
  </si>
  <si>
    <t>スナヤツメ</t>
  </si>
  <si>
    <t>ヤツメウナギ目</t>
  </si>
  <si>
    <t>ヤツメウナギ科</t>
  </si>
  <si>
    <t xml:space="preserve">Lethenteron spp.  </t>
  </si>
  <si>
    <t>ホトケドジョウ</t>
  </si>
  <si>
    <t>フクドジョウ科</t>
  </si>
  <si>
    <t xml:space="preserve">Lefua echigonia  </t>
  </si>
  <si>
    <t>サケ</t>
  </si>
  <si>
    <t>サケ科</t>
  </si>
  <si>
    <t xml:space="preserve">Oncorhynchus keta  </t>
  </si>
  <si>
    <t xml:space="preserve">絶滅危惧ⅠＢ類 </t>
  </si>
  <si>
    <t>ニホンウナギ</t>
  </si>
  <si>
    <t>ウナギ目</t>
  </si>
  <si>
    <t>ウナギ科</t>
  </si>
  <si>
    <t xml:space="preserve">Anguilla japonica  </t>
  </si>
  <si>
    <t>マルタ</t>
  </si>
  <si>
    <t xml:space="preserve">Tribolodon brandti  </t>
  </si>
  <si>
    <t>ギバチ</t>
  </si>
  <si>
    <t>ナマズ目</t>
  </si>
  <si>
    <t>ギギ科</t>
  </si>
  <si>
    <t xml:space="preserve">Tachysurus tokiensis  </t>
  </si>
  <si>
    <t>ムサシノジュズカケハゼ</t>
  </si>
  <si>
    <t>スズキ目</t>
  </si>
  <si>
    <t>ハゼ科</t>
  </si>
  <si>
    <t xml:space="preserve">Gymnogobius sp.  </t>
  </si>
  <si>
    <t>スナゴカマツカ</t>
  </si>
  <si>
    <t xml:space="preserve">Pseudogobio polystictus  </t>
  </si>
  <si>
    <t xml:space="preserve">準絶滅危惧 </t>
  </si>
  <si>
    <t>ヒガシシマドジョウ</t>
  </si>
  <si>
    <t>ドジョウ科</t>
  </si>
  <si>
    <t xml:space="preserve">Cobitis sp. BIWAE type C  </t>
  </si>
  <si>
    <t>ニッコウイワナ</t>
  </si>
  <si>
    <t xml:space="preserve">Salvelinus leucomaenis pluvius  </t>
  </si>
  <si>
    <t xml:space="preserve">ヤマメ（サクラマス） </t>
    <phoneticPr fontId="3"/>
  </si>
  <si>
    <t>サケ目</t>
    <phoneticPr fontId="3"/>
  </si>
  <si>
    <t xml:space="preserve">Oncorhynchus masou masou  </t>
  </si>
  <si>
    <t>カジカ</t>
  </si>
  <si>
    <t>カサゴ目</t>
  </si>
  <si>
    <t>カジカ科</t>
  </si>
  <si>
    <t xml:space="preserve">Cottus pollux  </t>
  </si>
  <si>
    <t>カワヤツメ</t>
  </si>
  <si>
    <t xml:space="preserve">Lethenteron japonicum  </t>
  </si>
  <si>
    <t xml:space="preserve">情報不足 </t>
  </si>
  <si>
    <t>クルメサヨリ</t>
  </si>
  <si>
    <t>サヨリ科</t>
  </si>
  <si>
    <t xml:space="preserve">Hyporhamphus intermedius  </t>
  </si>
  <si>
    <t>カワアナゴ</t>
  </si>
  <si>
    <t xml:space="preserve">Eleotris oxycephala  </t>
  </si>
  <si>
    <t>ウキゴリ</t>
  </si>
  <si>
    <t xml:space="preserve">Gymnogobius urotaenia  </t>
  </si>
  <si>
    <t>オビカゲロウ</t>
  </si>
  <si>
    <t>昆虫類</t>
    <rPh sb="0" eb="3">
      <t>コンチュウルイ</t>
    </rPh>
    <phoneticPr fontId="3"/>
  </si>
  <si>
    <t>カゲロウ目</t>
  </si>
  <si>
    <t>ヒラタカゲロウ科</t>
  </si>
  <si>
    <t xml:space="preserve">Bleptus fasciatus  </t>
  </si>
  <si>
    <t>マダラヤンマ</t>
  </si>
  <si>
    <t>昆虫類</t>
  </si>
  <si>
    <t>トンボ目</t>
  </si>
  <si>
    <t>ヤンマ科</t>
  </si>
  <si>
    <t xml:space="preserve">Aeshna mixta  </t>
  </si>
  <si>
    <t>オオモノサシトンボ</t>
  </si>
  <si>
    <t>モノサシトンボ科</t>
  </si>
  <si>
    <t xml:space="preserve">Pseudocopera rubripes  </t>
  </si>
  <si>
    <t>絶滅危惧Ⅰ類</t>
  </si>
  <si>
    <t>ベニイトトンボ</t>
  </si>
  <si>
    <t>イトトンボ科</t>
  </si>
  <si>
    <t xml:space="preserve">Ceriagrion nipponicum  </t>
  </si>
  <si>
    <t>マイコアカネ</t>
  </si>
  <si>
    <t>トンボ科</t>
  </si>
  <si>
    <t xml:space="preserve">Sympetrum kunckeli  </t>
  </si>
  <si>
    <t>ハッチョウトンボ</t>
  </si>
  <si>
    <t xml:space="preserve">Nannophya pygmaea  </t>
  </si>
  <si>
    <t>カラカネイトトンボ</t>
  </si>
  <si>
    <t xml:space="preserve">Nehalennia speciosa  </t>
  </si>
  <si>
    <t>モートンイトトンボ</t>
  </si>
  <si>
    <t xml:space="preserve">Mortonagrion selenion  </t>
  </si>
  <si>
    <t>コシボソヤンマ</t>
  </si>
  <si>
    <t xml:space="preserve">Boyeria maclachlani  </t>
  </si>
  <si>
    <t>ネアカヨシヤンマ</t>
  </si>
  <si>
    <t xml:space="preserve">Aeschnophlebia anisoptera  </t>
  </si>
  <si>
    <t>ムカシヤンマ</t>
  </si>
  <si>
    <t>ムカシヤンマ科</t>
  </si>
  <si>
    <t xml:space="preserve">Tanypteryx pryeri  </t>
  </si>
  <si>
    <t>アオサナエ</t>
  </si>
  <si>
    <t>サナエトンボ科</t>
  </si>
  <si>
    <t xml:space="preserve">Nihonogomphus viridis  </t>
  </si>
  <si>
    <t>モイワサナエ</t>
  </si>
  <si>
    <t xml:space="preserve">Davidius moiwanus  </t>
  </si>
  <si>
    <t>ナゴヤサナエ</t>
  </si>
  <si>
    <t xml:space="preserve">Stylurus nagoyanus  </t>
  </si>
  <si>
    <t>ホンサナエ</t>
  </si>
  <si>
    <t xml:space="preserve">Shaogomphus postocularis  </t>
  </si>
  <si>
    <t>トラフトンボ</t>
  </si>
  <si>
    <t>エゾトンボ科</t>
  </si>
  <si>
    <t xml:space="preserve">Epitheca marginata  </t>
  </si>
  <si>
    <t>オオトラフトンボ</t>
  </si>
  <si>
    <t xml:space="preserve">Epitheca bimaculata  </t>
  </si>
  <si>
    <t>キトンボ</t>
  </si>
  <si>
    <t xml:space="preserve">Sympetrum croceolum  </t>
  </si>
  <si>
    <t>アオハダトンボ</t>
  </si>
  <si>
    <t>カワトンボ科</t>
  </si>
  <si>
    <t xml:space="preserve">Calopteryx japonica  </t>
  </si>
  <si>
    <t>ムカシトンボ</t>
  </si>
  <si>
    <t>ムカシトンボ科</t>
  </si>
  <si>
    <t xml:space="preserve">Epiophlebia superstes  </t>
  </si>
  <si>
    <t>サラサヤンマ</t>
  </si>
  <si>
    <t xml:space="preserve">Sarasaeschna pryeri  </t>
  </si>
  <si>
    <t>アオヤンマ</t>
  </si>
  <si>
    <t xml:space="preserve">Aeschnophlebia longistigma  </t>
  </si>
  <si>
    <t>マルタンヤンマ</t>
  </si>
  <si>
    <t xml:space="preserve">Anaciaeschna martini  </t>
  </si>
  <si>
    <t>ヒメサナエ</t>
  </si>
  <si>
    <t xml:space="preserve">Sinogomphus flavolimbatus  </t>
  </si>
  <si>
    <t>ムツアカネ</t>
  </si>
  <si>
    <t xml:space="preserve">Sympetrum danae  </t>
  </si>
  <si>
    <t>コバネアオイトトンボ</t>
  </si>
  <si>
    <t>アオイトトンボ科</t>
  </si>
  <si>
    <t xml:space="preserve">Lestes japonicus  </t>
  </si>
  <si>
    <t>オオセスジイトトンボ</t>
  </si>
  <si>
    <t xml:space="preserve">Paracercion plagiosum  </t>
  </si>
  <si>
    <t>ムスジイトトンボ</t>
  </si>
  <si>
    <t xml:space="preserve">Paracercion melanotum  </t>
  </si>
  <si>
    <t>ホソミモリトンボ</t>
  </si>
  <si>
    <t xml:space="preserve">Somatochlora arctica  </t>
  </si>
  <si>
    <t>エゾトンボ</t>
  </si>
  <si>
    <t xml:space="preserve">Somatochlora viridiaenea  </t>
  </si>
  <si>
    <t>オオキトンボ</t>
  </si>
  <si>
    <t xml:space="preserve">Sympetrum uniforme  </t>
  </si>
  <si>
    <t>ミネトワダカワゲラ</t>
  </si>
  <si>
    <t>カワゲラ目</t>
  </si>
  <si>
    <t>トワダカワゲラ科</t>
  </si>
  <si>
    <t xml:space="preserve">Scopura montana  </t>
  </si>
  <si>
    <t>ミヤマノギカワゲラ</t>
  </si>
  <si>
    <t>ヒロムネカワゲラ科</t>
  </si>
  <si>
    <t xml:space="preserve">Yoraperla uenoi  </t>
  </si>
  <si>
    <t>オオアミメカワゲラ</t>
  </si>
  <si>
    <t>アミメカワゲラ科</t>
  </si>
  <si>
    <t xml:space="preserve">Megarcys ochracea  </t>
  </si>
  <si>
    <t>ヒロバネアミメカワゲラ</t>
  </si>
  <si>
    <t xml:space="preserve">Pseudomegarcys japonica  </t>
  </si>
  <si>
    <t>チクマハダカカワゲラ</t>
  </si>
  <si>
    <t>クロカワゲラ科</t>
  </si>
  <si>
    <t xml:space="preserve">Apteroperla tikumana  </t>
  </si>
  <si>
    <t>シガユキクロカワゲラ</t>
  </si>
  <si>
    <t xml:space="preserve">Eocapnia shigensis  </t>
  </si>
  <si>
    <t>ウスバカマキリ</t>
  </si>
  <si>
    <t>カマキリ目</t>
  </si>
  <si>
    <t>カマキリ科</t>
  </si>
  <si>
    <t xml:space="preserve">Mantis religiosa  </t>
  </si>
  <si>
    <t>クツワムシ</t>
  </si>
  <si>
    <t>バッタ目</t>
  </si>
  <si>
    <t>ツユムシ科</t>
  </si>
  <si>
    <t xml:space="preserve">Mecopoda niponensis  </t>
  </si>
  <si>
    <t>マツムシ</t>
  </si>
  <si>
    <t>コオロギ科</t>
  </si>
  <si>
    <t xml:space="preserve">Xenogryllus marmoratus  </t>
  </si>
  <si>
    <t>カヤキリ</t>
  </si>
  <si>
    <t>キリギリス科</t>
  </si>
  <si>
    <t xml:space="preserve">Pseudorhynchus japonicus  </t>
  </si>
  <si>
    <t>カワラバッタ</t>
  </si>
  <si>
    <t>バッタ科</t>
  </si>
  <si>
    <t xml:space="preserve">Eusphingonotus japonicus  </t>
  </si>
  <si>
    <t>ショウリョウバッタモドキ</t>
  </si>
  <si>
    <t xml:space="preserve">Gonista bicolor  </t>
  </si>
  <si>
    <t>セグロイナゴ</t>
  </si>
  <si>
    <t xml:space="preserve">Shirakiacris shirakii  </t>
  </si>
  <si>
    <t>ハネナシコロギス</t>
  </si>
  <si>
    <t>コロギス科</t>
  </si>
  <si>
    <t xml:space="preserve">Nippancistroger testaceus  </t>
  </si>
  <si>
    <t>コロギス</t>
  </si>
  <si>
    <t xml:space="preserve">Prosopogryllacris japonica  </t>
  </si>
  <si>
    <t>クマコオロギ</t>
  </si>
  <si>
    <t xml:space="preserve">Mitius minor  </t>
  </si>
  <si>
    <t>エゾエンマコオロギ</t>
  </si>
  <si>
    <t xml:space="preserve">Teleogryllus yezoemma  </t>
  </si>
  <si>
    <t>クマスズムシ</t>
  </si>
  <si>
    <t xml:space="preserve">Sclerogryllus punctatus  </t>
  </si>
  <si>
    <t>スズムシ</t>
  </si>
  <si>
    <t xml:space="preserve">Meloimorpha japonica  </t>
  </si>
  <si>
    <t>キンヒバリ</t>
  </si>
  <si>
    <t xml:space="preserve">Natula matsuurai  </t>
  </si>
  <si>
    <t>イブキヒメギス</t>
  </si>
  <si>
    <t xml:space="preserve">Eobiana japonica  </t>
  </si>
  <si>
    <t>ハラミドリヒメギス</t>
  </si>
  <si>
    <t xml:space="preserve">Eobiana nagashimai  </t>
  </si>
  <si>
    <t>ミヤマヒメギス</t>
  </si>
  <si>
    <t xml:space="preserve">Eobiana nippomonatana  </t>
  </si>
  <si>
    <t>アカギヒシバッタ</t>
  </si>
  <si>
    <t>ヒシバッタ科</t>
  </si>
  <si>
    <t xml:space="preserve">Tetrix akagiensis  </t>
  </si>
  <si>
    <t>ホクリクコバネヒシバッタ</t>
  </si>
  <si>
    <t xml:space="preserve">Formosatettix niigataensis  </t>
  </si>
  <si>
    <t>ハネナガイナゴ</t>
  </si>
  <si>
    <t xml:space="preserve">Oxya japonica  </t>
  </si>
  <si>
    <t>ツマグロバッタ</t>
  </si>
  <si>
    <t xml:space="preserve">Stethopyma magister  </t>
  </si>
  <si>
    <t>コバネヒナバッタ浅間亜種</t>
  </si>
  <si>
    <t xml:space="preserve">Chorthippus fallax  </t>
  </si>
  <si>
    <t>クルマバッタ</t>
  </si>
  <si>
    <t xml:space="preserve">Gastrimargus marmoratus  </t>
  </si>
  <si>
    <t>ヤスマツトビナナフシ</t>
  </si>
  <si>
    <t>ナナフシ目</t>
  </si>
  <si>
    <t>トビナナフシ科</t>
  </si>
  <si>
    <t xml:space="preserve">Micadina yasumatsui  </t>
  </si>
  <si>
    <t>シラキトビナナフシ</t>
  </si>
  <si>
    <t xml:space="preserve">Micadina conifera  </t>
  </si>
  <si>
    <t>クギヌキハサミムシ</t>
  </si>
  <si>
    <t>ハサミムシ目</t>
  </si>
  <si>
    <t>クギヌキハサミムシ科</t>
  </si>
  <si>
    <t xml:space="preserve">Forficula scudderii  </t>
  </si>
  <si>
    <t>タガメ</t>
  </si>
  <si>
    <t>カメムシ目</t>
  </si>
  <si>
    <t>コオイムシ科</t>
  </si>
  <si>
    <t xml:space="preserve">Kirkaldyia deyrolli  </t>
  </si>
  <si>
    <t>ハルゼミ</t>
  </si>
  <si>
    <t>セミ科</t>
  </si>
  <si>
    <t xml:space="preserve">Terpnosia vacua  </t>
  </si>
  <si>
    <t>コオイムシ</t>
  </si>
  <si>
    <t xml:space="preserve">Appasus japonicus  </t>
  </si>
  <si>
    <t>オオコオイムシ</t>
  </si>
  <si>
    <t xml:space="preserve">Appasus major  </t>
  </si>
  <si>
    <t>ホッケミズムシ</t>
  </si>
  <si>
    <t>ミズムシ科</t>
  </si>
  <si>
    <t xml:space="preserve">Hesperocorixa distanti hokkensis  </t>
  </si>
  <si>
    <t>ババアメンボ</t>
  </si>
  <si>
    <t>アメンボ科</t>
  </si>
  <si>
    <t xml:space="preserve">Gerris babai  </t>
  </si>
  <si>
    <t>エサキアメンボ</t>
  </si>
  <si>
    <t xml:space="preserve">Limnoporus esakii  </t>
  </si>
  <si>
    <t>アカエゾゼミ</t>
  </si>
  <si>
    <t xml:space="preserve">Auritibicen flammatus  </t>
  </si>
  <si>
    <t>タイコウチ</t>
  </si>
  <si>
    <t>タイコウチ科</t>
  </si>
  <si>
    <t xml:space="preserve">Laccotrephes japonensis  </t>
  </si>
  <si>
    <t>ヒメミズカマキリ</t>
  </si>
  <si>
    <t xml:space="preserve">Ranatra unicolor  </t>
  </si>
  <si>
    <t>モンシロミズギワカメムシ</t>
  </si>
  <si>
    <t>ミズギワカメムシ科</t>
  </si>
  <si>
    <t xml:space="preserve">Chartoscirta elegantula longicornis  </t>
  </si>
  <si>
    <t>クロズヒョウタンナガカメムシ</t>
  </si>
  <si>
    <t>ヒョウタンナガカメムシ科</t>
  </si>
  <si>
    <t xml:space="preserve">Pachybrachius festivus  </t>
  </si>
  <si>
    <t>シロヘリツチカメムシ</t>
  </si>
  <si>
    <t>ツチカメムシ科</t>
  </si>
  <si>
    <t xml:space="preserve">Canthophorus niveimarginatus  </t>
  </si>
  <si>
    <t>イシハラハサミツノカメムシ</t>
  </si>
  <si>
    <t>ツノカメムシ科</t>
  </si>
  <si>
    <t xml:space="preserve">Acanthosoma ishiharai  </t>
  </si>
  <si>
    <t>チッチゼミ</t>
  </si>
  <si>
    <t xml:space="preserve">Kosemia radiator  </t>
  </si>
  <si>
    <t>タケウチトゲアワフキ</t>
  </si>
  <si>
    <t>トゲアワフキムシ科</t>
  </si>
  <si>
    <t xml:space="preserve">Machaerota takeuchii  </t>
  </si>
  <si>
    <t>キバネツノトンボ</t>
  </si>
  <si>
    <t>アミメカゲロウ目</t>
  </si>
  <si>
    <t>ツノトンボ科</t>
  </si>
  <si>
    <t xml:space="preserve">Libelloides ramburi  </t>
  </si>
  <si>
    <t>マダラウスバカゲロウ</t>
  </si>
  <si>
    <t>ウスバカゲロウ科</t>
  </si>
  <si>
    <t xml:space="preserve">Dendroleon pupillaris  </t>
  </si>
  <si>
    <t>コガタノゲンゴロウ</t>
  </si>
  <si>
    <t>コウチュウ目</t>
  </si>
  <si>
    <t>ゲンゴロウ科</t>
  </si>
  <si>
    <t xml:space="preserve">Cybister tripunctatus lateralis  </t>
  </si>
  <si>
    <t>キベリマルクビゴミムシ</t>
  </si>
  <si>
    <t>オサムシ科</t>
  </si>
  <si>
    <t xml:space="preserve">Nebria livida angulata  </t>
  </si>
  <si>
    <t>オオヒラタトックリゴミムシ</t>
  </si>
  <si>
    <t xml:space="preserve">Oodes virens  </t>
  </si>
  <si>
    <t>コモリアオホソゴミムシ</t>
  </si>
  <si>
    <t xml:space="preserve">Dendrocellus geniculatus  </t>
  </si>
  <si>
    <t>オオイチモンジシマゲンゴロウ</t>
  </si>
  <si>
    <t xml:space="preserve">Hydaticus pacificus conspersus  </t>
  </si>
  <si>
    <t>ゲンゴロウ</t>
  </si>
  <si>
    <t xml:space="preserve">Cybister chinensis  </t>
  </si>
  <si>
    <t>フサヒゲルリカミキリ</t>
  </si>
  <si>
    <t>カミキリムシ科</t>
  </si>
  <si>
    <t xml:space="preserve">Agapanthia japonica  </t>
  </si>
  <si>
    <t>ホソハンミョウ</t>
  </si>
  <si>
    <t>ハンミョウ科</t>
  </si>
  <si>
    <t xml:space="preserve">Cicindela gracilis  </t>
  </si>
  <si>
    <t>アカガネオサムシ</t>
  </si>
  <si>
    <t xml:space="preserve">Carabus granulatus telluris  </t>
  </si>
  <si>
    <t>ワタラセハンミョウモドキ</t>
  </si>
  <si>
    <t xml:space="preserve">Elaphrus sugai  </t>
  </si>
  <si>
    <t>シマゲンゴロウ</t>
  </si>
  <si>
    <t xml:space="preserve">Hydaticus bowringii  </t>
  </si>
  <si>
    <t>ミズスマシ</t>
  </si>
  <si>
    <t>ミズスマシ科</t>
  </si>
  <si>
    <t xml:space="preserve">Gyrinus japonicus  </t>
  </si>
  <si>
    <t>セスジガムシ</t>
  </si>
  <si>
    <t>セスジガムシ科</t>
  </si>
  <si>
    <t xml:space="preserve">Helophorus auriculatus  </t>
  </si>
  <si>
    <t>ガムシ</t>
  </si>
  <si>
    <t>ガムシ科</t>
  </si>
  <si>
    <t xml:space="preserve">Hydrophilus acuminatus  </t>
  </si>
  <si>
    <t>オオクワガタ</t>
  </si>
  <si>
    <t>クワガタムシ科</t>
  </si>
  <si>
    <t xml:space="preserve">Dorcus hopei  </t>
  </si>
  <si>
    <t>ダイコクコガネ</t>
  </si>
  <si>
    <t>コガネムシ科</t>
  </si>
  <si>
    <t xml:space="preserve">Copris ochus  </t>
  </si>
  <si>
    <t>マルエンマコガネ</t>
  </si>
  <si>
    <t xml:space="preserve">Onthophagus viduus  </t>
  </si>
  <si>
    <t>アカツヤドロムシ</t>
  </si>
  <si>
    <t>ヒメドロムシ科</t>
  </si>
  <si>
    <t xml:space="preserve">Zaitzevia rufa  </t>
  </si>
  <si>
    <t>コトラカミキリ</t>
  </si>
  <si>
    <t xml:space="preserve">Plagionotus pulcher  </t>
  </si>
  <si>
    <t>カワラゴミムシ</t>
  </si>
  <si>
    <t xml:space="preserve">Omophron aequalis  </t>
  </si>
  <si>
    <t>オオハンミョウモドキ</t>
  </si>
  <si>
    <t xml:space="preserve">Elaphrus japonicus  </t>
  </si>
  <si>
    <t>コハンミョウモドキ</t>
  </si>
  <si>
    <t xml:space="preserve">Elaphrus punctatus  </t>
  </si>
  <si>
    <t>アオヘリミズギワゴミムシ</t>
  </si>
  <si>
    <t xml:space="preserve">Bembidion leucolenum  </t>
  </si>
  <si>
    <t>ムナビロツヤミズギワゴミムシ</t>
  </si>
  <si>
    <t xml:space="preserve">Bembidion pogonoides  </t>
  </si>
  <si>
    <t>ヨツボシツヤナガゴミムシ</t>
  </si>
  <si>
    <t xml:space="preserve">Abacetus tanakai  </t>
  </si>
  <si>
    <t>トネガワナガゴミムシ</t>
  </si>
  <si>
    <t xml:space="preserve">Pterostichus bandotaro  </t>
  </si>
  <si>
    <t>ツヤアオゴモクムシ</t>
  </si>
  <si>
    <t xml:space="preserve">Harpalus chalcentus  </t>
  </si>
  <si>
    <t>チビアオゴミムシ</t>
  </si>
  <si>
    <t xml:space="preserve">Eochlaenius suvorovi  </t>
  </si>
  <si>
    <t>ヒトツメアオゴミムシ</t>
  </si>
  <si>
    <t xml:space="preserve">Chlaenius deliciolus  </t>
  </si>
  <si>
    <t>コアトワアオゴミムシ</t>
  </si>
  <si>
    <t xml:space="preserve">Chlaenius hamifer  </t>
  </si>
  <si>
    <t>アリスアトキリゴミムシ</t>
  </si>
  <si>
    <t xml:space="preserve">Lachnoderma asperum  </t>
  </si>
  <si>
    <t>マダラコガシラミズムシ</t>
  </si>
  <si>
    <t>コガシラミズムシ科</t>
  </si>
  <si>
    <t xml:space="preserve">Haliplus sharpi  </t>
  </si>
  <si>
    <t>キボシケシゲンゴロウ</t>
  </si>
  <si>
    <t xml:space="preserve">Allopachria flavomaculata  </t>
  </si>
  <si>
    <t>トダセスジゲンゴロウ</t>
  </si>
  <si>
    <t xml:space="preserve">Copelatus nakamurai  </t>
  </si>
  <si>
    <t>クロゲンゴロウ</t>
  </si>
  <si>
    <t xml:space="preserve">Cybister brevis  </t>
  </si>
  <si>
    <t>オオミズスマシ</t>
  </si>
  <si>
    <t xml:space="preserve">Dineutus orientalis  </t>
  </si>
  <si>
    <t>コオナガミズスマシ</t>
  </si>
  <si>
    <t xml:space="preserve">Orectochilus punctipennis  </t>
  </si>
  <si>
    <t>エゾコガムシ</t>
  </si>
  <si>
    <t xml:space="preserve">Hydrochara libera  </t>
  </si>
  <si>
    <t>クロモンマグソコガネ</t>
  </si>
  <si>
    <t xml:space="preserve">Aphodius variabilis  </t>
  </si>
  <si>
    <t>オオフタホシマグソコガネ</t>
  </si>
  <si>
    <t xml:space="preserve">Aphodius elegans  </t>
  </si>
  <si>
    <t>トラハナムグリ</t>
  </si>
  <si>
    <t xml:space="preserve">Trichius japonicus  </t>
  </si>
  <si>
    <t>ケスジドロムシ</t>
  </si>
  <si>
    <t xml:space="preserve">Pseudamophilus japonicus  </t>
  </si>
  <si>
    <t>ナカイケミヒメテントウ</t>
  </si>
  <si>
    <t>テントウムシ科</t>
  </si>
  <si>
    <t xml:space="preserve">Scymnus nakaikemensis  </t>
  </si>
  <si>
    <t>ベニバハナカミキリ</t>
  </si>
  <si>
    <t xml:space="preserve">Paranaspia anaspidoides  </t>
  </si>
  <si>
    <t>オニホソコバネカミキリ</t>
  </si>
  <si>
    <t xml:space="preserve">Necydalis gigantea  </t>
  </si>
  <si>
    <t>ヨツボシカミキリ</t>
  </si>
  <si>
    <t xml:space="preserve">Stenygrinum quadrinotatum  </t>
  </si>
  <si>
    <t>オオルリハムシ</t>
  </si>
  <si>
    <t>ハムシ科</t>
  </si>
  <si>
    <t xml:space="preserve">Chrysolina virgata  </t>
  </si>
  <si>
    <t>マガタマハンミョウ</t>
  </si>
  <si>
    <t xml:space="preserve">Cicindela ovipennis  </t>
  </si>
  <si>
    <t>ハンミョウ</t>
  </si>
  <si>
    <t xml:space="preserve">Cicindela chinensis japonica  </t>
  </si>
  <si>
    <t>クロカタビロオサムシ</t>
  </si>
  <si>
    <t xml:space="preserve">Calosoma maximowiczi  </t>
  </si>
  <si>
    <t>アキタクロナガオサムシ</t>
  </si>
  <si>
    <t xml:space="preserve">Carabus porrecticollis  </t>
  </si>
  <si>
    <t>セアカオサムシ</t>
  </si>
  <si>
    <t xml:space="preserve">Carabus tuberculosus  </t>
  </si>
  <si>
    <t>オサムシモドキ</t>
  </si>
  <si>
    <t xml:space="preserve">Craspedonotus tibialis  </t>
  </si>
  <si>
    <t>リョウモウナガゴミムシ</t>
  </si>
  <si>
    <t xml:space="preserve">Pterostichus ryomoensis  </t>
  </si>
  <si>
    <t>オグラヒラタゴミムシ</t>
  </si>
  <si>
    <t xml:space="preserve">Platynus ogurae  </t>
  </si>
  <si>
    <t>チョウセンゴモクムシ</t>
  </si>
  <si>
    <t xml:space="preserve">Harpalus crates  </t>
  </si>
  <si>
    <t>クビナガヨツボシゴミムシ</t>
  </si>
  <si>
    <t xml:space="preserve">Tinoderus singularis  </t>
  </si>
  <si>
    <t>オオヨツボシゴミムシ</t>
  </si>
  <si>
    <t xml:space="preserve">Dischissus mirandus  </t>
  </si>
  <si>
    <t>イグチケブカゴミムシ</t>
  </si>
  <si>
    <t xml:space="preserve">Peronomerus auripilis  </t>
  </si>
  <si>
    <t>アカガネアオゴミムシ</t>
  </si>
  <si>
    <t xml:space="preserve">Chlaenius abstersus  </t>
  </si>
  <si>
    <t>オオトックリゴミムシ</t>
  </si>
  <si>
    <t xml:space="preserve">Oodes vicarius  </t>
  </si>
  <si>
    <t>ハガクビナガゴミムシ</t>
  </si>
  <si>
    <t xml:space="preserve">Odacantha hagai  </t>
  </si>
  <si>
    <t>クロモンヒラナガゴミムシ</t>
  </si>
  <si>
    <t xml:space="preserve">Hexagonia insignis  </t>
  </si>
  <si>
    <t>クビボソコガシラミズムシ</t>
  </si>
  <si>
    <t xml:space="preserve">Haliplus japonicus  </t>
  </si>
  <si>
    <t>ケシゲンゴロウ</t>
  </si>
  <si>
    <t xml:space="preserve">Hyphydrus japonicus japonicus  </t>
  </si>
  <si>
    <t>マルガタシマチビゲンゴロウ</t>
  </si>
  <si>
    <t xml:space="preserve">Nectoporus sanmarkii sanmarkii  </t>
  </si>
  <si>
    <t>キベリマメゲンゴロウ</t>
  </si>
  <si>
    <t xml:space="preserve">Platambus fimbriatus  </t>
  </si>
  <si>
    <t>メススジゲンゴロウ</t>
  </si>
  <si>
    <t xml:space="preserve">Acilius japonicus  </t>
  </si>
  <si>
    <t>ミヤマミズスマシ</t>
  </si>
  <si>
    <t xml:space="preserve">Gyrinus sachalinensis  </t>
  </si>
  <si>
    <t>ルリエンマムシ</t>
  </si>
  <si>
    <t>エンマムシ科</t>
  </si>
  <si>
    <t xml:space="preserve">Saprinus splendens  </t>
  </si>
  <si>
    <t>ヨシトミダルマガムシ</t>
  </si>
  <si>
    <t>ダルマガムシ科</t>
  </si>
  <si>
    <t xml:space="preserve">Hydraena yoshitomii  </t>
  </si>
  <si>
    <t>ヤマトモンシデムシ</t>
  </si>
  <si>
    <t>シデムシ科</t>
  </si>
  <si>
    <t xml:space="preserve">Nicrophorus japonicus  </t>
  </si>
  <si>
    <t>ヒメヒラタシデムシ</t>
  </si>
  <si>
    <t xml:space="preserve">Thanatophilus sinuatus  </t>
  </si>
  <si>
    <t>ヒメオオクワガタ</t>
  </si>
  <si>
    <t xml:space="preserve">Dorcus montivagus  </t>
  </si>
  <si>
    <t>ヒラタクワガタ</t>
  </si>
  <si>
    <t xml:space="preserve">Dorcus titanus pilifer  </t>
  </si>
  <si>
    <t>シナノエンマコガネ</t>
  </si>
  <si>
    <t xml:space="preserve">Onthophagus bivertex  </t>
  </si>
  <si>
    <t>オオコフキコガネ</t>
  </si>
  <si>
    <t xml:space="preserve">Melolontha frater  </t>
  </si>
  <si>
    <t>アカマダラハナムグリ</t>
  </si>
  <si>
    <t xml:space="preserve">Anthracophora rusticola  </t>
  </si>
  <si>
    <t>オオチャイロハナムグリ</t>
  </si>
  <si>
    <t xml:space="preserve">Osmoderma opicum  </t>
  </si>
  <si>
    <t>ヤマトタマムシ</t>
  </si>
  <si>
    <t>タマムシ科</t>
  </si>
  <si>
    <t xml:space="preserve">Chrysochroa fulgidissima  </t>
  </si>
  <si>
    <t>アオマダラタマムシ</t>
  </si>
  <si>
    <t xml:space="preserve">Nippnobuprestis amabilis  </t>
  </si>
  <si>
    <t>アオタマムシ</t>
  </si>
  <si>
    <t xml:space="preserve">Eurythyrea tenuistriata  </t>
  </si>
  <si>
    <t>ゲンジボタル</t>
  </si>
  <si>
    <t>ホタル科</t>
  </si>
  <si>
    <t xml:space="preserve">Luciola cruciata  </t>
  </si>
  <si>
    <t>ヘイケボタル</t>
  </si>
  <si>
    <t xml:space="preserve">Luciola lateralis  </t>
  </si>
  <si>
    <t>ムモンチャイロテントウ</t>
  </si>
  <si>
    <t xml:space="preserve">Micraspis kurosai  </t>
  </si>
  <si>
    <t>ヤマトオサムシダマシ</t>
  </si>
  <si>
    <t>ゴミムシダマシ科</t>
  </si>
  <si>
    <t xml:space="preserve">Blaps japonensis  </t>
  </si>
  <si>
    <t>アラメハナカミキリ</t>
  </si>
  <si>
    <t xml:space="preserve">Sachalinobia koltzei  </t>
  </si>
  <si>
    <t>フタスジカタビロハナカミキリ</t>
  </si>
  <si>
    <t xml:space="preserve">Brachyta bifasciata japonica  </t>
  </si>
  <si>
    <t>オオホソコバネカミキリ</t>
  </si>
  <si>
    <t xml:space="preserve">Necydalis solida  </t>
  </si>
  <si>
    <t>クロホソコバネカミキリ</t>
  </si>
  <si>
    <t xml:space="preserve">Necydalis harmandi  </t>
  </si>
  <si>
    <t>マルクビケマダラカミキリ</t>
  </si>
  <si>
    <t xml:space="preserve">Trichoferus campestris  </t>
  </si>
  <si>
    <t>ヤマトチビコバネカミキリ</t>
  </si>
  <si>
    <t xml:space="preserve">Leptepania japonica  </t>
  </si>
  <si>
    <t>キジマトラカミキリ</t>
  </si>
  <si>
    <t xml:space="preserve">Xylotrechus zebratus  </t>
  </si>
  <si>
    <t>ヒメビロウドカミキリ</t>
  </si>
  <si>
    <t xml:space="preserve">Acalolepta degenera  </t>
  </si>
  <si>
    <t>オオシロカミキリ</t>
  </si>
  <si>
    <t xml:space="preserve">Olenecamptus cretaceus  </t>
  </si>
  <si>
    <t xml:space="preserve">オオネクイハムシ（オオミズクサハムシ） </t>
    <phoneticPr fontId="3"/>
  </si>
  <si>
    <t>コウチュウ目</t>
    <phoneticPr fontId="3"/>
  </si>
  <si>
    <t xml:space="preserve">Plateumaris constricticollis  </t>
  </si>
  <si>
    <t>スジキイロカメノコハムシ</t>
  </si>
  <si>
    <t xml:space="preserve">Cassida nobilis  </t>
  </si>
  <si>
    <t>コガムシ</t>
  </si>
  <si>
    <t xml:space="preserve">Hydrochara affinis  </t>
  </si>
  <si>
    <t>ヒゲナガヒラタドロムシ</t>
  </si>
  <si>
    <t>ヒラタドロムシ科</t>
  </si>
  <si>
    <t xml:space="preserve">Nipponeubria yoshitomii  </t>
  </si>
  <si>
    <t>キアシネクイハムシ</t>
  </si>
  <si>
    <t xml:space="preserve">Donacia bicoloricornis  </t>
  </si>
  <si>
    <t>ツヤネクイハムシ</t>
  </si>
  <si>
    <t xml:space="preserve">Donacia nitidior  </t>
  </si>
  <si>
    <t>イネネクイハムシ</t>
  </si>
  <si>
    <t xml:space="preserve">Donacia provostii  </t>
  </si>
  <si>
    <t>ヤマトアシナガバチ</t>
  </si>
  <si>
    <t>ハチ目</t>
  </si>
  <si>
    <t>スズメバチ科</t>
  </si>
  <si>
    <t xml:space="preserve">Polistes japonicus  </t>
  </si>
  <si>
    <t>ウマノオバチ</t>
  </si>
  <si>
    <t>コマユバチ科</t>
  </si>
  <si>
    <t xml:space="preserve">Euurobracon yokahamae  </t>
  </si>
  <si>
    <t>ミズバチ</t>
  </si>
  <si>
    <t>ヒメバチ科</t>
  </si>
  <si>
    <t xml:space="preserve">Agriotypus gracilis  </t>
  </si>
  <si>
    <t>トゲアリ</t>
  </si>
  <si>
    <t>アリ科</t>
  </si>
  <si>
    <t xml:space="preserve">Polyrhachis lamellidens  </t>
  </si>
  <si>
    <t>ニッポンハナダカバチ</t>
  </si>
  <si>
    <t>ギングチバチ科</t>
  </si>
  <si>
    <t xml:space="preserve">Bembix niponica  </t>
  </si>
  <si>
    <t>トモンハナバチ</t>
  </si>
  <si>
    <t>ハキリバチ科</t>
  </si>
  <si>
    <t xml:space="preserve">Anthidium septemspinosum  </t>
  </si>
  <si>
    <t>ナミルリモンハナバチ（ルリモンハナバチ）</t>
    <phoneticPr fontId="3"/>
  </si>
  <si>
    <t xml:space="preserve"> ハチ目</t>
    <phoneticPr fontId="3"/>
  </si>
  <si>
    <t>ミツバチ科</t>
  </si>
  <si>
    <t xml:space="preserve">Thyreus decorus  </t>
  </si>
  <si>
    <t>スジボソフトハナバチ（スジボソコシブトハナバチ）</t>
    <phoneticPr fontId="3"/>
  </si>
  <si>
    <t xml:space="preserve">Amegilla florea  </t>
  </si>
  <si>
    <t>オオセイボウ</t>
  </si>
  <si>
    <t>セイボウ科</t>
  </si>
  <si>
    <t xml:space="preserve">Stilbum cyanurum  </t>
  </si>
  <si>
    <t>ツノアカヤマアリ</t>
  </si>
  <si>
    <t xml:space="preserve">Formica fukaii  </t>
  </si>
  <si>
    <t>エゾアカヤマアリ</t>
  </si>
  <si>
    <t xml:space="preserve">Formica yessensis  </t>
  </si>
  <si>
    <t xml:space="preserve">テラニシクサアリ（テラニシケアリ） </t>
    <phoneticPr fontId="3"/>
  </si>
  <si>
    <t>ハチ目</t>
    <phoneticPr fontId="3"/>
  </si>
  <si>
    <t xml:space="preserve">Lasius orientalis  </t>
  </si>
  <si>
    <t xml:space="preserve">ニッポントゲアワフキバチ（ニッポンアワフキバチ） </t>
    <phoneticPr fontId="3"/>
  </si>
  <si>
    <t xml:space="preserve">Argogorytes nipponis  </t>
  </si>
  <si>
    <t xml:space="preserve">ヤマトスナハキバチ（ヤマトハナダカバチモドキ） </t>
    <phoneticPr fontId="3"/>
  </si>
  <si>
    <t xml:space="preserve">Bembecinus hungaricus  </t>
  </si>
  <si>
    <t xml:space="preserve">ヒメホソアシナガバチ（トウヨウホソアシナガバチ） </t>
    <phoneticPr fontId="3"/>
  </si>
  <si>
    <t xml:space="preserve">Parapolybia varia  </t>
  </si>
  <si>
    <t>キオビホオナガスズメバチ</t>
  </si>
  <si>
    <t xml:space="preserve">Dolichovespula media  </t>
  </si>
  <si>
    <t>モンスズメバチ</t>
  </si>
  <si>
    <t xml:space="preserve">Vespa crabro  </t>
  </si>
  <si>
    <t>チャイロスズメバチ</t>
  </si>
  <si>
    <t xml:space="preserve">Vespa dybowskii  </t>
  </si>
  <si>
    <t>ミカドヒメハナバチ</t>
  </si>
  <si>
    <t>ヒメハナバチ科</t>
  </si>
  <si>
    <t xml:space="preserve">Andrena mikado  </t>
  </si>
  <si>
    <t>アオスジハナバチ</t>
  </si>
  <si>
    <t>コハナバチ科</t>
  </si>
  <si>
    <t xml:space="preserve">Nomia incerta  </t>
  </si>
  <si>
    <t>フルカワフトハキリバチ</t>
  </si>
  <si>
    <t xml:space="preserve">Megachile lagopoda  </t>
  </si>
  <si>
    <t>ナガマルハナバチ</t>
  </si>
  <si>
    <t xml:space="preserve">Bombus consobrinus  </t>
  </si>
  <si>
    <t>クロマルハナバチ</t>
  </si>
  <si>
    <t xml:space="preserve">Bombus ignitus  </t>
  </si>
  <si>
    <t>ニホンアミカモドキ</t>
  </si>
  <si>
    <t>ハエ目</t>
  </si>
  <si>
    <t>アミカモドキ科</t>
  </si>
  <si>
    <t xml:space="preserve">Deuterophlebia nipponica  </t>
  </si>
  <si>
    <t>ミカドガガンボ</t>
  </si>
  <si>
    <t>ガガンボ科</t>
  </si>
  <si>
    <t xml:space="preserve">Holorusia mikado  </t>
  </si>
  <si>
    <t>カスミハネカ</t>
  </si>
  <si>
    <t>ハネカ科</t>
  </si>
  <si>
    <t xml:space="preserve">Nymphomyia alba  </t>
  </si>
  <si>
    <t>ハマダラハルカ</t>
  </si>
  <si>
    <t xml:space="preserve">Haruka elegans  </t>
  </si>
  <si>
    <t>トワダオオカ</t>
  </si>
  <si>
    <t>カ科</t>
  </si>
  <si>
    <t xml:space="preserve">Toxorhynchites towadensis  </t>
  </si>
  <si>
    <t>ネグロクサアブ</t>
  </si>
  <si>
    <t>クサアブ科</t>
  </si>
  <si>
    <t xml:space="preserve">Coenomyia basalis  </t>
  </si>
  <si>
    <t xml:space="preserve">ベッコウタマユラアブ（ベッコウクサアブ） </t>
    <phoneticPr fontId="3"/>
  </si>
  <si>
    <t>ハエ目</t>
    <phoneticPr fontId="3"/>
  </si>
  <si>
    <t>タマユラアブ科</t>
  </si>
  <si>
    <t xml:space="preserve">Pseudoerinna fuscata  </t>
  </si>
  <si>
    <t>マツムラヒメアブ</t>
  </si>
  <si>
    <t>アブ科</t>
  </si>
  <si>
    <t xml:space="preserve">Silvius matsumurai  </t>
  </si>
  <si>
    <t>オゼキイロアブ</t>
  </si>
  <si>
    <t xml:space="preserve">Atylotus ozensis  </t>
  </si>
  <si>
    <t>キムネハラボソツリアブ</t>
  </si>
  <si>
    <t>ツリアブ科</t>
  </si>
  <si>
    <t xml:space="preserve">Systropus luridus  </t>
  </si>
  <si>
    <t>スズキハラボソツリアブ</t>
  </si>
  <si>
    <t xml:space="preserve">Systropus suzukii  </t>
  </si>
  <si>
    <t>ニトベベッコウハナアブ</t>
  </si>
  <si>
    <t>ハナアブ科</t>
  </si>
  <si>
    <t xml:space="preserve">Volucella linearis  </t>
  </si>
  <si>
    <t>スズキベッコウハナアブ</t>
  </si>
  <si>
    <t xml:space="preserve">Volucella suzukii  </t>
  </si>
  <si>
    <t>フタオビアリノスアブ</t>
  </si>
  <si>
    <t xml:space="preserve">Metadon bifasciatus  </t>
  </si>
  <si>
    <t>オオナガハナアブ</t>
  </si>
  <si>
    <t xml:space="preserve">Spilomyia gigantea  </t>
  </si>
  <si>
    <t>オオナガレトビケラ</t>
  </si>
  <si>
    <t>トビケラ目</t>
  </si>
  <si>
    <t>ナガレトビケラ科</t>
  </si>
  <si>
    <t xml:space="preserve">Himalopsyche japonica  </t>
  </si>
  <si>
    <t>ムラサキトビケラ</t>
  </si>
  <si>
    <t>トビケラ科</t>
  </si>
  <si>
    <t xml:space="preserve">Eubasilissa regina  </t>
  </si>
  <si>
    <t>エグリトビケラ</t>
  </si>
  <si>
    <t>エグリトビケラ科</t>
  </si>
  <si>
    <t xml:space="preserve">Nemotaulius admorsus  </t>
  </si>
  <si>
    <t>コバントビケラ</t>
  </si>
  <si>
    <t>アシエダトビケラ科</t>
  </si>
  <si>
    <t xml:space="preserve">Anisocentropus kawamurai  </t>
  </si>
  <si>
    <t>カタツムリトビケラ</t>
  </si>
  <si>
    <t>カタツムリトビケラ科</t>
  </si>
  <si>
    <t xml:space="preserve">Helicopsyche yamadai  </t>
  </si>
  <si>
    <t>ウスイロコバントビケラ</t>
  </si>
  <si>
    <t xml:space="preserve">Anisocentropus pallidus  </t>
  </si>
  <si>
    <t>ヒョウモンモドキ</t>
  </si>
  <si>
    <t>チョウ目</t>
  </si>
  <si>
    <t>タテハチョウ科</t>
  </si>
  <si>
    <t xml:space="preserve">Melitaea scotosia  </t>
  </si>
  <si>
    <t>絶滅危惧Ⅰ類</t>
    <rPh sb="5" eb="6">
      <t>ルイ</t>
    </rPh>
    <phoneticPr fontId="3"/>
  </si>
  <si>
    <t>オオウラギンヒョウモン</t>
  </si>
  <si>
    <t xml:space="preserve">Fabriciana nerippe  </t>
  </si>
  <si>
    <t>オオルリシジミ</t>
  </si>
  <si>
    <t>シジミチョウ科</t>
  </si>
  <si>
    <t xml:space="preserve">Shijimiaeoides divinus barine  </t>
  </si>
  <si>
    <t>ベニモンマダラ</t>
  </si>
  <si>
    <t>マダラガ科</t>
  </si>
  <si>
    <t xml:space="preserve">Zygaena niphona niphona  </t>
  </si>
  <si>
    <t>カバシタムクゲエダシャク</t>
  </si>
  <si>
    <t>シャクガ科</t>
  </si>
  <si>
    <t xml:space="preserve">Sebastosema bubonaria  </t>
  </si>
  <si>
    <t>ヒメカクモンヤガ</t>
  </si>
  <si>
    <t>ヤガ科</t>
  </si>
  <si>
    <t xml:space="preserve">Chersotis deplanata  </t>
  </si>
  <si>
    <t>チャマダラセセリ</t>
  </si>
  <si>
    <t>セセリチョウ科</t>
  </si>
  <si>
    <t xml:space="preserve">Pyrgus maculatus  </t>
  </si>
  <si>
    <t>ヒメシロチョウ</t>
  </si>
  <si>
    <t>シロチョウ科</t>
  </si>
  <si>
    <t xml:space="preserve">Leptidea amurensis  </t>
  </si>
  <si>
    <t>オオイチモンジ</t>
  </si>
  <si>
    <t xml:space="preserve">Limenitis populi  </t>
  </si>
  <si>
    <t>ヒメヒカゲ</t>
  </si>
  <si>
    <t xml:space="preserve">Coenonympha oedippus annulifer  </t>
  </si>
  <si>
    <t>クロヒカゲモドキ</t>
  </si>
  <si>
    <t xml:space="preserve">Lethe marginalis  </t>
  </si>
  <si>
    <t>ゴマシジミ</t>
  </si>
  <si>
    <t xml:space="preserve">Phengaris teleius kazamoto  </t>
  </si>
  <si>
    <t>クロシジミ</t>
    <phoneticPr fontId="3"/>
  </si>
  <si>
    <t>チョウ目</t>
    <phoneticPr fontId="3"/>
  </si>
  <si>
    <t xml:space="preserve">Niphanda fusca  </t>
  </si>
  <si>
    <t>シルビアシジミ</t>
  </si>
  <si>
    <t xml:space="preserve">Zizina emelina  </t>
  </si>
  <si>
    <t>ミツモンケンモン</t>
  </si>
  <si>
    <t xml:space="preserve">Cymatophoropsis trimaculata  </t>
  </si>
  <si>
    <t>オガサワラヒゲヨトウ</t>
  </si>
  <si>
    <t xml:space="preserve">Dasypolia fani  </t>
  </si>
  <si>
    <t>ホシチャバネセセリ</t>
  </si>
  <si>
    <t xml:space="preserve">Aeromachus inachus inachus  </t>
  </si>
  <si>
    <t>ヒメギフチョウ</t>
  </si>
  <si>
    <t>アゲハチョウ科</t>
  </si>
  <si>
    <t xml:space="preserve">Luehdorfia puziloi inexpecta  </t>
  </si>
  <si>
    <t>ミヤマシロチョウ</t>
  </si>
  <si>
    <t xml:space="preserve">Aporia hippia japonica  </t>
  </si>
  <si>
    <t>ツマグロキチョウ</t>
  </si>
  <si>
    <t xml:space="preserve">Eurema laeta betheseba  </t>
  </si>
  <si>
    <t>ミヤマシジミ</t>
  </si>
  <si>
    <t xml:space="preserve">Plebejus argyrognomon praeterinsularis  </t>
  </si>
  <si>
    <t>イタクラキノメイガ</t>
  </si>
  <si>
    <t>ツトガ科</t>
  </si>
  <si>
    <t xml:space="preserve">Uresiphita fusei  </t>
  </si>
  <si>
    <t>アカセセリ</t>
  </si>
  <si>
    <t xml:space="preserve">Hesperia florinda florinda  </t>
  </si>
  <si>
    <t>コヒョウモンモドキ</t>
  </si>
  <si>
    <t xml:space="preserve">Melitaea ambigua niphona  </t>
  </si>
  <si>
    <t>アサマシジミ</t>
  </si>
  <si>
    <t xml:space="preserve">Plebejus subsolanus yaginus  </t>
  </si>
  <si>
    <t>オオゴマシジミ</t>
  </si>
  <si>
    <t xml:space="preserve">Phengaris arionides takamukui  </t>
  </si>
  <si>
    <t>ヒメキシタヒトリ</t>
  </si>
  <si>
    <t>ヒトリガ科</t>
  </si>
  <si>
    <t xml:space="preserve">Parasemia plantaginis  </t>
  </si>
  <si>
    <t>ガマヨトウ</t>
  </si>
  <si>
    <t xml:space="preserve">Capsula aerata  </t>
  </si>
  <si>
    <t>キスジウスキヨトウ</t>
  </si>
  <si>
    <t xml:space="preserve">Capsula sparganii  </t>
  </si>
  <si>
    <t>ヌマベウスキヨトウ</t>
  </si>
  <si>
    <t xml:space="preserve">Chilodes pacificus  </t>
  </si>
  <si>
    <t>オオチャバネヨトウ</t>
  </si>
  <si>
    <t xml:space="preserve">Nonagria puengeleri  </t>
  </si>
  <si>
    <t>スキバホウジャク</t>
  </si>
  <si>
    <t>スズメガ科</t>
  </si>
  <si>
    <t xml:space="preserve">Hemaris radians  </t>
  </si>
  <si>
    <t>ギンイチモンジセセリ</t>
  </si>
  <si>
    <t xml:space="preserve">Leptalina unicolor  </t>
  </si>
  <si>
    <t>スジグロチャバネセセリ</t>
  </si>
  <si>
    <t xml:space="preserve">Thymelicus leoninus leoninus  </t>
  </si>
  <si>
    <t>ジャコウアゲハ</t>
  </si>
  <si>
    <t xml:space="preserve">Byasa alcinous  </t>
  </si>
  <si>
    <t>ミヤマモンキチョウ</t>
  </si>
  <si>
    <t xml:space="preserve">Colias palaeno aias  </t>
  </si>
  <si>
    <t>ヤマキチョウ</t>
  </si>
  <si>
    <t xml:space="preserve">Gonepteryx maxima maxima  </t>
  </si>
  <si>
    <t>コヒョウモン</t>
  </si>
  <si>
    <t xml:space="preserve">Brenthis ino  </t>
  </si>
  <si>
    <t>ヒョウモンチョウ</t>
  </si>
  <si>
    <t xml:space="preserve">Brenthis daphne rabdia  </t>
  </si>
  <si>
    <t>ウラギンスジヒョウモン</t>
  </si>
  <si>
    <t xml:space="preserve">Argyronome laodice japonica  </t>
  </si>
  <si>
    <t>オオミスジ</t>
  </si>
  <si>
    <t xml:space="preserve">Neptis alwina  </t>
  </si>
  <si>
    <t>フタスジチョウ</t>
  </si>
  <si>
    <t xml:space="preserve">Neptis rivularis  </t>
  </si>
  <si>
    <t>オオムラサキ</t>
  </si>
  <si>
    <t xml:space="preserve">Sasakia charonda charonda  </t>
  </si>
  <si>
    <t>キマダラモドキ</t>
  </si>
  <si>
    <t xml:space="preserve">Kirinia fentoni  </t>
  </si>
  <si>
    <t>オオヒカゲ</t>
  </si>
  <si>
    <t xml:space="preserve">Ninguta schrenckii  </t>
  </si>
  <si>
    <t>ツマジロウラジャノメ</t>
  </si>
  <si>
    <t xml:space="preserve">Lasiommata deidamia  </t>
  </si>
  <si>
    <t>ベニヒカゲ</t>
  </si>
  <si>
    <t xml:space="preserve">Erebia neriene niphonica  </t>
  </si>
  <si>
    <t>ムモンアカシジミ</t>
  </si>
  <si>
    <t xml:space="preserve">Shirozua jonasi  </t>
  </si>
  <si>
    <t>クロミドリシジミ</t>
  </si>
  <si>
    <t xml:space="preserve">Favonius yuasai  </t>
  </si>
  <si>
    <t>ウラジロミドリシジミ</t>
  </si>
  <si>
    <t xml:space="preserve">Favonius saphirinus  </t>
  </si>
  <si>
    <t>アイノミドリシジミ</t>
  </si>
  <si>
    <t xml:space="preserve">Chrysozephyrus brillantinus  </t>
  </si>
  <si>
    <t>ハヤシミドリシジミ</t>
  </si>
  <si>
    <t xml:space="preserve">Favonius ultramarinus  </t>
  </si>
  <si>
    <t>クロツバメシジミ</t>
  </si>
  <si>
    <t xml:space="preserve">Tongeia fischeri japonica  </t>
  </si>
  <si>
    <t>ヒメシジミ</t>
  </si>
  <si>
    <t xml:space="preserve">Plebejus argus micrargus  </t>
  </si>
  <si>
    <t>ハイイロボクトウ</t>
  </si>
  <si>
    <t>ボクトウガ科</t>
  </si>
  <si>
    <t xml:space="preserve">Phragmataecia castaneae  </t>
  </si>
  <si>
    <t>ルリハダホソクロバ</t>
  </si>
  <si>
    <t xml:space="preserve">Rhagades pruni  </t>
  </si>
  <si>
    <t>ヤホシホソマダラ</t>
  </si>
  <si>
    <t xml:space="preserve">Balataea octomaculata  </t>
  </si>
  <si>
    <t>ムナカタミズメイガ</t>
  </si>
  <si>
    <t xml:space="preserve">Parapoynx ussuriensis  </t>
  </si>
  <si>
    <t>ゴマフツトガ</t>
  </si>
  <si>
    <t xml:space="preserve">Chilo pulveratus  </t>
  </si>
  <si>
    <t>モリオカツトガ</t>
  </si>
  <si>
    <t xml:space="preserve">Chrysoteuchia moriokensis  </t>
  </si>
  <si>
    <t>クワトゲエダシャク</t>
  </si>
  <si>
    <t xml:space="preserve">Apochima excavata  </t>
  </si>
  <si>
    <t>フジキオビ</t>
  </si>
  <si>
    <t>アゲハモドキ科</t>
  </si>
  <si>
    <t xml:space="preserve">Schistomitra funeralis  </t>
  </si>
  <si>
    <t>オナガミズアオ</t>
  </si>
  <si>
    <t>ヤママユガ科</t>
  </si>
  <si>
    <t xml:space="preserve">Actias gnoma  </t>
  </si>
  <si>
    <t>ヒメスズメ</t>
  </si>
  <si>
    <t xml:space="preserve">Deilephila askoldensis  </t>
  </si>
  <si>
    <t>クワヤマエグリシャチホコ</t>
  </si>
  <si>
    <t>シャチホコガ科</t>
  </si>
  <si>
    <t xml:space="preserve">Ptilodon kuwayamae  </t>
  </si>
  <si>
    <t>ウスジロドクガ</t>
  </si>
  <si>
    <t>ドクガ科</t>
  </si>
  <si>
    <t xml:space="preserve">Calliteara virginea  </t>
  </si>
  <si>
    <t>スゲドクガ</t>
  </si>
  <si>
    <t xml:space="preserve">Laelia coenosa  </t>
  </si>
  <si>
    <t>ミカボコブガ</t>
  </si>
  <si>
    <t>コブガ科</t>
  </si>
  <si>
    <t xml:space="preserve">Meganola mikabo  </t>
  </si>
  <si>
    <t>ヤネホソバ</t>
  </si>
  <si>
    <t xml:space="preserve">Eilema fuscodorsalis  </t>
  </si>
  <si>
    <t>シロホソバ</t>
  </si>
  <si>
    <t xml:space="preserve">Eilema degenerella  </t>
  </si>
  <si>
    <t>マエアカヒトリ</t>
  </si>
  <si>
    <t xml:space="preserve">Aloa lactinea  </t>
  </si>
  <si>
    <t>ゴマベニシタヒトリ</t>
  </si>
  <si>
    <t xml:space="preserve">Rhyparia purpurata  </t>
  </si>
  <si>
    <t>ウスズミケンモン</t>
  </si>
  <si>
    <t xml:space="preserve">Acronicta carbonaria  </t>
  </si>
  <si>
    <t>アサマウスモンヤガ</t>
  </si>
  <si>
    <t xml:space="preserve">Xestia descripta  </t>
  </si>
  <si>
    <t>ギンモンセダカモクメ</t>
  </si>
  <si>
    <t xml:space="preserve">Cucullia jankowskii  </t>
  </si>
  <si>
    <t>ホシヒメセダカモクメ</t>
  </si>
  <si>
    <t xml:space="preserve">Cucullia fraudatrix  </t>
  </si>
  <si>
    <t>ミスジキリガ</t>
  </si>
  <si>
    <t xml:space="preserve">Jodia sericea  </t>
  </si>
  <si>
    <t>ウスミミモンキリガ</t>
  </si>
  <si>
    <t xml:space="preserve">Eupsilia contracta  </t>
  </si>
  <si>
    <t>ギンモンアカヨトウ</t>
  </si>
  <si>
    <t xml:space="preserve">Plusilla rosalia  </t>
  </si>
  <si>
    <t>イチモジヒメヨトウ</t>
  </si>
  <si>
    <t xml:space="preserve">Xylomoia fusei  </t>
  </si>
  <si>
    <t>アルプスギンウワバ</t>
  </si>
  <si>
    <t xml:space="preserve">Syngrapha nyiwonis  </t>
  </si>
  <si>
    <t>オオトモエ</t>
  </si>
  <si>
    <t xml:space="preserve">Erebus ephesperis  </t>
  </si>
  <si>
    <t>マガリスジコヤガ</t>
  </si>
  <si>
    <t xml:space="preserve">Protodeltote wiscotti  </t>
  </si>
  <si>
    <t>コシロシタバ</t>
  </si>
  <si>
    <t xml:space="preserve">Catocala actaea  </t>
  </si>
  <si>
    <t>ヒメシロシタバ</t>
  </si>
  <si>
    <t xml:space="preserve">Catocala nagioides  </t>
  </si>
  <si>
    <t>ミヤマキシタバ</t>
  </si>
  <si>
    <t xml:space="preserve">Catocala ella  </t>
  </si>
  <si>
    <t>キシタアツバ</t>
  </si>
  <si>
    <t xml:space="preserve">Hypena claripennis  </t>
  </si>
  <si>
    <t>カギモンハナオイアツバ</t>
  </si>
  <si>
    <t xml:space="preserve">Cidariplura signata  </t>
  </si>
  <si>
    <t>ウスイロオナガシジミ</t>
  </si>
  <si>
    <t xml:space="preserve">Antigius butleri  </t>
  </si>
  <si>
    <t>コガタシロオオメイガ</t>
  </si>
  <si>
    <t xml:space="preserve">Scirpophaga virginia  </t>
  </si>
  <si>
    <t>ナカキノメイガ</t>
  </si>
  <si>
    <t xml:space="preserve">Bocchoris aptalis  </t>
  </si>
  <si>
    <t>チャバネツトガ</t>
  </si>
  <si>
    <t xml:space="preserve">Japonichilo bleszynskii  </t>
  </si>
  <si>
    <t>ニシキシマメイガ</t>
  </si>
  <si>
    <t>メイガ科</t>
  </si>
  <si>
    <t xml:space="preserve">Mimicia pseudolibatrix  </t>
  </si>
  <si>
    <t>ミヤマチビナミシャク</t>
  </si>
  <si>
    <t xml:space="preserve">Perizoma japonicum  </t>
  </si>
  <si>
    <t>ソウンクロオビナミシャク</t>
  </si>
  <si>
    <t xml:space="preserve">Viidaleppia taigana  </t>
  </si>
  <si>
    <t>ウスズミカレハ</t>
  </si>
  <si>
    <t>カレハガ科</t>
  </si>
  <si>
    <t xml:space="preserve">Poecilocampa populi  </t>
  </si>
  <si>
    <t>スカシカレハ</t>
  </si>
  <si>
    <t xml:space="preserve">Amurilla subpurpurea  </t>
  </si>
  <si>
    <t>ミツボシキリガ</t>
  </si>
  <si>
    <t xml:space="preserve">Eupsilia tripunctata  </t>
  </si>
  <si>
    <t>チョウセンコウスグロアツバ</t>
  </si>
  <si>
    <t xml:space="preserve">Zanclognatha leechi  </t>
  </si>
  <si>
    <t>ワスレナグモ</t>
  </si>
  <si>
    <t>クモ類</t>
    <rPh sb="2" eb="3">
      <t>ルイ</t>
    </rPh>
    <phoneticPr fontId="3"/>
  </si>
  <si>
    <t>クモ目</t>
  </si>
  <si>
    <t>ワスレナグモ科</t>
  </si>
  <si>
    <t xml:space="preserve">Calommata signata  </t>
  </si>
  <si>
    <t>カネコトタテグモ</t>
  </si>
  <si>
    <t>クモ類</t>
  </si>
  <si>
    <t>カネコトタテグモ科</t>
  </si>
  <si>
    <t xml:space="preserve">Antrodiaetus roretzi  </t>
  </si>
  <si>
    <t>キノボリトタテグモ</t>
  </si>
  <si>
    <t>トタテグモ科</t>
  </si>
  <si>
    <t xml:space="preserve">Conothele fragaria  </t>
  </si>
  <si>
    <t>キシノウエトタテグモ</t>
  </si>
  <si>
    <t xml:space="preserve">Latouchia typica  </t>
  </si>
  <si>
    <t>シノビグモ</t>
  </si>
  <si>
    <t>サシアシグモ科</t>
  </si>
  <si>
    <t xml:space="preserve">Shinobius orientalis  </t>
  </si>
  <si>
    <t>コガネグモ</t>
  </si>
  <si>
    <t>コガネグモ科</t>
  </si>
  <si>
    <t xml:space="preserve">Argiope amoena  </t>
  </si>
  <si>
    <t>トゲグモ</t>
  </si>
  <si>
    <t xml:space="preserve">Gasteracantha kuhlii  </t>
  </si>
  <si>
    <t>アカオニグモ</t>
  </si>
  <si>
    <t xml:space="preserve">Araneus pinguis  </t>
  </si>
  <si>
    <t>キタグニオニグモ</t>
  </si>
  <si>
    <t xml:space="preserve">Araneus boreus  </t>
  </si>
  <si>
    <t>ニシキオニグモ</t>
  </si>
  <si>
    <t xml:space="preserve">Araneus variegatus  </t>
  </si>
  <si>
    <t>ヌカエビ</t>
  </si>
  <si>
    <t>甲殻類</t>
    <rPh sb="0" eb="3">
      <t>コウカクルイ</t>
    </rPh>
    <phoneticPr fontId="3"/>
  </si>
  <si>
    <t>エビ目</t>
  </si>
  <si>
    <t>ヌマエビ科</t>
  </si>
  <si>
    <t xml:space="preserve">Paratya improvisa  </t>
  </si>
  <si>
    <t>モクズガニ</t>
  </si>
  <si>
    <t>甲殻類</t>
  </si>
  <si>
    <t>モクズガニ科</t>
  </si>
  <si>
    <t xml:space="preserve">Eriocheir japonica  </t>
  </si>
  <si>
    <t>テナガエビ</t>
  </si>
  <si>
    <t>テナガエビ科</t>
  </si>
  <si>
    <t xml:space="preserve">Macrobrachium nipponense  </t>
  </si>
  <si>
    <t>スジエビ</t>
  </si>
  <si>
    <t xml:space="preserve">Palaemon paucidens  </t>
  </si>
  <si>
    <t>サワガニ</t>
  </si>
  <si>
    <t>サワガニ科</t>
  </si>
  <si>
    <t xml:space="preserve">Geothelphusa dehaani  </t>
  </si>
  <si>
    <t>ヒダリマキモノアラガイ</t>
  </si>
  <si>
    <t>陸・淡水産貝類</t>
    <rPh sb="0" eb="1">
      <t>リク</t>
    </rPh>
    <rPh sb="2" eb="4">
      <t>タンスイ</t>
    </rPh>
    <rPh sb="4" eb="5">
      <t>サン</t>
    </rPh>
    <rPh sb="5" eb="7">
      <t>カイルイ</t>
    </rPh>
    <phoneticPr fontId="3"/>
  </si>
  <si>
    <t>モノアラガイ目</t>
  </si>
  <si>
    <t>ヒラマキガイ科</t>
  </si>
  <si>
    <t xml:space="preserve">Culmenella prashadi  </t>
  </si>
  <si>
    <t>サドヤマトガイ</t>
  </si>
  <si>
    <t>陸・淡水産貝類</t>
  </si>
  <si>
    <t>ニナ目</t>
  </si>
  <si>
    <t>ヤマタニシ科</t>
  </si>
  <si>
    <t xml:space="preserve">Japonia sadoensis  </t>
  </si>
  <si>
    <t>オオタニシ</t>
  </si>
  <si>
    <t>タニシ科</t>
  </si>
  <si>
    <t xml:space="preserve">Heterogen japonica  </t>
  </si>
  <si>
    <t>マメタニシ</t>
  </si>
  <si>
    <t>エゾマメタニシ科</t>
  </si>
  <si>
    <t xml:space="preserve">Parafossarulus manchouricus japonicus  </t>
  </si>
  <si>
    <t>ホラアナゴマオカチグサ</t>
  </si>
  <si>
    <t>カワザンショウガイ科</t>
  </si>
  <si>
    <t xml:space="preserve">Cavernacmella kuzuuensis  </t>
  </si>
  <si>
    <t>カワネジガイ</t>
  </si>
  <si>
    <t xml:space="preserve">Camptoceras hirasei  </t>
  </si>
  <si>
    <t>キバサナギガイ</t>
  </si>
  <si>
    <t>マイマイ目</t>
  </si>
  <si>
    <t>キバサナギガイ科</t>
  </si>
  <si>
    <t xml:space="preserve">Vertigo hirasei  </t>
  </si>
  <si>
    <t>ヤマトキバサナギガイ</t>
  </si>
  <si>
    <t xml:space="preserve">Vertigo japonica  </t>
  </si>
  <si>
    <t>ヤセアナナシマイマイ</t>
  </si>
  <si>
    <t>ニッポンマイマイ科</t>
  </si>
  <si>
    <t xml:space="preserve">Satsuma fausta  </t>
  </si>
  <si>
    <t>カラスガイ</t>
  </si>
  <si>
    <t>イシガイ目</t>
  </si>
  <si>
    <t>イシガイ科</t>
  </si>
  <si>
    <t xml:space="preserve">Cristaria plicata  </t>
  </si>
  <si>
    <t>マツカサガイ</t>
  </si>
  <si>
    <t xml:space="preserve">Pronodularia japanensis  </t>
  </si>
  <si>
    <t>コウフオカモノアラガイ</t>
  </si>
  <si>
    <t>オカモノアラガイ科</t>
  </si>
  <si>
    <t xml:space="preserve">Neosuccinea kofui  </t>
  </si>
  <si>
    <t>ヤマボタルガイ</t>
  </si>
  <si>
    <t>ヤマボタルガイ科</t>
  </si>
  <si>
    <t xml:space="preserve">Cionella lubrica  </t>
  </si>
  <si>
    <t>絶滅危惧ⅠＢ類</t>
    <phoneticPr fontId="3"/>
  </si>
  <si>
    <t>クチマガリスナガイ</t>
  </si>
  <si>
    <t xml:space="preserve">Bensonella plicidens  </t>
  </si>
  <si>
    <t>マルナタネガイ</t>
  </si>
  <si>
    <t>マキゾメガイ科</t>
  </si>
  <si>
    <t xml:space="preserve">Parazoogenetes orcula  </t>
  </si>
  <si>
    <t>ナタネガイモドキ</t>
  </si>
  <si>
    <t>ナタネガイモドキ科</t>
  </si>
  <si>
    <t xml:space="preserve">Pyramidula conica  </t>
  </si>
  <si>
    <t>クリイロキセルモドキ</t>
  </si>
  <si>
    <t>キセルガイモドキ科</t>
  </si>
  <si>
    <t xml:space="preserve">Mirus andersonianus  </t>
  </si>
  <si>
    <t>オクガタギセル</t>
  </si>
  <si>
    <t>キセルガイ科</t>
  </si>
  <si>
    <t xml:space="preserve">Megalophaedusa dorcas  </t>
  </si>
  <si>
    <t>オオコウラナメクジ</t>
  </si>
  <si>
    <t>オオコウラナメクジ科</t>
  </si>
  <si>
    <t xml:space="preserve">Nipponarion carinatus  </t>
  </si>
  <si>
    <t>ウゼンシタラ</t>
  </si>
  <si>
    <t>ベッコウマイマイ科</t>
  </si>
  <si>
    <t xml:space="preserve">Parasitala ultima  </t>
  </si>
  <si>
    <t>カサネシタラ</t>
  </si>
  <si>
    <t xml:space="preserve">Sitalina insignis  </t>
  </si>
  <si>
    <t>オモイガケナマイマイ</t>
  </si>
  <si>
    <t>オナジマイマイ科</t>
  </si>
  <si>
    <t xml:space="preserve">Aegista inexpectata  </t>
  </si>
  <si>
    <t>ニッコウオオベソマイマイ</t>
  </si>
  <si>
    <t xml:space="preserve">Aegista nikkoensis  </t>
  </si>
  <si>
    <t>ミヤマヒダリマキマイマイ</t>
  </si>
  <si>
    <t xml:space="preserve">Euhadra scaevola scaevola  </t>
  </si>
  <si>
    <t>ゴマオカタニシ</t>
  </si>
  <si>
    <t>オキナエビス目</t>
  </si>
  <si>
    <t>ゴマオカタニシ科</t>
  </si>
  <si>
    <t xml:space="preserve">Georissa japonica  </t>
  </si>
  <si>
    <t>ムシオイガイ</t>
  </si>
  <si>
    <t>ムシオイガイ科</t>
  </si>
  <si>
    <t xml:space="preserve">Chamalycaeus nipponensis  </t>
  </si>
  <si>
    <t>チリメンカワニナ</t>
  </si>
  <si>
    <t>カワニナ科</t>
  </si>
  <si>
    <t xml:space="preserve">Semisulcospira reiniana  </t>
  </si>
  <si>
    <t>モノアラガイ</t>
  </si>
  <si>
    <t>モノアラガイ科</t>
  </si>
  <si>
    <t xml:space="preserve">Radix auricularia japonica  </t>
  </si>
  <si>
    <t>ミズコハクガイ</t>
  </si>
  <si>
    <t xml:space="preserve">Gyraulus soritai  </t>
  </si>
  <si>
    <t>ナタネキバサナギガイ</t>
  </si>
  <si>
    <t xml:space="preserve">Vertigo ovata ovata  </t>
  </si>
  <si>
    <t>マツシマクチミゾガイ</t>
  </si>
  <si>
    <t>クチミゾガイ科</t>
  </si>
  <si>
    <t xml:space="preserve">Eostrobilops nipponica nipponica  </t>
  </si>
  <si>
    <t>チュウゼンジギセル</t>
  </si>
  <si>
    <t xml:space="preserve">Megalophaedusa sericina  </t>
  </si>
  <si>
    <t>ニッコウヒラベッコウ</t>
  </si>
  <si>
    <t xml:space="preserve">Bekkochlamys nikkoensis  </t>
  </si>
  <si>
    <t>クリイロベッコウ</t>
  </si>
  <si>
    <t xml:space="preserve">Japanochlamys cerasina  </t>
  </si>
  <si>
    <t>キョウトキビ</t>
    <phoneticPr fontId="2"/>
  </si>
  <si>
    <t xml:space="preserve">Parakaliella kyotoensis  </t>
  </si>
  <si>
    <t>コシタカシタラガイ</t>
  </si>
  <si>
    <t xml:space="preserve">Sitalina circumcincta  </t>
  </si>
  <si>
    <t>ヒメビロウドマイマイ</t>
  </si>
  <si>
    <t xml:space="preserve">Nipponochloritis perpunctata  </t>
  </si>
  <si>
    <t>コケラマイマイ</t>
  </si>
  <si>
    <t xml:space="preserve">Aegista mikuriyensis  </t>
  </si>
  <si>
    <t>カタマメマイマイ</t>
  </si>
  <si>
    <t xml:space="preserve">Lepidopisum conospira  </t>
  </si>
  <si>
    <t>イシガイ</t>
  </si>
  <si>
    <t xml:space="preserve">Unio douglasiae  </t>
  </si>
  <si>
    <t>マシジミ</t>
  </si>
  <si>
    <t>ハマグリ目</t>
  </si>
  <si>
    <t>シジミ科</t>
  </si>
  <si>
    <t xml:space="preserve">Corbicula leana  </t>
  </si>
  <si>
    <t>マルタニシ</t>
  </si>
  <si>
    <t xml:space="preserve">Cipangopaludina chinensis laeta  </t>
  </si>
  <si>
    <t>ケシガイ</t>
  </si>
  <si>
    <t>ケシガイ科</t>
  </si>
  <si>
    <t xml:space="preserve">Carychium pessimum  </t>
  </si>
  <si>
    <t>ハブタエヒラマキガイ</t>
  </si>
  <si>
    <t xml:space="preserve">Gyraulus illibatus  </t>
  </si>
  <si>
    <t>ヒラマキガイモドキ</t>
  </si>
  <si>
    <t xml:space="preserve">Polypylis hemisphaerula  </t>
  </si>
  <si>
    <t>ナガオカモノアラガイ</t>
  </si>
  <si>
    <t xml:space="preserve">Oxyloma hirasei  </t>
  </si>
  <si>
    <t>カントウベッコウ</t>
  </si>
  <si>
    <t xml:space="preserve">Bekkochlamys septentrionalis  </t>
  </si>
  <si>
    <t>ヒメハリマキビ</t>
  </si>
  <si>
    <t xml:space="preserve">Parakaliella pagoduloides  </t>
  </si>
  <si>
    <t>スジキビ</t>
  </si>
  <si>
    <t xml:space="preserve">Parakaliella ruida  </t>
  </si>
  <si>
    <t>ウメムラシタラ</t>
  </si>
  <si>
    <t xml:space="preserve">Sitalina japonica  </t>
  </si>
  <si>
    <t>ウロコビロウドマイマイ</t>
  </si>
  <si>
    <t xml:space="preserve">Nipponochloritis bracteata bracteata  </t>
  </si>
  <si>
    <t>カワナビロウドマイマイ</t>
  </si>
  <si>
    <t xml:space="preserve">Nipponochloritis kawanai  </t>
  </si>
  <si>
    <t>ビロウドマイマイ</t>
  </si>
  <si>
    <t xml:space="preserve">Nipponchloritis oscitans  </t>
  </si>
  <si>
    <t>カドコオオベソマイマイ</t>
  </si>
  <si>
    <t xml:space="preserve">Aegista proba goniosoma  </t>
  </si>
  <si>
    <t>ドブガイ</t>
  </si>
  <si>
    <t xml:space="preserve">Anodonta woodiana  </t>
  </si>
  <si>
    <t>コシダカヒメモノアラガイ</t>
  </si>
  <si>
    <t xml:space="preserve">Galba sp  </t>
  </si>
  <si>
    <t>ヒラマキミズマイマイ</t>
  </si>
  <si>
    <t xml:space="preserve">Gyraulus chinensis  </t>
  </si>
  <si>
    <t>ヒラベッコウ</t>
  </si>
  <si>
    <t xml:space="preserve">Bekkochlamys micrograpta  </t>
  </si>
  <si>
    <t>ハコネヒメベッコウ</t>
  </si>
  <si>
    <t xml:space="preserve">Japanochlamys hakonensis  </t>
  </si>
  <si>
    <t>ハクサンベッコウ</t>
  </si>
  <si>
    <t xml:space="preserve">Nipponochlamy hakusana  </t>
  </si>
  <si>
    <t>キヌツヤベッコウ</t>
  </si>
  <si>
    <t xml:space="preserve">Nipponochlamys semisericata  </t>
  </si>
  <si>
    <t>オオウエキビ</t>
  </si>
  <si>
    <t xml:space="preserve">Trochochlamys fraterna  </t>
  </si>
  <si>
    <t>サドタカキビ</t>
  </si>
  <si>
    <t xml:space="preserve">Trochochlamys xenica  </t>
  </si>
  <si>
    <t>コシタカコベソマイマイ</t>
  </si>
  <si>
    <t xml:space="preserve">Satsuma fusca  </t>
  </si>
  <si>
    <t>マミズクラゲ</t>
  </si>
  <si>
    <t>ヒドロムシ類・ウズムシ類</t>
    <rPh sb="5" eb="6">
      <t>ルイ</t>
    </rPh>
    <rPh sb="11" eb="12">
      <t>ルイ</t>
    </rPh>
    <phoneticPr fontId="3"/>
  </si>
  <si>
    <t>ヒドロムシ目</t>
  </si>
  <si>
    <t>マミズクラゲ科</t>
  </si>
  <si>
    <t xml:space="preserve">Craspedacusta sowerbyi  </t>
  </si>
  <si>
    <t>カズメウズムシ</t>
  </si>
  <si>
    <t>ヒドロムシ類・ウズムシ類</t>
  </si>
  <si>
    <t>ウズムシ目</t>
  </si>
  <si>
    <t>ヒラタウズムシ科</t>
  </si>
  <si>
    <t xml:space="preserve">Seidlia auriculata  </t>
  </si>
  <si>
    <t>ミヤマウズムシ</t>
  </si>
  <si>
    <t xml:space="preserve">Phagocata vivida  </t>
  </si>
  <si>
    <t>オオアカウキクサ</t>
  </si>
  <si>
    <t>－</t>
    <phoneticPr fontId="3"/>
  </si>
  <si>
    <t>サンショウモ科</t>
  </si>
  <si>
    <t xml:space="preserve">Azolla japonica (Franch. et Sav.) Franch. et Sav.ex Nakai </t>
  </si>
  <si>
    <t>絶滅</t>
    <rPh sb="0" eb="2">
      <t>ゼツメツ</t>
    </rPh>
    <phoneticPr fontId="3"/>
  </si>
  <si>
    <t>マルバオモダカ</t>
  </si>
  <si>
    <t>オモダカ科</t>
  </si>
  <si>
    <t xml:space="preserve">Caldesia parnassiifolia (Bassi. ex L.) Parl.  </t>
  </si>
  <si>
    <t>マルミスブタ</t>
  </si>
  <si>
    <t>トチカガミ科</t>
  </si>
  <si>
    <t xml:space="preserve">Blyxa aubertii Rich.  </t>
  </si>
  <si>
    <t>スブタ</t>
  </si>
  <si>
    <t xml:space="preserve">Blyxa echinosperma (C.B.Clarke) Hook.f.  </t>
  </si>
  <si>
    <t>イバラモ</t>
  </si>
  <si>
    <t xml:space="preserve">Najas marina L.  </t>
  </si>
  <si>
    <t>トリゲモ</t>
  </si>
  <si>
    <t xml:space="preserve">Najas minor All.  </t>
  </si>
  <si>
    <t>エゾヤナギモ</t>
  </si>
  <si>
    <t>ヒルムシロ科</t>
  </si>
  <si>
    <t xml:space="preserve">Potamogeton compressus L.  </t>
  </si>
  <si>
    <t>コバノヒルムシロ</t>
  </si>
  <si>
    <t xml:space="preserve">Potamogeton cristatus Regel et Maack  </t>
  </si>
  <si>
    <t>ガシャモク</t>
  </si>
  <si>
    <t xml:space="preserve">Potamogeton lucens L. subsp. sinicus (Migo)H.Hara var. teganumensis Makino </t>
  </si>
  <si>
    <t>リュウノヒゲモ</t>
  </si>
  <si>
    <t xml:space="preserve">Potamogeton pectinatus L.  </t>
  </si>
  <si>
    <t>シラン</t>
  </si>
  <si>
    <t>ラン科</t>
  </si>
  <si>
    <t xml:space="preserve">Bletilla striata (Thunb.) Rchb.f. var. striata  </t>
  </si>
  <si>
    <t>キソエビネ</t>
  </si>
  <si>
    <t xml:space="preserve">Calanthe alpina Hook.f. ex Lindl.  </t>
  </si>
  <si>
    <t>キバナノアツモリソウ</t>
  </si>
  <si>
    <t xml:space="preserve">Cypripedium yatabeanum Makino  </t>
  </si>
  <si>
    <t>オオミズトンボ</t>
  </si>
  <si>
    <t xml:space="preserve">Habenaria linearifolia Maxim. var. linearifolia  </t>
  </si>
  <si>
    <t>コクラン</t>
  </si>
  <si>
    <t xml:space="preserve">Liparis nervosa (Thunb.) Lindl.  </t>
  </si>
  <si>
    <t>サギソウ</t>
  </si>
  <si>
    <t xml:space="preserve">Pecteilis radiata (Thunb.) Raf.  </t>
  </si>
  <si>
    <t>ステゴビル</t>
  </si>
  <si>
    <t>ヒガンバナ科</t>
  </si>
  <si>
    <t xml:space="preserve">Allium inutile Makino  </t>
  </si>
  <si>
    <t>ヤマトミクリ</t>
  </si>
  <si>
    <t>ガマ科</t>
  </si>
  <si>
    <t xml:space="preserve">Sparganium fallax Graebn.  </t>
  </si>
  <si>
    <t>オオホシクサ</t>
  </si>
  <si>
    <t>ホシクサ科</t>
  </si>
  <si>
    <t xml:space="preserve">Eriocaulon buergerianum Koern.  </t>
  </si>
  <si>
    <t>タカノホシクサ</t>
  </si>
  <si>
    <t xml:space="preserve">Eriocaulon cauliferum Makino  </t>
  </si>
  <si>
    <t>クロホシクサ</t>
  </si>
  <si>
    <t xml:space="preserve">Eriocaulon parvum Koern.  </t>
  </si>
  <si>
    <t>ウスイロスゲ</t>
  </si>
  <si>
    <t>カヤツリグサ科</t>
  </si>
  <si>
    <t xml:space="preserve">Carex pallida C.A.Mey.  </t>
  </si>
  <si>
    <t>エゾツリスゲ</t>
  </si>
  <si>
    <t xml:space="preserve">Carex papulosa Boott  </t>
  </si>
  <si>
    <t>マシカクイ</t>
  </si>
  <si>
    <t xml:space="preserve">Eleocharis tetraquetra Nees var. tetraquetra  </t>
  </si>
  <si>
    <t>トネテンツキ</t>
  </si>
  <si>
    <t xml:space="preserve">Fimbristylis stauntonii Debeaux et Franch. var.tonensis (Makino) Ohwi ex T.Koyama </t>
  </si>
  <si>
    <t>クロタマガヤツリ</t>
  </si>
  <si>
    <t xml:space="preserve">Fuirena ciliaris (L.) Roxb.  </t>
  </si>
  <si>
    <t>ケシンジュガヤ</t>
  </si>
  <si>
    <t xml:space="preserve">Scleria rugosa R.Br.  </t>
  </si>
  <si>
    <t>ヒキノカサ</t>
  </si>
  <si>
    <t>キンポウゲ科</t>
  </si>
  <si>
    <t xml:space="preserve">Ranunculus ternatus Thunb. var. ternatus  </t>
  </si>
  <si>
    <t>オグラノフサモ</t>
  </si>
  <si>
    <t>アリノトウグサ科</t>
  </si>
  <si>
    <t xml:space="preserve">Myriophyllum oguraense Miki  </t>
  </si>
  <si>
    <t>タチモ</t>
  </si>
  <si>
    <t xml:space="preserve">Myriophyllum ussuriense (Regel) Maxim.  </t>
  </si>
  <si>
    <t>ヒナノキンチャク</t>
  </si>
  <si>
    <t>ヒメハギ科</t>
  </si>
  <si>
    <t xml:space="preserve">Polygala tatarinowii Regel  </t>
  </si>
  <si>
    <t>ヒナノカンザシ</t>
  </si>
  <si>
    <t xml:space="preserve">Salomonia ciliata (L.) DC.  </t>
  </si>
  <si>
    <t>イソノキ</t>
  </si>
  <si>
    <t>クロウメモドキ科</t>
  </si>
  <si>
    <t xml:space="preserve">Frangula crenata (Siebold et Zucc.) Miq.  </t>
  </si>
  <si>
    <t>ミズスギナ</t>
  </si>
  <si>
    <t>ミソハギ科</t>
  </si>
  <si>
    <t xml:space="preserve">Rotala hippuris Makino  </t>
  </si>
  <si>
    <t>ミズキカシグサ</t>
  </si>
  <si>
    <t xml:space="preserve">Rotala rosea (Poir.) C.D.K.Cook  </t>
  </si>
  <si>
    <t>ミズキンバイ</t>
  </si>
  <si>
    <t>アカバナ科</t>
  </si>
  <si>
    <t xml:space="preserve">Ludwigia peploides (Kunth) Raven subsp.stipulacea (Ohwi) P.H.Raven </t>
  </si>
  <si>
    <t>ハナハタザオ</t>
  </si>
  <si>
    <t>アブラナ科</t>
  </si>
  <si>
    <t xml:space="preserve">Dontostemon dentatus (Bunge) Ledeb. var.dentatus </t>
  </si>
  <si>
    <t>ホソバリンドウ</t>
  </si>
  <si>
    <t>リンドウ科</t>
  </si>
  <si>
    <t xml:space="preserve">Gentiana scabra Bunge var. buergeri (Miq.)Maxim. f. stenophylla (H.Hara) Ohwi </t>
  </si>
  <si>
    <t>マルバノサワトウガラシ</t>
  </si>
  <si>
    <t>オオバコ科</t>
  </si>
  <si>
    <t xml:space="preserve">Deinostema adenocaulum (Maxim.) T.Yamaz.  </t>
  </si>
  <si>
    <t>ヒシモドキ</t>
  </si>
  <si>
    <t xml:space="preserve">Trapella sinensis Oliv.  </t>
  </si>
  <si>
    <t>ノタヌキモ</t>
  </si>
  <si>
    <t>タヌキモ科</t>
  </si>
  <si>
    <t xml:space="preserve">Utricularia aurea Lour.  </t>
  </si>
  <si>
    <t>ホザキノミミカキグサ</t>
  </si>
  <si>
    <t xml:space="preserve">Utricularia caerulea L.  </t>
  </si>
  <si>
    <t>カイジンドウ</t>
  </si>
  <si>
    <t>シソ科</t>
  </si>
  <si>
    <t xml:space="preserve">Ajuga ciliata Bunge var. villosior A.Gray ex Nakai  </t>
  </si>
  <si>
    <t>ムシャリンドウ</t>
  </si>
  <si>
    <t xml:space="preserve">Dracocephalum argunense Fisch. ex Link  </t>
  </si>
  <si>
    <t>タカクマヒキオコシ</t>
  </si>
  <si>
    <t xml:space="preserve">Isodon shikokianus (Makino) H.Hara var.intermedius (Kudô) Murata </t>
  </si>
  <si>
    <t>ヒメハッカ</t>
  </si>
  <si>
    <t xml:space="preserve">Mentha japonica (Miq.) Makino  </t>
  </si>
  <si>
    <t>ゴマクサ</t>
  </si>
  <si>
    <t>ハマウツボ科</t>
  </si>
  <si>
    <t xml:space="preserve">Centranthera cochinchinensis (Lour.) Merr. var.lutea (H.Hara) H.Hara </t>
  </si>
  <si>
    <t>クチナシグサ</t>
  </si>
  <si>
    <t xml:space="preserve">Monochasma sheareri (S.Moore) Maxim.  </t>
  </si>
  <si>
    <t>ツルギキョウ</t>
  </si>
  <si>
    <t>キキョウ科</t>
  </si>
  <si>
    <t xml:space="preserve">Codonopsis javanica (Blume) Hook.f. et Thomsonsubsp. japonica (Makino) Lammers </t>
  </si>
  <si>
    <t>サワシロギク</t>
  </si>
  <si>
    <t>キク科</t>
  </si>
  <si>
    <t xml:space="preserve">Aster rugulosus Maxim. var. rugulosus  </t>
  </si>
  <si>
    <t>タカサゴソウ</t>
  </si>
  <si>
    <t xml:space="preserve">Ixeris chinensis (Thunb.) Nakai subsp. strigosa(H.Lév. et Vaniot) Kitam. </t>
  </si>
  <si>
    <t>ミコシギク</t>
  </si>
  <si>
    <t xml:space="preserve">Leucanthemella linearis (Matsum. ex Nakai)Tzvelev </t>
  </si>
  <si>
    <t>オオモミジガサ</t>
  </si>
  <si>
    <t xml:space="preserve">Miricacalia makinoana (Yatabe) Kitam.  </t>
  </si>
  <si>
    <t>シムラニンジン</t>
  </si>
  <si>
    <t>セリ科</t>
  </si>
  <si>
    <t xml:space="preserve">Pterygopleurum neurophyllum (Maxim.) Kitag.  </t>
  </si>
  <si>
    <t>ヒトツバハギ</t>
    <phoneticPr fontId="3"/>
  </si>
  <si>
    <t>コミカンソウ科</t>
    <phoneticPr fontId="3"/>
  </si>
  <si>
    <t xml:space="preserve">Flueggea suffruticosa (Pall.) Baill.  </t>
    <phoneticPr fontId="3"/>
  </si>
  <si>
    <t>野生絶滅</t>
    <rPh sb="0" eb="2">
      <t>ヤセイ</t>
    </rPh>
    <rPh sb="2" eb="4">
      <t>ゼツメツ</t>
    </rPh>
    <phoneticPr fontId="3"/>
  </si>
  <si>
    <t>野生絶滅</t>
    <phoneticPr fontId="3"/>
  </si>
  <si>
    <t>ムジナモ</t>
    <phoneticPr fontId="3"/>
  </si>
  <si>
    <t>モウセンゴケ科</t>
    <phoneticPr fontId="3"/>
  </si>
  <si>
    <t xml:space="preserve">Aldrovanda vesiculosa L. </t>
    <phoneticPr fontId="3"/>
  </si>
  <si>
    <t>野生絶滅</t>
  </si>
  <si>
    <t>野生絶滅</t>
    <rPh sb="0" eb="2">
      <t>ヤセイ</t>
    </rPh>
    <phoneticPr fontId="3"/>
  </si>
  <si>
    <t>スギラン</t>
  </si>
  <si>
    <t>ヒカゲノカズラ科</t>
  </si>
  <si>
    <t xml:space="preserve">Huperzia cryptomerina (Maxim.) Dixit  </t>
  </si>
  <si>
    <t>絶滅危惧ⅠＡ類</t>
    <rPh sb="0" eb="2">
      <t>ゼツメツ</t>
    </rPh>
    <rPh sb="2" eb="4">
      <t>キグ</t>
    </rPh>
    <rPh sb="6" eb="7">
      <t>ルイ</t>
    </rPh>
    <phoneticPr fontId="3"/>
  </si>
  <si>
    <t>チシマヒカゲノカズラ</t>
  </si>
  <si>
    <t xml:space="preserve">Lycopodium alpinum L.  </t>
  </si>
  <si>
    <t>タチクラマゴケ</t>
  </si>
  <si>
    <t>イワヒバ科</t>
  </si>
  <si>
    <t xml:space="preserve">Selaginella nipponica Franch. et Sav.  </t>
  </si>
  <si>
    <t>ウスイハナワラビ</t>
  </si>
  <si>
    <t>ハナヤスリ科</t>
  </si>
  <si>
    <t xml:space="preserve">Botrychium nipponicum Makino var. minus(H.Hara) K.Iwats. </t>
  </si>
  <si>
    <t>トネハナヤスリ</t>
  </si>
  <si>
    <t xml:space="preserve">Ophioglossum namegatae M.Nishida et Kurita  </t>
  </si>
  <si>
    <t xml:space="preserve">アオホラゴケ（コケホラゴケ） </t>
    <phoneticPr fontId="3"/>
  </si>
  <si>
    <t>コケシノブ科</t>
  </si>
  <si>
    <t xml:space="preserve">Crepidomanes latealatum (Bosch) Copel.  </t>
  </si>
  <si>
    <t>キヨスミコケシノブ</t>
  </si>
  <si>
    <t xml:space="preserve">Hymenophyllum oligosorum Makino  </t>
  </si>
  <si>
    <t>ヒメハイホラゴケ</t>
  </si>
  <si>
    <t xml:space="preserve">Vandenboschia nipponica (Nakai) Ebihara  </t>
  </si>
  <si>
    <t>デンジソウ</t>
  </si>
  <si>
    <t>デンジソウ科</t>
  </si>
  <si>
    <t xml:space="preserve">Marsilea quadrifolia L.  </t>
  </si>
  <si>
    <t>サンショウモ</t>
  </si>
  <si>
    <t xml:space="preserve">Salvinia natans (L.) All.  </t>
  </si>
  <si>
    <t>イワウラジロ</t>
  </si>
  <si>
    <t>イノモトソウ科</t>
  </si>
  <si>
    <t xml:space="preserve">Aleuritopteris krameri (Franch. et Sav.) Ching  </t>
  </si>
  <si>
    <t>ウスヒメワラビモドキ</t>
  </si>
  <si>
    <t>ナヨシダ科</t>
  </si>
  <si>
    <t xml:space="preserve">Acystopteris taiwaniana (Tagawa) Á.Löve &amp;D.Löve </t>
  </si>
  <si>
    <t>ヤマドリトラノオ</t>
  </si>
  <si>
    <t>チャセンシダ科</t>
  </si>
  <si>
    <t xml:space="preserve">Asplenium castaneoviride Baker  </t>
  </si>
  <si>
    <t>オクタマシダ</t>
  </si>
  <si>
    <t xml:space="preserve">Asplenium pseudo-wilfordii Tagawa  </t>
  </si>
  <si>
    <t>チャセンシダ</t>
  </si>
  <si>
    <t xml:space="preserve">Asplenium trichomanes L.  </t>
  </si>
  <si>
    <t>イブキシダ</t>
  </si>
  <si>
    <t>ヒメシダ科</t>
  </si>
  <si>
    <t xml:space="preserve">Thelypteris esquirolii (H.Christ) Ching var.glabrata (H.Christ) K Iwats. </t>
  </si>
  <si>
    <t>イヌイワデンダ</t>
  </si>
  <si>
    <t>イワデンダ科</t>
  </si>
  <si>
    <t xml:space="preserve">Woodsia commixta Ching  </t>
  </si>
  <si>
    <t>トガクシデンダ</t>
  </si>
  <si>
    <t xml:space="preserve">Woodsia glabella R.Br. ex Richards.  </t>
  </si>
  <si>
    <t xml:space="preserve">キタダケデンダ（ヒメデンダ） </t>
    <phoneticPr fontId="3"/>
  </si>
  <si>
    <t xml:space="preserve">Woodsia subcordata Turcz.  </t>
  </si>
  <si>
    <t>テバコワラビ</t>
  </si>
  <si>
    <t>メシダ科</t>
  </si>
  <si>
    <t xml:space="preserve">Athyrium atkinsonii Bedd.  </t>
  </si>
  <si>
    <t>ミヤコイヌワラビ（ダンドイヌワラビ含む）</t>
    <phoneticPr fontId="3"/>
  </si>
  <si>
    <t>メシダ科</t>
    <phoneticPr fontId="3"/>
  </si>
  <si>
    <t xml:space="preserve">Athyrium frangulum Tagawa  </t>
  </si>
  <si>
    <t>カラフトミヤマシダ</t>
  </si>
  <si>
    <t xml:space="preserve">Athyrium spinulosum (Maxim.) Milde  </t>
  </si>
  <si>
    <t>オオヒメワラビモドキ</t>
  </si>
  <si>
    <t xml:space="preserve">Deparia unifurcata (Baker) M.Kato  </t>
  </si>
  <si>
    <t>キタノミヤマシダ</t>
  </si>
  <si>
    <t xml:space="preserve">Diplazium sibiricum (Turcz. ex Kunze) Sa.Kuratavar. sibiricum </t>
  </si>
  <si>
    <t>オオクジャクシダ</t>
  </si>
  <si>
    <t>オシダ科</t>
  </si>
  <si>
    <t xml:space="preserve">Dryopteris dickinsii (Franch. et Sav.) C.Chr.  </t>
  </si>
  <si>
    <t>ワカナシダ</t>
  </si>
  <si>
    <t xml:space="preserve">Dryopteris kuratae Nakaike ex Hoshiz. etK.A.Wilson </t>
  </si>
  <si>
    <t>ヒメサジラン</t>
  </si>
  <si>
    <t>ウラボシ科</t>
  </si>
  <si>
    <t xml:space="preserve">Loxogramme grammitoides (Baker) C.Chr.  </t>
  </si>
  <si>
    <t>オオクボシダ</t>
  </si>
  <si>
    <t xml:space="preserve">Micropolypodium okuboi (Yatabe) Hayata  </t>
  </si>
  <si>
    <t>イラモミ</t>
  </si>
  <si>
    <t>マツ科</t>
  </si>
  <si>
    <t xml:space="preserve">Picea alcoquiana (Veitch. ex Lindl.) Carriere  </t>
  </si>
  <si>
    <t>チョウセンゴヨウ</t>
  </si>
  <si>
    <t xml:space="preserve">Pinus koraiensis Siebold et Zucc.  </t>
  </si>
  <si>
    <t>オニバス</t>
  </si>
  <si>
    <t>スイレン科</t>
  </si>
  <si>
    <t xml:space="preserve">Euryale ferox Salisb.  </t>
  </si>
  <si>
    <t>マルバウマノスズクサ</t>
  </si>
  <si>
    <t>ウマノスズクサ科</t>
  </si>
  <si>
    <t xml:space="preserve">Aristolochia contorta Bunge  </t>
  </si>
  <si>
    <t>オオヤマレンゲ</t>
  </si>
  <si>
    <t>モクレン科</t>
  </si>
  <si>
    <t xml:space="preserve">Magnolia sieboldii K.Koch subsp. japonicaK.Ueda </t>
  </si>
  <si>
    <t>ヒガンマムシグサ</t>
  </si>
  <si>
    <t>サトイモ科</t>
  </si>
  <si>
    <t xml:space="preserve">Arisaema aequinoctiale Nakai et F.Maek.  </t>
  </si>
  <si>
    <t>シコクヒロハテンナンショウ</t>
  </si>
  <si>
    <t xml:space="preserve">Arisaema longipedunculatum M.Hotta var.longipedunculatum </t>
  </si>
  <si>
    <t>トウゴクヘラオモダカ</t>
  </si>
  <si>
    <t xml:space="preserve">Alisma rariflorum Sam.  </t>
  </si>
  <si>
    <t>ヤナギスブタ</t>
  </si>
  <si>
    <t xml:space="preserve">Blyxa japonica (Miq.) Maxim. ex Asch. et Gürke  </t>
  </si>
  <si>
    <t>トチカガミ</t>
  </si>
  <si>
    <t xml:space="preserve">Hydrocharis dubia (Blume) Backer  </t>
  </si>
  <si>
    <t>ムサシモ</t>
  </si>
  <si>
    <t xml:space="preserve">Najas ancistrocarpa A.Braun ex Magnus  </t>
  </si>
  <si>
    <t>ホッスモ</t>
  </si>
  <si>
    <t xml:space="preserve">Najas graminea Delile  </t>
  </si>
  <si>
    <t>オオトリゲモ</t>
  </si>
  <si>
    <t xml:space="preserve">Najas oguraensis Miki  </t>
  </si>
  <si>
    <t>イトイバラモ</t>
  </si>
  <si>
    <t>トチガガミ科</t>
  </si>
  <si>
    <t xml:space="preserve">Najas yezoensis Miyabe  </t>
  </si>
  <si>
    <t>コウガイモ</t>
  </si>
  <si>
    <t xml:space="preserve">Vallisneria denseserrulata (Makino) Makino  </t>
  </si>
  <si>
    <t>ツツイトモ</t>
  </si>
  <si>
    <t xml:space="preserve">Potamogeton pusillus L.  </t>
  </si>
  <si>
    <t>キバナノアマナ</t>
  </si>
  <si>
    <t>ユリ科</t>
  </si>
  <si>
    <t xml:space="preserve">Gagea lutea (L.) Ker Gawl.  </t>
  </si>
  <si>
    <t>ヤマホトトギス</t>
  </si>
  <si>
    <t xml:space="preserve">Tricyrtis macropoda Miq. var. macropoda  </t>
  </si>
  <si>
    <t>ミスズラン</t>
  </si>
  <si>
    <t xml:space="preserve">Androcorys pusillus (Ohwi et Fukuy.) Masam.  </t>
  </si>
  <si>
    <t>マメヅタラン</t>
  </si>
  <si>
    <t xml:space="preserve">Bulbophyllum drymoglossum Maxim. ex Okubo  </t>
  </si>
  <si>
    <t>ムギラン</t>
  </si>
  <si>
    <t xml:space="preserve">Bulbophyllum inconspicuum Maxim.  </t>
  </si>
  <si>
    <t>キンセイラン</t>
  </si>
  <si>
    <t xml:space="preserve">Calanthe nipponica Makino  </t>
  </si>
  <si>
    <t>ナツエビネ</t>
  </si>
  <si>
    <t xml:space="preserve">Calanthe puberula Lindl. var. reflexa (Maxim.)M.Hiroe </t>
  </si>
  <si>
    <t>サルメンエビネ</t>
  </si>
  <si>
    <t xml:space="preserve">Calanthe tricarinata Lindl.  </t>
  </si>
  <si>
    <t>ユウシュンラン</t>
  </si>
  <si>
    <t xml:space="preserve">Cephalanthera erecta (Thunb.) Blume var.subaphylla (Miyabe et Kudô) Ohwi </t>
  </si>
  <si>
    <t>クゲヌマラン</t>
  </si>
  <si>
    <t xml:space="preserve">Cephalanthera longifolia (L.) Fritsch  </t>
  </si>
  <si>
    <t>ムカデラン</t>
  </si>
  <si>
    <t xml:space="preserve">Cleisostoma scolopendrifolium (Makino) Garay  </t>
  </si>
  <si>
    <t>マヤラン</t>
  </si>
  <si>
    <t xml:space="preserve">Cymbidium macrorhizon Lindl.  </t>
  </si>
  <si>
    <t>サガミランモドキ</t>
  </si>
  <si>
    <t xml:space="preserve">Cymbidium nipponicum (Franch. et Sav.) Rolfe  </t>
  </si>
  <si>
    <t>クマガイソウ</t>
  </si>
  <si>
    <t xml:space="preserve">Cypripedium japonicum Thunb. var. japonicum  </t>
  </si>
  <si>
    <t>アツモリソウ</t>
  </si>
  <si>
    <t xml:space="preserve">Cypripedium macranthos Sw. var. speciosum(Rolfe) Koidz. </t>
  </si>
  <si>
    <t>アオチドリ</t>
  </si>
  <si>
    <t xml:space="preserve">Dactylorhiza viridis (L.) R.M.Bateman,A.M.Pridgeton et M.W.Chase </t>
  </si>
  <si>
    <t>セッコク</t>
  </si>
  <si>
    <t xml:space="preserve">Dendrobium moniliforme (L.) Sw.  </t>
  </si>
  <si>
    <t>キリガミネアサヒラン</t>
  </si>
  <si>
    <t xml:space="preserve">Eleorchis japonica (A.Gray) F.Maek. var. conformis(F.Maek.) F.Maek. ex H.Hara et M.Mizush. </t>
  </si>
  <si>
    <t>カキラン</t>
  </si>
  <si>
    <t xml:space="preserve">Epipactis thunbergii A.Gray  </t>
  </si>
  <si>
    <t>トラキチラン</t>
  </si>
  <si>
    <t xml:space="preserve">Epipogium aphyllum Sw.  </t>
  </si>
  <si>
    <t>アオキラン</t>
  </si>
  <si>
    <t xml:space="preserve">Epipogium japonicum Makino  </t>
  </si>
  <si>
    <t>シロテンマ</t>
  </si>
  <si>
    <t xml:space="preserve">Gastrodia elata Blume var. pallens Kitag.  </t>
  </si>
  <si>
    <t>アキザキヤツシロラン</t>
  </si>
  <si>
    <t xml:space="preserve">Gastrodia verrucosa Blume  </t>
  </si>
  <si>
    <t>ツリシュスラン</t>
  </si>
  <si>
    <t xml:space="preserve">Goodyera pendula Maxim.  </t>
  </si>
  <si>
    <t>ヒメミヤマウズラ</t>
  </si>
  <si>
    <t xml:space="preserve">Goodyera repens (L.) R.Br.  </t>
  </si>
  <si>
    <t>ムカゴソウ</t>
  </si>
  <si>
    <t xml:space="preserve">Herminium lanceum (Thunb. ex Sw.) J. Vuijk  </t>
  </si>
  <si>
    <t>フガクスズムシソウ</t>
  </si>
  <si>
    <t xml:space="preserve">Liparis fujisanensis F.Maek. ex F.Konta et S.Matsumoto </t>
  </si>
  <si>
    <t>セイタカスズムシソウ</t>
  </si>
  <si>
    <t xml:space="preserve">Liparis japonica (Miq.) Maxim.  </t>
  </si>
  <si>
    <t>シテンクモキリ</t>
  </si>
  <si>
    <t xml:space="preserve">Liparis purpureovittata Tsutsumi, Yukawa etM.Kato </t>
  </si>
  <si>
    <t>ホザキイチヨウラン</t>
  </si>
  <si>
    <t xml:space="preserve">Malaxis monophyllos (L.) Sw.  </t>
  </si>
  <si>
    <t>ヤチラン</t>
  </si>
  <si>
    <t xml:space="preserve">Malaxis paludosa (L.) Sw.  </t>
  </si>
  <si>
    <t>ヒメムヨウラン</t>
  </si>
  <si>
    <t xml:space="preserve">Neottia acuminata Schltr.  </t>
  </si>
  <si>
    <t>サカネラン</t>
  </si>
  <si>
    <t xml:space="preserve">Neottia papilligara Schltr.  </t>
  </si>
  <si>
    <t>ムカゴサイシン</t>
  </si>
  <si>
    <t xml:space="preserve">Nervilia nipponica Makino  </t>
  </si>
  <si>
    <t>ヨウラクラン</t>
  </si>
  <si>
    <t xml:space="preserve">Oberonia japonica (Maxim.) Makino  </t>
  </si>
  <si>
    <t>コケイランモドキ</t>
  </si>
  <si>
    <t xml:space="preserve">Oreorchis coreana Finet  </t>
  </si>
  <si>
    <t>イイヌマムカゴ</t>
  </si>
  <si>
    <t xml:space="preserve">Platanthera iinumae (Makino) Makino  </t>
  </si>
  <si>
    <t>ツレサギソウ</t>
  </si>
  <si>
    <t xml:space="preserve">Platanthera japonica (Thunb.) Lindl.  </t>
  </si>
  <si>
    <t>ミヤマチドリ</t>
  </si>
  <si>
    <t xml:space="preserve">Platanthera takedae Makino subsp. takedae  </t>
  </si>
  <si>
    <t>ニョホウチドリ</t>
  </si>
  <si>
    <t xml:space="preserve">Ponerorchis joo-iokiana (Makino) Nakai  </t>
  </si>
  <si>
    <t>ヒトツボクロ</t>
  </si>
  <si>
    <t xml:space="preserve">Tipularia japonica Matsum. var. japonica  </t>
  </si>
  <si>
    <t>キバナノショウキラン</t>
  </si>
  <si>
    <t xml:space="preserve">Yoania amagiensis Nakai et F. Maek.  </t>
  </si>
  <si>
    <t>ヒメイズイ</t>
  </si>
  <si>
    <t>クサスギカズラ科</t>
  </si>
  <si>
    <t xml:space="preserve">Polygonatum humile Fisch. ex Maxim.  </t>
  </si>
  <si>
    <t>ミズアオイ</t>
  </si>
  <si>
    <t>ミズアオイ科</t>
  </si>
  <si>
    <t xml:space="preserve">Monochoria korsakowii Regel et Maack  </t>
  </si>
  <si>
    <t>ナガエミクリ</t>
  </si>
  <si>
    <t xml:space="preserve">Sparganium japonicum Rothert  </t>
  </si>
  <si>
    <t>ホソイ</t>
  </si>
  <si>
    <t>イグサ科</t>
  </si>
  <si>
    <t xml:space="preserve">Juncus setchuensis Buchenau var. effusoidesBuchenau </t>
  </si>
  <si>
    <t>ハタガヤ</t>
  </si>
  <si>
    <t xml:space="preserve">Bulbostylis barbata (Rottb.) Kunth  </t>
  </si>
  <si>
    <t>ハコネイトスゲ</t>
  </si>
  <si>
    <t xml:space="preserve">Carex hakonemontana Katsuy.  </t>
  </si>
  <si>
    <t>アサマスゲ</t>
  </si>
  <si>
    <t xml:space="preserve">Carex lithophila Turcz.  </t>
  </si>
  <si>
    <t>オオアオスゲ</t>
  </si>
  <si>
    <t xml:space="preserve">Carex lonchophora Ohwi  </t>
  </si>
  <si>
    <t>タチスゲ</t>
  </si>
  <si>
    <t xml:space="preserve">Carex maculata Boott  </t>
  </si>
  <si>
    <t>ヌマクロボスゲ</t>
  </si>
  <si>
    <t xml:space="preserve">Carex meyeriana Kunth  </t>
  </si>
  <si>
    <t>クグスゲ</t>
  </si>
  <si>
    <t xml:space="preserve">Carex pseudocyperus L.  </t>
  </si>
  <si>
    <t>キンスゲ</t>
  </si>
  <si>
    <t xml:space="preserve">Carex pyrenaica Wahlenb. var. altior Kük.  </t>
  </si>
  <si>
    <t>シロウマスゲ</t>
  </si>
  <si>
    <t xml:space="preserve">Carex scita Maxim. var. brevisquama (Koidz.)Ohwi </t>
  </si>
  <si>
    <t xml:space="preserve">タチヒメクグ（マメクグ） </t>
    <phoneticPr fontId="3"/>
  </si>
  <si>
    <t xml:space="preserve">Cyperus kamtschatica (Meinsh.) Yonek.  </t>
  </si>
  <si>
    <t>シロガヤツリ</t>
  </si>
  <si>
    <t xml:space="preserve">Cyperus pacificus (Ohwi) Ohwi  </t>
  </si>
  <si>
    <t>スジヌマハリイ</t>
  </si>
  <si>
    <t xml:space="preserve">Eleocharis equisetiformis (Meinsh.) B.Fedtsch.  </t>
  </si>
  <si>
    <t>コツブヌマハリイ</t>
  </si>
  <si>
    <t xml:space="preserve">Eleocharis parvinux Ohwi  </t>
  </si>
  <si>
    <t>コアゼテンツキ</t>
  </si>
  <si>
    <t xml:space="preserve">Fimbristylis aestivalis (Retz.) Vahl  </t>
  </si>
  <si>
    <t>アオテンツキ</t>
  </si>
  <si>
    <t xml:space="preserve">Fimbristylis dipsacea (Rottb.) C.B.Clarke  </t>
  </si>
  <si>
    <t>ハタケテンツキ</t>
  </si>
  <si>
    <t xml:space="preserve">Fimbristylis stauntonii Debeaux et Franch. var.stauntonii </t>
  </si>
  <si>
    <t>コイヌノハナヒゲ</t>
  </si>
  <si>
    <t xml:space="preserve">Rhynchospora fujiiana Makino  </t>
  </si>
  <si>
    <t>イヌノハナヒゲ</t>
  </si>
  <si>
    <t xml:space="preserve">Rhynchospora rugosa (Vahl) Gale  </t>
  </si>
  <si>
    <t>コホタルイ</t>
  </si>
  <si>
    <t xml:space="preserve">Schoenoplectiella komarovii (Roshev.) J.Jung etH.K.Choi </t>
  </si>
  <si>
    <t>コシンジュガヤ</t>
  </si>
  <si>
    <t xml:space="preserve">Scleria parvula Steud.  </t>
  </si>
  <si>
    <t>ユキクラヌカボ</t>
  </si>
  <si>
    <t>イネ科</t>
  </si>
  <si>
    <t xml:space="preserve">Agrostis hideoi Ohwi  </t>
  </si>
  <si>
    <t>ヒメアブラススキ</t>
  </si>
  <si>
    <t xml:space="preserve">Capillipedium parviflorum (R. Br.) Stapf  </t>
  </si>
  <si>
    <t>ムツオレグサ</t>
  </si>
  <si>
    <t xml:space="preserve">Glyceria acutiflora Torr. subsp. japonica (Steud.)T. Koyama et Kawano </t>
  </si>
  <si>
    <t>ウキガヤ</t>
  </si>
  <si>
    <t xml:space="preserve">Glyceria depauperata Ohwi var. infirma (Ohwi)Ohwi </t>
  </si>
  <si>
    <t>ササクサ</t>
  </si>
  <si>
    <t xml:space="preserve">Lophatherum gracile Brongn.  </t>
  </si>
  <si>
    <t>タマミゾイチゴツナギ</t>
  </si>
  <si>
    <t xml:space="preserve">Poa acroleuca Steud. var. submoniliformis Makino  </t>
  </si>
  <si>
    <t>アリマシノ</t>
  </si>
  <si>
    <t xml:space="preserve">Sasaella kogasensis (Nakai) Nakai ex Koidz. var.yoshinoi (Koidz.) Sad.Suzuki </t>
  </si>
  <si>
    <t>ケスエコザサ</t>
  </si>
  <si>
    <t xml:space="preserve">Sasaella leucorhoda (Koidz.) Koidz. var.kanayamensis (Nakai) Sad. Suzuki </t>
  </si>
  <si>
    <t>マツモ</t>
  </si>
  <si>
    <t>マツモ科</t>
  </si>
  <si>
    <t xml:space="preserve">Ceratophyllum demersum L.  </t>
  </si>
  <si>
    <t>コマクサ</t>
  </si>
  <si>
    <t>ケシ科</t>
  </si>
  <si>
    <t xml:space="preserve">Dicentra peregrina (Rudolph) Makino  </t>
  </si>
  <si>
    <t>トガクシソウ</t>
  </si>
  <si>
    <t>メギ科</t>
  </si>
  <si>
    <t xml:space="preserve">Ranzania japonica (T. Itô ex Maxim.) T. Itô  </t>
  </si>
  <si>
    <t>オンタケブシ</t>
  </si>
  <si>
    <t xml:space="preserve">Aconitum metajaponicum Nakai  </t>
  </si>
  <si>
    <t>キタザワブシ</t>
  </si>
  <si>
    <t xml:space="preserve">Aconitum nipponicum Nakai subsp. micranthum(Nakai) Kadota </t>
  </si>
  <si>
    <t>ミヤマオダマキ</t>
  </si>
  <si>
    <t xml:space="preserve">Aquilegia flabellata Siebold et Zucc. var. pumila(Huth) Kudô </t>
  </si>
  <si>
    <t>エンコウソウ</t>
  </si>
  <si>
    <t xml:space="preserve">Caltha palustris L. var. enkoso H.Hara  </t>
  </si>
  <si>
    <t>ミヤマハンショウヅル</t>
  </si>
  <si>
    <t xml:space="preserve">Clematis alpina (L.) Mill. subsp. ochotensis (Pall.)Kuntze var. fusijamana Kuntze </t>
  </si>
  <si>
    <t>カザグルマ</t>
  </si>
  <si>
    <t xml:space="preserve">Clematis patens C.Morren et Decne.  </t>
  </si>
  <si>
    <t>チチブシロカネソウ</t>
  </si>
  <si>
    <t xml:space="preserve">Enemion raddeanum Regel  </t>
  </si>
  <si>
    <t>セツブンソウ</t>
  </si>
  <si>
    <t xml:space="preserve">Eranthis pinnatifida Maxim.  </t>
  </si>
  <si>
    <t>オキナグサ</t>
  </si>
  <si>
    <t xml:space="preserve">Pulsatilla cernua (Thunb.) Bercht. et J.Presl  </t>
  </si>
  <si>
    <t>コキツネノボタン</t>
  </si>
  <si>
    <t xml:space="preserve">Ranunculus chinensis Bunge  </t>
  </si>
  <si>
    <t>ヒメカラマツ</t>
  </si>
  <si>
    <t xml:space="preserve">Thalictrum alpinum L. var. stipitatum Y.Yabe  </t>
  </si>
  <si>
    <t>ヤマシャクヤク</t>
  </si>
  <si>
    <t>ボタン科</t>
  </si>
  <si>
    <t xml:space="preserve">Paeonia japonica (Makino) Miyabe et Takeda  </t>
  </si>
  <si>
    <t>ベニバナヤマシャクヤク</t>
  </si>
  <si>
    <t xml:space="preserve">Paeonia obovata Maxim.  </t>
  </si>
  <si>
    <t>ヤブサンザシ</t>
  </si>
  <si>
    <t>スグリ科</t>
  </si>
  <si>
    <t xml:space="preserve">Ribes fasciculatum Siebold et Zucc.  </t>
  </si>
  <si>
    <t>ヤワタソウ</t>
  </si>
  <si>
    <t>ユキノシタ科</t>
  </si>
  <si>
    <t xml:space="preserve">Peltoboykinia tellimoides (Maxim.) H.Hara  </t>
  </si>
  <si>
    <t>タコノアシ</t>
  </si>
  <si>
    <t>タコノアシ科</t>
  </si>
  <si>
    <t xml:space="preserve">Penthorum chinense Pursh  </t>
  </si>
  <si>
    <t>タヌキマメ</t>
  </si>
  <si>
    <t>マメ科</t>
  </si>
  <si>
    <t xml:space="preserve">Crotalaria sessiliflora L.  </t>
  </si>
  <si>
    <t>ニワフジ</t>
  </si>
  <si>
    <t xml:space="preserve">Indigofera decora Lindl.  </t>
  </si>
  <si>
    <t>レンリソウ</t>
  </si>
  <si>
    <t xml:space="preserve">Lathyrus quinquenervius (Miq.) Litv.  </t>
  </si>
  <si>
    <t>イヌハギ</t>
  </si>
  <si>
    <t xml:space="preserve">Lespedeza tomentosa (Thunb.) Siebold ex Maxim.  </t>
  </si>
  <si>
    <t>タンキリマメ</t>
  </si>
  <si>
    <t xml:space="preserve">Rhynchosia volubilis Lour.  </t>
  </si>
  <si>
    <t>ザイフリボク</t>
  </si>
  <si>
    <t>バラ科</t>
  </si>
  <si>
    <t xml:space="preserve">Amelanchier asiatica (Siebold et Zucc.) Endl. exWalp. </t>
  </si>
  <si>
    <t>ブコウマメザクラ</t>
  </si>
  <si>
    <t xml:space="preserve">Cerasus incisa (Thunb.) Loisel. var. bukosanensis(Honda) H.Ohba </t>
  </si>
  <si>
    <t>ヒロハノカワラサイコ</t>
  </si>
  <si>
    <t xml:space="preserve">Potentilla niponica Th.Wolf  </t>
  </si>
  <si>
    <t>アオナシ</t>
  </si>
  <si>
    <t xml:space="preserve">Pyrus ussuriensis Maxim. var. hondoensis (Nakaiet Kikuchi) Rehder </t>
  </si>
  <si>
    <t>オオタカネバラ</t>
  </si>
  <si>
    <t xml:space="preserve">Rosa acicularis Lindl.  </t>
  </si>
  <si>
    <t>ホザキシモツケ</t>
  </si>
  <si>
    <t xml:space="preserve">Spiraea salicifolia L.  </t>
  </si>
  <si>
    <t>ヨコグラノキ</t>
  </si>
  <si>
    <t xml:space="preserve">Berchemiella berchemiifolia (Makino) Nakai  </t>
  </si>
  <si>
    <t>アカガシ</t>
  </si>
  <si>
    <t>ブナ科</t>
  </si>
  <si>
    <t xml:space="preserve">Quercus acuta Thunb.  </t>
  </si>
  <si>
    <t>ナラガシワ</t>
  </si>
  <si>
    <t xml:space="preserve">Quercus aliena Blume  </t>
  </si>
  <si>
    <t>ツクバネガシ</t>
  </si>
  <si>
    <t xml:space="preserve">Quercus sessilifolia Blume  </t>
  </si>
  <si>
    <t>サクラバハンノキ</t>
  </si>
  <si>
    <t>カバノキ科</t>
  </si>
  <si>
    <t xml:space="preserve">Alnus trabeculosa Hand.-Mazz.  </t>
  </si>
  <si>
    <t>オオツルウメモドキ</t>
  </si>
  <si>
    <t>ニシキギ科</t>
  </si>
  <si>
    <t xml:space="preserve">Celastrus stephanotifolius (Makino) Makino  </t>
  </si>
  <si>
    <t>アゼオトギリ</t>
  </si>
  <si>
    <t>オトギリソウ科</t>
  </si>
  <si>
    <t xml:space="preserve">Hypericum oliganthum Franch. et Sav.  </t>
  </si>
  <si>
    <t>タチスミレ</t>
  </si>
  <si>
    <t>スミレ科</t>
  </si>
  <si>
    <t xml:space="preserve">Viola raddeana Regel  </t>
  </si>
  <si>
    <t>カイフウロ</t>
  </si>
  <si>
    <t>フウロソウ科</t>
  </si>
  <si>
    <t xml:space="preserve">Geranium shikokianum Matsum. var. kaimontanum(Honda) Honda et H.Hara </t>
  </si>
  <si>
    <t>ヒメビシ</t>
  </si>
  <si>
    <t xml:space="preserve">Trapa incisa Siebold et Zucc.  </t>
  </si>
  <si>
    <t>カラフトアカバナ</t>
  </si>
  <si>
    <t xml:space="preserve">Epilobium ciliatum Raf. subsp. ciliatum  </t>
  </si>
  <si>
    <t>ミズユキノシタ</t>
  </si>
  <si>
    <t xml:space="preserve">Ludwigia ovalis Miq.  </t>
  </si>
  <si>
    <t>フユザンショウ</t>
  </si>
  <si>
    <t>ミカン科</t>
  </si>
  <si>
    <t xml:space="preserve">Zanthoxylum armatum DC. var. subtrifoliatum(Franch.) Kitam. </t>
  </si>
  <si>
    <t>コガンピ</t>
  </si>
  <si>
    <t>ジンチョウゲ科</t>
  </si>
  <si>
    <t xml:space="preserve">Diplomorpha ganpi (Siebold et Zucc.) Nakai  </t>
  </si>
  <si>
    <t>クモマナズナ</t>
  </si>
  <si>
    <t xml:space="preserve">Draba sakuraii Makino var. nipponica (Makino)Takeda </t>
  </si>
  <si>
    <t>ハクセンナズナ</t>
  </si>
  <si>
    <t xml:space="preserve">Macropodium pterospermum F.Schmidt  </t>
  </si>
  <si>
    <t>アオヒメタデ</t>
  </si>
  <si>
    <t>タデ科</t>
  </si>
  <si>
    <t xml:space="preserve">Persicaria erectominor (Makino) Nakai f.viridiflora (Nakai) I.Ito </t>
  </si>
  <si>
    <t>ナガバノウナギツカミ</t>
  </si>
  <si>
    <t xml:space="preserve">Persicaria hastatosagittata (Makino) Nakai  </t>
  </si>
  <si>
    <t>ヌカボタデ</t>
  </si>
  <si>
    <t xml:space="preserve">Persicaria taquetii (H.Lév.) Koidz.  </t>
  </si>
  <si>
    <t>マダイオウ</t>
  </si>
  <si>
    <t xml:space="preserve">Rumex madaio Makino  </t>
  </si>
  <si>
    <t>タガソデソウ</t>
  </si>
  <si>
    <t>ナデシコ科</t>
  </si>
  <si>
    <t xml:space="preserve">Cerastium pauciflorum Steven ex Ser. var.amurense (Regel) M.Mizush. </t>
  </si>
  <si>
    <t>ビランジ</t>
  </si>
  <si>
    <t xml:space="preserve">Silene keiskei Miq. var. minor (Takeda) Ohwi etH.Ohashi f. minor (Maxim.) Takeda </t>
  </si>
  <si>
    <t>ツルビランジ</t>
  </si>
  <si>
    <t xml:space="preserve">Silene keiskei Miq. var. minor (Takeda) Ohwi etH.Ohashi f. procumbens (Takeda) Ohwi et H.Ohashi </t>
  </si>
  <si>
    <t>シラオイハコベ</t>
  </si>
  <si>
    <t xml:space="preserve">Stellaria fenzlii Regel  </t>
  </si>
  <si>
    <t>イトハコベ</t>
  </si>
  <si>
    <t xml:space="preserve">Stellaria filicaulis Makino  </t>
  </si>
  <si>
    <t>イワアカザ</t>
  </si>
  <si>
    <t>ヒユ科</t>
  </si>
  <si>
    <t xml:space="preserve">Chenopodium gracilispicum H.W.Kung  </t>
  </si>
  <si>
    <t>ガクウツギ</t>
  </si>
  <si>
    <t>アジサイ科</t>
  </si>
  <si>
    <t xml:space="preserve">Hydrangea scandens (L.f.) Ser.  </t>
  </si>
  <si>
    <t>ワタラセツリフネソウ</t>
  </si>
  <si>
    <t>ツリフネソウ科</t>
  </si>
  <si>
    <t xml:space="preserve">Impatiens ohwadae M.Watan. et Seriz.  </t>
  </si>
  <si>
    <t>カッコソウ</t>
  </si>
  <si>
    <t>サクラソウ科</t>
  </si>
  <si>
    <t xml:space="preserve">Primula kisoana Miq. var. kisoana  </t>
  </si>
  <si>
    <t>ミョウギイワザクラ</t>
  </si>
  <si>
    <t xml:space="preserve">Primula reinii Franch. et Sav. var. myogiensisH.Hara </t>
  </si>
  <si>
    <t>コイワザクラ</t>
  </si>
  <si>
    <t xml:space="preserve">Primula reinii Franch. et Sav. var. reinii  </t>
  </si>
  <si>
    <t>イワウメ</t>
  </si>
  <si>
    <t>イワウメ科</t>
  </si>
  <si>
    <t xml:space="preserve">Diapensia lapponica L. var. obovata (F.Schmidt)Hultén </t>
  </si>
  <si>
    <t>ウラジロヒカゲツツジ</t>
  </si>
  <si>
    <t>ツツジ科</t>
  </si>
  <si>
    <t xml:space="preserve">Rhododendron keiskei Miq. var. hypoglaucumSutô et T.Suzuki </t>
  </si>
  <si>
    <t>オオヤマツツジ</t>
  </si>
  <si>
    <t xml:space="preserve">Rhododendron transiens Nakai  </t>
  </si>
  <si>
    <t>ヒメツルコケモモ</t>
  </si>
  <si>
    <t xml:space="preserve">Vaccinium microcarpum (Turcz. ex Rupr.)Schmalh. </t>
  </si>
  <si>
    <t>ヤツガタケムグラ</t>
  </si>
  <si>
    <t>アカネ科</t>
  </si>
  <si>
    <t xml:space="preserve">Galium triflorum Michx.  </t>
  </si>
  <si>
    <t>オオキヌタソウ</t>
  </si>
  <si>
    <t xml:space="preserve">Rubia chinensis Regel et Maack  </t>
  </si>
  <si>
    <t>トウヤクリンドウ</t>
  </si>
  <si>
    <t xml:space="preserve">Gentiana algida Pall.  </t>
  </si>
  <si>
    <t>コケリンドウ</t>
  </si>
  <si>
    <t xml:space="preserve">Gentiana squarrosa Ledeb.  </t>
  </si>
  <si>
    <t>チチブリンドウ</t>
  </si>
  <si>
    <t xml:space="preserve">Gentianopsis contorta (Royle) Ma  </t>
  </si>
  <si>
    <t>ムラサキセンブリ</t>
  </si>
  <si>
    <t xml:space="preserve">Swertia pseudochinensis H.Hara  </t>
  </si>
  <si>
    <t>イヌセンブリ</t>
  </si>
  <si>
    <t xml:space="preserve">Swertia tosaensis Makino  </t>
  </si>
  <si>
    <t>ヒメナエ</t>
  </si>
  <si>
    <t>マチン科</t>
  </si>
  <si>
    <t xml:space="preserve">Mitrasacme indica Wight  </t>
  </si>
  <si>
    <t>チョウジソウ</t>
  </si>
  <si>
    <t>キョウチクトウ科</t>
  </si>
  <si>
    <t xml:space="preserve">Amsonia elliptica (Thunb.) Roem. et Schult.  </t>
  </si>
  <si>
    <t>フナバラソウ</t>
  </si>
  <si>
    <t xml:space="preserve">Vincetoxicum atratum (Bunge) C.Morren et Decne.  </t>
  </si>
  <si>
    <t>イヌムラサキ</t>
  </si>
  <si>
    <t>ムラサキ科</t>
  </si>
  <si>
    <t xml:space="preserve">Lithospermum arvense L.  </t>
  </si>
  <si>
    <t>ムラサキ</t>
  </si>
  <si>
    <t xml:space="preserve">Lithospermum erythrorhizon Siebold et Zucc.  </t>
  </si>
  <si>
    <t>ルリソウ</t>
  </si>
  <si>
    <t xml:space="preserve">Omphalodes krameri Franch. et Sav. var. krameri  </t>
  </si>
  <si>
    <t>マメダオシ</t>
  </si>
  <si>
    <t>ヒルガオ科</t>
  </si>
  <si>
    <t xml:space="preserve">Cuscuta australis R.Br.  </t>
  </si>
  <si>
    <t>アオホオズキ</t>
  </si>
  <si>
    <t>ナス科</t>
  </si>
  <si>
    <t xml:space="preserve">Physaliastrum japonicum (Franch. et Sav.) Honda  </t>
  </si>
  <si>
    <t>マルバノホロシ</t>
  </si>
  <si>
    <t xml:space="preserve">Solanum maximowiczii Koidz.  </t>
  </si>
  <si>
    <t>オオアブノメ</t>
  </si>
  <si>
    <t xml:space="preserve">Gratiola japonica Miq.  </t>
  </si>
  <si>
    <t>シソクサ</t>
  </si>
  <si>
    <t xml:space="preserve">Limnophila chinensis (Osbeck) Merr. subsp.aromatica (Lam.) T.Yamaz. </t>
  </si>
  <si>
    <t>コキクモ</t>
  </si>
  <si>
    <t xml:space="preserve">Limnophila trichophylla (Kom.) Kom.  </t>
  </si>
  <si>
    <t>ヒメトラノオ</t>
  </si>
  <si>
    <t xml:space="preserve">Veronica rotunda Nakai var. petiolata (Nakai)Albach </t>
  </si>
  <si>
    <t>ミヤマクワガタ</t>
  </si>
  <si>
    <t xml:space="preserve">Veronica schmidtiana Regel subsp. senanensis(Maxim.) Kitam. et Murata </t>
  </si>
  <si>
    <t>ゴマノハグサ</t>
  </si>
  <si>
    <t>ゴマノハグサ科</t>
  </si>
  <si>
    <t xml:space="preserve">Scrophularia buergeriana Miq.  </t>
  </si>
  <si>
    <t>コウシンソウ</t>
  </si>
  <si>
    <t xml:space="preserve">Pinguicula ramosa Miyoshi  </t>
  </si>
  <si>
    <t>ミミカキグサ</t>
  </si>
  <si>
    <t xml:space="preserve">Utricularia bifida L.  </t>
  </si>
  <si>
    <t>タヌキモ</t>
  </si>
  <si>
    <t xml:space="preserve">Utricularia japonica Makino  </t>
  </si>
  <si>
    <t>クマツヅラ</t>
  </si>
  <si>
    <t>クマツヅラ科</t>
  </si>
  <si>
    <t xml:space="preserve">Verbena officinalis L.  </t>
  </si>
  <si>
    <t>ツルカコソウ（ケブカツルカコウソウを含む）</t>
    <phoneticPr fontId="3"/>
  </si>
  <si>
    <t>シソ科</t>
    <phoneticPr fontId="3"/>
  </si>
  <si>
    <t xml:space="preserve">Ajuga shikotanensis Miyabe et Tatew.  </t>
  </si>
  <si>
    <t>キセワタ</t>
  </si>
  <si>
    <t xml:space="preserve">Leonurus macranthus Maxim.  </t>
  </si>
  <si>
    <t>ミズネコノオ</t>
  </si>
  <si>
    <t xml:space="preserve">Pogostemon stellatus (Lour.) Kuntze  </t>
  </si>
  <si>
    <t>ミズトラノオ</t>
  </si>
  <si>
    <t xml:space="preserve">Pogostemon yatabeanus (Makino) Press  </t>
  </si>
  <si>
    <t>イヌニガクサ</t>
  </si>
  <si>
    <t xml:space="preserve">Teucrium veronicoides Maxim. var. brachytrichumOhwi </t>
  </si>
  <si>
    <t xml:space="preserve">スズメノハコベ（スズメハコベ） </t>
    <phoneticPr fontId="3"/>
  </si>
  <si>
    <t>ハエドクソウ科</t>
  </si>
  <si>
    <t xml:space="preserve">Microcarpaea minima (K.D.Koenig ex Retz.)Merr. </t>
  </si>
  <si>
    <t>ナンバンギセル</t>
  </si>
  <si>
    <t xml:space="preserve">Aeginetia indica L.  </t>
  </si>
  <si>
    <t>オオナンバンギセル</t>
  </si>
  <si>
    <t xml:space="preserve">Aeginetia sinensis G.Beck  </t>
  </si>
  <si>
    <t>オニク</t>
  </si>
  <si>
    <t xml:space="preserve">Boschniakia rossica (Cham. et Schltdl.) B.Fedtsch.  </t>
  </si>
  <si>
    <t>ハンカイシオガマ</t>
  </si>
  <si>
    <t xml:space="preserve">Pedicularis gloriosa Bisset et S.Moore  </t>
  </si>
  <si>
    <t>ヒキヨモギ</t>
  </si>
  <si>
    <t xml:space="preserve">Siphonostegia chinensis Benth. ex Hook. et Arn.  </t>
  </si>
  <si>
    <t>オオヒキヨモギ</t>
  </si>
  <si>
    <t xml:space="preserve">Siphonostegia laeta S.Moore  </t>
  </si>
  <si>
    <t>ミヤマウメモドキ</t>
  </si>
  <si>
    <t>モチノキ科</t>
  </si>
  <si>
    <t xml:space="preserve">Ilex nipponica Makino  </t>
  </si>
  <si>
    <t>バアソブ</t>
  </si>
  <si>
    <t xml:space="preserve">Codonopsis ussuriensis (Rupr. et Maxim.) Hemsl.  </t>
  </si>
  <si>
    <t>キキョウ</t>
  </si>
  <si>
    <t xml:space="preserve">Platycodon grandiflorum (Jacq.) A.DC.  </t>
  </si>
  <si>
    <t>ヒメシロアサザ</t>
  </si>
  <si>
    <t>ミツガシワ科</t>
  </si>
  <si>
    <t xml:space="preserve">Nymphoides coreana (H.Lév.) H.Hara  </t>
  </si>
  <si>
    <t>ガガブタ</t>
  </si>
  <si>
    <t xml:space="preserve">Nymphoides indica (L.) Kuntze  </t>
  </si>
  <si>
    <t>アサザ</t>
  </si>
  <si>
    <t xml:space="preserve">Nymphoides peltata (S.G.Gmel.) Kuntze  </t>
  </si>
  <si>
    <t>ヒメシオン</t>
  </si>
  <si>
    <t xml:space="preserve">Aster fastigiatus Fisch.  </t>
  </si>
  <si>
    <t>アイズヒメアザミ</t>
  </si>
  <si>
    <t xml:space="preserve">Cirsium aidzuense Nakai ex Kitam.  </t>
  </si>
  <si>
    <t>タチアザミ</t>
  </si>
  <si>
    <t xml:space="preserve">Cirsium inundatum Makino  </t>
  </si>
  <si>
    <t>エゾムカシヨモギ</t>
  </si>
  <si>
    <t xml:space="preserve">Erigeron acer L. var. acer  </t>
  </si>
  <si>
    <t>アズマギク</t>
  </si>
  <si>
    <t xml:space="preserve">Erigeron thunbergii A.Gray subsp. thunbergii  </t>
  </si>
  <si>
    <t>フジバカマ</t>
  </si>
  <si>
    <t xml:space="preserve">Eupatorium japonicum Thunb. ex Murray  </t>
  </si>
  <si>
    <t>ホソバオグルマ</t>
  </si>
  <si>
    <t xml:space="preserve">Inula linariifolia Turcz.  </t>
  </si>
  <si>
    <t>カワラニガナ</t>
  </si>
  <si>
    <t xml:space="preserve">Ixeris tamagawaensis (Makino) Kitam.  </t>
  </si>
  <si>
    <t>テバコモミジガサ</t>
  </si>
  <si>
    <t xml:space="preserve">Japonicalia tebakoensis (Makino) C.Ren etQ.E.Yang </t>
  </si>
  <si>
    <t>準絶滅危惧</t>
    <phoneticPr fontId="3"/>
  </si>
  <si>
    <t>ミヤマアキノノゲシ</t>
  </si>
  <si>
    <t xml:space="preserve">Lactuca triangulata Maxim.  </t>
  </si>
  <si>
    <t>ムラサキニガナ</t>
  </si>
  <si>
    <t xml:space="preserve">Paraprenanthes sororia (Miq.) C.Shih  </t>
  </si>
  <si>
    <t>ニッコウコウモリ</t>
  </si>
  <si>
    <t xml:space="preserve">Parasenecio nantaicus (Komatsu) Kadota  </t>
  </si>
  <si>
    <t>カンチコウゾリナ</t>
  </si>
  <si>
    <t xml:space="preserve">Picris hieracioides L. subsp. kamtschatica (Ledeb.)Hultén </t>
  </si>
  <si>
    <t>アキノハハコグサ</t>
  </si>
  <si>
    <t xml:space="preserve">Pseudognaphalium hypoleucum (DC.) Hilliard etB.L.Burtt </t>
  </si>
  <si>
    <t>ヒメヒゴタイ</t>
  </si>
  <si>
    <t xml:space="preserve">Saussurea pulchella (Fisch.) Fisch.  </t>
  </si>
  <si>
    <t>オナモミ</t>
  </si>
  <si>
    <t xml:space="preserve">Xanthium strumarium L.  </t>
  </si>
  <si>
    <t>エゾニワトコ</t>
  </si>
  <si>
    <t>ガマズミ科</t>
  </si>
  <si>
    <t xml:space="preserve">Sambucus racemosa L. subsp. kamtschatica(E.L.Wolf) Hultén </t>
  </si>
  <si>
    <t>ゴマギ</t>
  </si>
  <si>
    <t xml:space="preserve">Viburnum sieboldii Miq. var. sieboldii  </t>
  </si>
  <si>
    <t xml:space="preserve">ケヨノミ（クロミノウグイスカグラ） </t>
    <phoneticPr fontId="3"/>
  </si>
  <si>
    <t>スイカズラ科</t>
  </si>
  <si>
    <t xml:space="preserve">Lonicera caerulea L. subsp. edulis (Turcz.) Hultén  </t>
  </si>
  <si>
    <t>マルバヨノミ</t>
  </si>
  <si>
    <t xml:space="preserve">Lonicera caerulea L. subsp. edulis (Turcz.) Hulténvar. venulosa (Maxim.) Rehder </t>
  </si>
  <si>
    <t>イボタヒョウタンボク</t>
  </si>
  <si>
    <t xml:space="preserve">Lonicera demissa Rehder var. demissa  </t>
  </si>
  <si>
    <t>コゴメヒョウタンボク</t>
  </si>
  <si>
    <t xml:space="preserve">Lonicera linderifolia Maxim. var. konoi (Makino)Okuyama </t>
  </si>
  <si>
    <t>ハヤザキヒョウタンボク</t>
  </si>
  <si>
    <t xml:space="preserve">Lonicera praeflorens Batalin var. japonica H.Hara  </t>
  </si>
  <si>
    <t>キンレイカ</t>
  </si>
  <si>
    <t xml:space="preserve">Patrinia triloba (Miq.) Miq. var. palmata (Maxim.)H.Hara </t>
  </si>
  <si>
    <t>ヤブウツギ</t>
  </si>
  <si>
    <t xml:space="preserve">Weigela floribunda (Siebold et Zucc.) K.Koch  </t>
  </si>
  <si>
    <t>エキサイゼリ</t>
  </si>
  <si>
    <t xml:space="preserve">Apodicarpum ikenoi Makino  </t>
  </si>
  <si>
    <t>ミシマサイコ</t>
  </si>
  <si>
    <t xml:space="preserve">Bupleurum stenophyllum (Nakai) Kitag.  </t>
  </si>
  <si>
    <t>ヤマナシウマノミツバ</t>
  </si>
  <si>
    <t xml:space="preserve">Sanicula kaiensis Makino et Hisauti  </t>
  </si>
  <si>
    <t>ムカゴニンジン</t>
  </si>
  <si>
    <t xml:space="preserve">Sium ninsi L.  </t>
  </si>
  <si>
    <t>ヌマゼリ</t>
  </si>
  <si>
    <t xml:space="preserve">Sium suave Walter var. nipponicum (Maxim.)H.Hara </t>
  </si>
  <si>
    <t>ナガホノナツノハナワラビ</t>
  </si>
  <si>
    <t xml:space="preserve">Botrychium strictum Underw.  </t>
  </si>
  <si>
    <t>絶滅危惧ⅠＢ類</t>
    <rPh sb="0" eb="2">
      <t>ゼツメツ</t>
    </rPh>
    <rPh sb="2" eb="4">
      <t>キグ</t>
    </rPh>
    <rPh sb="6" eb="7">
      <t>ルイ</t>
    </rPh>
    <phoneticPr fontId="3"/>
  </si>
  <si>
    <t>コヒロハハナヤスリ</t>
  </si>
  <si>
    <t xml:space="preserve">Ophioglossum petiolatum Hook.  </t>
  </si>
  <si>
    <t>マツバラン</t>
  </si>
  <si>
    <t>マツバラン科</t>
  </si>
  <si>
    <t xml:space="preserve">Psilotum nudum (L.) P.Beauv.  </t>
  </si>
  <si>
    <t>ウスヒメワラビ</t>
  </si>
  <si>
    <t xml:space="preserve">Acystopteris japonica (Luerss.) Nakai  </t>
  </si>
  <si>
    <t>ヒメイワトラノオ</t>
  </si>
  <si>
    <t xml:space="preserve">Asplenium capillipes Makino  </t>
  </si>
  <si>
    <t>イチョウシダ</t>
  </si>
  <si>
    <t xml:space="preserve">Asplenium ruta-muraria L.  </t>
  </si>
  <si>
    <t>トキワシダ</t>
  </si>
  <si>
    <t xml:space="preserve">Asplenium yoshinagae Makino  </t>
  </si>
  <si>
    <t>ホソバイヌワラビ</t>
  </si>
  <si>
    <t xml:space="preserve">Athyrium iseanum Rosenst. var. iseanum  </t>
  </si>
  <si>
    <t>オニヒカゲワラビ</t>
  </si>
  <si>
    <t xml:space="preserve">Diplazium nipponicum Tagawa  </t>
  </si>
  <si>
    <t>イワヘゴ</t>
  </si>
  <si>
    <t xml:space="preserve">Dryopteris cycadina (Franch. et Sav.) C.Chr.  </t>
  </si>
  <si>
    <t>キヨズミオオクジャク</t>
  </si>
  <si>
    <t xml:space="preserve">Dryopteris namegatae (Sa.Kurata) Sa.Kurata  </t>
  </si>
  <si>
    <t>ミョウギシダ</t>
  </si>
  <si>
    <t xml:space="preserve">Polypodium someyae Yatabe  </t>
  </si>
  <si>
    <t>イワオモダカ</t>
  </si>
  <si>
    <t xml:space="preserve">Pyrrosia hastata (Houtt.) Ching  </t>
  </si>
  <si>
    <t>コウホネ</t>
  </si>
  <si>
    <t xml:space="preserve">Nuphar japonica DC. var. japonica  </t>
  </si>
  <si>
    <t>ツルダシアオイ（ソノウサイシン）</t>
    <phoneticPr fontId="3"/>
  </si>
  <si>
    <t>ウマノスズクサ科</t>
    <phoneticPr fontId="3"/>
  </si>
  <si>
    <t xml:space="preserve">Asarum fauriei Franch. var. stoloniferum (F.Maek.)T.Sugaw. </t>
  </si>
  <si>
    <t>キタコブシ</t>
  </si>
  <si>
    <t xml:space="preserve">Magnolia kobus DC. var. borealis Sarg.  </t>
  </si>
  <si>
    <t>ヒメカイウ</t>
  </si>
  <si>
    <t xml:space="preserve">Calla palustris L.  </t>
  </si>
  <si>
    <t>サジオモダカ</t>
  </si>
  <si>
    <t xml:space="preserve">Alisma plantago-aquatica L. var. orientale Sam.  </t>
  </si>
  <si>
    <t>アギナシ</t>
  </si>
  <si>
    <t xml:space="preserve">Sagittaria aginashi Makino  </t>
  </si>
  <si>
    <t>クロモ</t>
  </si>
  <si>
    <t xml:space="preserve">Hydrilla verticillata (L.f.) Royle  </t>
  </si>
  <si>
    <t>サガミトリゲモ</t>
  </si>
  <si>
    <t xml:space="preserve">Najas chinensis N.Z.Wang  </t>
  </si>
  <si>
    <t>イトトリゲモ</t>
  </si>
  <si>
    <t xml:space="preserve">Najas gracillima (A.Braun ex Engelm.) Magnus  </t>
  </si>
  <si>
    <t>ホソバヒルムシロ</t>
  </si>
  <si>
    <t xml:space="preserve">Potamogeton alpinus Balb.  </t>
  </si>
  <si>
    <t>ヒメアマナ</t>
  </si>
  <si>
    <t xml:space="preserve">Gagea japonica Pascher  </t>
  </si>
  <si>
    <t>キンラン</t>
  </si>
  <si>
    <t xml:space="preserve">Cephalanthera falcata (Thunb.) Blume  </t>
  </si>
  <si>
    <t>イチヨウラン</t>
  </si>
  <si>
    <t xml:space="preserve">Dactylostalix ringens Rchb.f.  </t>
  </si>
  <si>
    <t>カモメラン</t>
  </si>
  <si>
    <t xml:space="preserve">Galearis cyclochila (Franch. et Sav.) Soó  </t>
  </si>
  <si>
    <t>ヒメミズトンボ</t>
  </si>
  <si>
    <t xml:space="preserve">Habenaria linearifolia Maxim. var. brachycentraH.Hara </t>
  </si>
  <si>
    <t>ミズトンボ</t>
  </si>
  <si>
    <t xml:space="preserve">Habenaria sagittifera Rchb.f.  </t>
  </si>
  <si>
    <t>ハクウンラン</t>
  </si>
  <si>
    <t xml:space="preserve">Kuhlhasseltia nakaiana (F.Maek.) Ormerod  </t>
  </si>
  <si>
    <t>ジガバチソウ</t>
  </si>
  <si>
    <t xml:space="preserve">Liparis krameri Franch. et Sav. var. krameri  </t>
  </si>
  <si>
    <t>アオフタバラン</t>
  </si>
  <si>
    <t xml:space="preserve">Neottia makinoana (Ohwi) Szlach.  </t>
  </si>
  <si>
    <t>コケイラン</t>
  </si>
  <si>
    <t xml:space="preserve">Oreorchis patens (Lindl.) Lindl.  </t>
  </si>
  <si>
    <t>ジンバイソウ</t>
  </si>
  <si>
    <t xml:space="preserve">Platanthera florentii Franch. et Sav.  </t>
  </si>
  <si>
    <t>ヤマサギソウ</t>
  </si>
  <si>
    <t xml:space="preserve">Platanthera mandarinorum Rchb.f. subsp.mandarinorum var. oreades (Franch. et Sav.) Koidz. </t>
  </si>
  <si>
    <t>ノヤマトンボ</t>
  </si>
  <si>
    <t xml:space="preserve">Platanthera minor (Miq.) Rchb.f. var. minor  </t>
  </si>
  <si>
    <t>ヤマトキソウ</t>
  </si>
  <si>
    <t xml:space="preserve">Pogonia minor (Makino) Makino  </t>
  </si>
  <si>
    <t>ウチョウラン</t>
  </si>
  <si>
    <t xml:space="preserve">Ponerorchis graminifolia Rchb.f. var. graminifolia  </t>
  </si>
  <si>
    <t>カヤラン</t>
  </si>
  <si>
    <t xml:space="preserve">Thrixspermum japonicum (Miq.) Rchb.f.  </t>
  </si>
  <si>
    <t>ミクリ</t>
  </si>
  <si>
    <t xml:space="preserve">Sparganium erectum L.  </t>
  </si>
  <si>
    <t>ニッポンイヌノヒゲ</t>
  </si>
  <si>
    <t xml:space="preserve">Eriocaulon taquetii Lecomte  </t>
  </si>
  <si>
    <t>オクタマツリスゲ</t>
  </si>
  <si>
    <t xml:space="preserve">Carex filipes Franch. et Sav. var. kuzakaiensis(M.Kikuchi) T.Koyama </t>
  </si>
  <si>
    <t>スナジスゲ</t>
  </si>
  <si>
    <t xml:space="preserve">Carex glabrescens (Kük.) Ohwi  </t>
  </si>
  <si>
    <t>ムジナスゲ</t>
  </si>
  <si>
    <t xml:space="preserve">Carex lasiocarpa Ehrh. var. occultans (Franch.)Kük. </t>
  </si>
  <si>
    <t>ハタベスゲ</t>
  </si>
  <si>
    <t xml:space="preserve">Carex latisquamea Kom.  </t>
  </si>
  <si>
    <t>アワボスゲ</t>
  </si>
  <si>
    <t xml:space="preserve">Carex nipposinica Ohwi  </t>
  </si>
  <si>
    <t>ツルカミカワスゲ</t>
  </si>
  <si>
    <t xml:space="preserve">Carex sabynensis Less. ex Kunth var. rostrata(Maxim.) Ohwi </t>
  </si>
  <si>
    <t>アブラシバ</t>
  </si>
  <si>
    <t xml:space="preserve">Carex satsumensis Franch. et Sav.  </t>
  </si>
  <si>
    <t>ホスゲ</t>
  </si>
  <si>
    <t xml:space="preserve">Carex senanensis Ohwi  </t>
  </si>
  <si>
    <t>エゾハリスゲ</t>
  </si>
  <si>
    <t xml:space="preserve">Carex uda Maxim.  </t>
  </si>
  <si>
    <t>ヒメガヤツリ</t>
  </si>
  <si>
    <t xml:space="preserve">Cyperus tenuispica Steud.  </t>
  </si>
  <si>
    <t>セイタカハリイ</t>
  </si>
  <si>
    <t xml:space="preserve">Eleocharis attenuata (Franch. et Sav.) Palla  </t>
  </si>
  <si>
    <t>ノテンツキ</t>
  </si>
  <si>
    <t xml:space="preserve">Fimbristylis complanata (Retz.) Link  </t>
  </si>
  <si>
    <t>イトイヌノハナヒゲ</t>
  </si>
  <si>
    <t xml:space="preserve">Rhynchospora faberi C.B.Clarke  </t>
  </si>
  <si>
    <t>タタラカンガレイ</t>
  </si>
  <si>
    <t>オオヒゲガリヤス</t>
  </si>
  <si>
    <t xml:space="preserve">Calamagrostis grandiseta Takeda  </t>
  </si>
  <si>
    <t>エゾカモジグサ</t>
  </si>
  <si>
    <t xml:space="preserve">Elymus pendulinus (Nevski) Tzvelev var. yezoense(Honda) Tzvelev </t>
  </si>
  <si>
    <t>ウキシバ</t>
  </si>
  <si>
    <t xml:space="preserve">Pseudoraphis sordida (Thwaites) S.M.Phillips etS.L.Chen </t>
  </si>
  <si>
    <t>ウシクサ</t>
  </si>
  <si>
    <t xml:space="preserve">Schizachyrium brevifolium (Sw.) Nees ex Büse  </t>
  </si>
  <si>
    <t>ツルキケマン</t>
  </si>
  <si>
    <t xml:space="preserve">Corydalis ochotensis Turcz.  </t>
  </si>
  <si>
    <t>サンチュウトリカブト</t>
  </si>
  <si>
    <t xml:space="preserve">Aconitum ohmorii Kadota  </t>
  </si>
  <si>
    <t>ミチノクフクジュソウ</t>
  </si>
  <si>
    <t xml:space="preserve">Adonis multiflora Nishikawa et Koji Ito  </t>
  </si>
  <si>
    <t>オオイチョウバイカモ</t>
  </si>
  <si>
    <t xml:space="preserve">Ranunculus nipponicus Nakai var. major H.Hara  </t>
  </si>
  <si>
    <t>イワカラマツ</t>
  </si>
  <si>
    <t xml:space="preserve">Thalictrum minus L. var. sekimotoanum (Honda)Kitam. </t>
  </si>
  <si>
    <t>キンバイソウ</t>
  </si>
  <si>
    <t xml:space="preserve">Trollius hondoensis Nakai  </t>
  </si>
  <si>
    <t>スグリ</t>
  </si>
  <si>
    <t xml:space="preserve">Ribes sinanense F.Maek.  </t>
  </si>
  <si>
    <t>ホソバイワベンケイ</t>
  </si>
  <si>
    <t>ベンケイソウ科</t>
  </si>
  <si>
    <t xml:space="preserve">Rhodiola ishidae (Miyabe et Kudô) H.Hara  </t>
  </si>
  <si>
    <t>イワベンケイ</t>
  </si>
  <si>
    <t xml:space="preserve">Rhodiola rosea L.  </t>
  </si>
  <si>
    <t>フサモ</t>
  </si>
  <si>
    <t xml:space="preserve">Myriophyllum verticillatum L.  </t>
  </si>
  <si>
    <t>モメンヅル</t>
  </si>
  <si>
    <t xml:space="preserve">Astragalus reflexistipulus Miq.  </t>
  </si>
  <si>
    <t>ジャケツイバラ</t>
  </si>
  <si>
    <t xml:space="preserve">Caesalpinia decapetala (Roth) Alston var.japonica (Siebold et Zucc.) H.Ohashi </t>
  </si>
  <si>
    <t>サイカチ</t>
  </si>
  <si>
    <t xml:space="preserve">Gleditsia japonica Miq.  </t>
  </si>
  <si>
    <t>マルバヌスビトハギ</t>
  </si>
  <si>
    <t xml:space="preserve">Hylodesmum podocarpum (DC.) H.Ohashi etR.R.Mill subsp. podocarpum </t>
  </si>
  <si>
    <t>マキエハギ</t>
  </si>
  <si>
    <t xml:space="preserve">Lespedeza virgata (Thunb.) DC.  </t>
  </si>
  <si>
    <t>チョウセンキンミズヒキ</t>
  </si>
  <si>
    <t xml:space="preserve">Agrimonia coreana Nakai  </t>
  </si>
  <si>
    <t>キンロバイ</t>
  </si>
  <si>
    <t xml:space="preserve">Dasiphora fruticosa (L.) Rydb. var. fruticosa  </t>
  </si>
  <si>
    <t>カナウツギ</t>
  </si>
  <si>
    <t xml:space="preserve">Neillia tanakae (Franch. et Sav.) Franch. et Sav. exS.H.Oh </t>
  </si>
  <si>
    <t>カワラサイコ</t>
  </si>
  <si>
    <t xml:space="preserve">Potentilla chinensis Ser.  </t>
  </si>
  <si>
    <t>カラフトイバラ</t>
  </si>
  <si>
    <t xml:space="preserve">Rosa amblyotis C.A.Mey.  </t>
  </si>
  <si>
    <t xml:space="preserve">ナガボノワレモコウ（広義） </t>
  </si>
  <si>
    <t xml:space="preserve">Sanguisorba tenuifolia Fisch. ex Link var.tenuifolia </t>
  </si>
  <si>
    <t>ミヤマカワラハンノキ</t>
  </si>
  <si>
    <t xml:space="preserve">Alnus fauriei H.Lév. et Vaniot  </t>
  </si>
  <si>
    <t>チチブミネバリ</t>
  </si>
  <si>
    <t xml:space="preserve">Betula chichibuensis H.Hara  </t>
  </si>
  <si>
    <t>ヤエガワカンバ</t>
  </si>
  <si>
    <t xml:space="preserve">Betula davurica Pall.  </t>
  </si>
  <si>
    <t>シラヒゲソウ</t>
  </si>
  <si>
    <t xml:space="preserve">Parnassia foliosa Hook.f. et Thomson var. foliosa  </t>
  </si>
  <si>
    <t>ナガバノスミレサイシン</t>
  </si>
  <si>
    <t xml:space="preserve">Viola bissetii Maxim.  </t>
  </si>
  <si>
    <t>フジスミレ</t>
  </si>
  <si>
    <t xml:space="preserve">Viola tokubuchiana Makino var. tokubuchiana  </t>
  </si>
  <si>
    <t>シハイスミレ</t>
  </si>
  <si>
    <t xml:space="preserve">Viola violacea Makino var. violacea  </t>
  </si>
  <si>
    <t>ヒメスミレサイシン</t>
  </si>
  <si>
    <t xml:space="preserve">Viola yazawana Makino  </t>
  </si>
  <si>
    <t>マルミノウルシ</t>
  </si>
  <si>
    <t>トウダイグサ科</t>
  </si>
  <si>
    <t xml:space="preserve">Euphorbia ebracteolata Hayata  </t>
  </si>
  <si>
    <t>アサマフウロ</t>
  </si>
  <si>
    <t xml:space="preserve">Geranium soboliferum Kom. var. hakusanense(Matsum.) Kitag. </t>
  </si>
  <si>
    <t>ホソバアカバナ</t>
  </si>
  <si>
    <t xml:space="preserve">Epilobium palustre L.  </t>
  </si>
  <si>
    <t>シバタカエデ</t>
  </si>
  <si>
    <t>ムクロジ科</t>
  </si>
  <si>
    <t xml:space="preserve">Acer miyabei Maxim. f. shibatae (Nakai) K.Ogata  </t>
  </si>
  <si>
    <t>コウシンテツカエデ</t>
  </si>
  <si>
    <t xml:space="preserve">Acer nipponicum H.Hara subsp. orientale T.Yamaz.var. koshinense T.Yamaz. </t>
  </si>
  <si>
    <t>ミヤマハタザオ</t>
  </si>
  <si>
    <t xml:space="preserve">Arabidopsis kamchatica (DC.) K.Shimizu etKudoh subsp. kamchatica </t>
  </si>
  <si>
    <t>ハタザオ</t>
  </si>
  <si>
    <t xml:space="preserve">Turritis glabra L.  </t>
  </si>
  <si>
    <t>ホザキヤドリギ</t>
  </si>
  <si>
    <t>オオバヤドリギ科</t>
  </si>
  <si>
    <t xml:space="preserve">Loranthus tanakae Franch. et Sav.  </t>
  </si>
  <si>
    <t>ミヤマツチトリモチ</t>
  </si>
  <si>
    <t>ツチトリモチ科</t>
  </si>
  <si>
    <t xml:space="preserve">Balanophora nipponica Makino  </t>
  </si>
  <si>
    <t>ノダイオウ</t>
  </si>
  <si>
    <t xml:space="preserve">Rumex longifolius DC.　 </t>
  </si>
  <si>
    <t>カワラアカザ</t>
  </si>
  <si>
    <t xml:space="preserve">Chenopodium acuminatum Willd. var. vachelii(Hook. et Arn.) Moq. </t>
  </si>
  <si>
    <t>マルミノヤマゴボウ</t>
  </si>
  <si>
    <t>ヤマゴボウ科</t>
  </si>
  <si>
    <t xml:space="preserve">Phytolacca japonica Makino  </t>
  </si>
  <si>
    <t>ギンバイソウ</t>
  </si>
  <si>
    <t xml:space="preserve">Deinanthe bifida Maxim.  </t>
  </si>
  <si>
    <t>ノジトラノオ</t>
  </si>
  <si>
    <t xml:space="preserve">Lysimachia barystachys Bunge  </t>
  </si>
  <si>
    <t>クリンソウ</t>
  </si>
  <si>
    <t xml:space="preserve">Primula japonica A.Gray  </t>
  </si>
  <si>
    <t>ギンリョウソウモドキ</t>
  </si>
  <si>
    <t xml:space="preserve">Monotropa uniflora L.  </t>
  </si>
  <si>
    <t>ヤブムグラ</t>
  </si>
  <si>
    <t xml:space="preserve">Galium niewerthii Franch. et Sav.  </t>
  </si>
  <si>
    <t>ナガエフタバムグラ</t>
  </si>
  <si>
    <t xml:space="preserve">Scleromitrion diffusum (Willd.) R.J.Wang  </t>
  </si>
  <si>
    <t>ホソバノツルリンドウ</t>
  </si>
  <si>
    <t xml:space="preserve">Pterygocalyx volubilis Maxim.  </t>
  </si>
  <si>
    <t>アイナエ</t>
  </si>
  <si>
    <t xml:space="preserve">Mitrasacme pygmaea R.Br.  </t>
  </si>
  <si>
    <t>スズサイコ</t>
  </si>
  <si>
    <t xml:space="preserve">Vincetoxicum pycnostelma Kitag.  </t>
  </si>
  <si>
    <t>サワルリソウ</t>
  </si>
  <si>
    <t xml:space="preserve">Ancistrocarya japonica Maxim.  </t>
  </si>
  <si>
    <t>ミヤマムラサキ</t>
  </si>
  <si>
    <t xml:space="preserve">Eritrichium nipponicum Makino var. nipponicum  </t>
  </si>
  <si>
    <t>エゾムラサキ</t>
  </si>
  <si>
    <t xml:space="preserve">Myosotis sylvatica Hoffm.  </t>
  </si>
  <si>
    <t>ヤマルリソウ</t>
  </si>
  <si>
    <t xml:space="preserve">Omphalodes japonica (Thunb.) Maxim. var.japonica </t>
  </si>
  <si>
    <t>ハダカホオズキ</t>
  </si>
  <si>
    <t xml:space="preserve">Tubocapsicum anomalum (Franch. et Sav.) Makinovar. anomalum </t>
  </si>
  <si>
    <t>テングクワガタ</t>
  </si>
  <si>
    <t xml:space="preserve">Veronica serpyllifolia L. subsp. humifusa (Dicks.)Syme ex Sowerby </t>
  </si>
  <si>
    <t>ヒメタヌキモ</t>
  </si>
  <si>
    <t xml:space="preserve">Utricularia minor L.  </t>
  </si>
  <si>
    <t>ムラサキミミカキグサ</t>
  </si>
  <si>
    <t xml:space="preserve">Utricularia uliginosa Vahl  </t>
  </si>
  <si>
    <t>ヒイラギソウ</t>
  </si>
  <si>
    <t xml:space="preserve">Ajuga incisa Maxim.  </t>
  </si>
  <si>
    <t>コムラサキ</t>
  </si>
  <si>
    <t xml:space="preserve">Callicarpa dichotoma (Lour.) K.Koch  </t>
  </si>
  <si>
    <t>マネキグサ</t>
  </si>
  <si>
    <t xml:space="preserve">Loxocalyx ambiguus (Makino) Makino var.ambiguus </t>
  </si>
  <si>
    <t>ヤマジソ</t>
  </si>
  <si>
    <t xml:space="preserve">Mosla japonica (Benth. ex Oliv.) Maxim. var.japonica </t>
  </si>
  <si>
    <t>シナノアキギリ</t>
  </si>
  <si>
    <t xml:space="preserve">Salvia koyamae Makino  </t>
  </si>
  <si>
    <t>キヨスミウツボ</t>
  </si>
  <si>
    <t xml:space="preserve">Phacellanthus tubiflorus Siebold et Zucc.  </t>
  </si>
  <si>
    <t>フジアザミ</t>
  </si>
  <si>
    <t xml:space="preserve">Cirsium purpuratum (Maxim.) Matsum.  </t>
  </si>
  <si>
    <t>ヤチアザミ</t>
  </si>
  <si>
    <t xml:space="preserve">Cirsium shinanense T.Shimizu  </t>
  </si>
  <si>
    <t>イズハハコ</t>
  </si>
  <si>
    <t xml:space="preserve">Conyza japonica (Thunb.) Less.  </t>
  </si>
  <si>
    <t>ホソバニガナ</t>
  </si>
  <si>
    <t xml:space="preserve">Ixeridium beauverdianum (H.Lév.) Springate  </t>
  </si>
  <si>
    <t>ヤマタバコ</t>
  </si>
  <si>
    <t xml:space="preserve">Ligularia angusta (Nakai) Kitam.  </t>
  </si>
  <si>
    <t>オオニガナ</t>
  </si>
  <si>
    <t xml:space="preserve">Nabalus tanakae Franch. et Sav. ex Y.Tanaka etOno </t>
  </si>
  <si>
    <t>キクアザミ</t>
  </si>
  <si>
    <t xml:space="preserve">Saussurea ussuriensis Maxim.  </t>
  </si>
  <si>
    <t>オクウスギタンポポ</t>
  </si>
  <si>
    <t xml:space="preserve">Taraxacum denudatum H.Koidz.  </t>
  </si>
  <si>
    <t>コウリンカ</t>
  </si>
  <si>
    <t xml:space="preserve">Tephroseris flammea (Turcz. ex DC.) Holub subsp.glabrifolia (Cufod.) B.Nord. </t>
  </si>
  <si>
    <t>ニッコウヒョウタンボク</t>
  </si>
  <si>
    <t xml:space="preserve">Lonicera mochidzukiana Makino var.mochidzukiana </t>
  </si>
  <si>
    <t>イワツクバネウツギ</t>
  </si>
  <si>
    <t xml:space="preserve">Zabelia integrifolia (Koidz.) Makino ex Ikuse etS.Kuros. </t>
  </si>
  <si>
    <t>ハナビゼリ</t>
  </si>
  <si>
    <t xml:space="preserve">Angelica inaequalis Maxim.  </t>
  </si>
  <si>
    <t>ミズニラ</t>
  </si>
  <si>
    <t>ミズニラ科</t>
  </si>
  <si>
    <t xml:space="preserve">Isoetes japonica A.Braun  </t>
  </si>
  <si>
    <t>ハマハナヤスリ</t>
  </si>
  <si>
    <t xml:space="preserve">Ophioglossum thermale Kom.  </t>
  </si>
  <si>
    <t>チチブホラゴケ</t>
  </si>
  <si>
    <t xml:space="preserve">Crepidomanes schmidtianum (Zenker ex Taschner)K.Iwats. </t>
  </si>
  <si>
    <t>シシラン</t>
  </si>
  <si>
    <t xml:space="preserve">Haplopteris flexuosa (Fée) E.H.Crane  </t>
  </si>
  <si>
    <t>ナヨシダ</t>
  </si>
  <si>
    <t xml:space="preserve">Cystopteris filix-fragilis (L.) Bernh.  </t>
  </si>
  <si>
    <t>シモツケヌリトラノオ</t>
  </si>
  <si>
    <t xml:space="preserve">Asplenium boreale (Ohwi ex Sa.Kurata) Nakaike  </t>
  </si>
  <si>
    <t>キンモウワラビ</t>
  </si>
  <si>
    <t>キンモウワラビ科</t>
  </si>
  <si>
    <t xml:space="preserve">Hypodematium crenatum (Forssk.) Kuhn subsp.fauriei (Kodama) K.Iwats. </t>
  </si>
  <si>
    <t>オゼコウホネ</t>
  </si>
  <si>
    <t xml:space="preserve">Nuphar pumila (Timm) DC. var. ozeensis H.Hara  </t>
  </si>
  <si>
    <t>ウリカワ</t>
  </si>
  <si>
    <t xml:space="preserve">Sagittaria pygmaea Miq.  </t>
  </si>
  <si>
    <t>ミズオオバコ</t>
  </si>
  <si>
    <t xml:space="preserve">Ottelia alismoides (L.) Pers.  </t>
  </si>
  <si>
    <t>イトモ</t>
  </si>
  <si>
    <t xml:space="preserve">Potamogeton berchtoldii Fieber  </t>
  </si>
  <si>
    <t>ササバモ</t>
  </si>
  <si>
    <t xml:space="preserve">Potamogeton wrightii Morong  </t>
  </si>
  <si>
    <t>オゼソウ</t>
  </si>
  <si>
    <t>サクライソウ科</t>
  </si>
  <si>
    <t xml:space="preserve">Japonolirion osense Nakai  </t>
  </si>
  <si>
    <t>マルバサンキライ</t>
  </si>
  <si>
    <t>サルトリイバラ科</t>
  </si>
  <si>
    <t xml:space="preserve">Smilax stans Maxim.  </t>
  </si>
  <si>
    <t>アマナ</t>
  </si>
  <si>
    <t xml:space="preserve">Amana edulis (Miq.) Honda  </t>
  </si>
  <si>
    <t>ホソバノアマナ</t>
  </si>
  <si>
    <t xml:space="preserve">Lloydia triflora (Ledeb.) Baker  </t>
  </si>
  <si>
    <t>コアニチドリ</t>
  </si>
  <si>
    <t xml:space="preserve">Amitostigma kinoshitae (Makino) Schltr.  </t>
  </si>
  <si>
    <t>エビネ</t>
  </si>
  <si>
    <t xml:space="preserve">Calanthe discolor Lindl. var. discolor  </t>
  </si>
  <si>
    <t>ギンラン</t>
  </si>
  <si>
    <t xml:space="preserve">Cephalanthera erecta (Thunb.) Blume var. erecta  </t>
  </si>
  <si>
    <t>サイハイラン</t>
  </si>
  <si>
    <t xml:space="preserve">Cremastra appendiculata (D.Don) Makino var.variabilis (Blume) I. D.Lund </t>
  </si>
  <si>
    <t>シュンラン</t>
  </si>
  <si>
    <t xml:space="preserve">Cymbidium goeringii (Rchb.f.) Rchb.f. var.goeringii </t>
  </si>
  <si>
    <t>タシロラン</t>
  </si>
  <si>
    <t xml:space="preserve">Epipogium roseum (D.Don) Lindl.  </t>
  </si>
  <si>
    <t>ミヤマウズラ</t>
  </si>
  <si>
    <t xml:space="preserve">Goodyera schlechtendaliana Rchb.f.  </t>
  </si>
  <si>
    <t>ミヤマモジズリ</t>
  </si>
  <si>
    <t xml:space="preserve">Neottianthe cucullata (L.) Schltr.  </t>
  </si>
  <si>
    <t>ミズチドリ</t>
  </si>
  <si>
    <t xml:space="preserve">Platanthera hologlottis Maxim.  </t>
  </si>
  <si>
    <t>トキソウ</t>
  </si>
  <si>
    <t xml:space="preserve">Pogonia japonica Rchb.f.  </t>
  </si>
  <si>
    <t>ヒメシャガ</t>
  </si>
  <si>
    <t>アヤメ科</t>
  </si>
  <si>
    <t xml:space="preserve">Iris gracilipes A.Gray  </t>
  </si>
  <si>
    <t>ノカンゾウ</t>
  </si>
  <si>
    <t>ワスレグサ科</t>
  </si>
  <si>
    <t xml:space="preserve">Hemerocallis fulva L. var. disticha (Donn ex KerGawl.) M.Hotta </t>
  </si>
  <si>
    <t>タマミクリ</t>
  </si>
  <si>
    <t xml:space="preserve">Sparganium glomeratum (Beurl. ex Laest.) L.M.Newman </t>
  </si>
  <si>
    <t>ヒメミクリ</t>
  </si>
  <si>
    <t xml:space="preserve">Sparganium subglobosum Morong  </t>
  </si>
  <si>
    <t>ホシクサ</t>
  </si>
  <si>
    <t xml:space="preserve">Eriocaulon cinereum R. Br.  </t>
  </si>
  <si>
    <t>ハライヌノヒゲ</t>
  </si>
  <si>
    <t xml:space="preserve">Eriocaulon miquelianum Koern. var. ozense(T.Koyama) Miyam. </t>
  </si>
  <si>
    <t>ジョウロウスゲ</t>
  </si>
  <si>
    <t xml:space="preserve">Carex capricornis Menish. ex Maxim.  </t>
  </si>
  <si>
    <t>ヌマアゼスゲ</t>
  </si>
  <si>
    <t xml:space="preserve">Carex cinerascens Kük.  </t>
  </si>
  <si>
    <t>クジュウツリスゲ</t>
  </si>
  <si>
    <t xml:space="preserve">Carex kujuzana Ohwi  </t>
  </si>
  <si>
    <t>チュウゼンジスゲ</t>
  </si>
  <si>
    <t xml:space="preserve">Carex longerostrata C. A. Mey var. tenuistachya(Nakai) Yonek. </t>
  </si>
  <si>
    <t>タカネハリスゲ</t>
  </si>
  <si>
    <t xml:space="preserve">Carex pauciflora Lightf.  </t>
  </si>
  <si>
    <t>ユキグニハリスゲ</t>
  </si>
  <si>
    <t xml:space="preserve">Carex semihyalofructa Tak.Shimizu  </t>
  </si>
  <si>
    <t>センダイスゲ</t>
  </si>
  <si>
    <t xml:space="preserve">Carex sendaica Franch.  </t>
  </si>
  <si>
    <t>クモマシバスゲ</t>
  </si>
  <si>
    <t xml:space="preserve">Carex subumbellata Meinsh. var. verecunda Ohwi  </t>
  </si>
  <si>
    <t>モエギスゲ</t>
  </si>
  <si>
    <t xml:space="preserve">Carex tristachya Thunb.  </t>
  </si>
  <si>
    <t>ヌイオスゲ</t>
  </si>
  <si>
    <t xml:space="preserve">Carex vanheurckii Müll.Arg.  </t>
  </si>
  <si>
    <t>カンエンガヤツリ</t>
  </si>
  <si>
    <t xml:space="preserve">Cyperus exaltatus Retz. var. iwasakii (Makino)T.Koyama </t>
  </si>
  <si>
    <t>ヤマイ</t>
  </si>
  <si>
    <t xml:space="preserve">Fimbristylis subbispicata Nees et Meyen  </t>
  </si>
  <si>
    <t>コマツカサススキ</t>
  </si>
  <si>
    <t xml:space="preserve">Scirpus fuirenoides Maxim.  </t>
  </si>
  <si>
    <t>ヒメマツカサススキ</t>
  </si>
  <si>
    <t xml:space="preserve">Scirpus karuisawensis Makino  </t>
  </si>
  <si>
    <t>タカネクロスゲ</t>
  </si>
  <si>
    <t xml:space="preserve">Scirpus maximowiczii C.B.Clarke  </t>
  </si>
  <si>
    <t>マツカサススキ</t>
  </si>
  <si>
    <t xml:space="preserve">Scirpus mitsukurianus Makino  </t>
  </si>
  <si>
    <t>セトガヤ</t>
  </si>
  <si>
    <t xml:space="preserve">Alopecurus japonicus Steud.  </t>
  </si>
  <si>
    <t>オニノガリヤス</t>
  </si>
  <si>
    <t xml:space="preserve">Calamagrostis gigas Takeda  </t>
  </si>
  <si>
    <t>カリマタガヤ</t>
  </si>
  <si>
    <t xml:space="preserve">Dimeria ornithopoda Trin. var. tenella (Trin.)Hack. </t>
  </si>
  <si>
    <t>イヌカモジグサ</t>
  </si>
  <si>
    <t xml:space="preserve">Elymus gmelinii (Ledeb.) Tzvelev var. tenuisetus(Ohwi) Osada </t>
  </si>
  <si>
    <t>ミズタカモジ</t>
  </si>
  <si>
    <t xml:space="preserve">Elymus humidus (Ohwi et Sakam.) A.Löve  </t>
  </si>
  <si>
    <t>ヤマオオウシノケグサ</t>
  </si>
  <si>
    <t xml:space="preserve">Festuca hondoensis (Ohwi) Ohwi  </t>
  </si>
  <si>
    <t>アオウシノケグサ</t>
  </si>
  <si>
    <t xml:space="preserve">Festuca ovina L. subsp. coreana (St.Yves)E.B.Alexeev </t>
  </si>
  <si>
    <t>カリヤスモドキ</t>
  </si>
  <si>
    <t xml:space="preserve">Miscanthus oligostachyus Stapf  </t>
  </si>
  <si>
    <t>カリヤス</t>
  </si>
  <si>
    <t xml:space="preserve">Miscanthus tinctorius (Steud.) Hack.  </t>
  </si>
  <si>
    <t>ヒロハヌマガヤ</t>
  </si>
  <si>
    <t xml:space="preserve">Neomolinia fauriei (Hack.) Honda  </t>
  </si>
  <si>
    <t>アラゲネザサ</t>
  </si>
  <si>
    <t xml:space="preserve">Pleioblastus hattorianus Koidz.  </t>
  </si>
  <si>
    <t>イブキソモソモ</t>
  </si>
  <si>
    <t xml:space="preserve">Poa radula Franch. et Sav.  </t>
  </si>
  <si>
    <t>ムカゴツヅリ</t>
  </si>
  <si>
    <t xml:space="preserve">Poa tuberifera Faurie ex Hack.  </t>
  </si>
  <si>
    <t>イヌアワ</t>
  </si>
  <si>
    <t xml:space="preserve">Setaria chondrachne (Steud.) Honda  </t>
  </si>
  <si>
    <t>メガルカヤ</t>
  </si>
  <si>
    <t xml:space="preserve">Themeda triandra Forsk. var. japonica (Willd.)Makino </t>
  </si>
  <si>
    <t>ジロボウエンゴサク</t>
  </si>
  <si>
    <t xml:space="preserve">Corydalis decumbens (Thunb.) Pers.  </t>
  </si>
  <si>
    <t>クモイイカリソウ</t>
  </si>
  <si>
    <t xml:space="preserve">Epimedium koreanum Nakai var. coelestre (Nakai)Yonek. </t>
  </si>
  <si>
    <t>センウズモドキ</t>
  </si>
  <si>
    <t xml:space="preserve">Aconitum jaluense Kom. subsp. iwatekense (Nakai)Kadota </t>
  </si>
  <si>
    <t>ミョウコウトリカブト</t>
  </si>
  <si>
    <t xml:space="preserve">Aconitum nipponicum Nakai subsp. nipponicumvar. septemcarpum (Nakai) Kadota </t>
  </si>
  <si>
    <t>ウゼントリカブト</t>
  </si>
  <si>
    <t xml:space="preserve">Aconitum okuyamae Nakai var. okuyamae  </t>
  </si>
  <si>
    <t>ホソバトリカブト</t>
  </si>
  <si>
    <t xml:space="preserve">Aconitum senanense Nakai subsp. senanense var.senanense </t>
  </si>
  <si>
    <t>フクジュソウ</t>
  </si>
  <si>
    <t xml:space="preserve">Adonis ramosa Franch.  </t>
  </si>
  <si>
    <t>レンゲショウマ</t>
  </si>
  <si>
    <t xml:space="preserve">Anemonopsis macrophylla Siebold et Zucc.  </t>
  </si>
  <si>
    <t>イヌショウマ</t>
  </si>
  <si>
    <t xml:space="preserve">Cimicifuga biternata (Siebold et Zucc.) Miq. var.biternata </t>
  </si>
  <si>
    <t>シラネアオイ</t>
  </si>
  <si>
    <t xml:space="preserve">Glaucidium palmatum Siebold et Zucc.  </t>
  </si>
  <si>
    <t>イトキンポウゲ</t>
  </si>
  <si>
    <t xml:space="preserve">Ranunculus reptans L.  </t>
  </si>
  <si>
    <t>オゼキンポウゲ</t>
  </si>
  <si>
    <t xml:space="preserve">Ranunculus subcorymbosus Kom. var. ozensis(H.Hara) Tamura </t>
  </si>
  <si>
    <t>ミョウギカラマツ</t>
  </si>
  <si>
    <t xml:space="preserve">Thalictrum minus L. var. chionophyllum (Nakai exF.Maek.) Emura </t>
  </si>
  <si>
    <t>ヤシャビシャク</t>
  </si>
  <si>
    <t xml:space="preserve">Ribes ambiguum Maxim. var. ambiguum  </t>
  </si>
  <si>
    <t>ヤマネコノメソウ</t>
  </si>
  <si>
    <t xml:space="preserve">Chrysosplenium japonicum (Maxim.) Makino var.japonicum </t>
  </si>
  <si>
    <t>ツメレンゲ</t>
  </si>
  <si>
    <t xml:space="preserve">Orostachys japonica (Maxim.) A.Berger  </t>
  </si>
  <si>
    <t>アズマツメクサ</t>
  </si>
  <si>
    <t xml:space="preserve">Tillaea aquatica L.  </t>
  </si>
  <si>
    <t>ノアズキ</t>
  </si>
  <si>
    <t xml:space="preserve">Dunbaria villosa (Thunb.) Makino  </t>
  </si>
  <si>
    <t>ホソバイラクサ</t>
  </si>
  <si>
    <t>イラクサ科</t>
  </si>
  <si>
    <t xml:space="preserve">Urtica angustifolia Fisch. ex Hornem. var.angustifolia </t>
  </si>
  <si>
    <t>ゴキヅル</t>
  </si>
  <si>
    <t>ウリ科</t>
  </si>
  <si>
    <t xml:space="preserve">Actinostemma tenerum Griff.  </t>
  </si>
  <si>
    <t>オオシラヒゲソウ</t>
  </si>
  <si>
    <t xml:space="preserve">Parnassia foliosa Hook.f. et Thomson var.japonica (Nakai) Ohwi </t>
  </si>
  <si>
    <t>ヒゴスミレ</t>
  </si>
  <si>
    <t xml:space="preserve">Viola chaerophylloides (Regel) W.Becker var.sieboldiana (Maxim.) Makino </t>
  </si>
  <si>
    <t>チシマウスバスミレ</t>
  </si>
  <si>
    <t xml:space="preserve">Viola hultenii W.Becker  </t>
  </si>
  <si>
    <t>オオバタチツボスミレ</t>
  </si>
  <si>
    <t xml:space="preserve">Viola langsdorffii Fish. ex DC. subsp.sachalinensis W.Becker </t>
  </si>
  <si>
    <t>ゲンジスミレ</t>
  </si>
  <si>
    <t xml:space="preserve">Viola variegata Fisch. ex Link ex DC. var.nipponica Makino </t>
  </si>
  <si>
    <t>ユビソヤナギ</t>
  </si>
  <si>
    <t>ヤナギ科</t>
  </si>
  <si>
    <t xml:space="preserve">Salix hukaoana Kimura  </t>
  </si>
  <si>
    <t>ノウルシ</t>
  </si>
  <si>
    <t xml:space="preserve">Euphorbia adenochlora C.Morren et Decne.  </t>
  </si>
  <si>
    <t>ミズマツバ</t>
  </si>
  <si>
    <t xml:space="preserve">Rotala mexicana Cham. et Schltdl.  </t>
  </si>
  <si>
    <t>トダイアカバナ</t>
  </si>
  <si>
    <t xml:space="preserve">Epilobium platystigmatosum C.B.Rob.  </t>
  </si>
  <si>
    <t>ウスゲチョウジタデ</t>
  </si>
  <si>
    <t xml:space="preserve">Ludwigia epilobioides Maxim. subsp. greatrexii(H.Hara) P.H.Raven </t>
  </si>
  <si>
    <t>チョウセンナニワズ</t>
  </si>
  <si>
    <t xml:space="preserve">Daphne koreana Nakai  </t>
  </si>
  <si>
    <t>ハクサンハタザオ</t>
  </si>
  <si>
    <t xml:space="preserve">Arabidopsis halleri (L.) O'Kane et Al-Shehbaz subsp. gemmifera(Matsum.) O'Kane et Al-Shehbaz var. senanensis (Matsum.) Yonek. </t>
  </si>
  <si>
    <t>ヤマガラシ</t>
  </si>
  <si>
    <t xml:space="preserve">Barbarea orthoceras Ledeb.  </t>
  </si>
  <si>
    <t>マツグミ</t>
  </si>
  <si>
    <t xml:space="preserve">Taxillus kaempferi (DC.) Danser var. kaempferi  </t>
  </si>
  <si>
    <t>シロバナサクラタデ</t>
  </si>
  <si>
    <t xml:space="preserve">Persicaria japonica (Meisn.) Nakai ex Ohki  </t>
  </si>
  <si>
    <t>サクラタデ</t>
  </si>
  <si>
    <t xml:space="preserve">Persicaria odorata (Lour.) Soják subsp. conspicua(Nakai) Yonek. </t>
  </si>
  <si>
    <t>ホソバイヌタデ</t>
  </si>
  <si>
    <t xml:space="preserve">Persicaria trigonocarpa (Makino) Nakai  </t>
  </si>
  <si>
    <t>ナガバノモウセンゴケ</t>
  </si>
  <si>
    <t>モウセンゴケ科</t>
  </si>
  <si>
    <t xml:space="preserve">Drosera anglica Huds.  </t>
  </si>
  <si>
    <t>カトウハコベ</t>
  </si>
  <si>
    <t xml:space="preserve">Arenaria katoana Makino var. katoana  </t>
  </si>
  <si>
    <t>オオビランジ</t>
  </si>
  <si>
    <t xml:space="preserve">Silene keiskei Miq. var. keiskei  </t>
  </si>
  <si>
    <t>サクラソウ</t>
  </si>
  <si>
    <t xml:space="preserve">Primula sieboldii E.Morren  </t>
  </si>
  <si>
    <t>ハコネコメツツジ</t>
  </si>
  <si>
    <t xml:space="preserve">Rhododendron tsusiophyllum Sugim.  </t>
  </si>
  <si>
    <t>ハナムグラ</t>
  </si>
  <si>
    <t xml:space="preserve">Galium tokyoense Makino  </t>
  </si>
  <si>
    <t>テングノコヅチ</t>
  </si>
  <si>
    <t xml:space="preserve">Tripterospermum japonicum (Siebold et Zucc.)Maxim. var. involubile (N.Yonez.) J.Murata </t>
  </si>
  <si>
    <t>シロバナカモメヅル</t>
  </si>
  <si>
    <t xml:space="preserve">Vincetoxicum sublanceolatum (Miq.) Maxim. var.macranthum Maxim. </t>
  </si>
  <si>
    <t>ホタルカズラ</t>
  </si>
  <si>
    <t xml:space="preserve">Lithospermum zollingeri A.DC.  </t>
  </si>
  <si>
    <t>ツルカメバソウ</t>
  </si>
  <si>
    <t xml:space="preserve">Trigonotis iinumae (Maxim.) Makino  </t>
  </si>
  <si>
    <t>アブノメ</t>
  </si>
  <si>
    <t xml:space="preserve">Dopatrium junceum (Roxb.) Buch.-Ham. exBenth. </t>
  </si>
  <si>
    <t>キタミソウ</t>
  </si>
  <si>
    <t xml:space="preserve">Limosella aquatica L.  </t>
  </si>
  <si>
    <t>ハクサンオオバコ</t>
  </si>
  <si>
    <t xml:space="preserve">Plantago hakusanensis Koidz.  </t>
  </si>
  <si>
    <t>グンバイヅル</t>
  </si>
  <si>
    <t xml:space="preserve">Veronica onoei Franch. et Sav.  </t>
  </si>
  <si>
    <t>イヌノフグリ</t>
  </si>
  <si>
    <t xml:space="preserve">Veronica polita Fr. var. lilacina (T.Yamaz.)T.Yamaz. </t>
  </si>
  <si>
    <t>イヌタヌキモ</t>
  </si>
  <si>
    <t xml:space="preserve">Utricularia australis R.Br.  </t>
  </si>
  <si>
    <t>ヤチコタヌキモ</t>
  </si>
  <si>
    <t xml:space="preserve">Utricularia ochroleuca R.Hartm.  </t>
  </si>
  <si>
    <t>テイネニガクサ</t>
  </si>
  <si>
    <t xml:space="preserve">Teucrium teinense Kudô  </t>
  </si>
  <si>
    <t>ミョウギシャジン</t>
  </si>
  <si>
    <t xml:space="preserve">Adenophora nikoensis Franch. et Sav. var.petrophila (H.Hara) H.Hara </t>
  </si>
  <si>
    <t>センボンギク</t>
  </si>
  <si>
    <t xml:space="preserve">Aster microcephalus (Miq.) Franch. et Sav. var.microcephalus </t>
  </si>
  <si>
    <t>オオイワインチン</t>
  </si>
  <si>
    <t xml:space="preserve">Chrysanthemum pallasianum (Fisch. ex Besser)Kom. </t>
  </si>
  <si>
    <t>シドキヤマアザミ</t>
  </si>
  <si>
    <t xml:space="preserve">Cirsium shidokimontanum Kadota  </t>
  </si>
  <si>
    <t>ジョウシュウアズマギク</t>
  </si>
  <si>
    <t xml:space="preserve">Erigeron thunbergii A.Gray subsp. glabratus(A.Gray) H.Hara var. heterotrichus (H.Hara) H.Hara </t>
  </si>
  <si>
    <t>ノニガナ</t>
  </si>
  <si>
    <t xml:space="preserve">Ixeris polycephala Cass.  </t>
  </si>
  <si>
    <t>カイタカラコウ</t>
  </si>
  <si>
    <t xml:space="preserve">Ligularia kaialpina Kitam.  </t>
  </si>
  <si>
    <t>キバナコウリンカ</t>
  </si>
  <si>
    <t xml:space="preserve">Tephroseris furusei (Kitam.) B.Nord.  </t>
  </si>
  <si>
    <t>オカオグルマ</t>
  </si>
  <si>
    <t xml:space="preserve">Tephroseris integrifolia (L.) Holub subsp. kirilowii(Turcz. ex DC.) B.Nord. </t>
  </si>
  <si>
    <t>リンネソウ</t>
  </si>
  <si>
    <t xml:space="preserve">Linnaea borealis L.  </t>
  </si>
  <si>
    <t>オニヒョウタンボク</t>
  </si>
  <si>
    <t xml:space="preserve">Lonicera vidalii Franch. et Sav.  </t>
  </si>
  <si>
    <t>オミナエシ</t>
  </si>
  <si>
    <t xml:space="preserve">Patrinia scabiosifolia Fisch. ex Trevir.  </t>
  </si>
  <si>
    <t>トウキ</t>
  </si>
  <si>
    <t xml:space="preserve">Angelica acutiloba (Siebold et Zucc.) Kitag.subsp. acutiloba </t>
  </si>
  <si>
    <t>ホタルサイコ</t>
  </si>
  <si>
    <t xml:space="preserve">Bupleurum longiradiatum Turcz. var. elatius(Koso-Pol.) Kitag. </t>
  </si>
  <si>
    <t>コケスギラン</t>
  </si>
  <si>
    <t xml:space="preserve">Selaginella selaginoides (L.) P.Beauv. ex Schranket C.F.P.Mart. </t>
  </si>
  <si>
    <t>ヒメミズニラ</t>
  </si>
  <si>
    <t xml:space="preserve">Isoetes asiatica (Makino) Makino  </t>
  </si>
  <si>
    <t>ヒメウラジロ</t>
  </si>
  <si>
    <t xml:space="preserve">Aleuritopteris argentea (S.G.Gmel.) Fée  </t>
  </si>
  <si>
    <t>ハンゲショウ</t>
  </si>
  <si>
    <t>ドクダミ科</t>
  </si>
  <si>
    <t xml:space="preserve">Saururus chinensis (Lour.) Baill.  </t>
  </si>
  <si>
    <t>コシノカンアオイ</t>
  </si>
  <si>
    <t xml:space="preserve">Asarum megacalyx (F.Maek.) T.Sugaw.  </t>
  </si>
  <si>
    <t>チシマアマナ</t>
  </si>
  <si>
    <t xml:space="preserve">Lloydia serotina (L.) Rchb.  </t>
  </si>
  <si>
    <t>カキツバタ</t>
  </si>
  <si>
    <t xml:space="preserve">Iris laevigata Fisch.  </t>
  </si>
  <si>
    <t>アサツキ</t>
  </si>
  <si>
    <t>Allium schoenoprasum L. var. foliosum Regel</t>
    <phoneticPr fontId="3"/>
  </si>
  <si>
    <t xml:space="preserve"> 準絶滅危惧</t>
    <phoneticPr fontId="3"/>
  </si>
  <si>
    <t xml:space="preserve">シロウマアサツキ（シブツアサツキを含む） </t>
    <phoneticPr fontId="3"/>
  </si>
  <si>
    <t xml:space="preserve">Allium schoenoprasum L. var. orientale Regel  </t>
  </si>
  <si>
    <t>クロイヌノヒゲ</t>
  </si>
  <si>
    <t xml:space="preserve">Eriocaulon atrum Nakai  </t>
  </si>
  <si>
    <t>エゾホシクサ</t>
  </si>
  <si>
    <t xml:space="preserve">Eriocaulon monococcon Nakai  </t>
  </si>
  <si>
    <t>ノソリホシクサ</t>
  </si>
  <si>
    <t xml:space="preserve">Eriocaulon nanellum Ohwi var. nosoriense (Ohwi)Ohwi et T. Koyama </t>
  </si>
  <si>
    <t>イトハナビテンツキ</t>
  </si>
  <si>
    <t xml:space="preserve">Bulbostylis densa (Wall.) Hand.-Mazz. var. densa  </t>
    <phoneticPr fontId="3"/>
  </si>
  <si>
    <t>ウマスゲ</t>
  </si>
  <si>
    <t xml:space="preserve">Carex idzuroei Franch. et Sav.  </t>
  </si>
  <si>
    <t>ヤガミスゲ</t>
  </si>
  <si>
    <t xml:space="preserve">Carex maackii Maxim.  </t>
  </si>
  <si>
    <t>サッポロスゲ</t>
  </si>
  <si>
    <t xml:space="preserve">Carex pilosa Scop.  </t>
  </si>
  <si>
    <t>ヒロハオゼヌマスゲ</t>
  </si>
  <si>
    <t xml:space="preserve">Carex traiziscana F.Schmidt  </t>
  </si>
  <si>
    <t>シズイ</t>
  </si>
  <si>
    <t xml:space="preserve">Schoenoplectus nipponicus (Makino) Soják  </t>
  </si>
  <si>
    <t>オガルカヤ</t>
  </si>
  <si>
    <t xml:space="preserve">Cymbopogon tortilis (J.Presl) Hitchc. var.goeringii (Steud.) Hand.-Mazz. </t>
  </si>
  <si>
    <t>ミヤマクマザサ</t>
  </si>
  <si>
    <t xml:space="preserve">Sasa hayatae Makino  </t>
  </si>
  <si>
    <t>ナガミノツルキケマン</t>
  </si>
  <si>
    <t xml:space="preserve">Corydalis raddeana Regel  </t>
  </si>
  <si>
    <t>コウモリカズラ</t>
  </si>
  <si>
    <t>ツヅラフジ科</t>
  </si>
  <si>
    <t xml:space="preserve">Menispermum dauricum DC.  </t>
  </si>
  <si>
    <t>ハクバブシ</t>
  </si>
  <si>
    <t xml:space="preserve">Aconitum zigzag H.Lév. et Vaniot subsp. kishidae(Nakai) Kadota </t>
  </si>
  <si>
    <t>グンナイキンポウゲ</t>
  </si>
  <si>
    <t xml:space="preserve">Ranunculus grandis Honda var. mirissimus(Hisauti) H.Hara </t>
  </si>
  <si>
    <t>マンセンカラマツ</t>
  </si>
  <si>
    <t xml:space="preserve">Thalictrum aquilegiifolium L. var. sibiricum Regelet Tiling </t>
  </si>
  <si>
    <t>ハルカラマツ</t>
  </si>
  <si>
    <t xml:space="preserve">Thalictrum baicalense Turcz. ex Ledeb.  </t>
  </si>
  <si>
    <t>ヒメミヤマカラマツ</t>
  </si>
  <si>
    <t xml:space="preserve">Thalictrum nakamurae Koidz.  </t>
  </si>
  <si>
    <t>ノカラマツ</t>
  </si>
  <si>
    <t xml:space="preserve">Thalictrum simplex L. var. brevipes H.Hara  </t>
  </si>
  <si>
    <t>ジンジソウ</t>
  </si>
  <si>
    <t xml:space="preserve">Saxifraga cortusifolia Siebold et Zucc. var.cortusifolia </t>
  </si>
  <si>
    <t>フキユキノシタ</t>
  </si>
  <si>
    <t xml:space="preserve">Saxifraga japonica H. Boissieu  </t>
  </si>
  <si>
    <t>サナギイチゴ</t>
  </si>
  <si>
    <t xml:space="preserve">Rubus pungens Camb. var. oldhamii (Miq.)Maxim. </t>
  </si>
  <si>
    <t>トキホコリ</t>
  </si>
  <si>
    <t xml:space="preserve">Elatostema densiflorum Franch. et Sav. ex Maxim.  </t>
  </si>
  <si>
    <t>タチゲヒカゲミズ</t>
  </si>
  <si>
    <t xml:space="preserve">Parietaria micrantha Ledeb. var. coreana (Nakai)H.Hara </t>
  </si>
  <si>
    <t>オオヤマカタバミ</t>
  </si>
  <si>
    <t>カタバミ科</t>
  </si>
  <si>
    <t xml:space="preserve">Oxalis obtriangulata Maxim.  </t>
  </si>
  <si>
    <t>イブキスミレ</t>
  </si>
  <si>
    <t xml:space="preserve">Viola mirabilis L. var. subglabra Ledeb.  </t>
    <phoneticPr fontId="3"/>
  </si>
  <si>
    <t>コフウロ</t>
  </si>
  <si>
    <t xml:space="preserve">Geranium tripartitum R.Knuth var. tripartitum  </t>
  </si>
  <si>
    <t>コイヌガラシ</t>
  </si>
  <si>
    <t xml:space="preserve">Rorippa cantoniensis (Lour.) Ohwi  </t>
  </si>
  <si>
    <t>コギシギシ</t>
  </si>
  <si>
    <t xml:space="preserve">Rumex dentatus L. subsp. klotzschianus (Meisn.)Rech.f. </t>
  </si>
  <si>
    <t>ワチガイソウ</t>
  </si>
  <si>
    <t xml:space="preserve">Pseudostellaria heterantha (Maxim.) Pax var.heterantha </t>
  </si>
  <si>
    <t>カワヂシャ</t>
  </si>
  <si>
    <t xml:space="preserve">Veronica undulata Wall.  </t>
  </si>
  <si>
    <t>ミゾコウジュ</t>
  </si>
  <si>
    <t xml:space="preserve">Salvia plebeia R.Br.  </t>
  </si>
  <si>
    <t>タカネママコナ</t>
  </si>
  <si>
    <t xml:space="preserve">Melampyrum laxum Miq. var. arcuatum (Nakai)Soó </t>
  </si>
  <si>
    <t>クリヤマハハコ</t>
  </si>
  <si>
    <t xml:space="preserve">Anaphalis sinica Hance var. viscosissima (Honda)Kitam. </t>
  </si>
  <si>
    <t xml:space="preserve">キクタニギク（アワコガネギク） </t>
    <phoneticPr fontId="3"/>
  </si>
  <si>
    <t xml:space="preserve">Chrysanthemum seticuspe (Maxim.) Hand.-Mazz.f. boreale (Makino) H.Ohashi et Yonek. </t>
  </si>
  <si>
    <t>オゼヌマアザミ</t>
  </si>
  <si>
    <t xml:space="preserve">Cirsium homolepis Nakai  </t>
  </si>
  <si>
    <t>ホソバヒナウスユキソウ</t>
  </si>
  <si>
    <t xml:space="preserve">Leontopodium fauriei (Beauverd) Hand.-Mazz.var. angustifolium H.Hara et Kitam. </t>
  </si>
  <si>
    <t>コウヤボウキ</t>
  </si>
  <si>
    <t xml:space="preserve">Pertya scandens (Thunb.) Sch.Bip.  </t>
  </si>
  <si>
    <t>シラネアザミ</t>
  </si>
  <si>
    <t xml:space="preserve">Saussurea nikoensis Franch. et Sav. var. nikoensis  </t>
  </si>
  <si>
    <t>エビラシダ</t>
  </si>
  <si>
    <t xml:space="preserve">Gymnocarpium oyamense (Baker) Ching  </t>
  </si>
  <si>
    <t>エゾデンダ</t>
  </si>
  <si>
    <t xml:space="preserve">Polypodium sibiricum Sipliv.  </t>
  </si>
  <si>
    <t>ヒンジモ</t>
  </si>
  <si>
    <t xml:space="preserve">Lemna trisulca L.  </t>
  </si>
  <si>
    <t>ヒロハノアマナ</t>
  </si>
  <si>
    <t xml:space="preserve">Amana latifolia (Makino) Honda  </t>
  </si>
  <si>
    <t>スズムシソウ</t>
  </si>
  <si>
    <t xml:space="preserve">Liparis makinoana Schltr.  </t>
  </si>
  <si>
    <t>タカネフタバラン</t>
  </si>
  <si>
    <t xml:space="preserve">Neottia puberula (Maxim.) Szlach.  </t>
  </si>
  <si>
    <t>ハタベカンガレイ</t>
  </si>
  <si>
    <t xml:space="preserve">Schoenoplectiella gemmifera (C.Sato, T.Maeda etUchino) Hayasaka </t>
  </si>
  <si>
    <t>ザラツキヒナガリヤス</t>
  </si>
  <si>
    <t xml:space="preserve">Calamagrostis nana Takeda subsp. hayachinensis(Ohwi) Tateoka </t>
  </si>
  <si>
    <t>チシマガリヤス</t>
  </si>
  <si>
    <t xml:space="preserve">Calamagrostis stricta (Timm.) Koeler subsp.inexpansa (A.Gray) C.W.Greene </t>
  </si>
  <si>
    <t>ヒナザサ</t>
  </si>
  <si>
    <t xml:space="preserve">Coelachne japonica Hack.  </t>
  </si>
  <si>
    <t>ヤマムギ</t>
  </si>
  <si>
    <t xml:space="preserve">Elymus dahuricus Turcz. ex Griseb. var. villosulus(Ohwi) Ohwi </t>
  </si>
  <si>
    <t>エゾムギ</t>
  </si>
  <si>
    <t xml:space="preserve">Elymus sibiricus L.  </t>
  </si>
  <si>
    <t>ミノボロ</t>
  </si>
  <si>
    <t xml:space="preserve">Koeleria macrantha (Ledeb.) Schult. et Schult.f.  </t>
  </si>
  <si>
    <t>アワガエリ</t>
  </si>
  <si>
    <t xml:space="preserve">Phleum paniculatum Huds.  </t>
  </si>
  <si>
    <t>タカネタチイチゴツナギ</t>
  </si>
  <si>
    <t xml:space="preserve">Poa glauca Vahl  </t>
  </si>
  <si>
    <t>ハマヒエガエリ</t>
  </si>
  <si>
    <t xml:space="preserve">Polypogon monspeliensis (L.) Desf.  </t>
  </si>
  <si>
    <t>ヒゲシバ</t>
  </si>
  <si>
    <t xml:space="preserve">Sporobolus japonicus (Steud.) Maxim. ex Rendle  </t>
  </si>
  <si>
    <t>オオツヅラフジ</t>
  </si>
  <si>
    <t xml:space="preserve">Sinomenium acutum (Thunb.) Rehder etE.H.Wilson var. acutum </t>
  </si>
  <si>
    <t>ムラサキベンケイソウ</t>
  </si>
  <si>
    <t xml:space="preserve">Hylotelephium pallescens (Freyn) H.Ohba  </t>
  </si>
  <si>
    <t>エビラフジ</t>
  </si>
  <si>
    <t xml:space="preserve">Vicia venosa (Willd. ex Link) Maxim. subsp. cuspidata(Maxim.) Y.Endo et H.Ohashi var. cuspidata </t>
  </si>
  <si>
    <t>マツバニンジン</t>
  </si>
  <si>
    <t>アマ科</t>
  </si>
  <si>
    <t xml:space="preserve">Linum stelleroides Planch.  </t>
  </si>
  <si>
    <t>ミズタガラシ</t>
  </si>
  <si>
    <t xml:space="preserve">Cardamine lyrata Bunge  </t>
  </si>
  <si>
    <t>シロウマナズナ</t>
  </si>
  <si>
    <t xml:space="preserve">Draba shiroumana Makino  </t>
  </si>
  <si>
    <t>ヒメタデ</t>
  </si>
  <si>
    <t xml:space="preserve">Persicaria erectominor (Makino) Nakai  </t>
  </si>
  <si>
    <t>ヤナギヌカボ</t>
  </si>
  <si>
    <t xml:space="preserve">Persicaria foliosa (H.Lindb.) Kitag. var.paludicola (Makino) H.Hara </t>
  </si>
  <si>
    <t>タチハコベ</t>
  </si>
  <si>
    <t xml:space="preserve">Arenaria trinervia L.  </t>
  </si>
  <si>
    <t>ヒナワチガイソウ</t>
  </si>
  <si>
    <t xml:space="preserve">Pseudostellaria heterantha (Maxim.) Pax var.linearifolia (Takeda) Nemoto </t>
  </si>
  <si>
    <t>カンチヤチハコベ</t>
  </si>
  <si>
    <t xml:space="preserve">Stellaria calycantha (Ledeb.) Bong.  </t>
  </si>
  <si>
    <t>マルバアカザ</t>
  </si>
  <si>
    <t xml:space="preserve">Chenopodium acuminatum Willd. var. acuminatum  </t>
  </si>
  <si>
    <t>ミドリアカザ</t>
  </si>
  <si>
    <t xml:space="preserve">Chenopodium bryoniifolium Bunge ex Trautv.  </t>
  </si>
  <si>
    <t>ヌマダイコン</t>
  </si>
  <si>
    <t xml:space="preserve">Adenostemma lavenia (L.) Kuntze  </t>
  </si>
  <si>
    <t>カワラニンジン</t>
  </si>
  <si>
    <t xml:space="preserve">Artemisia carvifolia Buch.-Ham.  </t>
  </si>
  <si>
    <t>ミヤマアズマギク</t>
  </si>
  <si>
    <t xml:space="preserve">Erigeron thunbergii A.Gray subsp. glabratus (A.Gray) H.Hara var. glabratus A.Gray </t>
  </si>
  <si>
    <t>ハナヒョウタンボク</t>
  </si>
  <si>
    <t xml:space="preserve">Lonicera maackii (Rupr.) Maxim.  </t>
  </si>
  <si>
    <t>カワラボウフウ</t>
  </si>
  <si>
    <t xml:space="preserve">Kitagawia terebinthacea (Fisch. ex Trevir.)Pimenov </t>
  </si>
  <si>
    <t>目次に戻る</t>
    <rPh sb="0" eb="2">
      <t>モクジ</t>
    </rPh>
    <rPh sb="3" eb="4">
      <t>モド</t>
    </rPh>
    <phoneticPr fontId="2"/>
  </si>
  <si>
    <t>区分</t>
    <rPh sb="0" eb="2">
      <t>クブン</t>
    </rPh>
    <phoneticPr fontId="2"/>
  </si>
  <si>
    <t>細区分</t>
    <rPh sb="0" eb="1">
      <t>サイ</t>
    </rPh>
    <rPh sb="1" eb="3">
      <t>クブン</t>
    </rPh>
    <phoneticPr fontId="2"/>
  </si>
  <si>
    <t>細々区分</t>
    <rPh sb="0" eb="1">
      <t>サイ</t>
    </rPh>
    <rPh sb="2" eb="4">
      <t>クブン</t>
    </rPh>
    <phoneticPr fontId="2"/>
  </si>
  <si>
    <t>補助事業名</t>
    <rPh sb="0" eb="2">
      <t>ホジョ</t>
    </rPh>
    <rPh sb="2" eb="4">
      <t>ジギョウ</t>
    </rPh>
    <rPh sb="4" eb="5">
      <t>メイ</t>
    </rPh>
    <phoneticPr fontId="2"/>
  </si>
  <si>
    <t>補助対象
事業費</t>
    <rPh sb="0" eb="2">
      <t>ホジョ</t>
    </rPh>
    <rPh sb="2" eb="4">
      <t>タイショウ</t>
    </rPh>
    <rPh sb="5" eb="8">
      <t>ジギョウヒ</t>
    </rPh>
    <phoneticPr fontId="3"/>
  </si>
  <si>
    <t>補助対象事業費の内訳</t>
    <rPh sb="0" eb="2">
      <t>ホジョ</t>
    </rPh>
    <rPh sb="2" eb="4">
      <t>タイショウ</t>
    </rPh>
    <rPh sb="4" eb="7">
      <t>ジギョウヒ</t>
    </rPh>
    <rPh sb="8" eb="10">
      <t>ウチワケ</t>
    </rPh>
    <phoneticPr fontId="3"/>
  </si>
  <si>
    <t>事業
開始年度</t>
    <phoneticPr fontId="4"/>
  </si>
  <si>
    <t>区分</t>
    <rPh sb="0" eb="1">
      <t>ク</t>
    </rPh>
    <rPh sb="1" eb="2">
      <t>ブン</t>
    </rPh>
    <phoneticPr fontId="2"/>
  </si>
  <si>
    <t>事業区分</t>
    <rPh sb="0" eb="1">
      <t>コト</t>
    </rPh>
    <rPh sb="1" eb="2">
      <t>ギョウ</t>
    </rPh>
    <rPh sb="2" eb="3">
      <t>ク</t>
    </rPh>
    <rPh sb="3" eb="4">
      <t>ブン</t>
    </rPh>
    <phoneticPr fontId="2"/>
  </si>
  <si>
    <t>細区分</t>
    <rPh sb="0" eb="1">
      <t>サイ</t>
    </rPh>
    <rPh sb="1" eb="2">
      <t>ク</t>
    </rPh>
    <rPh sb="2" eb="3">
      <t>ブン</t>
    </rPh>
    <phoneticPr fontId="2"/>
  </si>
  <si>
    <t>事業概要</t>
    <rPh sb="0" eb="1">
      <t>コト</t>
    </rPh>
    <rPh sb="1" eb="2">
      <t>ギョウ</t>
    </rPh>
    <rPh sb="2" eb="3">
      <t>ガイ</t>
    </rPh>
    <rPh sb="3" eb="4">
      <t>ヨウ</t>
    </rPh>
    <phoneticPr fontId="2"/>
  </si>
  <si>
    <t>その他</t>
    <phoneticPr fontId="2"/>
  </si>
  <si>
    <t>※県補助金は、千円未満切捨てとする。</t>
    <rPh sb="1" eb="2">
      <t>ケン</t>
    </rPh>
    <rPh sb="2" eb="5">
      <t>ホジョキン</t>
    </rPh>
    <rPh sb="7" eb="9">
      <t>センエン</t>
    </rPh>
    <rPh sb="9" eb="11">
      <t>ミマン</t>
    </rPh>
    <rPh sb="11" eb="13">
      <t>キリス</t>
    </rPh>
    <phoneticPr fontId="2"/>
  </si>
  <si>
    <t>事業開始年度</t>
    <rPh sb="0" eb="2">
      <t>ジギョウ</t>
    </rPh>
    <rPh sb="2" eb="4">
      <t>カイシ</t>
    </rPh>
    <rPh sb="4" eb="6">
      <t>ネンド</t>
    </rPh>
    <phoneticPr fontId="2"/>
  </si>
  <si>
    <t>細区分</t>
    <rPh sb="0" eb="1">
      <t>サイ</t>
    </rPh>
    <rPh sb="1" eb="2">
      <t>ク</t>
    </rPh>
    <rPh sb="2" eb="3">
      <t>ブン</t>
    </rPh>
    <phoneticPr fontId="2"/>
  </si>
  <si>
    <t>事業区分</t>
    <rPh sb="0" eb="1">
      <t>コト</t>
    </rPh>
    <rPh sb="1" eb="2">
      <t>ギョウ</t>
    </rPh>
    <rPh sb="2" eb="3">
      <t>ク</t>
    </rPh>
    <rPh sb="3" eb="4">
      <t>ブン</t>
    </rPh>
    <phoneticPr fontId="2"/>
  </si>
  <si>
    <t>施業地</t>
    <rPh sb="0" eb="1">
      <t>シ</t>
    </rPh>
    <rPh sb="1" eb="2">
      <t>ギョウ</t>
    </rPh>
    <rPh sb="2" eb="3">
      <t>チ</t>
    </rPh>
    <phoneticPr fontId="2"/>
  </si>
  <si>
    <t>合計</t>
    <phoneticPr fontId="2"/>
  </si>
  <si>
    <t>着手(全伐)
年度</t>
    <rPh sb="0" eb="2">
      <t>チャクシュ</t>
    </rPh>
    <rPh sb="3" eb="4">
      <t>ゼン</t>
    </rPh>
    <rPh sb="4" eb="5">
      <t>バツ</t>
    </rPh>
    <rPh sb="7" eb="8">
      <t>ネン</t>
    </rPh>
    <rPh sb="8" eb="9">
      <t>ド</t>
    </rPh>
    <phoneticPr fontId="2"/>
  </si>
  <si>
    <t>着手(全伐)
年 度</t>
    <rPh sb="0" eb="2">
      <t>チャクシュ</t>
    </rPh>
    <rPh sb="3" eb="4">
      <t>ゼン</t>
    </rPh>
    <rPh sb="4" eb="5">
      <t>バツ</t>
    </rPh>
    <rPh sb="7" eb="8">
      <t>ネン</t>
    </rPh>
    <rPh sb="9" eb="10">
      <t>ド</t>
    </rPh>
    <phoneticPr fontId="2"/>
  </si>
  <si>
    <t>事業区分名</t>
    <rPh sb="0" eb="1">
      <t>コト</t>
    </rPh>
    <rPh sb="1" eb="2">
      <t>ギョウ</t>
    </rPh>
    <rPh sb="2" eb="3">
      <t>ク</t>
    </rPh>
    <rPh sb="3" eb="4">
      <t>ブン</t>
    </rPh>
    <rPh sb="4" eb="5">
      <t>メイ</t>
    </rPh>
    <phoneticPr fontId="2"/>
  </si>
  <si>
    <t>着手
初年度</t>
    <rPh sb="0" eb="1">
      <t>キ</t>
    </rPh>
    <rPh sb="1" eb="2">
      <t>テ</t>
    </rPh>
    <rPh sb="3" eb="6">
      <t>ショネンド</t>
    </rPh>
    <rPh sb="4" eb="6">
      <t>ネンド</t>
    </rPh>
    <phoneticPr fontId="2"/>
  </si>
  <si>
    <t>※色付きセルは自動入力されます。</t>
    <rPh sb="1" eb="3">
      <t>イロツ</t>
    </rPh>
    <rPh sb="7" eb="9">
      <t>ジドウ</t>
    </rPh>
    <rPh sb="9" eb="11">
      <t>ニュウリョク</t>
    </rPh>
    <phoneticPr fontId="2"/>
  </si>
  <si>
    <t>対象木
本 数</t>
    <rPh sb="0" eb="2">
      <t>タイショウ</t>
    </rPh>
    <rPh sb="2" eb="3">
      <t>キ</t>
    </rPh>
    <rPh sb="4" eb="5">
      <t>ホン</t>
    </rPh>
    <rPh sb="6" eb="7">
      <t>スウ</t>
    </rPh>
    <phoneticPr fontId="2"/>
  </si>
  <si>
    <t>作業・発注
形態</t>
    <rPh sb="0" eb="2">
      <t>サギョウ</t>
    </rPh>
    <rPh sb="3" eb="5">
      <t>ハッチュウ</t>
    </rPh>
    <rPh sb="6" eb="7">
      <t>ケイ</t>
    </rPh>
    <rPh sb="7" eb="8">
      <t>タイ</t>
    </rPh>
    <phoneticPr fontId="2"/>
  </si>
  <si>
    <t>事業概要</t>
    <rPh sb="2" eb="3">
      <t>ガイ</t>
    </rPh>
    <rPh sb="3" eb="4">
      <t>ヨウ</t>
    </rPh>
    <phoneticPr fontId="2"/>
  </si>
  <si>
    <t>補助対象事業費
(円）</t>
    <rPh sb="0" eb="2">
      <t>ホジョ</t>
    </rPh>
    <rPh sb="2" eb="4">
      <t>タイショウ</t>
    </rPh>
    <rPh sb="4" eb="7">
      <t>ジギョウヒ</t>
    </rPh>
    <rPh sb="9" eb="10">
      <t>エン</t>
    </rPh>
    <phoneticPr fontId="2"/>
  </si>
  <si>
    <t>合計</t>
    <rPh sb="0" eb="1">
      <t>ゴウ</t>
    </rPh>
    <rPh sb="1" eb="2">
      <t>ケイ</t>
    </rPh>
    <phoneticPr fontId="2"/>
  </si>
  <si>
    <t>補助対象事業費
（円）</t>
    <rPh sb="0" eb="2">
      <t>ホジョ</t>
    </rPh>
    <rPh sb="2" eb="4">
      <t>タイショウ</t>
    </rPh>
    <rPh sb="9" eb="10">
      <t>エン</t>
    </rPh>
    <phoneticPr fontId="2"/>
  </si>
  <si>
    <t>補助対象事業費の内訳（円）</t>
    <rPh sb="0" eb="2">
      <t>ホジョ</t>
    </rPh>
    <rPh sb="2" eb="4">
      <t>タイショウ</t>
    </rPh>
    <rPh sb="11" eb="12">
      <t>エン</t>
    </rPh>
    <phoneticPr fontId="2"/>
  </si>
  <si>
    <t>審査意見</t>
    <rPh sb="0" eb="1">
      <t>シン</t>
    </rPh>
    <rPh sb="1" eb="2">
      <t>サ</t>
    </rPh>
    <rPh sb="2" eb="3">
      <t>イ</t>
    </rPh>
    <rPh sb="3" eb="4">
      <t>ミ</t>
    </rPh>
    <phoneticPr fontId="2"/>
  </si>
  <si>
    <t>事業
開始年度</t>
    <rPh sb="0" eb="2">
      <t>ジギョウ</t>
    </rPh>
    <phoneticPr fontId="2"/>
  </si>
  <si>
    <t>増減</t>
    <rPh sb="0" eb="1">
      <t>ゾウ</t>
    </rPh>
    <rPh sb="1" eb="2">
      <t>ゲン</t>
    </rPh>
    <phoneticPr fontId="2"/>
  </si>
  <si>
    <t>補助対象事業費</t>
    <rPh sb="0" eb="2">
      <t>ホジョ</t>
    </rPh>
    <rPh sb="2" eb="4">
      <t>タイショウ</t>
    </rPh>
    <rPh sb="4" eb="7">
      <t>ジギョウヒ</t>
    </rPh>
    <phoneticPr fontId="2"/>
  </si>
  <si>
    <t>○○市町村長あて</t>
    <phoneticPr fontId="2"/>
  </si>
  <si>
    <t>　変更の対象となる補助事業は、当該交付申請前変更申請書に記載のとおりとし、その他については、〇〇年〇〇月〇〇日付け〇第〇〇号で承認した計画書のとおりとする。</t>
    <rPh sb="9" eb="11">
      <t>ホジョ</t>
    </rPh>
    <phoneticPr fontId="2"/>
  </si>
  <si>
    <t>事業完了年月日は、当該事業の支払いが完了する日以降とする。</t>
    <rPh sb="0" eb="2">
      <t>ジギョウ</t>
    </rPh>
    <phoneticPr fontId="2"/>
  </si>
  <si>
    <t>変更内容</t>
    <rPh sb="0" eb="1">
      <t>ヘン</t>
    </rPh>
    <rPh sb="1" eb="2">
      <t>サラ</t>
    </rPh>
    <rPh sb="2" eb="3">
      <t>ウチ</t>
    </rPh>
    <rPh sb="3" eb="4">
      <t>カタチ</t>
    </rPh>
    <phoneticPr fontId="2"/>
  </si>
  <si>
    <t>　○○年○○月○○日付け○○第○○○○号で交付決定された標記補助事業について、下記のとおり予定の期間内に補助事業が完了しない（補助事業の遂行が困難である）ため、ぐんま緑の県民基金市町村提案型事業補助金交付要綱第１６条の規定により、下記のとおり報告します。</t>
    <rPh sb="21" eb="23">
      <t>コウフ</t>
    </rPh>
    <rPh sb="23" eb="25">
      <t>ケッテイ</t>
    </rPh>
    <rPh sb="28" eb="30">
      <t>ヒョウキ</t>
    </rPh>
    <rPh sb="30" eb="32">
      <t>ホジョ</t>
    </rPh>
    <rPh sb="32" eb="34">
      <t>ジギョウ</t>
    </rPh>
    <rPh sb="39" eb="41">
      <t>カキ</t>
    </rPh>
    <rPh sb="45" eb="47">
      <t>ヨテイ</t>
    </rPh>
    <rPh sb="48" eb="50">
      <t>キカン</t>
    </rPh>
    <rPh sb="50" eb="51">
      <t>ナイ</t>
    </rPh>
    <rPh sb="52" eb="54">
      <t>ホジョ</t>
    </rPh>
    <rPh sb="54" eb="56">
      <t>ジギョウ</t>
    </rPh>
    <rPh sb="57" eb="59">
      <t>カンリョウ</t>
    </rPh>
    <rPh sb="63" eb="65">
      <t>ホジョ</t>
    </rPh>
    <rPh sb="65" eb="67">
      <t>ジギョウ</t>
    </rPh>
    <rPh sb="68" eb="70">
      <t>スイコウ</t>
    </rPh>
    <rPh sb="71" eb="73">
      <t>コンナン</t>
    </rPh>
    <rPh sb="83" eb="84">
      <t>ミドリ</t>
    </rPh>
    <rPh sb="85" eb="104">
      <t>ケンミンキキンシチョウソンテイアンガタジギョウホジョキンコウフヨウコウ</t>
    </rPh>
    <rPh sb="104" eb="105">
      <t>ダイ</t>
    </rPh>
    <rPh sb="121" eb="123">
      <t>ホウコク</t>
    </rPh>
    <phoneticPr fontId="2"/>
  </si>
  <si>
    <t>１　補助事業が予定期間内に完了しない（遂行することが困難である）理由</t>
    <rPh sb="2" eb="4">
      <t>ホジョ</t>
    </rPh>
    <rPh sb="4" eb="6">
      <t>ジギョウ</t>
    </rPh>
    <rPh sb="7" eb="9">
      <t>ヨテイ</t>
    </rPh>
    <rPh sb="9" eb="11">
      <t>キカン</t>
    </rPh>
    <rPh sb="11" eb="12">
      <t>ナイ</t>
    </rPh>
    <rPh sb="13" eb="15">
      <t>カンリョウ</t>
    </rPh>
    <rPh sb="19" eb="21">
      <t>スイコウ</t>
    </rPh>
    <rPh sb="26" eb="28">
      <t>コンナン</t>
    </rPh>
    <rPh sb="32" eb="34">
      <t>リユウ</t>
    </rPh>
    <phoneticPr fontId="2"/>
  </si>
  <si>
    <t>２　補助事業の遂行状況</t>
    <rPh sb="2" eb="4">
      <t>ホジョ</t>
    </rPh>
    <rPh sb="4" eb="6">
      <t>ジギョウ</t>
    </rPh>
    <rPh sb="7" eb="9">
      <t>スイコウ</t>
    </rPh>
    <rPh sb="9" eb="11">
      <t>ジョウキョウ</t>
    </rPh>
    <phoneticPr fontId="2"/>
  </si>
  <si>
    <t>補助対象
事業費</t>
    <rPh sb="0" eb="2">
      <t>ホジョ</t>
    </rPh>
    <rPh sb="2" eb="4">
      <t>タイショウ</t>
    </rPh>
    <rPh sb="5" eb="8">
      <t>ジギョウヒ</t>
    </rPh>
    <phoneticPr fontId="2"/>
  </si>
  <si>
    <t>補助事業の遂行状況</t>
    <rPh sb="0" eb="2">
      <t>ホジョ</t>
    </rPh>
    <phoneticPr fontId="2"/>
  </si>
  <si>
    <t>計画承認額
と の差</t>
    <phoneticPr fontId="2"/>
  </si>
  <si>
    <t>繰越</t>
    <rPh sb="0" eb="1">
      <t>クリ</t>
    </rPh>
    <rPh sb="1" eb="2">
      <t>コシ</t>
    </rPh>
    <phoneticPr fontId="2"/>
  </si>
  <si>
    <t>細区分</t>
    <rPh sb="0" eb="1">
      <t>コマ</t>
    </rPh>
    <rPh sb="1" eb="3">
      <t>クブン</t>
    </rPh>
    <phoneticPr fontId="2"/>
  </si>
  <si>
    <t>実績</t>
    <rPh sb="0" eb="1">
      <t>ジツ</t>
    </rPh>
    <rPh sb="1" eb="2">
      <t>イサオ</t>
    </rPh>
    <phoneticPr fontId="2"/>
  </si>
  <si>
    <t>別紙のとおり　（別記様式２９号付表１）</t>
    <rPh sb="15" eb="17">
      <t>フヒョウ</t>
    </rPh>
    <phoneticPr fontId="2"/>
  </si>
  <si>
    <t>別紙のとおり　（別記様式２９号付表２）</t>
    <rPh sb="15" eb="17">
      <t>フヒョウ</t>
    </rPh>
    <phoneticPr fontId="2"/>
  </si>
  <si>
    <t>実績額</t>
    <rPh sb="0" eb="1">
      <t>ジツ</t>
    </rPh>
    <rPh sb="1" eb="2">
      <t>イサオ</t>
    </rPh>
    <rPh sb="2" eb="3">
      <t>ガク</t>
    </rPh>
    <phoneticPr fontId="2"/>
  </si>
  <si>
    <t>別紙のとおり　（別記様式２９号付表１）</t>
    <phoneticPr fontId="2"/>
  </si>
  <si>
    <t>別紙のとおり　（別記様式３４号付表１）</t>
    <rPh sb="15" eb="17">
      <t>フヒョウ</t>
    </rPh>
    <phoneticPr fontId="2"/>
  </si>
  <si>
    <t>別紙のとおり　（別記様式３４号付表２）</t>
    <rPh sb="15" eb="17">
      <t>フヒョウ</t>
    </rPh>
    <phoneticPr fontId="2"/>
  </si>
  <si>
    <t>別紙のとおり　（別記様式３４号付表３）</t>
    <rPh sb="15" eb="17">
      <t>フヒョウ</t>
    </rPh>
    <phoneticPr fontId="2"/>
  </si>
  <si>
    <t>繰越額
（県補助金分）</t>
    <rPh sb="0" eb="1">
      <t>クリ</t>
    </rPh>
    <rPh sb="1" eb="2">
      <t>コシ</t>
    </rPh>
    <rPh sb="2" eb="3">
      <t>ガク</t>
    </rPh>
    <rPh sb="5" eb="6">
      <t>ケン</t>
    </rPh>
    <rPh sb="6" eb="9">
      <t>ホジョキン</t>
    </rPh>
    <rPh sb="9" eb="10">
      <t>ブン</t>
    </rPh>
    <phoneticPr fontId="2"/>
  </si>
  <si>
    <t>繰越額</t>
    <rPh sb="0" eb="1">
      <t>クリ</t>
    </rPh>
    <rPh sb="1" eb="2">
      <t>コシ</t>
    </rPh>
    <rPh sb="2" eb="3">
      <t>ガク</t>
    </rPh>
    <phoneticPr fontId="2"/>
  </si>
  <si>
    <t>年度実績</t>
    <rPh sb="0" eb="2">
      <t>ネンド</t>
    </rPh>
    <rPh sb="2" eb="4">
      <t>ジッセキ</t>
    </rPh>
    <phoneticPr fontId="2"/>
  </si>
  <si>
    <t>年度実績</t>
    <rPh sb="0" eb="2">
      <t>ネンド</t>
    </rPh>
    <rPh sb="2" eb="3">
      <t>ジツ</t>
    </rPh>
    <rPh sb="3" eb="4">
      <t>イサオ</t>
    </rPh>
    <phoneticPr fontId="2"/>
  </si>
  <si>
    <t>年度実績額</t>
    <rPh sb="0" eb="2">
      <t>ネンド</t>
    </rPh>
    <rPh sb="2" eb="4">
      <t>ジッセキ</t>
    </rPh>
    <rPh sb="4" eb="5">
      <t>ガク</t>
    </rPh>
    <phoneticPr fontId="2"/>
  </si>
  <si>
    <t>繰越額</t>
    <rPh sb="0" eb="3">
      <t>クリコシガク</t>
    </rPh>
    <phoneticPr fontId="2"/>
  </si>
  <si>
    <t>C</t>
    <phoneticPr fontId="2"/>
  </si>
  <si>
    <t>（B＋C）-A</t>
    <phoneticPr fontId="2"/>
  </si>
  <si>
    <t>事業実施場所</t>
    <rPh sb="4" eb="6">
      <t>バショ</t>
    </rPh>
    <phoneticPr fontId="4"/>
  </si>
  <si>
    <t>事業実施場所</t>
    <rPh sb="4" eb="6">
      <t>バショ</t>
    </rPh>
    <phoneticPr fontId="2"/>
  </si>
  <si>
    <t>別紙のとおり　（別記様式１７号付表１）</t>
    <rPh sb="15" eb="17">
      <t>フヒョウ</t>
    </rPh>
    <phoneticPr fontId="2"/>
  </si>
  <si>
    <t>別紙のとおり　（別記様式１７号付表２）</t>
    <rPh sb="15" eb="17">
      <t>フヒョウ</t>
    </rPh>
    <phoneticPr fontId="2"/>
  </si>
  <si>
    <t>別紙のとおり　（別記様式１７号付表３）</t>
    <rPh sb="15" eb="17">
      <t>フヒョウ</t>
    </rPh>
    <phoneticPr fontId="2"/>
  </si>
  <si>
    <t>２　概算払箇所一覧表</t>
    <rPh sb="2" eb="4">
      <t>ガイサン</t>
    </rPh>
    <rPh sb="4" eb="5">
      <t>バライ</t>
    </rPh>
    <rPh sb="5" eb="7">
      <t>カショ</t>
    </rPh>
    <rPh sb="7" eb="9">
      <t>イチラン</t>
    </rPh>
    <rPh sb="9" eb="10">
      <t>ヒョウ</t>
    </rPh>
    <phoneticPr fontId="2"/>
  </si>
  <si>
    <t>添付資料：事業実施場所位置図、平面図（面積が示されているもの）、事業実施前・後及び実施中の状況写真、その他事業内容を説明する付表</t>
    <rPh sb="0" eb="2">
      <t>テンプ</t>
    </rPh>
    <rPh sb="2" eb="4">
      <t>シリョウ</t>
    </rPh>
    <rPh sb="5" eb="7">
      <t>ジギョウ</t>
    </rPh>
    <rPh sb="7" eb="9">
      <t>ジッシ</t>
    </rPh>
    <rPh sb="9" eb="11">
      <t>バショ</t>
    </rPh>
    <rPh sb="11" eb="14">
      <t>イチズ</t>
    </rPh>
    <rPh sb="15" eb="18">
      <t>ヘイメンズ</t>
    </rPh>
    <rPh sb="19" eb="21">
      <t>メンセキ</t>
    </rPh>
    <rPh sb="22" eb="23">
      <t>シメ</t>
    </rPh>
    <rPh sb="32" eb="34">
      <t>ジギョウ</t>
    </rPh>
    <rPh sb="34" eb="36">
      <t>ジッシ</t>
    </rPh>
    <rPh sb="36" eb="37">
      <t>マエ</t>
    </rPh>
    <rPh sb="38" eb="39">
      <t>ゴ</t>
    </rPh>
    <rPh sb="39" eb="40">
      <t>オヨ</t>
    </rPh>
    <rPh sb="41" eb="43">
      <t>ジッシ</t>
    </rPh>
    <rPh sb="43" eb="44">
      <t>チュウ</t>
    </rPh>
    <rPh sb="45" eb="47">
      <t>ジョウキョウ</t>
    </rPh>
    <rPh sb="47" eb="49">
      <t>シャシン</t>
    </rPh>
    <rPh sb="52" eb="53">
      <t>タ</t>
    </rPh>
    <rPh sb="53" eb="55">
      <t>ジギョウ</t>
    </rPh>
    <rPh sb="55" eb="57">
      <t>ナイヨウ</t>
    </rPh>
    <rPh sb="58" eb="60">
      <t>セツメイ</t>
    </rPh>
    <rPh sb="62" eb="64">
      <t>フヒョウ</t>
    </rPh>
    <phoneticPr fontId="2"/>
  </si>
  <si>
    <t xml:space="preserve">　○○年○○月○○日付け○○第○○○○で協議のありました事業計画の変更について、ぐんま緑の県民基金市町村提案型事業補助金交付要綱第６条第３項の規定により、下記のとおり同意します。
</t>
    <rPh sb="28" eb="30">
      <t>ジギョウ</t>
    </rPh>
    <rPh sb="30" eb="32">
      <t>ケイカク</t>
    </rPh>
    <rPh sb="33" eb="35">
      <t>ヘンコウ</t>
    </rPh>
    <rPh sb="83" eb="85">
      <t>ドウイ</t>
    </rPh>
    <phoneticPr fontId="2"/>
  </si>
  <si>
    <t>　○○年○○月○○日付け○○第○○○○で協議のありました事業計画書の変更について、ぐんま緑の県民基金市町村提案型事業補助金交付要綱第７条第３項の規定により、下記のとおり同意します。</t>
    <rPh sb="3" eb="4">
      <t>ネン</t>
    </rPh>
    <rPh sb="6" eb="7">
      <t>ガツ</t>
    </rPh>
    <rPh sb="9" eb="10">
      <t>ニチ</t>
    </rPh>
    <rPh sb="10" eb="11">
      <t>ヅ</t>
    </rPh>
    <rPh sb="14" eb="15">
      <t>ダイ</t>
    </rPh>
    <rPh sb="20" eb="22">
      <t>キョウギ</t>
    </rPh>
    <rPh sb="28" eb="30">
      <t>ジギョウ</t>
    </rPh>
    <rPh sb="30" eb="33">
      <t>ケイカクショ</t>
    </rPh>
    <rPh sb="34" eb="36">
      <t>ヘンコウ</t>
    </rPh>
    <rPh sb="44" eb="45">
      <t>ミドリ</t>
    </rPh>
    <rPh sb="46" eb="65">
      <t>ケンミンキキンシチョウソンテイアンガタジギョウホジョキンコウフヨウコウ</t>
    </rPh>
    <rPh sb="65" eb="66">
      <t>ダイ</t>
    </rPh>
    <rPh sb="67" eb="68">
      <t>ジョウ</t>
    </rPh>
    <rPh sb="68" eb="69">
      <t>ダイ</t>
    </rPh>
    <rPh sb="70" eb="71">
      <t>コウ</t>
    </rPh>
    <rPh sb="72" eb="74">
      <t>キテイ</t>
    </rPh>
    <rPh sb="78" eb="80">
      <t>カキ</t>
    </rPh>
    <rPh sb="84" eb="86">
      <t>ドウイ</t>
    </rPh>
    <phoneticPr fontId="2"/>
  </si>
  <si>
    <t xml:space="preserve">　○○年○○月○○日付け○○第○○○○で協議のありました補助事業の中止（廃止）について、ぐんま緑の県民基金市町村提案型事業補助金交付要綱第１５条第３項の規定により、下記のとおり同意します。
</t>
    <rPh sb="28" eb="30">
      <t>ホジョ</t>
    </rPh>
    <rPh sb="30" eb="32">
      <t>ジギョウ</t>
    </rPh>
    <rPh sb="33" eb="35">
      <t>チュウシ</t>
    </rPh>
    <rPh sb="36" eb="38">
      <t>ハイシ</t>
    </rPh>
    <rPh sb="88" eb="90">
      <t>ドウイ</t>
    </rPh>
    <phoneticPr fontId="2"/>
  </si>
  <si>
    <t>記</t>
    <rPh sb="0" eb="1">
      <t>キ</t>
    </rPh>
    <phoneticPr fontId="2"/>
  </si>
  <si>
    <t>１　繰越協議結果</t>
    <rPh sb="2" eb="4">
      <t>クリコシ</t>
    </rPh>
    <rPh sb="4" eb="6">
      <t>キョウギ</t>
    </rPh>
    <rPh sb="6" eb="8">
      <t>ケッカ</t>
    </rPh>
    <phoneticPr fontId="2"/>
  </si>
  <si>
    <t xml:space="preserve">　○○年○○月○○日付け○○第○○○○号で協議のありました標記事業の繰越についてぐんま緑の県民基金市町村提案型事業補助金交付要綱第２３条第３項の規定により、下記のとおり同意します。
　なお、事業の実施にあたっては、極力早期に完了するよう配慮してください。
</t>
    <rPh sb="43" eb="44">
      <t>ミドリ</t>
    </rPh>
    <rPh sb="45" eb="64">
      <t>ケンミンキキンシチョウソンテイアンガタジギョウホジョキンコウフヨウコウ</t>
    </rPh>
    <rPh sb="64" eb="65">
      <t>ダイ</t>
    </rPh>
    <rPh sb="67" eb="68">
      <t>ジョウ</t>
    </rPh>
    <rPh sb="68" eb="69">
      <t>ダイ</t>
    </rPh>
    <rPh sb="70" eb="71">
      <t>コウ</t>
    </rPh>
    <rPh sb="72" eb="74">
      <t>キテイ</t>
    </rPh>
    <rPh sb="78" eb="80">
      <t>カキ</t>
    </rPh>
    <rPh sb="84" eb="86">
      <t>ドウイ</t>
    </rPh>
    <phoneticPr fontId="2"/>
  </si>
  <si>
    <t>１　財産処分協議結果</t>
    <rPh sb="2" eb="4">
      <t>ザイサン</t>
    </rPh>
    <rPh sb="4" eb="6">
      <t>ショブン</t>
    </rPh>
    <rPh sb="6" eb="8">
      <t>キョウギ</t>
    </rPh>
    <rPh sb="8" eb="10">
      <t>ケッカ</t>
    </rPh>
    <phoneticPr fontId="2"/>
  </si>
  <si>
    <t xml:space="preserve">　○○年○○月○○日付け○○第○○○○で協議のあった財産処分について、ぐんま緑の県民基金市町村提案型事業補助金交付要綱第２８条第５項の規定により、下記のとおり同意します。
</t>
    <rPh sb="26" eb="28">
      <t>ザイサン</t>
    </rPh>
    <rPh sb="28" eb="30">
      <t>ショブン</t>
    </rPh>
    <rPh sb="73" eb="75">
      <t>カキ</t>
    </rPh>
    <rPh sb="79" eb="81">
      <t>ドウイ</t>
    </rPh>
    <phoneticPr fontId="2"/>
  </si>
  <si>
    <t>※各様式の色付きセルは、計算式が入っています。</t>
    <rPh sb="1" eb="2">
      <t>カク</t>
    </rPh>
    <rPh sb="2" eb="4">
      <t>ヨウシキ</t>
    </rPh>
    <rPh sb="5" eb="7">
      <t>イロツ</t>
    </rPh>
    <rPh sb="12" eb="15">
      <t>ケイサンシキ</t>
    </rPh>
    <rPh sb="16" eb="17">
      <t>ハイ</t>
    </rPh>
    <phoneticPr fontId="2"/>
  </si>
  <si>
    <t>箇所別事業説明書（公有林化）</t>
    <rPh sb="12" eb="13">
      <t>カ</t>
    </rPh>
    <phoneticPr fontId="2"/>
  </si>
  <si>
    <t>箇所別事業説明書（苗木・資材購入）</t>
    <rPh sb="14" eb="16">
      <t>コウニュウ</t>
    </rPh>
    <phoneticPr fontId="2"/>
  </si>
  <si>
    <t>箇所別事業説明書（困難地整備支援）</t>
    <rPh sb="12" eb="14">
      <t>セイビ</t>
    </rPh>
    <rPh sb="14" eb="16">
      <t>シエン</t>
    </rPh>
    <phoneticPr fontId="2"/>
  </si>
  <si>
    <t>箇所別事業説明書（機器の購入）</t>
    <rPh sb="12" eb="14">
      <t>コウニュウ</t>
    </rPh>
    <phoneticPr fontId="2"/>
  </si>
  <si>
    <t>箇所別事業説明書（付帯施設の整備）</t>
    <rPh sb="14" eb="16">
      <t>セイビ</t>
    </rPh>
    <phoneticPr fontId="2"/>
  </si>
  <si>
    <t>箇所別事業説明書（森林環境教育）</t>
    <rPh sb="13" eb="15">
      <t>キョウイク</t>
    </rPh>
    <phoneticPr fontId="2"/>
  </si>
  <si>
    <t>箇所別事業説明書（独自提案事業）</t>
    <rPh sb="11" eb="13">
      <t>テイアン</t>
    </rPh>
    <rPh sb="13" eb="15">
      <t>ジギョウ</t>
    </rPh>
    <phoneticPr fontId="2"/>
  </si>
  <si>
    <t>交付申請前事業計画変更申請書</t>
    <rPh sb="5" eb="7">
      <t>ジギョウ</t>
    </rPh>
    <rPh sb="7" eb="9">
      <t>ケイカク</t>
    </rPh>
    <phoneticPr fontId="2"/>
  </si>
  <si>
    <t>交付申請前事業計画変更理由書</t>
    <rPh sb="5" eb="7">
      <t>ジギョウ</t>
    </rPh>
    <rPh sb="7" eb="9">
      <t>ケイカク</t>
    </rPh>
    <phoneticPr fontId="2"/>
  </si>
  <si>
    <t>交付申請前事業計画変更総括表</t>
    <rPh sb="5" eb="7">
      <t>ジギョウ</t>
    </rPh>
    <rPh sb="7" eb="9">
      <t>ケイカク</t>
    </rPh>
    <phoneticPr fontId="2"/>
  </si>
  <si>
    <t>交付申請前事業計画変更箇所別計画書</t>
    <rPh sb="5" eb="7">
      <t>ジギョウ</t>
    </rPh>
    <rPh sb="7" eb="9">
      <t>ケイカク</t>
    </rPh>
    <phoneticPr fontId="2"/>
  </si>
  <si>
    <t>交付申請前事業計画変更協議書</t>
    <rPh sb="5" eb="7">
      <t>ジギョウ</t>
    </rPh>
    <rPh sb="7" eb="9">
      <t>ケイカク</t>
    </rPh>
    <phoneticPr fontId="2"/>
  </si>
  <si>
    <t>交付申請前事業計画変更同意書</t>
    <rPh sb="5" eb="7">
      <t>ジギョウ</t>
    </rPh>
    <rPh sb="7" eb="9">
      <t>ケイカク</t>
    </rPh>
    <phoneticPr fontId="2"/>
  </si>
  <si>
    <t>交付申請前事業計画変更承認書</t>
    <rPh sb="5" eb="7">
      <t>ジギョウ</t>
    </rPh>
    <rPh sb="7" eb="9">
      <t>ケイカク</t>
    </rPh>
    <phoneticPr fontId="2"/>
  </si>
  <si>
    <t>○○年度　ぐんま緑の県民基金市町村提案型事業　交付申請前事業計画変更申請書</t>
    <rPh sb="2" eb="4">
      <t>ネンド</t>
    </rPh>
    <rPh sb="28" eb="30">
      <t>ジギョウ</t>
    </rPh>
    <rPh sb="30" eb="32">
      <t>ケイカク</t>
    </rPh>
    <phoneticPr fontId="2"/>
  </si>
  <si>
    <t>１　　交付申請前事業計画変更理由書</t>
    <rPh sb="8" eb="10">
      <t>ジギョウ</t>
    </rPh>
    <rPh sb="10" eb="12">
      <t>ケイカク</t>
    </rPh>
    <rPh sb="14" eb="16">
      <t>リユウ</t>
    </rPh>
    <rPh sb="16" eb="17">
      <t>ショ</t>
    </rPh>
    <phoneticPr fontId="2"/>
  </si>
  <si>
    <t>２　　交付申請前事業計画変更総括表</t>
    <rPh sb="8" eb="10">
      <t>ジギョウ</t>
    </rPh>
    <rPh sb="10" eb="12">
      <t>ケイカク</t>
    </rPh>
    <phoneticPr fontId="2"/>
  </si>
  <si>
    <t>３　　交付申請前事業計画変更箇所別計画書</t>
    <rPh sb="3" eb="5">
      <t>コウフ</t>
    </rPh>
    <rPh sb="5" eb="7">
      <t>シンセイ</t>
    </rPh>
    <rPh sb="7" eb="8">
      <t>マエ</t>
    </rPh>
    <rPh sb="8" eb="10">
      <t>ジギョウ</t>
    </rPh>
    <rPh sb="10" eb="12">
      <t>ケイカク</t>
    </rPh>
    <rPh sb="12" eb="14">
      <t>ヘンコウ</t>
    </rPh>
    <rPh sb="14" eb="16">
      <t>カショ</t>
    </rPh>
    <rPh sb="16" eb="17">
      <t>ベツ</t>
    </rPh>
    <rPh sb="17" eb="19">
      <t>ケイカク</t>
    </rPh>
    <rPh sb="19" eb="20">
      <t>ショ</t>
    </rPh>
    <phoneticPr fontId="2"/>
  </si>
  <si>
    <t>交付申請前事業計画変更理由書</t>
    <rPh sb="5" eb="7">
      <t>ジギョウ</t>
    </rPh>
    <rPh sb="7" eb="9">
      <t>ケイカク</t>
    </rPh>
    <rPh sb="11" eb="14">
      <t>リユウショ</t>
    </rPh>
    <phoneticPr fontId="2"/>
  </si>
  <si>
    <t>　○○年度ぐんま緑の県民基金市町村提案型事業　交付申請前事業計画変更総括表</t>
    <rPh sb="23" eb="25">
      <t>コウフ</t>
    </rPh>
    <rPh sb="25" eb="27">
      <t>シンセイ</t>
    </rPh>
    <rPh sb="27" eb="28">
      <t>マエ</t>
    </rPh>
    <rPh sb="28" eb="30">
      <t>ジギョウ</t>
    </rPh>
    <rPh sb="30" eb="32">
      <t>ケイカク</t>
    </rPh>
    <rPh sb="32" eb="34">
      <t>ヘンコウ</t>
    </rPh>
    <rPh sb="34" eb="37">
      <t>ソウカツヒョウ</t>
    </rPh>
    <phoneticPr fontId="4"/>
  </si>
  <si>
    <t>○○年度ぐんま緑の県民基金市町村提案型事業　交付申請前事業計画変更箇所別計画書</t>
    <rPh sb="2" eb="4">
      <t>ネンド</t>
    </rPh>
    <rPh sb="7" eb="8">
      <t>ミドリ</t>
    </rPh>
    <rPh sb="9" eb="11">
      <t>ケンミン</t>
    </rPh>
    <rPh sb="11" eb="13">
      <t>キキン</t>
    </rPh>
    <rPh sb="13" eb="16">
      <t>シチョウソン</t>
    </rPh>
    <rPh sb="16" eb="19">
      <t>テイアンガタ</t>
    </rPh>
    <rPh sb="19" eb="21">
      <t>ジギョウ</t>
    </rPh>
    <rPh sb="27" eb="29">
      <t>ジギョウ</t>
    </rPh>
    <rPh sb="29" eb="31">
      <t>ケイカク</t>
    </rPh>
    <phoneticPr fontId="2"/>
  </si>
  <si>
    <t>○○年度　ぐんま緑の県民基金市町村提案型事業　交付申請前事業計画変更協議書</t>
    <rPh sb="2" eb="4">
      <t>ネンド</t>
    </rPh>
    <rPh sb="28" eb="30">
      <t>ジギョウ</t>
    </rPh>
    <rPh sb="30" eb="32">
      <t>ケイカク</t>
    </rPh>
    <phoneticPr fontId="2"/>
  </si>
  <si>
    <t>○○年度　ぐんま緑の県民基金市町村提案型事業　交付申請前事業計画変更同意書</t>
    <rPh sb="2" eb="4">
      <t>ネンド</t>
    </rPh>
    <rPh sb="28" eb="30">
      <t>ジギョウ</t>
    </rPh>
    <rPh sb="30" eb="32">
      <t>ケイカク</t>
    </rPh>
    <rPh sb="34" eb="36">
      <t>ドウイ</t>
    </rPh>
    <phoneticPr fontId="2"/>
  </si>
  <si>
    <t>○○年度　ぐんま緑の県民基金市町村提案型事業　交付申請前事業計画変更承認通知書</t>
    <rPh sb="2" eb="4">
      <t>ネンド</t>
    </rPh>
    <rPh sb="28" eb="30">
      <t>ジギョウ</t>
    </rPh>
    <rPh sb="30" eb="32">
      <t>ケイカク</t>
    </rPh>
    <rPh sb="36" eb="38">
      <t>ツウチ</t>
    </rPh>
    <phoneticPr fontId="2"/>
  </si>
  <si>
    <t>１　事業実施年度</t>
    <rPh sb="2" eb="4">
      <t>ジギョウ</t>
    </rPh>
    <rPh sb="4" eb="6">
      <t>ジッシ</t>
    </rPh>
    <rPh sb="6" eb="8">
      <t>ネンド</t>
    </rPh>
    <phoneticPr fontId="2"/>
  </si>
  <si>
    <t>○○年度（○○年○○月○○日付け○○第○○○○号確定）</t>
    <rPh sb="2" eb="4">
      <t>ネンド</t>
    </rPh>
    <rPh sb="24" eb="26">
      <t>カクテイ</t>
    </rPh>
    <phoneticPr fontId="2"/>
  </si>
  <si>
    <t>３　植栽（天然更新）平面図</t>
    <rPh sb="2" eb="4">
      <t>ショクサイ</t>
    </rPh>
    <rPh sb="5" eb="7">
      <t>テンネン</t>
    </rPh>
    <rPh sb="7" eb="9">
      <t>コウシン</t>
    </rPh>
    <rPh sb="10" eb="13">
      <t>ヘイメンズ</t>
    </rPh>
    <phoneticPr fontId="2"/>
  </si>
  <si>
    <t>２　植栽（天然更新）位置図</t>
    <rPh sb="2" eb="4">
      <t>ショクサイ</t>
    </rPh>
    <rPh sb="5" eb="7">
      <t>テンネン</t>
    </rPh>
    <rPh sb="7" eb="9">
      <t>コウシン</t>
    </rPh>
    <rPh sb="10" eb="12">
      <t>イチ</t>
    </rPh>
    <rPh sb="12" eb="13">
      <t>ズ</t>
    </rPh>
    <phoneticPr fontId="2"/>
  </si>
  <si>
    <t>別紙のとおり</t>
    <rPh sb="0" eb="2">
      <t>ベッシ</t>
    </rPh>
    <phoneticPr fontId="2"/>
  </si>
  <si>
    <t>４　主な植栽（天然更新）樹種</t>
    <rPh sb="2" eb="3">
      <t>オモ</t>
    </rPh>
    <rPh sb="4" eb="6">
      <t>ショクサイ</t>
    </rPh>
    <rPh sb="7" eb="9">
      <t>テンネン</t>
    </rPh>
    <rPh sb="9" eb="11">
      <t>コウシン</t>
    </rPh>
    <rPh sb="12" eb="14">
      <t>ジュシュ</t>
    </rPh>
    <phoneticPr fontId="2"/>
  </si>
  <si>
    <t>５　植栽（天然更新）の状況写真</t>
    <rPh sb="2" eb="4">
      <t>ショクサイ</t>
    </rPh>
    <rPh sb="5" eb="7">
      <t>テンネン</t>
    </rPh>
    <rPh sb="7" eb="9">
      <t>コウシン</t>
    </rPh>
    <rPh sb="11" eb="13">
      <t>ジョウキョウ</t>
    </rPh>
    <rPh sb="13" eb="15">
      <t>シャシン</t>
    </rPh>
    <phoneticPr fontId="2"/>
  </si>
  <si>
    <t>※事業区分、事業細区分については、別表１付表の略称によるものする。</t>
    <rPh sb="1" eb="3">
      <t>ジギョウ</t>
    </rPh>
    <rPh sb="3" eb="5">
      <t>クブン</t>
    </rPh>
    <rPh sb="6" eb="8">
      <t>ジギョウ</t>
    </rPh>
    <rPh sb="8" eb="9">
      <t>サイ</t>
    </rPh>
    <rPh sb="9" eb="11">
      <t>クブン</t>
    </rPh>
    <rPh sb="17" eb="19">
      <t>ベッピョウ</t>
    </rPh>
    <rPh sb="20" eb="22">
      <t>フヒョウ</t>
    </rPh>
    <rPh sb="23" eb="25">
      <t>リャクショウ</t>
    </rPh>
    <phoneticPr fontId="2"/>
  </si>
  <si>
    <t>※計画番号については、市町村名の最初の１文字と、事業区分（別表１付表）の略称、優先順位を合わせたものを記入する。（例：前-里-１）</t>
    <rPh sb="1" eb="3">
      <t>ケイカク</t>
    </rPh>
    <rPh sb="3" eb="5">
      <t>バンゴウ</t>
    </rPh>
    <rPh sb="11" eb="14">
      <t>シチョウソン</t>
    </rPh>
    <rPh sb="14" eb="15">
      <t>メイ</t>
    </rPh>
    <rPh sb="16" eb="18">
      <t>サイショ</t>
    </rPh>
    <rPh sb="20" eb="22">
      <t>モジ</t>
    </rPh>
    <rPh sb="24" eb="26">
      <t>ジギョウ</t>
    </rPh>
    <rPh sb="26" eb="28">
      <t>クブン</t>
    </rPh>
    <rPh sb="29" eb="31">
      <t>ベッピョウ</t>
    </rPh>
    <rPh sb="32" eb="34">
      <t>フヒョウ</t>
    </rPh>
    <rPh sb="36" eb="38">
      <t>リャクショウ</t>
    </rPh>
    <rPh sb="39" eb="41">
      <t>ユウセン</t>
    </rPh>
    <rPh sb="41" eb="43">
      <t>ジュンイ</t>
    </rPh>
    <rPh sb="44" eb="45">
      <t>ア</t>
    </rPh>
    <rPh sb="51" eb="53">
      <t>キニュウ</t>
    </rPh>
    <rPh sb="57" eb="58">
      <t>レイ</t>
    </rPh>
    <rPh sb="59" eb="60">
      <t>マエ</t>
    </rPh>
    <rPh sb="61" eb="62">
      <t>サト</t>
    </rPh>
    <phoneticPr fontId="2"/>
  </si>
  <si>
    <t>・添付書類は、箇所別事業説明書（別記様式付表３）ごとに添付するもの。ただし、共通するものに関しては、○○に添付とし、省略可能とする。</t>
    <rPh sb="1" eb="3">
      <t>テンプ</t>
    </rPh>
    <rPh sb="3" eb="5">
      <t>ショルイ</t>
    </rPh>
    <rPh sb="7" eb="9">
      <t>カショ</t>
    </rPh>
    <rPh sb="9" eb="10">
      <t>ベツ</t>
    </rPh>
    <rPh sb="10" eb="12">
      <t>ジギョウ</t>
    </rPh>
    <rPh sb="12" eb="15">
      <t>セツメイショ</t>
    </rPh>
    <rPh sb="16" eb="18">
      <t>ベッキ</t>
    </rPh>
    <rPh sb="18" eb="20">
      <t>ヨウシキ</t>
    </rPh>
    <rPh sb="20" eb="22">
      <t>フヒョウ</t>
    </rPh>
    <rPh sb="27" eb="29">
      <t>テンプ</t>
    </rPh>
    <rPh sb="38" eb="40">
      <t>キョウツウ</t>
    </rPh>
    <rPh sb="45" eb="46">
      <t>カン</t>
    </rPh>
    <rPh sb="53" eb="55">
      <t>テンプ</t>
    </rPh>
    <rPh sb="58" eb="60">
      <t>ショウリャク</t>
    </rPh>
    <rPh sb="60" eb="62">
      <t>カノウ</t>
    </rPh>
    <phoneticPr fontId="2"/>
  </si>
  <si>
    <t>※交付申請前変更をする補助事業のみ記載する。</t>
    <rPh sb="11" eb="13">
      <t>ホジョ</t>
    </rPh>
    <rPh sb="13" eb="15">
      <t>ジギョウ</t>
    </rPh>
    <rPh sb="17" eb="19">
      <t>キサイ</t>
    </rPh>
    <phoneticPr fontId="2"/>
  </si>
  <si>
    <t>※概算払請求をする補助事業のみ記載する。</t>
    <rPh sb="1" eb="4">
      <t>ガイサンバライ</t>
    </rPh>
    <rPh sb="4" eb="6">
      <t>セイキュウ</t>
    </rPh>
    <rPh sb="9" eb="11">
      <t>ホジョ</t>
    </rPh>
    <phoneticPr fontId="2"/>
  </si>
  <si>
    <t>※シンポジウム・講演会のプログラムや講演内容（予定）が分かる資料を添付すること。</t>
    <rPh sb="18" eb="20">
      <t>コウエン</t>
    </rPh>
    <rPh sb="20" eb="22">
      <t>ナイヨウ</t>
    </rPh>
    <rPh sb="23" eb="25">
      <t>ヨテイ</t>
    </rPh>
    <rPh sb="27" eb="28">
      <t>ワ</t>
    </rPh>
    <rPh sb="30" eb="32">
      <t>シリョウ</t>
    </rPh>
    <rPh sb="33" eb="35">
      <t>テンプ</t>
    </rPh>
    <phoneticPr fontId="2"/>
  </si>
  <si>
    <t>農薬を使用する場合、農薬取締法及び関係法令に遵守している。</t>
    <rPh sb="0" eb="2">
      <t>ノウヤク</t>
    </rPh>
    <rPh sb="3" eb="5">
      <t>シヨウ</t>
    </rPh>
    <rPh sb="7" eb="9">
      <t>バアイ</t>
    </rPh>
    <rPh sb="10" eb="12">
      <t>ノウヤク</t>
    </rPh>
    <rPh sb="12" eb="15">
      <t>トリシマリホウ</t>
    </rPh>
    <rPh sb="15" eb="16">
      <t>オヨ</t>
    </rPh>
    <rPh sb="17" eb="19">
      <t>カンケイ</t>
    </rPh>
    <rPh sb="19" eb="21">
      <t>ホウレイ</t>
    </rPh>
    <rPh sb="22" eb="24">
      <t>ジュンシュ</t>
    </rPh>
    <phoneticPr fontId="2"/>
  </si>
  <si>
    <t>　　※写真は、JPEGデータでの提出にご協力ください。</t>
    <phoneticPr fontId="2"/>
  </si>
  <si>
    <t>※事業実施場所を変更するときは、承認された事業計画と変更事業計画の比較ができるよう位置を表示すること。</t>
    <rPh sb="1" eb="3">
      <t>ジギョウ</t>
    </rPh>
    <rPh sb="3" eb="5">
      <t>ジッシ</t>
    </rPh>
    <rPh sb="5" eb="7">
      <t>バショ</t>
    </rPh>
    <rPh sb="8" eb="10">
      <t>ヘンコウ</t>
    </rPh>
    <rPh sb="16" eb="18">
      <t>ショウニン</t>
    </rPh>
    <rPh sb="21" eb="23">
      <t>ジギョウ</t>
    </rPh>
    <rPh sb="23" eb="25">
      <t>ケイカク</t>
    </rPh>
    <rPh sb="26" eb="28">
      <t>ヘンコウ</t>
    </rPh>
    <rPh sb="28" eb="30">
      <t>ジギョウ</t>
    </rPh>
    <rPh sb="30" eb="32">
      <t>ケイカク</t>
    </rPh>
    <rPh sb="33" eb="35">
      <t>ヒカク</t>
    </rPh>
    <rPh sb="41" eb="43">
      <t>イチ</t>
    </rPh>
    <rPh sb="44" eb="46">
      <t>ヒョウジ</t>
    </rPh>
    <phoneticPr fontId="2"/>
  </si>
  <si>
    <t>付表３-１３</t>
    <rPh sb="0" eb="2">
      <t>フヒョウ</t>
    </rPh>
    <phoneticPr fontId="2"/>
  </si>
  <si>
    <t>箇所別事業説明書（独自提案事業「クビアカ対策」）</t>
    <rPh sb="11" eb="13">
      <t>テイアン</t>
    </rPh>
    <rPh sb="13" eb="15">
      <t>ジギョウ</t>
    </rPh>
    <rPh sb="20" eb="22">
      <t>タイサク</t>
    </rPh>
    <phoneticPr fontId="2"/>
  </si>
  <si>
    <t>○独自提案事業</t>
    <rPh sb="1" eb="3">
      <t>ドクジ</t>
    </rPh>
    <rPh sb="3" eb="5">
      <t>テイアン</t>
    </rPh>
    <rPh sb="5" eb="7">
      <t>ジギョウ</t>
    </rPh>
    <phoneticPr fontId="2"/>
  </si>
  <si>
    <t>別記様式１号付表３－１２（第５条関係）</t>
    <rPh sb="0" eb="2">
      <t>ベッキ</t>
    </rPh>
    <rPh sb="2" eb="4">
      <t>ヨウシキ</t>
    </rPh>
    <rPh sb="5" eb="6">
      <t>ゴウ</t>
    </rPh>
    <rPh sb="6" eb="8">
      <t>フヒョウ</t>
    </rPh>
    <rPh sb="13" eb="14">
      <t>ダイ</t>
    </rPh>
    <rPh sb="15" eb="18">
      <t>ジョウカンケイ</t>
    </rPh>
    <phoneticPr fontId="5"/>
  </si>
  <si>
    <t>※独自提案事業については、類似する箇所別事業説明書（１号付表３－１～１１）を準用すること。</t>
    <rPh sb="1" eb="3">
      <t>ドクジ</t>
    </rPh>
    <rPh sb="3" eb="5">
      <t>テイアン</t>
    </rPh>
    <rPh sb="5" eb="7">
      <t>ジギョウ</t>
    </rPh>
    <rPh sb="13" eb="15">
      <t>ルイジ</t>
    </rPh>
    <rPh sb="17" eb="19">
      <t>カショ</t>
    </rPh>
    <rPh sb="19" eb="20">
      <t>ベツ</t>
    </rPh>
    <rPh sb="20" eb="22">
      <t>ジギョウ</t>
    </rPh>
    <rPh sb="22" eb="25">
      <t>セツメイショ</t>
    </rPh>
    <rPh sb="27" eb="28">
      <t>ゴウ</t>
    </rPh>
    <rPh sb="28" eb="30">
      <t>フヒョウ</t>
    </rPh>
    <rPh sb="38" eb="40">
      <t>ジュンヨウ</t>
    </rPh>
    <phoneticPr fontId="2"/>
  </si>
  <si>
    <t>３者協定期間内又は協定締結見込みである。
（既整備済み面積から変更になる場合は協定内容を変更すること。）</t>
    <rPh sb="1" eb="2">
      <t>シャ</t>
    </rPh>
    <rPh sb="2" eb="4">
      <t>キョウテイ</t>
    </rPh>
    <rPh sb="4" eb="7">
      <t>キカンナイ</t>
    </rPh>
    <rPh sb="7" eb="8">
      <t>マタ</t>
    </rPh>
    <rPh sb="9" eb="11">
      <t>キョウテイ</t>
    </rPh>
    <rPh sb="11" eb="13">
      <t>テイケツ</t>
    </rPh>
    <rPh sb="13" eb="15">
      <t>ミコ</t>
    </rPh>
    <rPh sb="22" eb="23">
      <t>キ</t>
    </rPh>
    <rPh sb="23" eb="25">
      <t>セイビ</t>
    </rPh>
    <rPh sb="25" eb="26">
      <t>ス</t>
    </rPh>
    <rPh sb="27" eb="29">
      <t>メンセキ</t>
    </rPh>
    <rPh sb="31" eb="33">
      <t>ヘンコウ</t>
    </rPh>
    <rPh sb="36" eb="38">
      <t>バアイ</t>
    </rPh>
    <rPh sb="39" eb="41">
      <t>キョウテイ</t>
    </rPh>
    <rPh sb="41" eb="43">
      <t>ナイヨウ</t>
    </rPh>
    <rPh sb="44" eb="46">
      <t>ヘンコウ</t>
    </rPh>
    <phoneticPr fontId="2"/>
  </si>
  <si>
    <t>補助事業の実行に直接必要な機械器具、車両、会議室使用などの使用料、賃借料のみ計上している。
（参加者の交通費は市町村、学校等が実施する児童生徒を対象とした活動に要する経費に限る。）</t>
    <rPh sb="0" eb="2">
      <t>ホジョ</t>
    </rPh>
    <rPh sb="2" eb="4">
      <t>ジギョウ</t>
    </rPh>
    <rPh sb="5" eb="7">
      <t>ジッコウ</t>
    </rPh>
    <rPh sb="8" eb="10">
      <t>チョクセツ</t>
    </rPh>
    <rPh sb="10" eb="12">
      <t>ヒツヨウ</t>
    </rPh>
    <rPh sb="13" eb="15">
      <t>キカイ</t>
    </rPh>
    <rPh sb="15" eb="17">
      <t>キグ</t>
    </rPh>
    <rPh sb="18" eb="20">
      <t>シャリョウ</t>
    </rPh>
    <rPh sb="21" eb="24">
      <t>カイギシツ</t>
    </rPh>
    <rPh sb="24" eb="26">
      <t>シヨウ</t>
    </rPh>
    <rPh sb="29" eb="32">
      <t>シヨウリョウ</t>
    </rPh>
    <rPh sb="33" eb="36">
      <t>チンシャクリョウ</t>
    </rPh>
    <rPh sb="38" eb="40">
      <t>ケイジョウ</t>
    </rPh>
    <rPh sb="77" eb="79">
      <t>カツドウ</t>
    </rPh>
    <rPh sb="80" eb="81">
      <t>ヨウ</t>
    </rPh>
    <rPh sb="83" eb="85">
      <t>ケイヒ</t>
    </rPh>
    <rPh sb="86" eb="87">
      <t>カギ</t>
    </rPh>
    <phoneticPr fontId="2"/>
  </si>
  <si>
    <t>土地所有者から事業実施の承諾を得ている。</t>
    <rPh sb="0" eb="2">
      <t>トチ</t>
    </rPh>
    <rPh sb="2" eb="4">
      <t>ショユウ</t>
    </rPh>
    <rPh sb="7" eb="9">
      <t>ジギョウ</t>
    </rPh>
    <rPh sb="9" eb="11">
      <t>ジッシ</t>
    </rPh>
    <rPh sb="12" eb="14">
      <t>ショウダク</t>
    </rPh>
    <rPh sb="15" eb="16">
      <t>エ</t>
    </rPh>
    <phoneticPr fontId="2"/>
  </si>
  <si>
    <t>住所（個人宅を除く）</t>
    <rPh sb="0" eb="2">
      <t>ジュウショ</t>
    </rPh>
    <rPh sb="3" eb="6">
      <t>コジンタク</t>
    </rPh>
    <rPh sb="7" eb="8">
      <t>ノゾ</t>
    </rPh>
    <phoneticPr fontId="2"/>
  </si>
  <si>
    <r>
      <t>群馬県指令</t>
    </r>
    <r>
      <rPr>
        <sz val="11"/>
        <rFont val="游明朝"/>
        <family val="1"/>
        <charset val="128"/>
      </rPr>
      <t>○○</t>
    </r>
    <r>
      <rPr>
        <sz val="11"/>
        <rFont val="ＭＳ 明朝"/>
        <family val="1"/>
        <charset val="128"/>
      </rPr>
      <t>第</t>
    </r>
    <r>
      <rPr>
        <sz val="11"/>
        <rFont val="游明朝"/>
        <family val="1"/>
        <charset val="128"/>
      </rPr>
      <t>○○○</t>
    </r>
    <r>
      <rPr>
        <sz val="11"/>
        <rFont val="ＭＳ 明朝"/>
        <family val="1"/>
        <charset val="128"/>
      </rPr>
      <t>号</t>
    </r>
  </si>
  <si>
    <r>
      <t xml:space="preserve">補助対象
事業費
</t>
    </r>
    <r>
      <rPr>
        <sz val="10"/>
        <rFont val="ＭＳ Ｐ明朝"/>
        <family val="1"/>
        <charset val="128"/>
      </rPr>
      <t>（交付決定額）</t>
    </r>
    <rPh sb="0" eb="2">
      <t>ホジョ</t>
    </rPh>
    <rPh sb="2" eb="4">
      <t>タイショウ</t>
    </rPh>
    <rPh sb="5" eb="8">
      <t>ジギョウヒ</t>
    </rPh>
    <rPh sb="10" eb="12">
      <t>コウフ</t>
    </rPh>
    <rPh sb="12" eb="15">
      <t>ケッテイガク</t>
    </rPh>
    <phoneticPr fontId="3"/>
  </si>
  <si>
    <r>
      <t>補助対象事業費の内訳</t>
    </r>
    <r>
      <rPr>
        <sz val="10"/>
        <rFont val="ＭＳ Ｐ明朝"/>
        <family val="1"/>
        <charset val="128"/>
      </rPr>
      <t>（交付決定額）</t>
    </r>
    <rPh sb="0" eb="2">
      <t>ホジョ</t>
    </rPh>
    <rPh sb="2" eb="4">
      <t>タイショウ</t>
    </rPh>
    <rPh sb="4" eb="7">
      <t>ジギョウヒ</t>
    </rPh>
    <rPh sb="8" eb="10">
      <t>ウチワケ</t>
    </rPh>
    <rPh sb="11" eb="13">
      <t>コウフ</t>
    </rPh>
    <rPh sb="13" eb="16">
      <t>ケッテイガク</t>
    </rPh>
    <phoneticPr fontId="3"/>
  </si>
  <si>
    <t>１　補助金の確定額　　　　　　　　　円
２　当該補助事業にかかる収入及び支出を明らかにした帳簿を備え、当該事業の属する年度の翌年度から５年間保管しなければならない。
３　当該補助事業で取得した刈払機、粉砕機等については、使用簿（貸付簿）を作成し適切な管理に努めること。</t>
    <rPh sb="25" eb="27">
      <t>ホジョ</t>
    </rPh>
    <rPh sb="89" eb="91">
      <t>ホジョ</t>
    </rPh>
    <phoneticPr fontId="2"/>
  </si>
  <si>
    <t>履行確認復命書</t>
    <rPh sb="0" eb="2">
      <t>リコウ</t>
    </rPh>
    <rPh sb="2" eb="4">
      <t>カクニン</t>
    </rPh>
    <rPh sb="4" eb="6">
      <t>フクメイ</t>
    </rPh>
    <rPh sb="6" eb="7">
      <t>ショ</t>
    </rPh>
    <phoneticPr fontId="2"/>
  </si>
  <si>
    <t>別記様式第２２号（第１５条関係）</t>
    <phoneticPr fontId="2"/>
  </si>
  <si>
    <t>１　変更の対象となる補助事業は、当該変更交付申請書に記載のとおりとし、その他については、○○年○○月○○日付け群馬県指令○○第○○号による交付決定通知のとおりとする。
２　変更後における補助に要する経費　　　　　　　　　　円
３　変更後における補助金の額　　　　　　　　　　　　　　円
４　変更後の事業完了年月日は○○年○○月○○日までとし、実績報告書を○○年○○月○○日までに提出するものとする。</t>
    <rPh sb="10" eb="12">
      <t>ホジョ</t>
    </rPh>
    <phoneticPr fontId="2"/>
  </si>
  <si>
    <t>※別記様式１７号付表１～３及び添付資料含む。</t>
    <rPh sb="13" eb="14">
      <t>オヨ</t>
    </rPh>
    <rPh sb="15" eb="17">
      <t>テンプ</t>
    </rPh>
    <rPh sb="17" eb="19">
      <t>シリョウ</t>
    </rPh>
    <phoneticPr fontId="2"/>
  </si>
  <si>
    <t>補助事業の着手は承認日以降とする。</t>
    <rPh sb="0" eb="2">
      <t>ホジョ</t>
    </rPh>
    <phoneticPr fontId="2"/>
  </si>
  <si>
    <r>
      <t xml:space="preserve">補助対象
事業費
</t>
    </r>
    <r>
      <rPr>
        <sz val="9"/>
        <rFont val="ＭＳ 明朝"/>
        <family val="1"/>
        <charset val="128"/>
      </rPr>
      <t>（計画承認額）</t>
    </r>
    <rPh sb="0" eb="2">
      <t>ホジョ</t>
    </rPh>
    <rPh sb="2" eb="4">
      <t>タイショウ</t>
    </rPh>
    <rPh sb="5" eb="8">
      <t>ジギョウヒ</t>
    </rPh>
    <phoneticPr fontId="3"/>
  </si>
  <si>
    <r>
      <t>補助対象事業費の内訳</t>
    </r>
    <r>
      <rPr>
        <sz val="9"/>
        <rFont val="ＭＳ 明朝"/>
        <family val="1"/>
        <charset val="128"/>
      </rPr>
      <t>（計画承認額）</t>
    </r>
    <rPh sb="0" eb="2">
      <t>ホジョ</t>
    </rPh>
    <rPh sb="2" eb="4">
      <t>タイショウ</t>
    </rPh>
    <rPh sb="4" eb="7">
      <t>ジギョウヒ</t>
    </rPh>
    <rPh sb="8" eb="10">
      <t>ウチワケ</t>
    </rPh>
    <rPh sb="11" eb="13">
      <t>ケイカク</t>
    </rPh>
    <rPh sb="13" eb="15">
      <t>ショウニン</t>
    </rPh>
    <rPh sb="15" eb="16">
      <t>ガク</t>
    </rPh>
    <phoneticPr fontId="3"/>
  </si>
  <si>
    <t>※事前着手をする補助事業のみ記載する。</t>
    <rPh sb="8" eb="10">
      <t>ホジョ</t>
    </rPh>
    <phoneticPr fontId="2"/>
  </si>
  <si>
    <t>別記様式第１４号（第１０条関係）</t>
    <phoneticPr fontId="2"/>
  </si>
  <si>
    <t>○○年度　ぐんま緑の県民基金市町村提案型事業　補助金交付申請書</t>
    <rPh sb="2" eb="4">
      <t>ネンド</t>
    </rPh>
    <rPh sb="23" eb="26">
      <t>ホジョキン</t>
    </rPh>
    <phoneticPr fontId="2"/>
  </si>
  <si>
    <t>○○（環境）森林事務所長　印</t>
    <rPh sb="3" eb="5">
      <t>カンキョウ</t>
    </rPh>
    <rPh sb="6" eb="8">
      <t>シンリン</t>
    </rPh>
    <rPh sb="8" eb="10">
      <t>ジム</t>
    </rPh>
    <rPh sb="10" eb="12">
      <t>ショチョウ</t>
    </rPh>
    <rPh sb="13" eb="14">
      <t>イン</t>
    </rPh>
    <phoneticPr fontId="2"/>
  </si>
  <si>
    <t>※別記様式７号付表１～３及び添付資料含む。</t>
    <rPh sb="12" eb="13">
      <t>オヨ</t>
    </rPh>
    <rPh sb="14" eb="16">
      <t>テンプ</t>
    </rPh>
    <rPh sb="16" eb="18">
      <t>シリョウ</t>
    </rPh>
    <phoneticPr fontId="2"/>
  </si>
  <si>
    <t>　このことについて、ぐんま緑の県民基金市町村提案型事業補助金交付要綱第５条第２項の規定により、下記のとおり協議します。</t>
    <rPh sb="13" eb="14">
      <t>ミドリ</t>
    </rPh>
    <rPh sb="15" eb="34">
      <t>ケンミンキキンシチョウソンテイアンガタジギョウホジョキンコウフヨウコウ</t>
    </rPh>
    <rPh sb="34" eb="35">
      <t>ダイ</t>
    </rPh>
    <rPh sb="36" eb="37">
      <t>ジョウ</t>
    </rPh>
    <rPh sb="37" eb="38">
      <t>ダイ</t>
    </rPh>
    <rPh sb="39" eb="40">
      <t>コウ</t>
    </rPh>
    <rPh sb="41" eb="43">
      <t>キテイ</t>
    </rPh>
    <rPh sb="53" eb="55">
      <t>キョウギ</t>
    </rPh>
    <phoneticPr fontId="2"/>
  </si>
  <si>
    <t>　　※別記様式１号付表１～３及び添付資料含む。</t>
    <phoneticPr fontId="2"/>
  </si>
  <si>
    <t>別記様式１号付表３－１３（第５条関係）</t>
    <rPh sb="0" eb="2">
      <t>ベッキ</t>
    </rPh>
    <rPh sb="2" eb="4">
      <t>ヨウシキ</t>
    </rPh>
    <rPh sb="5" eb="6">
      <t>ゴウ</t>
    </rPh>
    <rPh sb="6" eb="8">
      <t>フヒョウ</t>
    </rPh>
    <rPh sb="13" eb="14">
      <t>ダイ</t>
    </rPh>
    <rPh sb="15" eb="18">
      <t>ジョウカンケイ</t>
    </rPh>
    <phoneticPr fontId="5"/>
  </si>
  <si>
    <t>箇所別事業説明書（独自提案事業「クビアカ対策」）</t>
    <rPh sb="9" eb="11">
      <t>ドクジ</t>
    </rPh>
    <rPh sb="11" eb="13">
      <t>テイアン</t>
    </rPh>
    <rPh sb="13" eb="15">
      <t>ジギョウ</t>
    </rPh>
    <rPh sb="20" eb="22">
      <t>タイサク</t>
    </rPh>
    <phoneticPr fontId="2"/>
  </si>
  <si>
    <r>
      <t xml:space="preserve">防除方法
</t>
    </r>
    <r>
      <rPr>
        <sz val="9"/>
        <rFont val="ＭＳ Ｐ明朝"/>
        <family val="1"/>
        <charset val="128"/>
      </rPr>
      <t>※樹幹注入・ネット巻きなど</t>
    </r>
    <rPh sb="0" eb="2">
      <t>ボウジョ</t>
    </rPh>
    <rPh sb="2" eb="4">
      <t>ホウホウ</t>
    </rPh>
    <rPh sb="6" eb="8">
      <t>ジュカン</t>
    </rPh>
    <rPh sb="8" eb="10">
      <t>チュウニュウ</t>
    </rPh>
    <rPh sb="14" eb="15">
      <t>マ</t>
    </rPh>
    <phoneticPr fontId="2"/>
  </si>
  <si>
    <t>別記様式１号付表３－１１（第５条関係）</t>
    <rPh sb="0" eb="2">
      <t>ベッキ</t>
    </rPh>
    <rPh sb="2" eb="4">
      <t>ヨウシキ</t>
    </rPh>
    <rPh sb="5" eb="6">
      <t>ゴウ</t>
    </rPh>
    <rPh sb="6" eb="8">
      <t>フヒョウ</t>
    </rPh>
    <rPh sb="13" eb="14">
      <t>ダイ</t>
    </rPh>
    <rPh sb="15" eb="18">
      <t>ジョウカンケイ</t>
    </rPh>
    <phoneticPr fontId="5"/>
  </si>
  <si>
    <t>箇所別事業説明書（公有林化）</t>
    <rPh sb="0" eb="2">
      <t>カショ</t>
    </rPh>
    <rPh sb="2" eb="3">
      <t>ベツ</t>
    </rPh>
    <rPh sb="3" eb="5">
      <t>ジギョウ</t>
    </rPh>
    <rPh sb="5" eb="8">
      <t>セツメイショ</t>
    </rPh>
    <rPh sb="9" eb="11">
      <t>コウユウ</t>
    </rPh>
    <rPh sb="11" eb="12">
      <t>バヤシ</t>
    </rPh>
    <rPh sb="12" eb="13">
      <t>カ</t>
    </rPh>
    <phoneticPr fontId="2"/>
  </si>
  <si>
    <t>別記様式１号付表３－１０（第５条関係）</t>
    <rPh sb="0" eb="2">
      <t>ベッキ</t>
    </rPh>
    <rPh sb="2" eb="4">
      <t>ヨウシキ</t>
    </rPh>
    <rPh sb="5" eb="6">
      <t>ゴウ</t>
    </rPh>
    <rPh sb="6" eb="8">
      <t>フヒョウ</t>
    </rPh>
    <rPh sb="13" eb="14">
      <t>ダイ</t>
    </rPh>
    <rPh sb="15" eb="18">
      <t>ジョウカンケイ</t>
    </rPh>
    <phoneticPr fontId="5"/>
  </si>
  <si>
    <t>別記様式１号付表３－９（第５条関係）</t>
    <rPh sb="0" eb="2">
      <t>ベッキ</t>
    </rPh>
    <rPh sb="2" eb="4">
      <t>ヨウシキ</t>
    </rPh>
    <rPh sb="5" eb="6">
      <t>ゴウ</t>
    </rPh>
    <rPh sb="6" eb="8">
      <t>フヒョウ</t>
    </rPh>
    <rPh sb="12" eb="13">
      <t>ダイ</t>
    </rPh>
    <rPh sb="14" eb="17">
      <t>ジョウカンケイ</t>
    </rPh>
    <phoneticPr fontId="5"/>
  </si>
  <si>
    <t>別記様式１号付表３－８（第５条関係）</t>
    <rPh sb="0" eb="2">
      <t>ベッキ</t>
    </rPh>
    <rPh sb="2" eb="4">
      <t>ヨウシキ</t>
    </rPh>
    <rPh sb="5" eb="6">
      <t>ゴウ</t>
    </rPh>
    <rPh sb="6" eb="8">
      <t>フヒョウ</t>
    </rPh>
    <rPh sb="12" eb="13">
      <t>ダイ</t>
    </rPh>
    <rPh sb="14" eb="17">
      <t>ジョウカンケイ</t>
    </rPh>
    <phoneticPr fontId="5"/>
  </si>
  <si>
    <t>箇所別事業説明書（森林環境教育）</t>
    <rPh sb="0" eb="2">
      <t>カショ</t>
    </rPh>
    <rPh sb="2" eb="3">
      <t>ベツ</t>
    </rPh>
    <rPh sb="3" eb="5">
      <t>ジギョウ</t>
    </rPh>
    <rPh sb="5" eb="8">
      <t>セツメイショ</t>
    </rPh>
    <rPh sb="9" eb="11">
      <t>シンリン</t>
    </rPh>
    <rPh sb="11" eb="13">
      <t>カンキョウ</t>
    </rPh>
    <rPh sb="13" eb="15">
      <t>キョウイク</t>
    </rPh>
    <phoneticPr fontId="2"/>
  </si>
  <si>
    <t>※プログラム・行程表を添付すること。
※資格欄については、森林に関する明確な資格保持者ではないが実施団体として適格であると認めた講師に依頼する場合については、「団体推薦」と記載する。
※講師未定の場合も報償費算出の参考とするため、講師名欄を「未定（○名依頼予定）」とし、講師依頼予定（希望）の資格・所属団体を記載する。</t>
    <rPh sb="93" eb="95">
      <t>コウシ</t>
    </rPh>
    <rPh sb="95" eb="97">
      <t>ミテイ</t>
    </rPh>
    <rPh sb="98" eb="100">
      <t>バアイ</t>
    </rPh>
    <rPh sb="101" eb="104">
      <t>ホウショウヒ</t>
    </rPh>
    <rPh sb="104" eb="106">
      <t>サンシュツ</t>
    </rPh>
    <rPh sb="107" eb="109">
      <t>サンコウ</t>
    </rPh>
    <rPh sb="115" eb="117">
      <t>コウシ</t>
    </rPh>
    <rPh sb="117" eb="118">
      <t>メイ</t>
    </rPh>
    <rPh sb="118" eb="119">
      <t>ラン</t>
    </rPh>
    <rPh sb="121" eb="123">
      <t>ミテイ</t>
    </rPh>
    <rPh sb="125" eb="126">
      <t>メイ</t>
    </rPh>
    <rPh sb="126" eb="128">
      <t>イライ</t>
    </rPh>
    <rPh sb="128" eb="130">
      <t>ヨテイ</t>
    </rPh>
    <rPh sb="135" eb="137">
      <t>コウシ</t>
    </rPh>
    <rPh sb="137" eb="139">
      <t>イライ</t>
    </rPh>
    <rPh sb="139" eb="141">
      <t>ヨテイ</t>
    </rPh>
    <rPh sb="142" eb="144">
      <t>キボウ</t>
    </rPh>
    <rPh sb="146" eb="148">
      <t>シカク</t>
    </rPh>
    <rPh sb="149" eb="151">
      <t>ショゾク</t>
    </rPh>
    <rPh sb="151" eb="153">
      <t>ダンタイ</t>
    </rPh>
    <rPh sb="154" eb="156">
      <t>キサイ</t>
    </rPh>
    <phoneticPr fontId="2"/>
  </si>
  <si>
    <t>別記様式１号付表３－７（第５条関係）</t>
    <rPh sb="0" eb="2">
      <t>ベッキ</t>
    </rPh>
    <rPh sb="2" eb="4">
      <t>ヨウシキ</t>
    </rPh>
    <rPh sb="5" eb="6">
      <t>ゴウ</t>
    </rPh>
    <rPh sb="6" eb="8">
      <t>フヒョウ</t>
    </rPh>
    <rPh sb="12" eb="13">
      <t>ダイ</t>
    </rPh>
    <rPh sb="14" eb="17">
      <t>ジョウカンケイ</t>
    </rPh>
    <phoneticPr fontId="2"/>
  </si>
  <si>
    <t>箇所別事業説明書（付帯施設の整備）</t>
    <rPh sb="0" eb="2">
      <t>カショ</t>
    </rPh>
    <rPh sb="2" eb="3">
      <t>ベツ</t>
    </rPh>
    <rPh sb="3" eb="5">
      <t>ジギョウ</t>
    </rPh>
    <rPh sb="5" eb="8">
      <t>セツメイショ</t>
    </rPh>
    <rPh sb="9" eb="13">
      <t>フタイシセツ</t>
    </rPh>
    <rPh sb="14" eb="16">
      <t>セイビ</t>
    </rPh>
    <phoneticPr fontId="2"/>
  </si>
  <si>
    <t>別記様式１号付表３－６（第５条関係）</t>
    <rPh sb="0" eb="2">
      <t>ベッキ</t>
    </rPh>
    <rPh sb="2" eb="4">
      <t>ヨウシキ</t>
    </rPh>
    <rPh sb="5" eb="6">
      <t>ゴウ</t>
    </rPh>
    <rPh sb="6" eb="8">
      <t>フヒョウ</t>
    </rPh>
    <rPh sb="12" eb="13">
      <t>ダイ</t>
    </rPh>
    <rPh sb="14" eb="17">
      <t>ジョウカンケイ</t>
    </rPh>
    <phoneticPr fontId="2"/>
  </si>
  <si>
    <t>別記様式１号付表３－５（第５条関係）</t>
    <rPh sb="0" eb="2">
      <t>ベッキ</t>
    </rPh>
    <rPh sb="2" eb="4">
      <t>ヨウシキ</t>
    </rPh>
    <rPh sb="5" eb="6">
      <t>ゴウ</t>
    </rPh>
    <rPh sb="6" eb="8">
      <t>フヒョウ</t>
    </rPh>
    <rPh sb="12" eb="13">
      <t>ダイ</t>
    </rPh>
    <rPh sb="14" eb="17">
      <t>ジョウカンケイ</t>
    </rPh>
    <phoneticPr fontId="2"/>
  </si>
  <si>
    <t>箇所別事業説明書（機器の購入）</t>
    <rPh sb="0" eb="2">
      <t>カショ</t>
    </rPh>
    <rPh sb="2" eb="3">
      <t>ベツ</t>
    </rPh>
    <rPh sb="3" eb="5">
      <t>ジギョウ</t>
    </rPh>
    <rPh sb="5" eb="8">
      <t>セツメイショ</t>
    </rPh>
    <rPh sb="9" eb="11">
      <t>キキ</t>
    </rPh>
    <rPh sb="12" eb="14">
      <t>コウニュウ</t>
    </rPh>
    <phoneticPr fontId="2"/>
  </si>
  <si>
    <t>別記様式１号付表３－４（第５条関係）</t>
    <rPh sb="0" eb="2">
      <t>ベッキ</t>
    </rPh>
    <rPh sb="2" eb="4">
      <t>ヨウシキ</t>
    </rPh>
    <rPh sb="5" eb="6">
      <t>ゴウ</t>
    </rPh>
    <rPh sb="6" eb="8">
      <t>フヒョウ</t>
    </rPh>
    <rPh sb="12" eb="13">
      <t>ダイ</t>
    </rPh>
    <rPh sb="14" eb="17">
      <t>ジョウカンケイ</t>
    </rPh>
    <phoneticPr fontId="2"/>
  </si>
  <si>
    <t>箇所別事業説明書（困難地整備支援）</t>
    <rPh sb="0" eb="2">
      <t>カショ</t>
    </rPh>
    <rPh sb="2" eb="3">
      <t>ベツ</t>
    </rPh>
    <rPh sb="3" eb="5">
      <t>ジギョウ</t>
    </rPh>
    <rPh sb="5" eb="8">
      <t>セツメイショ</t>
    </rPh>
    <rPh sb="9" eb="11">
      <t>コンナン</t>
    </rPh>
    <rPh sb="11" eb="12">
      <t>チ</t>
    </rPh>
    <rPh sb="12" eb="14">
      <t>セイビ</t>
    </rPh>
    <rPh sb="14" eb="16">
      <t>シエン</t>
    </rPh>
    <phoneticPr fontId="2"/>
  </si>
  <si>
    <t>ぐんま緑の県民基金市町村提案型事業補助金算出基準「別表　困難地整備支援単価算出表」を添付すること。</t>
    <rPh sb="25" eb="27">
      <t>ベッピョウ</t>
    </rPh>
    <rPh sb="28" eb="30">
      <t>コンナン</t>
    </rPh>
    <rPh sb="30" eb="31">
      <t>チ</t>
    </rPh>
    <rPh sb="31" eb="33">
      <t>セイビ</t>
    </rPh>
    <rPh sb="33" eb="35">
      <t>シエン</t>
    </rPh>
    <rPh sb="35" eb="37">
      <t>タンカ</t>
    </rPh>
    <rPh sb="37" eb="39">
      <t>サンシュツ</t>
    </rPh>
    <rPh sb="39" eb="40">
      <t>ヒョウ</t>
    </rPh>
    <rPh sb="42" eb="44">
      <t>テンプ</t>
    </rPh>
    <phoneticPr fontId="2"/>
  </si>
  <si>
    <t>別記様式１号付表３－３（第５条関係）</t>
    <rPh sb="0" eb="2">
      <t>ベッキ</t>
    </rPh>
    <rPh sb="2" eb="4">
      <t>ヨウシキ</t>
    </rPh>
    <rPh sb="5" eb="6">
      <t>ゴウ</t>
    </rPh>
    <rPh sb="6" eb="8">
      <t>フヒョウ</t>
    </rPh>
    <rPh sb="12" eb="13">
      <t>ダイ</t>
    </rPh>
    <rPh sb="14" eb="17">
      <t>ジョウカンケイ</t>
    </rPh>
    <phoneticPr fontId="2"/>
  </si>
  <si>
    <t>○事業対象地（過去に市町村提案事業で整備着手した履歴）</t>
    <rPh sb="1" eb="3">
      <t>ジギョウ</t>
    </rPh>
    <rPh sb="3" eb="6">
      <t>タイショウチ</t>
    </rPh>
    <rPh sb="18" eb="20">
      <t>セイビ</t>
    </rPh>
    <rPh sb="20" eb="22">
      <t>チャクシュ</t>
    </rPh>
    <rPh sb="24" eb="26">
      <t>リレキ</t>
    </rPh>
    <phoneticPr fontId="2"/>
  </si>
  <si>
    <t>別記様式１号付表３－２（第５条関係）</t>
    <rPh sb="0" eb="2">
      <t>ベッキ</t>
    </rPh>
    <rPh sb="2" eb="4">
      <t>ヨウシキ</t>
    </rPh>
    <rPh sb="5" eb="6">
      <t>ゴウ</t>
    </rPh>
    <rPh sb="6" eb="8">
      <t>フヒョウ</t>
    </rPh>
    <rPh sb="12" eb="13">
      <t>ダイ</t>
    </rPh>
    <rPh sb="14" eb="17">
      <t>ジョウカンケイ</t>
    </rPh>
    <phoneticPr fontId="2"/>
  </si>
  <si>
    <t>箇所別事業説明書（苗木・資材購入）</t>
    <rPh sb="0" eb="2">
      <t>カショ</t>
    </rPh>
    <rPh sb="2" eb="3">
      <t>ベツ</t>
    </rPh>
    <rPh sb="3" eb="5">
      <t>ジギョウ</t>
    </rPh>
    <rPh sb="5" eb="8">
      <t>セツメイショ</t>
    </rPh>
    <rPh sb="9" eb="11">
      <t>ナエギ</t>
    </rPh>
    <rPh sb="12" eb="14">
      <t>シザイ</t>
    </rPh>
    <rPh sb="14" eb="16">
      <t>コウニュウ</t>
    </rPh>
    <phoneticPr fontId="2"/>
  </si>
  <si>
    <t>○植栽施業地（過去に市町村提案事業で全伐した履歴）</t>
    <rPh sb="1" eb="3">
      <t>ショクサイ</t>
    </rPh>
    <rPh sb="3" eb="5">
      <t>セギョウ</t>
    </rPh>
    <rPh sb="5" eb="6">
      <t>チ</t>
    </rPh>
    <rPh sb="7" eb="9">
      <t>カコ</t>
    </rPh>
    <rPh sb="10" eb="13">
      <t>シチョウソン</t>
    </rPh>
    <rPh sb="13" eb="15">
      <t>テイアン</t>
    </rPh>
    <rPh sb="15" eb="17">
      <t>ジギョウ</t>
    </rPh>
    <rPh sb="18" eb="19">
      <t>ゼン</t>
    </rPh>
    <rPh sb="19" eb="20">
      <t>バツ</t>
    </rPh>
    <rPh sb="22" eb="24">
      <t>リレキ</t>
    </rPh>
    <phoneticPr fontId="2"/>
  </si>
  <si>
    <t>○獣害防止施業地（過去に市町村提案事業で全伐した履歴）</t>
    <rPh sb="1" eb="3">
      <t>ジュウガイ</t>
    </rPh>
    <rPh sb="3" eb="5">
      <t>ボウシ</t>
    </rPh>
    <rPh sb="5" eb="7">
      <t>セギョウ</t>
    </rPh>
    <rPh sb="7" eb="8">
      <t>チ</t>
    </rPh>
    <phoneticPr fontId="2"/>
  </si>
  <si>
    <t>別記様式１号付表３－１（第５条関係）</t>
    <rPh sb="0" eb="2">
      <t>ベッキ</t>
    </rPh>
    <rPh sb="2" eb="4">
      <t>ヨウシキ</t>
    </rPh>
    <rPh sb="5" eb="6">
      <t>ゴウ</t>
    </rPh>
    <rPh sb="6" eb="8">
      <t>フヒョウ</t>
    </rPh>
    <rPh sb="12" eb="13">
      <t>ダイ</t>
    </rPh>
    <rPh sb="14" eb="15">
      <t>ジョウ</t>
    </rPh>
    <rPh sb="15" eb="17">
      <t>カンケイ</t>
    </rPh>
    <phoneticPr fontId="2"/>
  </si>
  <si>
    <t>別記様式１号付表２（第５条関係）</t>
    <rPh sb="0" eb="2">
      <t>ベッキ</t>
    </rPh>
    <rPh sb="2" eb="4">
      <t>ヨウシキ</t>
    </rPh>
    <rPh sb="5" eb="6">
      <t>ゴウ</t>
    </rPh>
    <rPh sb="6" eb="8">
      <t>フヒョウ</t>
    </rPh>
    <rPh sb="12" eb="13">
      <t>ジョウ</t>
    </rPh>
    <phoneticPr fontId="2"/>
  </si>
  <si>
    <t>・実施場所の状況写真（特殊伐採がある場合は、その必要性がわかる写真）</t>
    <rPh sb="3" eb="5">
      <t>バショ</t>
    </rPh>
    <rPh sb="11" eb="13">
      <t>トクシュ</t>
    </rPh>
    <rPh sb="13" eb="15">
      <t>バッサイ</t>
    </rPh>
    <rPh sb="18" eb="20">
      <t>バアイ</t>
    </rPh>
    <rPh sb="24" eb="26">
      <t>ヒツヨウ</t>
    </rPh>
    <rPh sb="26" eb="27">
      <t>セイ</t>
    </rPh>
    <rPh sb="31" eb="33">
      <t>シャシン</t>
    </rPh>
    <phoneticPr fontId="2"/>
  </si>
  <si>
    <t>別記様式１号付表１（第５条関係）</t>
    <rPh sb="0" eb="2">
      <t>ベッキ</t>
    </rPh>
    <rPh sb="2" eb="4">
      <t>ヨウシキ</t>
    </rPh>
    <rPh sb="5" eb="6">
      <t>ゴウ</t>
    </rPh>
    <rPh sb="6" eb="7">
      <t>フ</t>
    </rPh>
    <rPh sb="7" eb="8">
      <t>ヒョウ</t>
    </rPh>
    <rPh sb="12" eb="13">
      <t>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</si>
</sst>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Red]\-#,##0;"/>
    <numFmt numFmtId="177" formatCode="#,##0_);[Red]\(#,##0\)"/>
    <numFmt numFmtId="178" formatCode="#,##0_ ;[Red]\-#,##0\ "/>
    <numFmt numFmtId="179" formatCode="&quot;¥&quot;#,##0.00000_);[Red]\(&quot;¥&quot;#,##0.00000\)"/>
    <numFmt numFmtId="180" formatCode="#,##0.00_);[Red]\(#,##0.00\)"/>
    <numFmt numFmtId="181" formatCode="#,##0&quot;円&quot;"/>
    <numFmt numFmtId="182" formatCode="0.00&quot;ha&quot;"/>
    <numFmt numFmtId="183" formatCode="m/d;@"/>
    <numFmt numFmtId="184" formatCode="0.00_);[Red]\(0.00\)"/>
    <numFmt numFmtId="185" formatCode="General\ &quot;箇&quot;&quot;所&quot;"/>
    <numFmt numFmtId="186" formatCode="#,##0.0;[Red]\-#,##0.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6"/>
      <name val="ＭＳ Ｐ明朝"/>
      <family val="2"/>
      <charset val="128"/>
    </font>
    <font>
      <sz val="12"/>
      <color theme="1"/>
      <name val="ＭＳ Ｐ明朝"/>
      <family val="2"/>
      <charset val="128"/>
    </font>
    <font>
      <sz val="12"/>
      <name val="ＭＳ 明朝"/>
      <family val="1"/>
      <charset val="128"/>
    </font>
    <font>
      <sz val="14"/>
      <name val="ＭＳ 明朝"/>
      <family val="1"/>
      <charset val="128"/>
    </font>
    <font>
      <sz val="11"/>
      <name val="ＭＳ 明朝"/>
      <family val="1"/>
      <charset val="128"/>
    </font>
    <font>
      <sz val="11"/>
      <color theme="1"/>
      <name val="游ゴシック"/>
      <family val="2"/>
      <scheme val="minor"/>
    </font>
    <font>
      <sz val="6"/>
      <name val="游ゴシック"/>
      <family val="3"/>
      <scheme val="minor"/>
    </font>
    <font>
      <sz val="11"/>
      <color theme="1"/>
      <name val="游明朝"/>
      <family val="1"/>
      <charset val="128"/>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9"/>
      <name val="ＭＳ Ｐ明朝"/>
      <family val="1"/>
      <charset val="128"/>
    </font>
    <font>
      <b/>
      <sz val="11"/>
      <name val="ＭＳ Ｐ明朝"/>
      <family val="1"/>
      <charset val="128"/>
    </font>
    <font>
      <u/>
      <sz val="11"/>
      <color theme="10"/>
      <name val="游ゴシック"/>
      <family val="2"/>
      <charset val="128"/>
      <scheme val="minor"/>
    </font>
    <font>
      <b/>
      <sz val="9"/>
      <color theme="1"/>
      <name val="游明朝"/>
      <family val="1"/>
      <charset val="128"/>
    </font>
    <font>
      <sz val="9"/>
      <color theme="1"/>
      <name val="游明朝"/>
      <family val="1"/>
      <charset val="128"/>
    </font>
    <font>
      <b/>
      <sz val="12"/>
      <name val="ＭＳ 明朝"/>
      <family val="1"/>
      <charset val="128"/>
    </font>
    <font>
      <u/>
      <sz val="11"/>
      <name val="游ゴシック"/>
      <family val="2"/>
      <charset val="128"/>
      <scheme val="minor"/>
    </font>
    <font>
      <sz val="11"/>
      <name val="游明朝"/>
      <family val="1"/>
      <charset val="128"/>
    </font>
    <font>
      <sz val="10.5"/>
      <name val="ＭＳ Ｐ明朝"/>
      <family val="1"/>
      <charset val="128"/>
    </font>
    <font>
      <sz val="9"/>
      <name val="ＭＳ 明朝"/>
      <family val="1"/>
      <charset val="128"/>
    </font>
    <font>
      <b/>
      <sz val="12"/>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F3"/>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rgb="FFFF0000"/>
      </left>
      <right style="medium">
        <color rgb="FFFF0000"/>
      </right>
      <top style="double">
        <color indexed="64"/>
      </top>
      <bottom style="thin">
        <color indexed="64"/>
      </bottom>
      <diagonal/>
    </border>
    <border>
      <left style="medium">
        <color rgb="FFFF0000"/>
      </left>
      <right style="medium">
        <color rgb="FFFF0000"/>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rgb="FFFF0000"/>
      </left>
      <right style="medium">
        <color rgb="FFFF0000"/>
      </right>
      <top style="thin">
        <color indexed="64"/>
      </top>
      <bottom style="double">
        <color indexed="64"/>
      </bottom>
      <diagonal/>
    </border>
    <border>
      <left style="medium">
        <color rgb="FFFF0000"/>
      </left>
      <right style="medium">
        <color rgb="FFFF0000"/>
      </right>
      <top/>
      <bottom style="medium">
        <color rgb="FFFF0000"/>
      </bottom>
      <diagonal/>
    </border>
    <border>
      <left/>
      <right style="thick">
        <color rgb="FFFF0000"/>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rgb="FFFF0000"/>
      </left>
      <right style="medium">
        <color rgb="FFFF0000"/>
      </right>
      <top style="double">
        <color indexed="64"/>
      </top>
      <bottom style="medium">
        <color rgb="FFFF0000"/>
      </bottom>
      <diagonal/>
    </border>
    <border>
      <left style="medium">
        <color rgb="FFFF0000"/>
      </left>
      <right style="medium">
        <color rgb="FFFF0000"/>
      </right>
      <top style="medium">
        <color rgb="FFFF0000"/>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style="thin">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style="thin">
        <color indexed="64"/>
      </right>
      <top style="thin">
        <color indexed="64"/>
      </top>
      <bottom style="dashDotDot">
        <color indexed="64"/>
      </bottom>
      <diagonal/>
    </border>
    <border>
      <left/>
      <right/>
      <top style="thin">
        <color indexed="64"/>
      </top>
      <bottom style="dashDotDot">
        <color indexed="64"/>
      </bottom>
      <diagonal/>
    </border>
    <border>
      <left style="medium">
        <color rgb="FFFF0000"/>
      </left>
      <right style="medium">
        <color rgb="FFFF0000"/>
      </right>
      <top style="thin">
        <color indexed="64"/>
      </top>
      <bottom style="medium">
        <color rgb="FFFF0000"/>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5" fillId="0" borderId="0" applyFont="0" applyFill="0" applyBorder="0" applyAlignment="0" applyProtection="0">
      <alignment vertical="center"/>
    </xf>
    <xf numFmtId="0" fontId="5" fillId="0" borderId="0">
      <alignment vertical="center"/>
    </xf>
    <xf numFmtId="0" fontId="9" fillId="0" borderId="0"/>
    <xf numFmtId="0" fontId="18" fillId="0" borderId="0" applyNumberFormat="0" applyFill="0" applyBorder="0" applyAlignment="0" applyProtection="0">
      <alignment vertical="center"/>
    </xf>
    <xf numFmtId="0" fontId="9" fillId="0" borderId="0"/>
  </cellStyleXfs>
  <cellXfs count="559">
    <xf numFmtId="0" fontId="0" fillId="0" borderId="0" xfId="0">
      <alignment vertical="center"/>
    </xf>
    <xf numFmtId="0" fontId="6" fillId="0" borderId="0" xfId="2" applyFont="1">
      <alignment vertical="center"/>
    </xf>
    <xf numFmtId="0" fontId="6" fillId="0" borderId="0" xfId="2" applyFont="1" applyAlignment="1">
      <alignment horizontal="left" vertical="center" wrapText="1"/>
    </xf>
    <xf numFmtId="0" fontId="6" fillId="0" borderId="0" xfId="2" applyFont="1" applyAlignment="1">
      <alignment vertical="center" wrapText="1"/>
    </xf>
    <xf numFmtId="0" fontId="6" fillId="0" borderId="0" xfId="2" applyFont="1" applyAlignment="1">
      <alignment horizontal="right" vertical="center"/>
    </xf>
    <xf numFmtId="0" fontId="6" fillId="0" borderId="0" xfId="2" applyFont="1" applyAlignment="1">
      <alignment horizontal="center" vertical="center"/>
    </xf>
    <xf numFmtId="0" fontId="6" fillId="0" borderId="0" xfId="2" applyFont="1" applyAlignment="1">
      <alignment horizontal="left" vertical="center"/>
    </xf>
    <xf numFmtId="0" fontId="8" fillId="0" borderId="1" xfId="2" applyFont="1" applyBorder="1" applyAlignment="1">
      <alignment horizontal="center" vertical="center"/>
    </xf>
    <xf numFmtId="0" fontId="6" fillId="0" borderId="1" xfId="2" applyFont="1" applyBorder="1" applyAlignment="1">
      <alignment horizontal="center" vertical="center"/>
    </xf>
    <xf numFmtId="0" fontId="6" fillId="0" borderId="0" xfId="2" applyFont="1" applyAlignment="1"/>
    <xf numFmtId="0" fontId="8" fillId="0" borderId="2" xfId="2" applyFont="1" applyBorder="1" applyAlignment="1">
      <alignment horizontal="left" vertical="center"/>
    </xf>
    <xf numFmtId="38" fontId="8" fillId="0" borderId="2" xfId="3" applyFont="1" applyBorder="1" applyAlignment="1">
      <alignment horizontal="left" vertical="center"/>
    </xf>
    <xf numFmtId="0" fontId="8" fillId="0" borderId="2" xfId="2" applyFont="1" applyBorder="1" applyAlignment="1">
      <alignment horizontal="left" vertical="center" wrapText="1"/>
    </xf>
    <xf numFmtId="0" fontId="8" fillId="0" borderId="0" xfId="2" applyFont="1" applyAlignment="1">
      <alignment horizontal="center"/>
    </xf>
    <xf numFmtId="0" fontId="8" fillId="0" borderId="0" xfId="2" applyFont="1" applyAlignment="1"/>
    <xf numFmtId="0" fontId="8" fillId="0" borderId="0" xfId="2" applyFont="1" applyAlignment="1">
      <alignment horizontal="left" vertical="center"/>
    </xf>
    <xf numFmtId="0" fontId="8" fillId="0" borderId="0" xfId="2" applyFont="1" applyAlignment="1">
      <alignment horizontal="left" vertical="center" wrapText="1"/>
    </xf>
    <xf numFmtId="0" fontId="8" fillId="0" borderId="0" xfId="2" applyFont="1" applyAlignment="1">
      <alignment wrapText="1"/>
    </xf>
    <xf numFmtId="0" fontId="8" fillId="0" borderId="0" xfId="2" applyFont="1" applyAlignment="1">
      <alignment horizontal="right"/>
    </xf>
    <xf numFmtId="38" fontId="8" fillId="0" borderId="2" xfId="1" applyFont="1" applyBorder="1" applyAlignment="1">
      <alignment horizontal="right" vertical="center"/>
    </xf>
    <xf numFmtId="38" fontId="8" fillId="0" borderId="2" xfId="1" applyFont="1" applyBorder="1" applyAlignment="1">
      <alignment vertical="center"/>
    </xf>
    <xf numFmtId="2" fontId="8" fillId="0" borderId="2" xfId="2" applyNumberFormat="1" applyFont="1" applyBorder="1">
      <alignment vertical="center"/>
    </xf>
    <xf numFmtId="2" fontId="8" fillId="0" borderId="2" xfId="2" applyNumberFormat="1" applyFont="1" applyBorder="1" applyAlignment="1">
      <alignment horizontal="right" vertical="center"/>
    </xf>
    <xf numFmtId="0" fontId="8" fillId="0" borderId="0" xfId="2" applyFont="1">
      <alignment vertical="center"/>
    </xf>
    <xf numFmtId="0" fontId="8" fillId="0" borderId="0" xfId="2" applyFont="1" applyAlignment="1">
      <alignment horizontal="right" vertical="center"/>
    </xf>
    <xf numFmtId="0" fontId="6" fillId="0" borderId="2" xfId="2" applyFont="1" applyBorder="1" applyAlignment="1">
      <alignment horizontal="left" vertical="center"/>
    </xf>
    <xf numFmtId="38" fontId="6" fillId="0" borderId="2" xfId="1" applyFont="1" applyBorder="1" applyAlignment="1">
      <alignment horizontal="right" vertical="center"/>
    </xf>
    <xf numFmtId="0" fontId="12" fillId="0" borderId="0" xfId="0" applyFont="1" applyAlignment="1">
      <alignment horizontal="left" vertical="center"/>
    </xf>
    <xf numFmtId="0" fontId="13" fillId="0" borderId="0" xfId="2" applyFont="1">
      <alignment vertical="center"/>
    </xf>
    <xf numFmtId="0" fontId="13" fillId="0" borderId="0" xfId="2" applyFont="1" applyAlignment="1">
      <alignment horizontal="left" vertical="center" wrapText="1"/>
    </xf>
    <xf numFmtId="0" fontId="13" fillId="0" borderId="0" xfId="2" applyFont="1" applyAlignment="1">
      <alignment vertical="center" wrapText="1"/>
    </xf>
    <xf numFmtId="0" fontId="13" fillId="0" borderId="0" xfId="2" applyFont="1" applyAlignment="1">
      <alignment horizontal="right" vertical="center"/>
    </xf>
    <xf numFmtId="0" fontId="13" fillId="0" borderId="0" xfId="2" applyFont="1" applyAlignment="1">
      <alignment horizontal="center" vertical="center"/>
    </xf>
    <xf numFmtId="0" fontId="13" fillId="0" borderId="0" xfId="2" applyFont="1" applyAlignment="1">
      <alignment horizontal="left" vertical="center"/>
    </xf>
    <xf numFmtId="0" fontId="12" fillId="0" borderId="1" xfId="2" applyFont="1" applyBorder="1" applyAlignment="1">
      <alignment horizontal="center" vertical="center"/>
    </xf>
    <xf numFmtId="0" fontId="13" fillId="0" borderId="1" xfId="2" applyFont="1" applyBorder="1" applyAlignment="1">
      <alignment horizontal="center" vertical="center"/>
    </xf>
    <xf numFmtId="0" fontId="13" fillId="0" borderId="0" xfId="2" applyFont="1" applyAlignment="1"/>
    <xf numFmtId="0" fontId="12" fillId="0" borderId="2" xfId="2" applyFont="1" applyBorder="1" applyAlignment="1">
      <alignment horizontal="left" vertical="center"/>
    </xf>
    <xf numFmtId="38" fontId="12" fillId="0" borderId="2" xfId="3" applyFont="1" applyBorder="1" applyAlignment="1">
      <alignment horizontal="left" vertical="center"/>
    </xf>
    <xf numFmtId="0" fontId="12" fillId="0" borderId="2" xfId="2" applyFont="1" applyBorder="1" applyAlignment="1">
      <alignment horizontal="left" vertical="center" wrapText="1"/>
    </xf>
    <xf numFmtId="2" fontId="12" fillId="0" borderId="2" xfId="2" applyNumberFormat="1" applyFont="1" applyBorder="1">
      <alignment vertical="center"/>
    </xf>
    <xf numFmtId="38" fontId="12" fillId="0" borderId="2" xfId="1" applyFont="1" applyBorder="1" applyAlignment="1">
      <alignment vertical="center"/>
    </xf>
    <xf numFmtId="38" fontId="12" fillId="0" borderId="2" xfId="1" applyFont="1" applyBorder="1" applyAlignment="1">
      <alignment horizontal="right" vertical="center"/>
    </xf>
    <xf numFmtId="0" fontId="12" fillId="0" borderId="0" xfId="2" applyFont="1" applyAlignment="1">
      <alignment horizontal="center"/>
    </xf>
    <xf numFmtId="0" fontId="12" fillId="0" borderId="0" xfId="2" applyFont="1" applyAlignment="1"/>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wrapText="1"/>
    </xf>
    <xf numFmtId="0" fontId="12" fillId="0" borderId="0" xfId="2" applyFont="1" applyAlignment="1">
      <alignment horizontal="right"/>
    </xf>
    <xf numFmtId="0" fontId="12" fillId="0" borderId="0" xfId="4" applyFont="1" applyAlignment="1">
      <alignment horizontal="left" vertical="center"/>
    </xf>
    <xf numFmtId="0" fontId="15" fillId="0" borderId="2" xfId="4" applyFont="1" applyBorder="1" applyAlignment="1">
      <alignment horizontal="center" vertical="center"/>
    </xf>
    <xf numFmtId="0" fontId="16" fillId="0" borderId="2" xfId="4" applyFont="1" applyBorder="1" applyAlignment="1" applyProtection="1">
      <alignment vertical="center" wrapText="1"/>
      <protection locked="0"/>
    </xf>
    <xf numFmtId="0" fontId="12" fillId="0" borderId="0" xfId="4" applyFont="1">
      <alignment vertical="center"/>
    </xf>
    <xf numFmtId="0" fontId="15" fillId="0" borderId="0" xfId="4" applyFont="1" applyAlignment="1">
      <alignment horizontal="center" vertical="center" wrapText="1"/>
    </xf>
    <xf numFmtId="0" fontId="12" fillId="0" borderId="0" xfId="4" applyFont="1" applyAlignment="1">
      <alignment horizontal="center" vertical="center" wrapText="1"/>
    </xf>
    <xf numFmtId="0" fontId="12" fillId="0" borderId="0" xfId="4" applyFont="1" applyAlignment="1">
      <alignment horizontal="center" vertical="center"/>
    </xf>
    <xf numFmtId="0" fontId="12" fillId="0" borderId="21" xfId="4" applyFont="1" applyBorder="1" applyAlignment="1">
      <alignment horizontal="left" vertical="center"/>
    </xf>
    <xf numFmtId="182" fontId="12" fillId="0" borderId="21" xfId="4" applyNumberFormat="1" applyFont="1" applyBorder="1">
      <alignment vertical="center"/>
    </xf>
    <xf numFmtId="0" fontId="12" fillId="0" borderId="21" xfId="4" applyFont="1" applyBorder="1" applyAlignment="1">
      <alignment horizontal="left" vertical="center" wrapText="1"/>
    </xf>
    <xf numFmtId="0" fontId="12" fillId="0" borderId="4" xfId="4" applyFont="1" applyBorder="1" applyAlignment="1">
      <alignment horizontal="left" vertical="center"/>
    </xf>
    <xf numFmtId="182" fontId="12" fillId="0" borderId="4" xfId="4" applyNumberFormat="1" applyFont="1" applyBorder="1">
      <alignment vertical="center"/>
    </xf>
    <xf numFmtId="0" fontId="12" fillId="0" borderId="4" xfId="4" applyFont="1" applyBorder="1" applyAlignment="1">
      <alignment horizontal="left" vertical="center" wrapText="1"/>
    </xf>
    <xf numFmtId="182" fontId="12" fillId="0" borderId="2" xfId="4" applyNumberFormat="1" applyFont="1" applyBorder="1">
      <alignment vertical="center"/>
    </xf>
    <xf numFmtId="0" fontId="12" fillId="0" borderId="2" xfId="4" applyFont="1" applyBorder="1" applyAlignment="1">
      <alignment horizontal="left" vertical="center" wrapText="1"/>
    </xf>
    <xf numFmtId="0" fontId="12" fillId="0" borderId="25" xfId="4" applyFont="1" applyBorder="1" applyAlignment="1">
      <alignment horizontal="left" vertical="center"/>
    </xf>
    <xf numFmtId="182" fontId="12" fillId="0" borderId="25" xfId="4" applyNumberFormat="1" applyFont="1" applyBorder="1">
      <alignment vertical="center"/>
    </xf>
    <xf numFmtId="0" fontId="12" fillId="0" borderId="4" xfId="4" applyFont="1" applyBorder="1" applyAlignment="1">
      <alignment horizontal="center" vertical="center"/>
    </xf>
    <xf numFmtId="0" fontId="12" fillId="0" borderId="4" xfId="4" applyFont="1" applyBorder="1">
      <alignment vertical="center"/>
    </xf>
    <xf numFmtId="0" fontId="12" fillId="0" borderId="21" xfId="4" applyFont="1" applyBorder="1" applyAlignment="1">
      <alignment horizontal="center" vertical="center"/>
    </xf>
    <xf numFmtId="0" fontId="12" fillId="0" borderId="21" xfId="4" applyFont="1" applyBorder="1" applyAlignment="1">
      <alignment horizontal="right" vertical="center" wrapText="1"/>
    </xf>
    <xf numFmtId="0" fontId="12" fillId="0" borderId="4" xfId="4" applyFont="1" applyBorder="1" applyAlignment="1">
      <alignment horizontal="right" vertical="center" wrapText="1"/>
    </xf>
    <xf numFmtId="0" fontId="12" fillId="0" borderId="2" xfId="4" applyFont="1" applyBorder="1" applyAlignment="1">
      <alignment horizontal="right" vertical="center" wrapText="1"/>
    </xf>
    <xf numFmtId="0" fontId="12" fillId="0" borderId="2" xfId="4" applyFont="1" applyBorder="1" applyAlignment="1">
      <alignment horizontal="right" vertical="center"/>
    </xf>
    <xf numFmtId="0" fontId="12" fillId="0" borderId="11" xfId="4" applyFont="1" applyBorder="1" applyAlignment="1">
      <alignment horizontal="center" vertical="center"/>
    </xf>
    <xf numFmtId="0" fontId="12" fillId="0" borderId="25" xfId="4" applyFont="1" applyBorder="1" applyAlignment="1">
      <alignment horizontal="right" vertical="center"/>
    </xf>
    <xf numFmtId="0" fontId="12" fillId="0" borderId="4" xfId="4" applyFont="1" applyBorder="1" applyAlignment="1">
      <alignment horizontal="right" vertical="center"/>
    </xf>
    <xf numFmtId="0" fontId="14" fillId="0" borderId="0" xfId="2" applyFont="1">
      <alignment vertical="center"/>
    </xf>
    <xf numFmtId="0" fontId="14" fillId="0" borderId="0" xfId="2" applyFont="1" applyAlignment="1">
      <alignment horizontal="left" vertical="center"/>
    </xf>
    <xf numFmtId="0" fontId="13" fillId="0" borderId="1" xfId="2" applyFont="1" applyBorder="1">
      <alignment vertical="center"/>
    </xf>
    <xf numFmtId="0" fontId="12" fillId="0" borderId="2" xfId="2" applyFont="1" applyBorder="1" applyAlignment="1">
      <alignment horizontal="right" vertical="center"/>
    </xf>
    <xf numFmtId="176" fontId="12" fillId="0" borderId="2" xfId="3" applyNumberFormat="1" applyFont="1" applyBorder="1" applyAlignment="1">
      <alignment horizontal="right" vertical="center"/>
    </xf>
    <xf numFmtId="0" fontId="13" fillId="0" borderId="2" xfId="2" applyFont="1" applyBorder="1" applyAlignment="1"/>
    <xf numFmtId="0" fontId="13" fillId="0" borderId="0" xfId="0" applyFont="1">
      <alignment vertical="center"/>
    </xf>
    <xf numFmtId="0" fontId="12" fillId="0" borderId="0" xfId="0" applyFont="1" applyAlignment="1">
      <alignment horizontal="center" vertical="center"/>
    </xf>
    <xf numFmtId="2" fontId="12" fillId="0" borderId="2" xfId="0" applyNumberFormat="1" applyFont="1" applyBorder="1" applyAlignment="1">
      <alignment horizontal="right" vertical="center" wrapText="1"/>
    </xf>
    <xf numFmtId="38" fontId="12" fillId="0" borderId="2" xfId="1" applyFont="1" applyFill="1" applyBorder="1" applyAlignment="1">
      <alignment horizontal="right" vertical="center" wrapText="1"/>
    </xf>
    <xf numFmtId="38" fontId="17" fillId="0" borderId="2" xfId="1" applyFont="1" applyFill="1" applyBorder="1" applyAlignment="1">
      <alignment horizontal="right" vertical="center"/>
    </xf>
    <xf numFmtId="0" fontId="12" fillId="0" borderId="2" xfId="0" applyFont="1" applyBorder="1" applyAlignment="1">
      <alignment horizontal="left" vertical="top" wrapText="1"/>
    </xf>
    <xf numFmtId="0" fontId="12" fillId="0" borderId="2" xfId="0" applyFont="1" applyBorder="1">
      <alignment vertical="center"/>
    </xf>
    <xf numFmtId="0" fontId="12" fillId="0" borderId="0" xfId="0" applyFont="1">
      <alignment vertical="center"/>
    </xf>
    <xf numFmtId="38" fontId="17" fillId="0" borderId="2" xfId="1" applyFont="1" applyFill="1" applyBorder="1" applyAlignment="1">
      <alignment horizontal="right" vertical="center" wrapText="1"/>
    </xf>
    <xf numFmtId="0" fontId="15" fillId="0" borderId="2" xfId="0" applyFont="1" applyBorder="1" applyAlignment="1">
      <alignment horizontal="left" vertical="center" wrapText="1"/>
    </xf>
    <xf numFmtId="185" fontId="12" fillId="0" borderId="2" xfId="0" applyNumberFormat="1"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2" xfId="0" applyFont="1" applyBorder="1" applyAlignment="1">
      <alignment horizontal="left" vertical="center" wrapText="1" shrinkToFit="1"/>
    </xf>
    <xf numFmtId="0" fontId="12" fillId="0" borderId="0" xfId="0" applyFont="1" applyAlignment="1">
      <alignment horizontal="center" vertical="center" shrinkToFit="1"/>
    </xf>
    <xf numFmtId="0" fontId="15" fillId="0" borderId="0" xfId="0" applyFont="1">
      <alignment vertical="center"/>
    </xf>
    <xf numFmtId="0" fontId="12" fillId="0" borderId="0" xfId="0" applyFont="1" applyAlignment="1">
      <alignment vertical="center" wrapText="1"/>
    </xf>
    <xf numFmtId="0" fontId="15" fillId="0" borderId="0" xfId="2" applyFont="1" applyAlignment="1">
      <alignment horizontal="left" vertical="center"/>
    </xf>
    <xf numFmtId="40" fontId="12" fillId="0" borderId="0" xfId="1" applyNumberFormat="1" applyFont="1" applyFill="1" applyAlignment="1">
      <alignment horizontal="center" vertical="center"/>
    </xf>
    <xf numFmtId="38" fontId="12" fillId="0" borderId="0" xfId="1" applyFont="1" applyFill="1" applyBorder="1" applyAlignment="1">
      <alignment horizontal="right" vertical="center"/>
    </xf>
    <xf numFmtId="38" fontId="12" fillId="0" borderId="0" xfId="1" applyFont="1" applyFill="1">
      <alignment vertical="center"/>
    </xf>
    <xf numFmtId="183" fontId="12" fillId="0" borderId="0" xfId="0" applyNumberFormat="1" applyFont="1">
      <alignment vertical="center"/>
    </xf>
    <xf numFmtId="183" fontId="12" fillId="0" borderId="0" xfId="0" applyNumberFormat="1" applyFont="1" applyAlignment="1">
      <alignment horizontal="center" vertical="center"/>
    </xf>
    <xf numFmtId="184" fontId="12" fillId="0" borderId="0" xfId="0" applyNumberFormat="1" applyFont="1">
      <alignment vertical="center"/>
    </xf>
    <xf numFmtId="38" fontId="12" fillId="0" borderId="0" xfId="1" applyFont="1" applyFill="1" applyAlignment="1">
      <alignment horizontal="right" vertical="center"/>
    </xf>
    <xf numFmtId="0" fontId="15" fillId="0" borderId="0" xfId="0" applyFont="1" applyAlignment="1">
      <alignment horizontal="left" vertical="center"/>
    </xf>
    <xf numFmtId="0" fontId="12" fillId="0" borderId="2" xfId="0" applyFont="1" applyBorder="1" applyAlignment="1">
      <alignment horizontal="right" vertical="center" wrapText="1"/>
    </xf>
    <xf numFmtId="40" fontId="12" fillId="0" borderId="2" xfId="1" applyNumberFormat="1" applyFont="1" applyFill="1" applyBorder="1" applyAlignment="1">
      <alignment horizontal="right" vertical="center" wrapText="1"/>
    </xf>
    <xf numFmtId="40" fontId="12" fillId="0" borderId="2" xfId="1" applyNumberFormat="1" applyFont="1" applyFill="1" applyBorder="1" applyAlignment="1">
      <alignment horizontal="right" vertical="center"/>
    </xf>
    <xf numFmtId="0" fontId="12" fillId="0" borderId="0" xfId="2" applyFont="1" applyAlignment="1">
      <alignment horizontal="center" vertical="center"/>
    </xf>
    <xf numFmtId="186" fontId="12" fillId="0" borderId="2" xfId="1" applyNumberFormat="1" applyFont="1" applyBorder="1" applyAlignment="1">
      <alignment horizontal="right" vertical="center"/>
    </xf>
    <xf numFmtId="0" fontId="12" fillId="0" borderId="7" xfId="2" applyFont="1" applyBorder="1" applyAlignment="1">
      <alignment vertical="center" wrapText="1"/>
    </xf>
    <xf numFmtId="0" fontId="15" fillId="0" borderId="2" xfId="4" applyFont="1" applyBorder="1" applyAlignment="1">
      <alignment horizontal="center" vertical="center" wrapText="1"/>
    </xf>
    <xf numFmtId="0" fontId="19" fillId="0" borderId="0" xfId="7" applyFont="1" applyAlignment="1">
      <alignment vertical="center"/>
    </xf>
    <xf numFmtId="0" fontId="19" fillId="0" borderId="0" xfId="7" applyFont="1" applyAlignment="1">
      <alignment vertical="center" wrapText="1"/>
    </xf>
    <xf numFmtId="0" fontId="20" fillId="0" borderId="0" xfId="7" applyFont="1" applyAlignment="1">
      <alignment horizontal="left"/>
    </xf>
    <xf numFmtId="0" fontId="20" fillId="0" borderId="2" xfId="7" applyFont="1" applyBorder="1" applyAlignment="1">
      <alignment horizontal="center" vertical="center" shrinkToFit="1"/>
    </xf>
    <xf numFmtId="0" fontId="20" fillId="0" borderId="2" xfId="7" applyFont="1" applyBorder="1" applyAlignment="1">
      <alignment horizontal="center" vertical="center"/>
    </xf>
    <xf numFmtId="0" fontId="20" fillId="0" borderId="2" xfId="7" applyFont="1" applyBorder="1" applyAlignment="1">
      <alignment horizontal="center" vertical="center" wrapText="1" shrinkToFit="1"/>
    </xf>
    <xf numFmtId="0" fontId="20" fillId="0" borderId="0" xfId="7" applyFont="1" applyAlignment="1">
      <alignment horizontal="center"/>
    </xf>
    <xf numFmtId="0" fontId="20" fillId="0" borderId="2" xfId="7" applyFont="1" applyBorder="1" applyAlignment="1">
      <alignment shrinkToFit="1"/>
    </xf>
    <xf numFmtId="0" fontId="20" fillId="0" borderId="2" xfId="7" applyFont="1" applyBorder="1"/>
    <xf numFmtId="0" fontId="20" fillId="0" borderId="0" xfId="7" applyFont="1"/>
    <xf numFmtId="0" fontId="11" fillId="0" borderId="2" xfId="7" applyFont="1" applyBorder="1"/>
    <xf numFmtId="0" fontId="11" fillId="0" borderId="0" xfId="7" applyFont="1"/>
    <xf numFmtId="0" fontId="13" fillId="0" borderId="0" xfId="2" applyFont="1" applyAlignment="1">
      <alignment horizontal="center"/>
    </xf>
    <xf numFmtId="2" fontId="12" fillId="3" borderId="2" xfId="2" applyNumberFormat="1" applyFont="1" applyFill="1" applyBorder="1" applyAlignment="1">
      <alignment horizontal="right" vertical="center"/>
    </xf>
    <xf numFmtId="38" fontId="12" fillId="3" borderId="2" xfId="1" applyFont="1" applyFill="1" applyBorder="1" applyAlignment="1">
      <alignment horizontal="right" vertical="center"/>
    </xf>
    <xf numFmtId="0" fontId="15" fillId="0" borderId="6" xfId="4" applyFont="1" applyBorder="1" applyAlignment="1">
      <alignment horizontal="center" vertical="center" wrapText="1"/>
    </xf>
    <xf numFmtId="0" fontId="16" fillId="3" borderId="2" xfId="4" applyFont="1" applyFill="1" applyBorder="1" applyAlignment="1">
      <alignment vertical="center" wrapText="1"/>
    </xf>
    <xf numFmtId="0" fontId="12" fillId="3" borderId="2" xfId="4" applyFont="1" applyFill="1" applyBorder="1" applyAlignment="1">
      <alignment vertical="center" wrapText="1"/>
    </xf>
    <xf numFmtId="0" fontId="12" fillId="0" borderId="3" xfId="4" applyFont="1" applyBorder="1" applyAlignment="1">
      <alignment horizontal="center" vertical="center"/>
    </xf>
    <xf numFmtId="182" fontId="12" fillId="3" borderId="4" xfId="4" applyNumberFormat="1" applyFont="1" applyFill="1" applyBorder="1">
      <alignment vertical="center"/>
    </xf>
    <xf numFmtId="0" fontId="12" fillId="3" borderId="4" xfId="4" applyFont="1" applyFill="1" applyBorder="1" applyAlignment="1">
      <alignment horizontal="right" vertical="center"/>
    </xf>
    <xf numFmtId="38" fontId="12" fillId="3" borderId="2" xfId="1" applyFont="1" applyFill="1" applyBorder="1" applyAlignment="1">
      <alignment horizontal="right" vertical="center" shrinkToFit="1"/>
    </xf>
    <xf numFmtId="185" fontId="12" fillId="3" borderId="2" xfId="0" applyNumberFormat="1" applyFont="1" applyFill="1" applyBorder="1" applyAlignment="1">
      <alignment horizontal="left" vertical="center" shrinkToFit="1"/>
    </xf>
    <xf numFmtId="2" fontId="12" fillId="3" borderId="2" xfId="0" applyNumberFormat="1" applyFont="1" applyFill="1" applyBorder="1" applyAlignment="1">
      <alignment horizontal="right" vertical="center" shrinkToFit="1"/>
    </xf>
    <xf numFmtId="186" fontId="12" fillId="3" borderId="2" xfId="2" applyNumberFormat="1" applyFont="1" applyFill="1" applyBorder="1" applyAlignment="1">
      <alignment horizontal="right" vertical="center"/>
    </xf>
    <xf numFmtId="2" fontId="8" fillId="3" borderId="2" xfId="2" applyNumberFormat="1" applyFont="1" applyFill="1" applyBorder="1" applyAlignment="1">
      <alignment horizontal="right" vertical="center"/>
    </xf>
    <xf numFmtId="38" fontId="8" fillId="3" borderId="2" xfId="1" applyFont="1" applyFill="1" applyBorder="1" applyAlignment="1">
      <alignment horizontal="right" vertical="center"/>
    </xf>
    <xf numFmtId="38" fontId="12" fillId="3" borderId="2" xfId="1" applyFont="1" applyFill="1" applyBorder="1" applyAlignment="1">
      <alignment vertical="center"/>
    </xf>
    <xf numFmtId="38" fontId="6" fillId="3" borderId="2" xfId="1" applyFont="1" applyFill="1" applyBorder="1" applyAlignment="1">
      <alignment horizontal="right" vertical="center"/>
    </xf>
    <xf numFmtId="0" fontId="6" fillId="3" borderId="2" xfId="2" applyFont="1" applyFill="1" applyBorder="1" applyAlignment="1">
      <alignment horizontal="left" vertical="center"/>
    </xf>
    <xf numFmtId="0" fontId="12" fillId="3" borderId="2" xfId="2" applyFont="1" applyFill="1" applyBorder="1" applyAlignment="1">
      <alignment horizontal="right" vertical="center"/>
    </xf>
    <xf numFmtId="177" fontId="12" fillId="0" borderId="0" xfId="0" applyNumberFormat="1" applyFont="1" applyAlignment="1">
      <alignment horizontal="left" vertical="center"/>
    </xf>
    <xf numFmtId="177" fontId="12" fillId="0" borderId="0" xfId="0" applyNumberFormat="1" applyFont="1" applyAlignment="1">
      <alignment horizontal="center" vertical="center"/>
    </xf>
    <xf numFmtId="0" fontId="12" fillId="0" borderId="2" xfId="2" applyFont="1" applyBorder="1" applyAlignment="1">
      <alignment horizontal="center" vertical="center"/>
    </xf>
    <xf numFmtId="0" fontId="12" fillId="0" borderId="2" xfId="2"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12" fillId="0" borderId="2" xfId="4" applyFont="1" applyBorder="1" applyAlignment="1">
      <alignment horizontal="center" vertical="center"/>
    </xf>
    <xf numFmtId="0" fontId="12" fillId="0" borderId="2" xfId="4" applyFont="1" applyBorder="1" applyAlignment="1">
      <alignment horizontal="left" vertical="center"/>
    </xf>
    <xf numFmtId="0" fontId="12" fillId="0" borderId="2" xfId="0" applyFont="1" applyBorder="1" applyAlignment="1">
      <alignment horizontal="center" vertical="center" wrapText="1"/>
    </xf>
    <xf numFmtId="40" fontId="12" fillId="0" borderId="2" xfId="1" applyNumberFormat="1" applyFont="1" applyFill="1" applyBorder="1" applyAlignment="1">
      <alignment horizontal="center" vertical="center"/>
    </xf>
    <xf numFmtId="0" fontId="8" fillId="0" borderId="2" xfId="2" applyFont="1" applyBorder="1" applyAlignment="1">
      <alignment horizontal="center" vertical="center"/>
    </xf>
    <xf numFmtId="0" fontId="8" fillId="0" borderId="2" xfId="2" applyFont="1" applyBorder="1" applyAlignment="1">
      <alignment horizontal="center" vertical="center" wrapText="1"/>
    </xf>
    <xf numFmtId="0" fontId="17" fillId="0" borderId="0" xfId="0" applyFont="1" applyAlignment="1">
      <alignment vertical="center"/>
    </xf>
    <xf numFmtId="0" fontId="6" fillId="0" borderId="0" xfId="0" applyFont="1" applyAlignment="1">
      <alignment vertical="center"/>
    </xf>
    <xf numFmtId="0" fontId="8" fillId="0" borderId="0" xfId="0" applyFont="1">
      <alignment vertical="center"/>
    </xf>
    <xf numFmtId="0" fontId="22" fillId="0" borderId="0" xfId="6" applyFont="1" applyAlignment="1">
      <alignment vertical="center" shrinkToFit="1"/>
    </xf>
    <xf numFmtId="0" fontId="8" fillId="0" borderId="0" xfId="0" applyFont="1" applyAlignment="1">
      <alignment horizontal="left" vertical="center" indent="5"/>
    </xf>
    <xf numFmtId="0" fontId="8" fillId="0" borderId="0" xfId="0" applyFont="1" applyAlignment="1">
      <alignment vertical="center" shrinkToFit="1"/>
    </xf>
    <xf numFmtId="0" fontId="22" fillId="0" borderId="0" xfId="6" applyFont="1">
      <alignment vertical="center"/>
    </xf>
    <xf numFmtId="0" fontId="12" fillId="0" borderId="0" xfId="0" applyFont="1" applyAlignment="1">
      <alignment horizontal="right" vertical="center"/>
    </xf>
    <xf numFmtId="0" fontId="12" fillId="0" borderId="0" xfId="0" applyFont="1" applyAlignment="1">
      <alignment horizontal="left" vertical="center" indent="2"/>
    </xf>
    <xf numFmtId="0" fontId="8" fillId="0" borderId="0" xfId="0" applyFont="1" applyAlignment="1">
      <alignment horizontal="left" vertical="center"/>
    </xf>
    <xf numFmtId="0" fontId="12" fillId="0" borderId="0" xfId="0" applyFont="1" applyAlignment="1">
      <alignment vertical="top"/>
    </xf>
    <xf numFmtId="0" fontId="12" fillId="0" borderId="0" xfId="0" applyFont="1" applyAlignment="1">
      <alignment vertical="top" wrapText="1"/>
    </xf>
    <xf numFmtId="0" fontId="14" fillId="0" borderId="0" xfId="0" applyFont="1" applyAlignment="1" applyProtection="1">
      <alignment horizontal="center" vertical="center"/>
      <protection locked="0"/>
    </xf>
    <xf numFmtId="0" fontId="12" fillId="0" borderId="3" xfId="0" applyFont="1" applyBorder="1" applyAlignment="1">
      <alignment horizontal="center" vertical="center"/>
    </xf>
    <xf numFmtId="0" fontId="12" fillId="0" borderId="6" xfId="0" applyFont="1" applyBorder="1" applyAlignment="1">
      <alignment horizontal="distributed" vertical="center" indent="1"/>
    </xf>
    <xf numFmtId="0" fontId="12" fillId="0" borderId="1" xfId="0" applyFont="1" applyBorder="1" applyAlignment="1" applyProtection="1">
      <alignment horizontal="center" vertical="center"/>
      <protection locked="0"/>
    </xf>
    <xf numFmtId="0" fontId="12" fillId="0" borderId="2" xfId="0" applyFont="1" applyBorder="1" applyAlignment="1">
      <alignment horizontal="distributed" vertical="center" indent="1"/>
    </xf>
    <xf numFmtId="0" fontId="12" fillId="0" borderId="2" xfId="0" applyFont="1" applyBorder="1" applyAlignment="1" applyProtection="1">
      <alignment horizontal="center" vertical="center"/>
      <protection locked="0"/>
    </xf>
    <xf numFmtId="0" fontId="12" fillId="0" borderId="7" xfId="0" applyFont="1" applyBorder="1" applyAlignment="1" applyProtection="1">
      <alignment horizontal="left" vertical="center"/>
      <protection locked="0"/>
    </xf>
    <xf numFmtId="0" fontId="12" fillId="0" borderId="9" xfId="0" applyFont="1" applyBorder="1" applyAlignment="1">
      <alignment horizontal="distributed" vertical="center" indent="1"/>
    </xf>
    <xf numFmtId="0" fontId="12" fillId="0" borderId="12" xfId="0" applyFont="1" applyBorder="1" applyAlignment="1">
      <alignment horizontal="distributed" vertical="center" indent="1"/>
    </xf>
    <xf numFmtId="0" fontId="12" fillId="0" borderId="14" xfId="0" applyFont="1" applyBorder="1" applyAlignment="1">
      <alignment horizontal="distributed" vertical="center" indent="1"/>
    </xf>
    <xf numFmtId="0" fontId="12" fillId="0" borderId="1" xfId="0" applyFont="1" applyBorder="1" applyProtection="1">
      <alignment vertical="center"/>
      <protection locked="0"/>
    </xf>
    <xf numFmtId="0" fontId="12" fillId="0" borderId="15" xfId="0" applyFont="1" applyBorder="1" applyProtection="1">
      <alignment vertical="center"/>
      <protection locked="0"/>
    </xf>
    <xf numFmtId="0" fontId="12" fillId="0" borderId="2" xfId="0" applyFont="1" applyBorder="1" applyProtection="1">
      <alignment vertical="center"/>
      <protection locked="0"/>
    </xf>
    <xf numFmtId="0" fontId="12" fillId="0" borderId="0" xfId="0" applyFont="1" applyProtection="1">
      <alignment vertical="center"/>
      <protection locked="0"/>
    </xf>
    <xf numFmtId="0" fontId="12" fillId="0" borderId="0" xfId="0" applyFont="1" applyAlignment="1"/>
    <xf numFmtId="0" fontId="12" fillId="0" borderId="0" xfId="0" applyFont="1" applyAlignment="1">
      <alignment horizontal="right"/>
    </xf>
    <xf numFmtId="0" fontId="12" fillId="0" borderId="4" xfId="0" applyFont="1" applyBorder="1" applyAlignment="1">
      <alignment horizontal="center" vertical="center"/>
    </xf>
    <xf numFmtId="177" fontId="12" fillId="0" borderId="2" xfId="0" applyNumberFormat="1" applyFont="1" applyBorder="1" applyAlignment="1" applyProtection="1">
      <alignment horizontal="right" vertical="center"/>
      <protection locked="0"/>
    </xf>
    <xf numFmtId="178" fontId="12" fillId="0" borderId="2" xfId="0" applyNumberFormat="1" applyFont="1" applyBorder="1" applyAlignment="1" applyProtection="1">
      <alignment horizontal="right" vertical="center"/>
      <protection locked="0"/>
    </xf>
    <xf numFmtId="178" fontId="12" fillId="3" borderId="2" xfId="0" applyNumberFormat="1" applyFont="1" applyFill="1" applyBorder="1" applyAlignment="1" applyProtection="1">
      <alignment horizontal="right" vertical="center"/>
      <protection locked="0"/>
    </xf>
    <xf numFmtId="0" fontId="12" fillId="0" borderId="2" xfId="0" applyFont="1" applyBorder="1" applyAlignment="1">
      <alignment vertical="center"/>
    </xf>
    <xf numFmtId="177" fontId="12" fillId="3" borderId="2" xfId="0" applyNumberFormat="1" applyFont="1" applyFill="1" applyBorder="1">
      <alignment vertical="center"/>
    </xf>
    <xf numFmtId="178" fontId="12" fillId="3" borderId="2" xfId="0" applyNumberFormat="1" applyFont="1" applyFill="1" applyBorder="1">
      <alignment vertical="center"/>
    </xf>
    <xf numFmtId="0" fontId="12" fillId="0" borderId="2" xfId="0" applyFont="1" applyBorder="1" applyAlignment="1">
      <alignment horizontal="right" vertical="center"/>
    </xf>
    <xf numFmtId="0" fontId="24" fillId="0" borderId="0" xfId="0" applyFont="1">
      <alignment vertical="center"/>
    </xf>
    <xf numFmtId="0" fontId="12" fillId="0" borderId="4" xfId="0" applyFont="1" applyBorder="1" applyAlignment="1">
      <alignment horizontal="left" vertical="center"/>
    </xf>
    <xf numFmtId="2" fontId="12" fillId="0" borderId="4" xfId="0" applyNumberFormat="1" applyFont="1" applyBorder="1" applyAlignment="1" applyProtection="1">
      <alignment horizontal="center" vertical="center"/>
      <protection locked="0"/>
    </xf>
    <xf numFmtId="0" fontId="12" fillId="0" borderId="4" xfId="0" applyFont="1" applyBorder="1">
      <alignment vertical="center"/>
    </xf>
    <xf numFmtId="2" fontId="12" fillId="0" borderId="2" xfId="0" applyNumberFormat="1" applyFont="1" applyBorder="1" applyAlignment="1" applyProtection="1">
      <alignment horizontal="center" vertical="center"/>
      <protection locked="0"/>
    </xf>
    <xf numFmtId="0" fontId="13" fillId="0" borderId="5" xfId="2" applyFont="1" applyBorder="1" applyAlignment="1">
      <alignment vertical="center" wrapText="1"/>
    </xf>
    <xf numFmtId="0" fontId="12" fillId="0" borderId="5" xfId="2" applyFont="1" applyBorder="1">
      <alignment vertical="center"/>
    </xf>
    <xf numFmtId="0" fontId="13" fillId="0" borderId="0" xfId="2" applyFont="1" applyAlignment="1">
      <alignment wrapText="1"/>
    </xf>
    <xf numFmtId="0" fontId="13" fillId="0" borderId="0" xfId="2" applyFont="1" applyAlignment="1">
      <alignment horizontal="right"/>
    </xf>
    <xf numFmtId="38" fontId="13" fillId="0" borderId="1" xfId="1" applyFont="1" applyBorder="1" applyAlignment="1">
      <alignment vertical="center" wrapText="1"/>
    </xf>
    <xf numFmtId="0" fontId="13" fillId="0" borderId="1" xfId="0" applyFont="1" applyBorder="1" applyAlignment="1">
      <alignment horizontal="center" vertical="center" wrapText="1"/>
    </xf>
    <xf numFmtId="0" fontId="12" fillId="0" borderId="42" xfId="0" applyFont="1" applyBorder="1" applyAlignment="1">
      <alignment horizontal="center" vertical="center"/>
    </xf>
    <xf numFmtId="0" fontId="12" fillId="0" borderId="42" xfId="0" applyFont="1" applyBorder="1">
      <alignment vertical="center"/>
    </xf>
    <xf numFmtId="0" fontId="6" fillId="0" borderId="0" xfId="2" applyFont="1" applyAlignment="1">
      <alignment horizontal="center"/>
    </xf>
    <xf numFmtId="0" fontId="6" fillId="0" borderId="5" xfId="2" applyFont="1" applyBorder="1" applyAlignment="1">
      <alignment vertical="center" wrapText="1"/>
    </xf>
    <xf numFmtId="0" fontId="8" fillId="0" borderId="5" xfId="2" applyFont="1" applyBorder="1">
      <alignment vertical="center"/>
    </xf>
    <xf numFmtId="0" fontId="6" fillId="0" borderId="0" xfId="2" applyFont="1" applyAlignment="1">
      <alignment wrapText="1"/>
    </xf>
    <xf numFmtId="0" fontId="6" fillId="0" borderId="0" xfId="2" applyFont="1" applyAlignment="1">
      <alignment horizontal="right"/>
    </xf>
    <xf numFmtId="0" fontId="14" fillId="0" borderId="0" xfId="0" applyFont="1">
      <alignment vertical="center"/>
    </xf>
    <xf numFmtId="0" fontId="12" fillId="0" borderId="6" xfId="0" applyFont="1" applyBorder="1" applyAlignment="1">
      <alignment horizontal="center" vertical="center"/>
    </xf>
    <xf numFmtId="0" fontId="12" fillId="0" borderId="14" xfId="0" applyFont="1" applyBorder="1">
      <alignment vertical="center"/>
    </xf>
    <xf numFmtId="0" fontId="12" fillId="0" borderId="2" xfId="0" applyFont="1" applyBorder="1" applyAlignment="1">
      <alignment vertical="center" wrapText="1"/>
    </xf>
    <xf numFmtId="177" fontId="12" fillId="0" borderId="2" xfId="0" applyNumberFormat="1" applyFont="1" applyBorder="1">
      <alignment vertical="center"/>
    </xf>
    <xf numFmtId="0" fontId="12" fillId="3" borderId="2" xfId="0" applyFont="1" applyFill="1" applyBorder="1" applyAlignment="1">
      <alignment horizontal="right" vertical="center"/>
    </xf>
    <xf numFmtId="0" fontId="12" fillId="0" borderId="3" xfId="0" applyFont="1" applyBorder="1" applyAlignment="1">
      <alignment vertical="top" wrapText="1"/>
    </xf>
    <xf numFmtId="0" fontId="12" fillId="0" borderId="3" xfId="0" applyFont="1" applyBorder="1" applyAlignment="1">
      <alignment horizontal="right" vertical="top" wrapText="1"/>
    </xf>
    <xf numFmtId="0" fontId="12" fillId="0" borderId="5" xfId="0" applyFont="1" applyBorder="1" applyAlignment="1">
      <alignment horizontal="right" vertical="top" wrapText="1"/>
    </xf>
    <xf numFmtId="0" fontId="12" fillId="0" borderId="11" xfId="0" applyFont="1" applyBorder="1" applyAlignment="1">
      <alignment vertical="top" wrapText="1"/>
    </xf>
    <xf numFmtId="0" fontId="12" fillId="0" borderId="4" xfId="0" applyFont="1" applyBorder="1" applyAlignment="1">
      <alignment vertical="top" wrapText="1"/>
    </xf>
    <xf numFmtId="0" fontId="12" fillId="0" borderId="1" xfId="0" applyFont="1" applyBorder="1" applyAlignment="1">
      <alignment vertical="top" wrapText="1"/>
    </xf>
    <xf numFmtId="0" fontId="12" fillId="0" borderId="0" xfId="0" applyFont="1" applyAlignment="1">
      <alignment horizontal="distributed" vertical="center" indent="1"/>
    </xf>
    <xf numFmtId="0" fontId="12" fillId="0" borderId="0" xfId="0" applyFont="1" applyAlignment="1">
      <alignment horizontal="distributed" vertical="top" wrapText="1" indent="1"/>
    </xf>
    <xf numFmtId="38" fontId="12" fillId="0" borderId="2" xfId="1" applyFont="1" applyBorder="1">
      <alignment vertical="center"/>
    </xf>
    <xf numFmtId="49" fontId="12" fillId="0" borderId="0" xfId="0" applyNumberFormat="1" applyFont="1" applyAlignment="1">
      <alignment horizontal="right" vertical="top" wrapText="1" indent="1"/>
    </xf>
    <xf numFmtId="49" fontId="12" fillId="0" borderId="0" xfId="0" applyNumberFormat="1" applyFont="1" applyAlignment="1">
      <alignment horizontal="right" vertical="center"/>
    </xf>
    <xf numFmtId="49" fontId="12" fillId="0" borderId="0" xfId="0" applyNumberFormat="1" applyFont="1">
      <alignment vertical="center"/>
    </xf>
    <xf numFmtId="0" fontId="17" fillId="0" borderId="0" xfId="0" applyFont="1" applyAlignment="1">
      <alignment horizontal="center" vertical="center"/>
    </xf>
    <xf numFmtId="0" fontId="12" fillId="0" borderId="2" xfId="0" applyFont="1" applyBorder="1" applyAlignment="1">
      <alignment horizontal="left" vertical="top"/>
    </xf>
    <xf numFmtId="38" fontId="12" fillId="0" borderId="2" xfId="1" applyFont="1" applyBorder="1" applyAlignment="1">
      <alignment horizontal="right" vertical="center" wrapText="1"/>
    </xf>
    <xf numFmtId="38" fontId="12" fillId="0" borderId="2" xfId="1" quotePrefix="1" applyFont="1" applyBorder="1" applyAlignment="1">
      <alignment horizontal="right" vertical="center"/>
    </xf>
    <xf numFmtId="38" fontId="12" fillId="0" borderId="2" xfId="1" quotePrefix="1" applyFont="1" applyBorder="1" applyAlignment="1">
      <alignment horizontal="right" vertical="center" wrapText="1"/>
    </xf>
    <xf numFmtId="38" fontId="12" fillId="3" borderId="2" xfId="1" applyFont="1" applyFill="1" applyBorder="1">
      <alignment vertical="center"/>
    </xf>
    <xf numFmtId="0" fontId="13" fillId="0" borderId="0" xfId="0" applyFont="1" applyAlignment="1"/>
    <xf numFmtId="38" fontId="13" fillId="0" borderId="0" xfId="0" applyNumberFormat="1" applyFont="1">
      <alignment vertical="center"/>
    </xf>
    <xf numFmtId="38" fontId="13" fillId="0" borderId="0" xfId="1" applyFont="1" applyBorder="1" applyAlignment="1">
      <alignment horizontal="right"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38" fontId="12" fillId="0" borderId="0" xfId="1" applyFont="1">
      <alignment vertical="center"/>
    </xf>
    <xf numFmtId="0" fontId="12" fillId="0" borderId="3" xfId="5" applyFont="1" applyBorder="1" applyAlignment="1">
      <alignment horizontal="center" vertical="center" wrapText="1"/>
    </xf>
    <xf numFmtId="38" fontId="12" fillId="0" borderId="21" xfId="1" applyFont="1" applyBorder="1" applyAlignment="1">
      <alignment horizontal="left" vertical="center"/>
    </xf>
    <xf numFmtId="38" fontId="15" fillId="0" borderId="21" xfId="1" applyFont="1" applyBorder="1" applyAlignment="1">
      <alignment horizontal="left" vertical="center"/>
    </xf>
    <xf numFmtId="38" fontId="12" fillId="0" borderId="4" xfId="1" applyFont="1" applyBorder="1" applyAlignment="1">
      <alignment horizontal="left" vertical="center"/>
    </xf>
    <xf numFmtId="38" fontId="15" fillId="0" borderId="2" xfId="1" applyFont="1" applyBorder="1" applyAlignment="1">
      <alignment horizontal="left" vertical="center"/>
    </xf>
    <xf numFmtId="38" fontId="12" fillId="0" borderId="2" xfId="1" applyFont="1" applyBorder="1" applyAlignment="1">
      <alignment horizontal="left" vertical="center"/>
    </xf>
    <xf numFmtId="38" fontId="12" fillId="0" borderId="25" xfId="1" applyFont="1" applyBorder="1" applyAlignment="1">
      <alignment horizontal="left" vertical="center"/>
    </xf>
    <xf numFmtId="38" fontId="15" fillId="0" borderId="25" xfId="1" applyFont="1" applyBorder="1" applyAlignment="1">
      <alignment horizontal="left" vertical="center"/>
    </xf>
    <xf numFmtId="38" fontId="12" fillId="0" borderId="4" xfId="1" applyFont="1" applyBorder="1" applyAlignment="1">
      <alignment horizontal="right" vertical="center"/>
    </xf>
    <xf numFmtId="38" fontId="15" fillId="0" borderId="4" xfId="1" applyFont="1" applyBorder="1" applyAlignment="1">
      <alignment horizontal="left" vertical="center"/>
    </xf>
    <xf numFmtId="38" fontId="12" fillId="0" borderId="0" xfId="1" applyFont="1" applyBorder="1" applyAlignment="1">
      <alignment vertical="center" wrapText="1"/>
    </xf>
    <xf numFmtId="0" fontId="12" fillId="0" borderId="0" xfId="0" applyFont="1" applyBorder="1" applyAlignment="1">
      <alignment horizontal="center" vertical="center"/>
    </xf>
    <xf numFmtId="0" fontId="12" fillId="0" borderId="6" xfId="0" applyFont="1" applyBorder="1" applyAlignment="1">
      <alignment vertical="center"/>
    </xf>
    <xf numFmtId="0" fontId="12" fillId="0" borderId="3" xfId="0" applyFont="1" applyBorder="1" applyAlignment="1">
      <alignment horizontal="center" vertical="center" wrapText="1"/>
    </xf>
    <xf numFmtId="0" fontId="15" fillId="0" borderId="0" xfId="0" applyFont="1" applyAlignment="1">
      <alignment horizontal="center" vertical="center"/>
    </xf>
    <xf numFmtId="38" fontId="12" fillId="0" borderId="21" xfId="1" applyFont="1" applyBorder="1" applyAlignment="1">
      <alignment horizontal="right" vertical="center"/>
    </xf>
    <xf numFmtId="38" fontId="15" fillId="0" borderId="0" xfId="1" applyFont="1" applyBorder="1" applyAlignment="1">
      <alignment horizontal="right" vertical="center"/>
    </xf>
    <xf numFmtId="38" fontId="12" fillId="0" borderId="25" xfId="1" applyFont="1" applyBorder="1" applyAlignment="1">
      <alignment horizontal="right" vertical="center"/>
    </xf>
    <xf numFmtId="38" fontId="12" fillId="3" borderId="4" xfId="1" applyFont="1" applyFill="1" applyBorder="1" applyAlignment="1">
      <alignment horizontal="right" vertical="center"/>
    </xf>
    <xf numFmtId="0" fontId="12" fillId="0" borderId="41" xfId="0" applyFont="1" applyBorder="1" applyAlignment="1">
      <alignment horizontal="center" vertical="center"/>
    </xf>
    <xf numFmtId="38" fontId="12" fillId="3" borderId="40" xfId="1" applyFont="1" applyFill="1" applyBorder="1" applyAlignment="1">
      <alignment vertical="center"/>
    </xf>
    <xf numFmtId="0" fontId="12" fillId="0" borderId="0" xfId="0" applyFont="1" applyAlignment="1">
      <alignment horizontal="left" vertical="top"/>
    </xf>
    <xf numFmtId="0" fontId="15" fillId="0" borderId="25" xfId="0" applyFont="1" applyBorder="1" applyAlignment="1">
      <alignment horizontal="center" vertical="center"/>
    </xf>
    <xf numFmtId="38" fontId="15" fillId="0" borderId="25" xfId="1" applyFont="1" applyBorder="1" applyAlignment="1">
      <alignment horizontal="center" vertical="center"/>
    </xf>
    <xf numFmtId="0" fontId="16" fillId="0" borderId="26" xfId="0" applyFont="1" applyBorder="1" applyAlignment="1">
      <alignment horizontal="center" vertical="center" wrapText="1"/>
    </xf>
    <xf numFmtId="0" fontId="15" fillId="0" borderId="33" xfId="0" applyFont="1" applyBorder="1" applyAlignment="1">
      <alignment horizontal="center" vertical="center"/>
    </xf>
    <xf numFmtId="0" fontId="12" fillId="0" borderId="25" xfId="0" applyFont="1" applyBorder="1" applyAlignment="1">
      <alignment horizontal="center" vertical="center"/>
    </xf>
    <xf numFmtId="0" fontId="15" fillId="0" borderId="39"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left" vertical="center"/>
    </xf>
    <xf numFmtId="0" fontId="12" fillId="0" borderId="15" xfId="0" applyFont="1" applyBorder="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left"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5" fillId="0" borderId="21" xfId="0" applyFont="1" applyBorder="1" applyAlignment="1">
      <alignment horizontal="center" vertical="center"/>
    </xf>
    <xf numFmtId="38" fontId="15" fillId="0" borderId="21" xfId="1" applyFont="1" applyBorder="1">
      <alignment vertical="center"/>
    </xf>
    <xf numFmtId="0" fontId="15" fillId="0" borderId="22" xfId="0" applyFont="1" applyBorder="1" applyAlignment="1">
      <alignment horizontal="center" vertical="center"/>
    </xf>
    <xf numFmtId="0" fontId="15" fillId="0" borderId="34" xfId="0" applyFont="1" applyBorder="1">
      <alignment vertical="center"/>
    </xf>
    <xf numFmtId="0" fontId="15" fillId="3" borderId="21" xfId="0" applyFont="1" applyFill="1" applyBorder="1">
      <alignment vertical="center"/>
    </xf>
    <xf numFmtId="0" fontId="15" fillId="0" borderId="0" xfId="0" applyFont="1" applyBorder="1" applyAlignment="1">
      <alignment horizontal="center" vertical="center"/>
    </xf>
    <xf numFmtId="38" fontId="15" fillId="0" borderId="0" xfId="1" applyFont="1" applyBorder="1">
      <alignment vertical="center"/>
    </xf>
    <xf numFmtId="0" fontId="15" fillId="0" borderId="0" xfId="0" applyFont="1" applyBorder="1">
      <alignment vertical="center"/>
    </xf>
    <xf numFmtId="0" fontId="15" fillId="3" borderId="0" xfId="0" applyFont="1" applyFill="1" applyBorder="1">
      <alignment vertical="center"/>
    </xf>
    <xf numFmtId="0" fontId="15" fillId="0" borderId="25" xfId="0" applyFont="1" applyBorder="1" applyAlignment="1">
      <alignment horizontal="distributed" vertical="center" indent="1"/>
    </xf>
    <xf numFmtId="0" fontId="15" fillId="0" borderId="25" xfId="0" applyFont="1" applyBorder="1" applyAlignment="1">
      <alignment horizontal="center" vertical="center" wrapText="1"/>
    </xf>
    <xf numFmtId="0" fontId="15" fillId="0" borderId="3" xfId="0" applyFont="1" applyBorder="1" applyAlignment="1">
      <alignment horizontal="center" vertical="center"/>
    </xf>
    <xf numFmtId="0" fontId="15" fillId="0" borderId="21" xfId="0" applyFont="1" applyBorder="1">
      <alignment vertical="center"/>
    </xf>
    <xf numFmtId="0" fontId="12" fillId="0" borderId="13" xfId="0" applyFont="1" applyBorder="1">
      <alignment vertical="center"/>
    </xf>
    <xf numFmtId="0" fontId="12" fillId="0" borderId="39" xfId="0" applyFont="1" applyBorder="1" applyAlignment="1">
      <alignment horizontal="center" vertical="center"/>
    </xf>
    <xf numFmtId="0" fontId="12" fillId="0" borderId="38" xfId="0" applyFont="1" applyBorder="1" applyAlignment="1">
      <alignment horizontal="center" vertical="center"/>
    </xf>
    <xf numFmtId="0" fontId="15" fillId="0" borderId="13" xfId="0" applyFont="1" applyBorder="1">
      <alignment vertical="center"/>
    </xf>
    <xf numFmtId="0" fontId="17" fillId="0" borderId="0" xfId="0" applyFont="1">
      <alignment vertical="center"/>
    </xf>
    <xf numFmtId="0" fontId="15" fillId="0" borderId="0" xfId="0" applyFont="1" applyAlignment="1">
      <alignment horizontal="right" vertical="center"/>
    </xf>
    <xf numFmtId="38" fontId="15" fillId="0" borderId="2" xfId="1" applyFont="1" applyBorder="1" applyAlignment="1">
      <alignment horizontal="center" vertical="center"/>
    </xf>
    <xf numFmtId="38" fontId="12" fillId="0" borderId="2" xfId="1" applyFont="1" applyBorder="1" applyAlignment="1">
      <alignment horizontal="center" vertical="center"/>
    </xf>
    <xf numFmtId="38" fontId="12" fillId="0" borderId="0" xfId="1" applyFont="1" applyBorder="1">
      <alignment vertical="center"/>
    </xf>
    <xf numFmtId="38" fontId="12" fillId="0" borderId="0" xfId="1" applyFont="1" applyBorder="1" applyAlignment="1">
      <alignment horizontal="center" vertical="center"/>
    </xf>
    <xf numFmtId="0" fontId="17" fillId="0" borderId="0" xfId="0" applyFont="1" applyAlignment="1">
      <alignment horizontal="left" vertical="center"/>
    </xf>
    <xf numFmtId="38" fontId="12" fillId="0" borderId="26" xfId="1" applyFont="1" applyBorder="1" applyAlignment="1">
      <alignment horizontal="center" vertical="center"/>
    </xf>
    <xf numFmtId="38" fontId="12" fillId="0" borderId="36" xfId="1" applyFont="1" applyBorder="1" applyAlignment="1">
      <alignment horizontal="center" vertical="center"/>
    </xf>
    <xf numFmtId="38" fontId="12" fillId="0" borderId="14" xfId="1" applyFont="1" applyBorder="1">
      <alignment vertical="center"/>
    </xf>
    <xf numFmtId="38" fontId="12" fillId="3" borderId="24" xfId="1" applyFont="1" applyFill="1" applyBorder="1" applyAlignment="1">
      <alignment horizontal="right" vertical="center"/>
    </xf>
    <xf numFmtId="38" fontId="12" fillId="0" borderId="9" xfId="1" applyFont="1" applyBorder="1">
      <alignment vertical="center"/>
    </xf>
    <xf numFmtId="38" fontId="12" fillId="0" borderId="22" xfId="1" applyFont="1" applyBorder="1" applyAlignment="1">
      <alignment horizontal="center" vertical="center"/>
    </xf>
    <xf numFmtId="38" fontId="12" fillId="3" borderId="35" xfId="1" applyFont="1" applyFill="1" applyBorder="1" applyAlignment="1">
      <alignment horizontal="right" vertical="center"/>
    </xf>
    <xf numFmtId="38" fontId="12" fillId="0" borderId="36" xfId="1" applyFont="1" applyFill="1" applyBorder="1" applyAlignment="1">
      <alignment horizontal="center" vertical="center"/>
    </xf>
    <xf numFmtId="38" fontId="12" fillId="3" borderId="24" xfId="1" applyFont="1" applyFill="1" applyBorder="1" applyAlignment="1">
      <alignment vertical="center"/>
    </xf>
    <xf numFmtId="38" fontId="12" fillId="3" borderId="35" xfId="1" applyFont="1" applyFill="1" applyBorder="1" applyAlignment="1">
      <alignment vertical="center"/>
    </xf>
    <xf numFmtId="38" fontId="12" fillId="0" borderId="0" xfId="1" applyFont="1" applyFill="1" applyBorder="1">
      <alignment vertical="center"/>
    </xf>
    <xf numFmtId="0" fontId="12" fillId="0" borderId="0" xfId="0" applyFont="1" applyAlignment="1">
      <alignment horizontal="center" vertical="center" wrapText="1"/>
    </xf>
    <xf numFmtId="0" fontId="15" fillId="0" borderId="0" xfId="0" applyFont="1" applyAlignment="1">
      <alignment horizontal="center" vertical="center" wrapText="1"/>
    </xf>
    <xf numFmtId="177" fontId="16" fillId="0" borderId="4" xfId="0" applyNumberFormat="1" applyFont="1" applyBorder="1" applyAlignment="1">
      <alignment horizontal="left" vertical="center"/>
    </xf>
    <xf numFmtId="177" fontId="16" fillId="0" borderId="4" xfId="0" applyNumberFormat="1" applyFont="1" applyBorder="1" applyAlignment="1">
      <alignment horizontal="left" vertical="center" wrapText="1"/>
    </xf>
    <xf numFmtId="180" fontId="15" fillId="0" borderId="4" xfId="0" applyNumberFormat="1" applyFont="1" applyBorder="1" applyAlignment="1">
      <alignment horizontal="right" vertical="center"/>
    </xf>
    <xf numFmtId="38" fontId="16" fillId="0" borderId="4" xfId="1" applyFont="1" applyFill="1" applyBorder="1" applyAlignment="1">
      <alignment horizontal="left" vertical="center"/>
    </xf>
    <xf numFmtId="0" fontId="15" fillId="0" borderId="6" xfId="0" applyFont="1" applyBorder="1" applyAlignment="1">
      <alignment horizontal="center" vertical="center" wrapText="1"/>
    </xf>
    <xf numFmtId="0" fontId="15" fillId="0" borderId="19" xfId="0" applyFont="1" applyBorder="1" applyAlignment="1">
      <alignment horizontal="center" vertical="center"/>
    </xf>
    <xf numFmtId="180" fontId="15" fillId="3" borderId="6" xfId="0" applyNumberFormat="1" applyFont="1" applyFill="1" applyBorder="1" applyProtection="1">
      <alignment vertical="center"/>
      <protection locked="0"/>
    </xf>
    <xf numFmtId="177" fontId="15" fillId="3" borderId="46" xfId="0" applyNumberFormat="1" applyFont="1" applyFill="1" applyBorder="1" applyAlignment="1">
      <alignment horizontal="right" vertical="center"/>
    </xf>
    <xf numFmtId="0" fontId="26" fillId="0" borderId="0" xfId="0" applyFont="1" applyAlignment="1"/>
    <xf numFmtId="177" fontId="16" fillId="0" borderId="14" xfId="0" applyNumberFormat="1" applyFont="1" applyBorder="1" applyAlignment="1">
      <alignment horizontal="left" vertical="center"/>
    </xf>
    <xf numFmtId="177" fontId="16" fillId="0" borderId="14" xfId="0" applyNumberFormat="1" applyFont="1" applyBorder="1" applyAlignment="1">
      <alignment horizontal="left" vertical="center" wrapText="1"/>
    </xf>
    <xf numFmtId="38" fontId="16" fillId="0" borderId="0" xfId="1" applyFont="1" applyFill="1" applyBorder="1" applyAlignment="1">
      <alignment horizontal="left" vertical="top"/>
    </xf>
    <xf numFmtId="177" fontId="16" fillId="0" borderId="11" xfId="0" applyNumberFormat="1" applyFont="1" applyBorder="1" applyAlignment="1">
      <alignment horizontal="left" vertical="center"/>
    </xf>
    <xf numFmtId="177" fontId="16" fillId="0" borderId="12" xfId="0" applyNumberFormat="1" applyFont="1" applyBorder="1" applyAlignment="1">
      <alignment horizontal="left" vertical="center"/>
    </xf>
    <xf numFmtId="177" fontId="16" fillId="0" borderId="12" xfId="0" applyNumberFormat="1" applyFont="1" applyBorder="1" applyAlignment="1">
      <alignment horizontal="left" vertical="center" wrapText="1"/>
    </xf>
    <xf numFmtId="180" fontId="15" fillId="0" borderId="11" xfId="0" applyNumberFormat="1" applyFont="1" applyBorder="1" applyAlignment="1">
      <alignment horizontal="right" vertical="center"/>
    </xf>
    <xf numFmtId="177" fontId="15" fillId="0" borderId="32" xfId="0" applyNumberFormat="1" applyFont="1" applyBorder="1" applyAlignment="1">
      <alignment horizontal="center" vertical="center"/>
    </xf>
    <xf numFmtId="177" fontId="16" fillId="0" borderId="30" xfId="0" applyNumberFormat="1" applyFont="1" applyBorder="1" applyAlignment="1">
      <alignment horizontal="left" vertical="center"/>
    </xf>
    <xf numFmtId="180" fontId="15" fillId="3" borderId="31" xfId="0" applyNumberFormat="1" applyFont="1" applyFill="1" applyBorder="1" applyAlignment="1">
      <alignment horizontal="right" vertical="center"/>
    </xf>
    <xf numFmtId="180" fontId="15" fillId="0" borderId="30" xfId="0" applyNumberFormat="1" applyFont="1" applyBorder="1" applyAlignment="1">
      <alignment horizontal="right" vertical="center"/>
    </xf>
    <xf numFmtId="181" fontId="15" fillId="3" borderId="29" xfId="0" applyNumberFormat="1" applyFont="1" applyFill="1" applyBorder="1" applyAlignment="1">
      <alignment horizontal="right" vertical="center"/>
    </xf>
    <xf numFmtId="177" fontId="16" fillId="0" borderId="0" xfId="0" applyNumberFormat="1" applyFont="1" applyAlignment="1">
      <alignment horizontal="left" vertical="center"/>
    </xf>
    <xf numFmtId="0" fontId="15" fillId="0" borderId="2" xfId="0" applyFont="1" applyBorder="1" applyAlignment="1">
      <alignment horizontal="center" vertical="center"/>
    </xf>
    <xf numFmtId="0" fontId="26" fillId="0" borderId="0" xfId="0" applyFont="1">
      <alignment vertical="center"/>
    </xf>
    <xf numFmtId="177" fontId="16" fillId="0" borderId="2" xfId="0" applyNumberFormat="1" applyFont="1" applyBorder="1" applyAlignment="1">
      <alignment horizontal="left" vertical="center"/>
    </xf>
    <xf numFmtId="180" fontId="15" fillId="0" borderId="2" xfId="0" applyNumberFormat="1" applyFont="1" applyBorder="1" applyAlignment="1">
      <alignment horizontal="right" vertical="center"/>
    </xf>
    <xf numFmtId="0" fontId="16" fillId="0" borderId="0" xfId="0" applyFont="1">
      <alignment vertical="center"/>
    </xf>
    <xf numFmtId="177" fontId="16" fillId="0" borderId="3" xfId="0" applyNumberFormat="1" applyFont="1" applyBorder="1" applyAlignment="1">
      <alignment horizontal="left" vertical="center"/>
    </xf>
    <xf numFmtId="180" fontId="15" fillId="0" borderId="3" xfId="0" applyNumberFormat="1" applyFont="1" applyBorder="1" applyAlignment="1">
      <alignment horizontal="right" vertical="center"/>
    </xf>
    <xf numFmtId="181" fontId="15" fillId="3" borderId="29" xfId="0" applyNumberFormat="1" applyFont="1" applyFill="1" applyBorder="1">
      <alignment vertical="center"/>
    </xf>
    <xf numFmtId="180" fontId="15" fillId="0" borderId="0" xfId="0" applyNumberFormat="1" applyFont="1" applyProtection="1">
      <alignment vertical="center"/>
      <protection locked="0"/>
    </xf>
    <xf numFmtId="177" fontId="15" fillId="0" borderId="0" xfId="0" applyNumberFormat="1" applyFont="1" applyAlignment="1">
      <alignment horizontal="right" vertical="center"/>
    </xf>
    <xf numFmtId="177" fontId="15" fillId="0" borderId="0" xfId="0" applyNumberFormat="1" applyFont="1">
      <alignment vertical="center"/>
    </xf>
    <xf numFmtId="177" fontId="15" fillId="0" borderId="0" xfId="0" applyNumberFormat="1" applyFont="1" applyAlignment="1">
      <alignment vertical="center" wrapText="1"/>
    </xf>
    <xf numFmtId="177" fontId="15" fillId="0" borderId="0" xfId="0" applyNumberFormat="1" applyFont="1" applyAlignment="1">
      <alignment horizontal="center" vertical="center" wrapText="1"/>
    </xf>
    <xf numFmtId="0" fontId="15" fillId="0" borderId="3" xfId="0" applyFont="1" applyBorder="1" applyAlignment="1">
      <alignment horizontal="center" vertical="center" wrapText="1"/>
    </xf>
    <xf numFmtId="0" fontId="12" fillId="0" borderId="9" xfId="0" applyFont="1" applyBorder="1" applyAlignment="1">
      <alignment horizontal="center" vertical="center" wrapText="1"/>
    </xf>
    <xf numFmtId="177" fontId="12" fillId="2" borderId="21" xfId="0" applyNumberFormat="1" applyFont="1" applyFill="1" applyBorder="1" applyAlignment="1">
      <alignment horizontal="distributed" vertical="center" indent="1"/>
    </xf>
    <xf numFmtId="180" fontId="12" fillId="0" borderId="21" xfId="0" applyNumberFormat="1" applyFont="1" applyFill="1" applyBorder="1" applyAlignment="1" applyProtection="1">
      <alignment horizontal="right" vertical="center"/>
      <protection locked="0"/>
    </xf>
    <xf numFmtId="38" fontId="12" fillId="3" borderId="21" xfId="1" applyFont="1" applyFill="1" applyBorder="1">
      <alignment vertical="center"/>
    </xf>
    <xf numFmtId="177" fontId="12" fillId="2" borderId="21" xfId="0" applyNumberFormat="1" applyFont="1" applyFill="1" applyBorder="1" applyAlignment="1">
      <alignment horizontal="center" vertical="center"/>
    </xf>
    <xf numFmtId="177" fontId="12" fillId="2" borderId="22" xfId="0" applyNumberFormat="1" applyFont="1" applyFill="1" applyBorder="1" applyAlignment="1">
      <alignment horizontal="center" vertical="center"/>
    </xf>
    <xf numFmtId="38" fontId="12" fillId="3" borderId="23" xfId="1" applyFont="1" applyFill="1" applyBorder="1" applyAlignment="1">
      <alignment horizontal="right" vertical="center"/>
    </xf>
    <xf numFmtId="177" fontId="12" fillId="2" borderId="2" xfId="0" applyNumberFormat="1" applyFont="1" applyFill="1" applyBorder="1" applyAlignment="1">
      <alignment horizontal="distributed" vertical="center" indent="1"/>
    </xf>
    <xf numFmtId="180" fontId="12" fillId="0" borderId="2" xfId="0" applyNumberFormat="1" applyFont="1" applyFill="1" applyBorder="1" applyAlignment="1" applyProtection="1">
      <alignment horizontal="right" vertical="center"/>
      <protection locked="0"/>
    </xf>
    <xf numFmtId="177" fontId="12" fillId="0" borderId="2" xfId="0" applyNumberFormat="1" applyFont="1" applyFill="1" applyBorder="1" applyAlignment="1" applyProtection="1">
      <alignment horizontal="right" vertical="center"/>
      <protection locked="0"/>
    </xf>
    <xf numFmtId="38" fontId="12" fillId="3" borderId="6" xfId="1" applyFont="1" applyFill="1" applyBorder="1">
      <alignment vertical="center"/>
    </xf>
    <xf numFmtId="38" fontId="12" fillId="3" borderId="24" xfId="1" applyFont="1" applyFill="1" applyBorder="1">
      <alignment vertical="center"/>
    </xf>
    <xf numFmtId="177" fontId="12" fillId="2" borderId="25" xfId="0" applyNumberFormat="1" applyFont="1" applyFill="1" applyBorder="1" applyAlignment="1">
      <alignment horizontal="distributed" vertical="center" indent="1"/>
    </xf>
    <xf numFmtId="180" fontId="12" fillId="0" borderId="25" xfId="0" applyNumberFormat="1" applyFont="1" applyFill="1" applyBorder="1" applyAlignment="1" applyProtection="1">
      <alignment horizontal="right" vertical="center"/>
      <protection locked="0"/>
    </xf>
    <xf numFmtId="38" fontId="12" fillId="3" borderId="25" xfId="1" applyFont="1" applyFill="1" applyBorder="1">
      <alignment vertical="center"/>
    </xf>
    <xf numFmtId="177" fontId="12" fillId="0" borderId="25" xfId="0" applyNumberFormat="1" applyFont="1" applyFill="1" applyBorder="1" applyAlignment="1" applyProtection="1">
      <alignment horizontal="right" vertical="center"/>
      <protection locked="0"/>
    </xf>
    <xf numFmtId="38" fontId="12" fillId="3" borderId="26" xfId="1" applyFont="1" applyFill="1" applyBorder="1">
      <alignment vertical="center"/>
    </xf>
    <xf numFmtId="38" fontId="12" fillId="3" borderId="27" xfId="1" applyFont="1" applyFill="1" applyBorder="1">
      <alignment vertical="center"/>
    </xf>
    <xf numFmtId="177" fontId="12" fillId="2" borderId="4" xfId="0" applyNumberFormat="1" applyFont="1" applyFill="1" applyBorder="1" applyAlignment="1">
      <alignment horizontal="center" vertical="center"/>
    </xf>
    <xf numFmtId="180" fontId="12" fillId="3" borderId="4" xfId="0" applyNumberFormat="1" applyFont="1" applyFill="1" applyBorder="1" applyAlignment="1">
      <alignment horizontal="right" vertical="center"/>
    </xf>
    <xf numFmtId="177" fontId="12" fillId="3" borderId="4" xfId="0" applyNumberFormat="1" applyFont="1" applyFill="1" applyBorder="1" applyAlignment="1">
      <alignment horizontal="right" vertical="center"/>
    </xf>
    <xf numFmtId="177" fontId="12" fillId="3" borderId="14" xfId="0" applyNumberFormat="1" applyFont="1" applyFill="1" applyBorder="1" applyAlignment="1">
      <alignment horizontal="right" vertical="center"/>
    </xf>
    <xf numFmtId="177" fontId="12" fillId="3" borderId="28" xfId="0" applyNumberFormat="1" applyFont="1" applyFill="1" applyBorder="1" applyAlignment="1">
      <alignment horizontal="right" vertical="center"/>
    </xf>
    <xf numFmtId="180" fontId="12" fillId="0" borderId="0" xfId="0" applyNumberFormat="1" applyFont="1" applyAlignment="1">
      <alignment horizontal="right" vertical="center"/>
    </xf>
    <xf numFmtId="177" fontId="12" fillId="0" borderId="0" xfId="0" applyNumberFormat="1" applyFont="1" applyAlignment="1">
      <alignment horizontal="right" vertical="center"/>
    </xf>
    <xf numFmtId="0" fontId="12" fillId="0" borderId="2" xfId="0" applyFont="1" applyBorder="1" applyAlignment="1" applyProtection="1">
      <alignment horizontal="distributed" vertical="center" indent="1"/>
      <protection locked="0"/>
    </xf>
    <xf numFmtId="38" fontId="12" fillId="0" borderId="2" xfId="1" applyFont="1" applyBorder="1" applyAlignment="1" applyProtection="1">
      <alignment horizontal="right" vertical="center"/>
      <protection locked="0"/>
    </xf>
    <xf numFmtId="178" fontId="12" fillId="0" borderId="0" xfId="0" applyNumberFormat="1" applyFont="1" applyAlignment="1" applyProtection="1">
      <alignment horizontal="right" vertical="center"/>
      <protection locked="0"/>
    </xf>
    <xf numFmtId="178" fontId="12" fillId="0" borderId="0" xfId="0" applyNumberFormat="1" applyFont="1">
      <alignment vertical="center"/>
    </xf>
    <xf numFmtId="179" fontId="12" fillId="0" borderId="0" xfId="0" applyNumberFormat="1" applyFont="1" applyAlignment="1" applyProtection="1">
      <alignment horizontal="left" vertical="center"/>
      <protection locked="0"/>
    </xf>
    <xf numFmtId="177" fontId="12" fillId="0" borderId="0" xfId="0" applyNumberFormat="1" applyFont="1" applyAlignment="1" applyProtection="1">
      <alignment horizontal="right" vertical="center"/>
      <protection locked="0"/>
    </xf>
    <xf numFmtId="177" fontId="12" fillId="0" borderId="0" xfId="0" applyNumberFormat="1" applyFont="1">
      <alignment vertical="center"/>
    </xf>
    <xf numFmtId="179" fontId="12" fillId="0" borderId="0" xfId="0" applyNumberFormat="1" applyFont="1" applyProtection="1">
      <alignment vertical="center"/>
      <protection locked="0"/>
    </xf>
    <xf numFmtId="0" fontId="21"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0" fontId="12" fillId="0" borderId="3"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2" xfId="2" applyFont="1" applyBorder="1" applyAlignment="1">
      <alignment horizontal="center" vertical="center"/>
    </xf>
    <xf numFmtId="0" fontId="12" fillId="0" borderId="2" xfId="2" applyFont="1" applyBorder="1" applyAlignment="1">
      <alignment horizontal="center" vertical="center" wrapText="1"/>
    </xf>
    <xf numFmtId="0" fontId="14" fillId="0" borderId="0" xfId="2" applyFont="1" applyAlignment="1">
      <alignment horizontal="center" vertical="center"/>
    </xf>
    <xf numFmtId="0" fontId="12" fillId="0" borderId="6"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6"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distributed" vertical="center" indent="1"/>
    </xf>
    <xf numFmtId="0" fontId="12" fillId="0" borderId="11" xfId="0" applyFont="1" applyBorder="1" applyAlignment="1">
      <alignment horizontal="distributed" vertical="center" indent="1"/>
    </xf>
    <xf numFmtId="0" fontId="12" fillId="0" borderId="4" xfId="0" applyFont="1" applyBorder="1" applyAlignment="1">
      <alignment horizontal="distributed" vertical="center" indent="1"/>
    </xf>
    <xf numFmtId="0" fontId="12" fillId="0" borderId="5"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2" xfId="0" applyFont="1" applyBorder="1" applyAlignment="1">
      <alignment horizontal="left" vertical="top"/>
    </xf>
    <xf numFmtId="0" fontId="12" fillId="0" borderId="13" xfId="0" applyFont="1" applyBorder="1" applyAlignment="1">
      <alignment horizontal="left" vertical="top"/>
    </xf>
    <xf numFmtId="0" fontId="12" fillId="0" borderId="14" xfId="0" applyFont="1" applyBorder="1" applyAlignment="1">
      <alignment horizontal="left" vertical="top"/>
    </xf>
    <xf numFmtId="0" fontId="12" fillId="0" borderId="15" xfId="0" applyFont="1" applyBorder="1" applyAlignment="1">
      <alignment horizontal="left" vertical="top"/>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3" xfId="0" applyFont="1" applyBorder="1" applyAlignment="1">
      <alignment horizontal="distributed" vertical="center" wrapText="1" indent="1"/>
    </xf>
    <xf numFmtId="0" fontId="12" fillId="0" borderId="5" xfId="0" applyFont="1" applyBorder="1" applyAlignment="1">
      <alignment horizontal="left" vertical="top"/>
    </xf>
    <xf numFmtId="0" fontId="12" fillId="0" borderId="0" xfId="0" applyFont="1" applyAlignment="1">
      <alignment horizontal="left" vertical="top"/>
    </xf>
    <xf numFmtId="0" fontId="12" fillId="0" borderId="1" xfId="0" applyFont="1" applyBorder="1" applyAlignment="1">
      <alignment horizontal="left" vertical="top"/>
    </xf>
    <xf numFmtId="177" fontId="12" fillId="0" borderId="2" xfId="0" applyNumberFormat="1" applyFont="1" applyBorder="1" applyAlignment="1" applyProtection="1">
      <alignment horizontal="left" vertical="center"/>
      <protection locked="0"/>
    </xf>
    <xf numFmtId="177" fontId="12" fillId="0" borderId="2" xfId="0" applyNumberFormat="1" applyFont="1" applyBorder="1" applyAlignment="1">
      <alignment horizontal="center" vertical="center"/>
    </xf>
    <xf numFmtId="0" fontId="12" fillId="0" borderId="2" xfId="0" applyFont="1" applyBorder="1" applyAlignment="1">
      <alignment horizontal="left" vertical="center"/>
    </xf>
    <xf numFmtId="0" fontId="12" fillId="0" borderId="9"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177" fontId="12" fillId="0" borderId="2" xfId="0" applyNumberFormat="1" applyFont="1" applyBorder="1" applyAlignment="1">
      <alignment horizontal="left" vertical="center"/>
    </xf>
    <xf numFmtId="0" fontId="12" fillId="0" borderId="2" xfId="0" applyFont="1" applyBorder="1" applyAlignment="1" applyProtection="1">
      <alignment horizontal="center" vertical="center"/>
      <protection locked="0"/>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7" xfId="0" applyFont="1" applyBorder="1" applyAlignment="1">
      <alignment horizontal="left" vertical="center"/>
    </xf>
    <xf numFmtId="0" fontId="14" fillId="0" borderId="0" xfId="0" applyFont="1" applyAlignment="1">
      <alignment horizontal="center" vertical="center"/>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 xfId="0" applyFont="1" applyBorder="1" applyAlignment="1">
      <alignment horizontal="left" vertical="center" wrapText="1"/>
    </xf>
    <xf numFmtId="180" fontId="15" fillId="0" borderId="9" xfId="0" applyNumberFormat="1" applyFont="1" applyBorder="1" applyAlignment="1">
      <alignment horizontal="left" vertical="center"/>
    </xf>
    <xf numFmtId="180" fontId="15" fillId="0" borderId="10" xfId="0" applyNumberFormat="1" applyFont="1" applyBorder="1" applyAlignment="1">
      <alignment horizontal="left" vertical="center"/>
    </xf>
    <xf numFmtId="180" fontId="15" fillId="0" borderId="6" xfId="0" applyNumberFormat="1" applyFont="1" applyBorder="1" applyAlignment="1">
      <alignment horizontal="left" vertical="center"/>
    </xf>
    <xf numFmtId="180" fontId="15" fillId="0" borderId="7" xfId="0" applyNumberFormat="1" applyFont="1" applyBorder="1" applyAlignment="1">
      <alignment horizontal="left" vertical="center"/>
    </xf>
    <xf numFmtId="180" fontId="15" fillId="0" borderId="14" xfId="0" applyNumberFormat="1" applyFont="1" applyBorder="1" applyAlignment="1">
      <alignment horizontal="left" vertical="center"/>
    </xf>
    <xf numFmtId="180" fontId="15" fillId="0" borderId="15" xfId="0" applyNumberFormat="1" applyFont="1" applyBorder="1" applyAlignment="1">
      <alignment horizontal="left" vertical="center"/>
    </xf>
    <xf numFmtId="0" fontId="16" fillId="0" borderId="6" xfId="0" applyFont="1" applyBorder="1" applyAlignment="1">
      <alignment horizontal="left" vertical="center"/>
    </xf>
    <xf numFmtId="0" fontId="16" fillId="0" borderId="8" xfId="0" applyFont="1" applyBorder="1" applyAlignment="1">
      <alignment horizontal="left" vertical="center"/>
    </xf>
    <xf numFmtId="0" fontId="16" fillId="0" borderId="7"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left" vertical="center"/>
    </xf>
    <xf numFmtId="0" fontId="15" fillId="0" borderId="8" xfId="0" applyFont="1" applyBorder="1" applyAlignment="1">
      <alignment horizontal="left" vertical="center"/>
    </xf>
    <xf numFmtId="0" fontId="15" fillId="0" borderId="7" xfId="0" applyFont="1" applyBorder="1" applyAlignment="1">
      <alignment horizontal="left"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xf>
    <xf numFmtId="0" fontId="15" fillId="0" borderId="25" xfId="0" applyFont="1" applyBorder="1" applyAlignment="1">
      <alignment horizontal="center" vertical="center"/>
    </xf>
    <xf numFmtId="0" fontId="15" fillId="0" borderId="0" xfId="0" applyFont="1" applyAlignment="1">
      <alignment horizontal="left" vertical="center" wrapText="1"/>
    </xf>
    <xf numFmtId="0" fontId="12" fillId="0" borderId="8" xfId="0" applyFont="1" applyBorder="1" applyAlignment="1">
      <alignment horizontal="center" vertical="center"/>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center" vertical="center"/>
    </xf>
    <xf numFmtId="0" fontId="12" fillId="0" borderId="33" xfId="0" applyFont="1" applyBorder="1" applyAlignment="1">
      <alignment horizontal="center" vertical="center"/>
    </xf>
    <xf numFmtId="0" fontId="12" fillId="0" borderId="25" xfId="0" applyFont="1" applyBorder="1" applyAlignment="1">
      <alignment horizontal="center" vertical="center"/>
    </xf>
    <xf numFmtId="0" fontId="12" fillId="0" borderId="15" xfId="0" applyFont="1" applyBorder="1" applyAlignment="1">
      <alignment horizontal="left" vertical="center"/>
    </xf>
    <xf numFmtId="0" fontId="12" fillId="0" borderId="4" xfId="0" applyFont="1" applyBorder="1" applyAlignment="1">
      <alignment horizontal="left" vertical="center"/>
    </xf>
    <xf numFmtId="0" fontId="12" fillId="0" borderId="33" xfId="0" applyFont="1" applyBorder="1" applyAlignment="1">
      <alignment horizontal="left" vertical="center"/>
    </xf>
    <xf numFmtId="0" fontId="12" fillId="0" borderId="25" xfId="0" applyFont="1" applyBorder="1" applyAlignment="1">
      <alignment horizontal="left" vertical="center"/>
    </xf>
    <xf numFmtId="0" fontId="15" fillId="0" borderId="9" xfId="4" applyFont="1" applyBorder="1" applyAlignment="1">
      <alignment horizontal="center" vertical="center" wrapText="1"/>
    </xf>
    <xf numFmtId="0" fontId="15" fillId="0" borderId="5" xfId="4" applyFont="1" applyBorder="1" applyAlignment="1">
      <alignment horizontal="center" vertical="center" wrapText="1"/>
    </xf>
    <xf numFmtId="0" fontId="15" fillId="0" borderId="10" xfId="4" applyFont="1" applyBorder="1" applyAlignment="1">
      <alignment horizontal="center" vertical="center" wrapText="1"/>
    </xf>
    <xf numFmtId="0" fontId="15" fillId="0" borderId="14" xfId="4" applyFont="1" applyBorder="1" applyAlignment="1">
      <alignment horizontal="center" vertical="center" wrapText="1"/>
    </xf>
    <xf numFmtId="0" fontId="15" fillId="0" borderId="1" xfId="4" applyFont="1" applyBorder="1" applyAlignment="1">
      <alignment horizontal="center" vertical="center" wrapText="1"/>
    </xf>
    <xf numFmtId="0" fontId="15" fillId="0" borderId="15" xfId="4" applyFont="1" applyBorder="1" applyAlignment="1">
      <alignment horizontal="center" vertical="center" wrapText="1"/>
    </xf>
    <xf numFmtId="0" fontId="12" fillId="0" borderId="13" xfId="0" applyFont="1" applyBorder="1" applyAlignment="1">
      <alignment horizontal="center" vertical="center"/>
    </xf>
    <xf numFmtId="38" fontId="12" fillId="0" borderId="39" xfId="1" applyFont="1" applyBorder="1" applyAlignment="1">
      <alignment horizontal="left" vertical="center" wrapText="1"/>
    </xf>
    <xf numFmtId="38" fontId="12" fillId="0" borderId="11" xfId="1" applyFont="1" applyBorder="1" applyAlignment="1">
      <alignment horizontal="left" vertical="center" wrapText="1"/>
    </xf>
    <xf numFmtId="38" fontId="12" fillId="0" borderId="4" xfId="1" applyFont="1" applyBorder="1" applyAlignment="1">
      <alignment horizontal="left" vertical="center" wrapText="1"/>
    </xf>
    <xf numFmtId="0" fontId="12" fillId="0" borderId="2" xfId="0" applyFont="1" applyBorder="1" applyAlignment="1">
      <alignment horizontal="right" vertical="center"/>
    </xf>
    <xf numFmtId="0" fontId="12" fillId="0" borderId="11" xfId="0" applyFont="1" applyBorder="1" applyAlignment="1">
      <alignment horizontal="center" vertical="center"/>
    </xf>
    <xf numFmtId="38" fontId="12" fillId="0" borderId="3" xfId="1" applyFont="1" applyBorder="1" applyAlignment="1">
      <alignment horizontal="left" vertical="center" wrapText="1"/>
    </xf>
    <xf numFmtId="38" fontId="12" fillId="0" borderId="37" xfId="1" applyFont="1" applyBorder="1" applyAlignment="1">
      <alignment horizontal="left" vertical="center" wrapText="1"/>
    </xf>
    <xf numFmtId="0" fontId="12" fillId="0" borderId="39" xfId="0" applyFont="1" applyBorder="1" applyAlignment="1">
      <alignment horizontal="right" vertical="center"/>
    </xf>
    <xf numFmtId="0" fontId="12" fillId="0" borderId="11" xfId="0" applyFont="1" applyBorder="1" applyAlignment="1">
      <alignment horizontal="right" vertical="center"/>
    </xf>
    <xf numFmtId="0" fontId="12" fillId="0" borderId="4" xfId="0" applyFont="1" applyBorder="1" applyAlignment="1">
      <alignment horizontal="right" vertical="center"/>
    </xf>
    <xf numFmtId="0" fontId="12" fillId="0" borderId="37" xfId="0" applyFont="1" applyBorder="1" applyAlignment="1">
      <alignment horizontal="center" vertical="center"/>
    </xf>
    <xf numFmtId="0" fontId="12" fillId="0" borderId="0" xfId="0" applyFont="1" applyBorder="1" applyAlignment="1">
      <alignment vertical="center" wrapText="1"/>
    </xf>
    <xf numFmtId="0" fontId="12" fillId="0" borderId="2" xfId="4" applyFont="1" applyBorder="1" applyAlignment="1">
      <alignment horizontal="center" vertical="center"/>
    </xf>
    <xf numFmtId="0" fontId="12" fillId="0" borderId="2" xfId="4" applyFont="1" applyBorder="1" applyAlignment="1">
      <alignment horizontal="left" vertical="center"/>
    </xf>
    <xf numFmtId="0" fontId="12" fillId="0" borderId="3" xfId="0" applyFont="1" applyBorder="1" applyAlignment="1">
      <alignment horizontal="right" vertical="center"/>
    </xf>
    <xf numFmtId="0" fontId="12" fillId="0" borderId="37" xfId="0" applyFont="1" applyBorder="1" applyAlignment="1">
      <alignment horizontal="righ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7" xfId="0" applyFont="1" applyBorder="1" applyAlignment="1">
      <alignment vertical="center"/>
    </xf>
    <xf numFmtId="0" fontId="12" fillId="0" borderId="6" xfId="0" applyFont="1" applyBorder="1" applyAlignment="1">
      <alignment vertical="center" wrapText="1"/>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2" xfId="0" applyFont="1" applyBorder="1" applyAlignment="1">
      <alignment horizontal="center" vertical="center" wrapText="1"/>
    </xf>
    <xf numFmtId="0" fontId="14"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40" fontId="12" fillId="0" borderId="2" xfId="1" applyNumberFormat="1" applyFont="1" applyFill="1" applyBorder="1" applyAlignment="1">
      <alignment horizontal="center" vertical="center"/>
    </xf>
    <xf numFmtId="38" fontId="12" fillId="0" borderId="2" xfId="1" applyFont="1" applyFill="1" applyBorder="1" applyAlignment="1">
      <alignment horizontal="center" vertical="center" wrapText="1"/>
    </xf>
    <xf numFmtId="0" fontId="13" fillId="0" borderId="0" xfId="0" applyFont="1" applyAlignment="1">
      <alignment horizontal="center" vertical="center"/>
    </xf>
    <xf numFmtId="0" fontId="12" fillId="0" borderId="0" xfId="0" applyFont="1" applyAlignment="1">
      <alignment horizontal="left" vertical="center"/>
    </xf>
    <xf numFmtId="0" fontId="12" fillId="0" borderId="8" xfId="2" applyFont="1" applyBorder="1" applyAlignment="1">
      <alignment horizontal="center" vertical="center"/>
    </xf>
    <xf numFmtId="0" fontId="12" fillId="0" borderId="0" xfId="0" applyFont="1" applyAlignment="1">
      <alignment vertical="top"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2" xfId="2" applyFont="1" applyBorder="1" applyAlignment="1">
      <alignment horizontal="center" vertical="center"/>
    </xf>
    <xf numFmtId="0" fontId="8" fillId="0" borderId="2" xfId="2" applyFont="1" applyBorder="1" applyAlignment="1">
      <alignment horizontal="center" vertical="center" wrapText="1"/>
    </xf>
    <xf numFmtId="0" fontId="7" fillId="0" borderId="0" xfId="2" applyFont="1" applyAlignment="1">
      <alignment horizontal="center" vertical="center"/>
    </xf>
    <xf numFmtId="0" fontId="12" fillId="0" borderId="0" xfId="0" applyFont="1" applyAlignment="1">
      <alignment horizontal="left" vertical="center" wrapText="1"/>
    </xf>
    <xf numFmtId="0" fontId="8" fillId="0" borderId="0" xfId="0" applyFont="1" applyAlignment="1">
      <alignment vertical="top" wrapText="1"/>
    </xf>
    <xf numFmtId="0" fontId="12" fillId="0" borderId="0" xfId="0" applyFont="1" applyAlignment="1">
      <alignment horizontal="center" vertical="top"/>
    </xf>
    <xf numFmtId="0" fontId="12" fillId="0" borderId="0" xfId="0" applyFont="1" applyAlignment="1">
      <alignment vertical="center" wrapText="1"/>
    </xf>
    <xf numFmtId="0" fontId="13" fillId="0" borderId="9"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14" xfId="2" applyFont="1" applyBorder="1" applyAlignment="1">
      <alignment horizontal="center" vertical="center" wrapText="1"/>
    </xf>
    <xf numFmtId="0" fontId="12" fillId="0" borderId="9" xfId="0" applyFont="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2" xfId="0" applyFont="1" applyBorder="1" applyAlignment="1">
      <alignment vertical="center"/>
    </xf>
    <xf numFmtId="0" fontId="12" fillId="0" borderId="5"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right" vertical="center"/>
    </xf>
    <xf numFmtId="0" fontId="12" fillId="0" borderId="15" xfId="0" applyFont="1" applyBorder="1" applyAlignment="1">
      <alignment horizontal="right" vertical="center"/>
    </xf>
    <xf numFmtId="0" fontId="12" fillId="0" borderId="9" xfId="0" applyFont="1" applyBorder="1" applyAlignment="1">
      <alignment horizontal="right" vertical="center"/>
    </xf>
    <xf numFmtId="0" fontId="12" fillId="0" borderId="5" xfId="0" applyFont="1" applyBorder="1" applyAlignment="1">
      <alignment horizontal="right" vertical="center"/>
    </xf>
    <xf numFmtId="0" fontId="12" fillId="0" borderId="6"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15" fillId="0" borderId="14" xfId="0" applyFont="1" applyBorder="1" applyAlignment="1">
      <alignment horizontal="center" vertical="center"/>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2" fillId="0" borderId="2" xfId="0" applyFont="1" applyBorder="1" applyAlignment="1">
      <alignment vertical="center" wrapText="1"/>
    </xf>
    <xf numFmtId="0" fontId="12" fillId="0" borderId="1" xfId="0" applyFont="1" applyBorder="1" applyAlignment="1">
      <alignment horizontal="center" vertical="center"/>
    </xf>
    <xf numFmtId="0" fontId="12" fillId="0" borderId="14" xfId="0" applyFont="1" applyBorder="1" applyAlignment="1">
      <alignment horizontal="distributed" vertical="center" indent="2"/>
    </xf>
    <xf numFmtId="0" fontId="12" fillId="0" borderId="15" xfId="0" applyFont="1" applyBorder="1" applyAlignment="1">
      <alignment horizontal="distributed" vertical="center" indent="2"/>
    </xf>
    <xf numFmtId="0" fontId="12" fillId="0" borderId="43" xfId="0" applyFont="1" applyBorder="1" applyAlignment="1">
      <alignment horizontal="distributed" vertical="center" indent="2"/>
    </xf>
    <xf numFmtId="0" fontId="12" fillId="0" borderId="44" xfId="0" applyFont="1" applyBorder="1" applyAlignment="1">
      <alignment horizontal="distributed" vertical="center" indent="2"/>
    </xf>
    <xf numFmtId="0" fontId="12" fillId="0" borderId="2" xfId="0" applyFont="1" applyBorder="1" applyAlignment="1">
      <alignment horizontal="distributed" vertical="center" indent="2"/>
    </xf>
    <xf numFmtId="0" fontId="12" fillId="0" borderId="45" xfId="0" applyFont="1" applyBorder="1" applyAlignment="1">
      <alignment horizontal="center" vertical="center"/>
    </xf>
    <xf numFmtId="0" fontId="12" fillId="0" borderId="44" xfId="0" applyFont="1" applyBorder="1" applyAlignment="1">
      <alignment horizontal="center" vertical="center"/>
    </xf>
    <xf numFmtId="0" fontId="12" fillId="0" borderId="43" xfId="0" applyFont="1" applyBorder="1" applyAlignment="1">
      <alignment horizontal="center" vertical="center"/>
    </xf>
    <xf numFmtId="0" fontId="12" fillId="0" borderId="6" xfId="0" applyFont="1" applyBorder="1" applyAlignment="1">
      <alignment horizontal="distributed" vertical="center" indent="1"/>
    </xf>
    <xf numFmtId="0" fontId="12" fillId="0" borderId="7" xfId="0" applyFont="1" applyBorder="1" applyAlignment="1">
      <alignment horizontal="distributed" vertical="center" indent="1"/>
    </xf>
  </cellXfs>
  <cellStyles count="8">
    <cellStyle name="Normal" xfId="5" xr:uid="{A322E141-25DA-41A7-A013-9B82E97781FD}"/>
    <cellStyle name="ハイパーリンク" xfId="6" builtinId="8"/>
    <cellStyle name="桁区切り" xfId="1" builtinId="6"/>
    <cellStyle name="桁区切り 5" xfId="3" xr:uid="{399048AF-9B46-4DDB-B706-C7988360A01F}"/>
    <cellStyle name="標準" xfId="0" builtinId="0"/>
    <cellStyle name="標準 2" xfId="7" xr:uid="{A3CFDA90-A305-47F5-BD7A-C70AF2F66316}"/>
    <cellStyle name="標準 2 2" xfId="2" xr:uid="{A0F1CB93-C49B-450F-833D-EF0A7BA4F267}"/>
    <cellStyle name="標準 5" xfId="4" xr:uid="{6827EA42-1B88-4064-9477-7398694B3095}"/>
  </cellStyles>
  <dxfs count="0"/>
  <tableStyles count="0" defaultTableStyle="TableStyleMedium2" defaultPivotStyle="PivotStyleLight16"/>
  <colors>
    <mruColors>
      <color rgb="FF0000FF"/>
      <color rgb="FFFFFF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9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46808-2F21-47A1-8C34-98F0E665F990}">
  <sheetPr codeName="Sheet1">
    <pageSetUpPr fitToPage="1"/>
  </sheetPr>
  <dimension ref="A1:H32"/>
  <sheetViews>
    <sheetView view="pageBreakPreview" zoomScaleNormal="100" zoomScaleSheetLayoutView="100" workbookViewId="0">
      <selection activeCell="J18" sqref="J18"/>
    </sheetView>
  </sheetViews>
  <sheetFormatPr defaultColWidth="9" defaultRowHeight="18" customHeight="1" x14ac:dyDescent="0.4"/>
  <cols>
    <col min="1" max="1" width="20.25" style="161" customWidth="1"/>
    <col min="2" max="2" width="26.375" style="164" customWidth="1"/>
    <col min="3" max="3" width="4.5" style="161" customWidth="1"/>
    <col min="4" max="4" width="20.25" style="161" customWidth="1"/>
    <col min="5" max="5" width="26.375" style="164" customWidth="1"/>
    <col min="6" max="6" width="4.5" style="161" customWidth="1"/>
    <col min="7" max="7" width="20.25" style="161" customWidth="1"/>
    <col min="8" max="8" width="26.375" style="164" customWidth="1"/>
    <col min="9" max="16384" width="9" style="161"/>
  </cols>
  <sheetData>
    <row r="1" spans="1:8" ht="25.5" customHeight="1" x14ac:dyDescent="0.4">
      <c r="A1" s="384" t="s">
        <v>0</v>
      </c>
      <c r="B1" s="384"/>
      <c r="C1" s="384"/>
      <c r="D1" s="384"/>
      <c r="E1" s="384"/>
      <c r="F1" s="159" t="s">
        <v>3725</v>
      </c>
      <c r="G1" s="160"/>
      <c r="H1" s="160"/>
    </row>
    <row r="3" spans="1:8" ht="18" customHeight="1" x14ac:dyDescent="0.4">
      <c r="A3" s="161" t="s">
        <v>1</v>
      </c>
      <c r="B3" s="162" t="s">
        <v>2</v>
      </c>
      <c r="D3" s="161" t="s">
        <v>3</v>
      </c>
      <c r="E3" s="162" t="s">
        <v>3737</v>
      </c>
      <c r="G3" s="161" t="s">
        <v>4</v>
      </c>
      <c r="H3" s="162" t="s">
        <v>5</v>
      </c>
    </row>
    <row r="4" spans="1:8" ht="18" customHeight="1" x14ac:dyDescent="0.4">
      <c r="A4" s="163" t="s">
        <v>6</v>
      </c>
      <c r="B4" s="162" t="s">
        <v>7</v>
      </c>
      <c r="D4" s="161" t="s">
        <v>8</v>
      </c>
      <c r="E4" s="162" t="s">
        <v>3738</v>
      </c>
      <c r="G4" s="163" t="s">
        <v>6</v>
      </c>
      <c r="H4" s="162" t="s">
        <v>9</v>
      </c>
    </row>
    <row r="5" spans="1:8" ht="18" customHeight="1" x14ac:dyDescent="0.4">
      <c r="A5" s="163" t="s">
        <v>10</v>
      </c>
      <c r="B5" s="162" t="s">
        <v>11</v>
      </c>
      <c r="D5" s="161" t="s">
        <v>12</v>
      </c>
      <c r="E5" s="162" t="s">
        <v>3739</v>
      </c>
      <c r="G5" s="163" t="s">
        <v>10</v>
      </c>
      <c r="H5" s="162" t="s">
        <v>13</v>
      </c>
    </row>
    <row r="6" spans="1:8" ht="18" customHeight="1" x14ac:dyDescent="0.4">
      <c r="A6" s="163" t="s">
        <v>14</v>
      </c>
      <c r="B6" s="162" t="s">
        <v>15</v>
      </c>
      <c r="D6" s="161" t="s">
        <v>16</v>
      </c>
      <c r="E6" s="162" t="s">
        <v>17</v>
      </c>
      <c r="G6" s="161" t="s">
        <v>18</v>
      </c>
      <c r="H6" s="162" t="s">
        <v>19</v>
      </c>
    </row>
    <row r="7" spans="1:8" ht="18" customHeight="1" x14ac:dyDescent="0.4">
      <c r="A7" s="163" t="s">
        <v>20</v>
      </c>
      <c r="B7" s="162" t="s">
        <v>3727</v>
      </c>
      <c r="D7" s="161" t="s">
        <v>21</v>
      </c>
      <c r="E7" s="162" t="s">
        <v>22</v>
      </c>
      <c r="G7" s="161" t="s">
        <v>23</v>
      </c>
      <c r="H7" s="162" t="s">
        <v>24</v>
      </c>
    </row>
    <row r="8" spans="1:8" ht="18" customHeight="1" x14ac:dyDescent="0.4">
      <c r="A8" s="163" t="s">
        <v>25</v>
      </c>
      <c r="B8" s="162" t="s">
        <v>26</v>
      </c>
      <c r="D8" s="161" t="s">
        <v>27</v>
      </c>
      <c r="E8" s="162" t="s">
        <v>28</v>
      </c>
      <c r="G8" s="161" t="s">
        <v>29</v>
      </c>
      <c r="H8" s="162" t="s">
        <v>30</v>
      </c>
    </row>
    <row r="9" spans="1:8" ht="18" customHeight="1" x14ac:dyDescent="0.4">
      <c r="A9" s="163" t="s">
        <v>31</v>
      </c>
      <c r="B9" s="162" t="s">
        <v>3728</v>
      </c>
      <c r="D9" s="163" t="s">
        <v>6</v>
      </c>
      <c r="E9" s="162" t="s">
        <v>7</v>
      </c>
      <c r="G9" s="163" t="s">
        <v>6</v>
      </c>
      <c r="H9" s="162" t="s">
        <v>32</v>
      </c>
    </row>
    <row r="10" spans="1:8" ht="18" customHeight="1" x14ac:dyDescent="0.4">
      <c r="A10" s="163" t="s">
        <v>33</v>
      </c>
      <c r="B10" s="162" t="s">
        <v>3729</v>
      </c>
      <c r="D10" s="161" t="s">
        <v>34</v>
      </c>
      <c r="E10" s="162" t="s">
        <v>35</v>
      </c>
      <c r="G10" s="161" t="s">
        <v>36</v>
      </c>
      <c r="H10" s="162" t="s">
        <v>37</v>
      </c>
    </row>
    <row r="11" spans="1:8" ht="18" customHeight="1" x14ac:dyDescent="0.4">
      <c r="A11" s="163" t="s">
        <v>38</v>
      </c>
      <c r="B11" s="162" t="s">
        <v>39</v>
      </c>
      <c r="D11" s="161" t="s">
        <v>40</v>
      </c>
      <c r="E11" s="162" t="s">
        <v>41</v>
      </c>
      <c r="G11" s="161" t="s">
        <v>42</v>
      </c>
      <c r="H11" s="162" t="s">
        <v>43</v>
      </c>
    </row>
    <row r="12" spans="1:8" ht="18" customHeight="1" x14ac:dyDescent="0.4">
      <c r="A12" s="163" t="s">
        <v>44</v>
      </c>
      <c r="B12" s="162" t="s">
        <v>3730</v>
      </c>
      <c r="D12" s="163" t="s">
        <v>6</v>
      </c>
      <c r="E12" s="162" t="s">
        <v>45</v>
      </c>
      <c r="G12" s="163" t="s">
        <v>6</v>
      </c>
      <c r="H12" s="162" t="s">
        <v>46</v>
      </c>
    </row>
    <row r="13" spans="1:8" ht="18" customHeight="1" x14ac:dyDescent="0.4">
      <c r="A13" s="163" t="s">
        <v>47</v>
      </c>
      <c r="B13" s="162" t="s">
        <v>3731</v>
      </c>
      <c r="D13" s="163" t="s">
        <v>10</v>
      </c>
      <c r="E13" s="162" t="s">
        <v>48</v>
      </c>
      <c r="G13" s="163" t="s">
        <v>10</v>
      </c>
      <c r="H13" s="162" t="s">
        <v>49</v>
      </c>
    </row>
    <row r="14" spans="1:8" ht="18" customHeight="1" x14ac:dyDescent="0.4">
      <c r="A14" s="163" t="s">
        <v>50</v>
      </c>
      <c r="B14" s="162" t="s">
        <v>51</v>
      </c>
      <c r="D14" s="161" t="s">
        <v>52</v>
      </c>
      <c r="E14" s="162" t="s">
        <v>53</v>
      </c>
      <c r="G14" s="163" t="s">
        <v>54</v>
      </c>
      <c r="H14" s="162" t="s">
        <v>55</v>
      </c>
    </row>
    <row r="15" spans="1:8" ht="18" customHeight="1" x14ac:dyDescent="0.4">
      <c r="A15" s="163" t="s">
        <v>56</v>
      </c>
      <c r="B15" s="162" t="s">
        <v>57</v>
      </c>
      <c r="D15" s="161" t="s">
        <v>58</v>
      </c>
      <c r="E15" s="162" t="s">
        <v>59</v>
      </c>
      <c r="G15" s="161" t="s">
        <v>60</v>
      </c>
      <c r="H15" s="162" t="s">
        <v>61</v>
      </c>
    </row>
    <row r="16" spans="1:8" ht="18" customHeight="1" x14ac:dyDescent="0.4">
      <c r="A16" s="163" t="s">
        <v>62</v>
      </c>
      <c r="B16" s="162" t="s">
        <v>3726</v>
      </c>
      <c r="D16" s="163" t="s">
        <v>6</v>
      </c>
      <c r="E16" s="162" t="s">
        <v>63</v>
      </c>
      <c r="G16" s="161" t="s">
        <v>64</v>
      </c>
      <c r="H16" s="162" t="s">
        <v>65</v>
      </c>
    </row>
    <row r="17" spans="1:8" ht="18" customHeight="1" x14ac:dyDescent="0.4">
      <c r="A17" s="163" t="s">
        <v>66</v>
      </c>
      <c r="B17" s="162" t="s">
        <v>3732</v>
      </c>
      <c r="D17" s="163" t="s">
        <v>10</v>
      </c>
      <c r="E17" s="162" t="s">
        <v>67</v>
      </c>
      <c r="G17" s="161" t="s">
        <v>68</v>
      </c>
      <c r="H17" s="162" t="s">
        <v>69</v>
      </c>
    </row>
    <row r="18" spans="1:8" ht="18" customHeight="1" x14ac:dyDescent="0.4">
      <c r="A18" s="163" t="s">
        <v>3766</v>
      </c>
      <c r="B18" s="162" t="s">
        <v>3767</v>
      </c>
      <c r="D18" s="163" t="s">
        <v>54</v>
      </c>
      <c r="E18" s="162" t="s">
        <v>72</v>
      </c>
      <c r="G18" s="161" t="s">
        <v>73</v>
      </c>
      <c r="H18" s="162" t="s">
        <v>74</v>
      </c>
    </row>
    <row r="19" spans="1:8" ht="18" customHeight="1" x14ac:dyDescent="0.4">
      <c r="A19" s="161" t="s">
        <v>70</v>
      </c>
      <c r="B19" s="162" t="s">
        <v>71</v>
      </c>
      <c r="D19" s="161" t="s">
        <v>75</v>
      </c>
      <c r="E19" s="162" t="s">
        <v>76</v>
      </c>
      <c r="G19" s="163" t="s">
        <v>6</v>
      </c>
      <c r="H19" s="162" t="s">
        <v>77</v>
      </c>
    </row>
    <row r="20" spans="1:8" ht="18" customHeight="1" x14ac:dyDescent="0.4">
      <c r="A20" s="163" t="s">
        <v>6</v>
      </c>
      <c r="B20" s="162" t="s">
        <v>7</v>
      </c>
      <c r="D20" s="161" t="s">
        <v>80</v>
      </c>
      <c r="E20" s="162" t="s">
        <v>81</v>
      </c>
      <c r="G20" s="163" t="s">
        <v>10</v>
      </c>
      <c r="H20" s="162" t="s">
        <v>82</v>
      </c>
    </row>
    <row r="21" spans="1:8" ht="18" customHeight="1" x14ac:dyDescent="0.4">
      <c r="A21" s="161" t="s">
        <v>78</v>
      </c>
      <c r="B21" s="162" t="s">
        <v>79</v>
      </c>
      <c r="D21" s="161" t="s">
        <v>85</v>
      </c>
      <c r="E21" s="162" t="s">
        <v>86</v>
      </c>
      <c r="G21" s="161" t="s">
        <v>87</v>
      </c>
      <c r="H21" s="162" t="s">
        <v>88</v>
      </c>
    </row>
    <row r="22" spans="1:8" ht="18" customHeight="1" x14ac:dyDescent="0.4">
      <c r="A22" s="161" t="s">
        <v>83</v>
      </c>
      <c r="B22" s="162" t="s">
        <v>84</v>
      </c>
      <c r="D22" s="161" t="s">
        <v>91</v>
      </c>
      <c r="E22" s="162" t="s">
        <v>92</v>
      </c>
      <c r="G22" s="161" t="s">
        <v>93</v>
      </c>
      <c r="H22" s="162" t="s">
        <v>94</v>
      </c>
    </row>
    <row r="23" spans="1:8" ht="18" customHeight="1" x14ac:dyDescent="0.4">
      <c r="A23" s="161" t="s">
        <v>89</v>
      </c>
      <c r="B23" s="162" t="s">
        <v>90</v>
      </c>
      <c r="D23" s="163" t="s">
        <v>6</v>
      </c>
      <c r="E23" s="162" t="s">
        <v>96</v>
      </c>
      <c r="G23" s="161" t="s">
        <v>97</v>
      </c>
      <c r="H23" s="162" t="s">
        <v>98</v>
      </c>
    </row>
    <row r="24" spans="1:8" ht="18" customHeight="1" x14ac:dyDescent="0.4">
      <c r="A24" s="163" t="s">
        <v>6</v>
      </c>
      <c r="B24" s="162" t="s">
        <v>95</v>
      </c>
      <c r="D24" s="163" t="s">
        <v>10</v>
      </c>
      <c r="E24" s="162" t="s">
        <v>100</v>
      </c>
      <c r="G24" s="161" t="s">
        <v>101</v>
      </c>
      <c r="H24" s="162" t="s">
        <v>102</v>
      </c>
    </row>
    <row r="25" spans="1:8" ht="18" customHeight="1" x14ac:dyDescent="0.4">
      <c r="A25" s="163" t="s">
        <v>10</v>
      </c>
      <c r="B25" s="162" t="s">
        <v>99</v>
      </c>
      <c r="D25" s="161" t="s">
        <v>105</v>
      </c>
      <c r="E25" s="162" t="s">
        <v>106</v>
      </c>
      <c r="G25" s="161" t="s">
        <v>107</v>
      </c>
      <c r="H25" s="162" t="s">
        <v>108</v>
      </c>
    </row>
    <row r="26" spans="1:8" ht="18" customHeight="1" x14ac:dyDescent="0.4">
      <c r="A26" s="161" t="s">
        <v>103</v>
      </c>
      <c r="B26" s="162" t="s">
        <v>104</v>
      </c>
      <c r="D26" s="161" t="s">
        <v>110</v>
      </c>
      <c r="E26" s="162" t="s">
        <v>111</v>
      </c>
      <c r="G26" s="161" t="s">
        <v>112</v>
      </c>
      <c r="H26" s="162" t="s">
        <v>113</v>
      </c>
    </row>
    <row r="27" spans="1:8" ht="18" customHeight="1" x14ac:dyDescent="0.4">
      <c r="A27" s="163" t="s">
        <v>6</v>
      </c>
      <c r="B27" s="162" t="s">
        <v>109</v>
      </c>
      <c r="D27" s="161" t="s">
        <v>115</v>
      </c>
      <c r="E27" s="162" t="s">
        <v>116</v>
      </c>
    </row>
    <row r="28" spans="1:8" ht="18" customHeight="1" x14ac:dyDescent="0.4">
      <c r="A28" s="163" t="s">
        <v>10</v>
      </c>
      <c r="B28" s="162" t="s">
        <v>114</v>
      </c>
      <c r="D28" s="161" t="s">
        <v>118</v>
      </c>
      <c r="E28" s="162" t="s">
        <v>119</v>
      </c>
    </row>
    <row r="29" spans="1:8" ht="18" customHeight="1" x14ac:dyDescent="0.4">
      <c r="A29" s="161" t="s">
        <v>117</v>
      </c>
      <c r="B29" s="162" t="s">
        <v>3733</v>
      </c>
      <c r="D29" s="161" t="s">
        <v>120</v>
      </c>
      <c r="E29" s="162" t="s">
        <v>121</v>
      </c>
    </row>
    <row r="30" spans="1:8" ht="18" customHeight="1" x14ac:dyDescent="0.4">
      <c r="A30" s="163" t="s">
        <v>6</v>
      </c>
      <c r="B30" s="162" t="s">
        <v>3734</v>
      </c>
      <c r="D30" s="161" t="s">
        <v>122</v>
      </c>
      <c r="E30" s="162" t="s">
        <v>123</v>
      </c>
    </row>
    <row r="31" spans="1:8" ht="18" customHeight="1" x14ac:dyDescent="0.4">
      <c r="A31" s="163" t="s">
        <v>10</v>
      </c>
      <c r="B31" s="162" t="s">
        <v>3735</v>
      </c>
      <c r="D31" s="161" t="s">
        <v>124</v>
      </c>
      <c r="E31" s="162" t="s">
        <v>125</v>
      </c>
    </row>
    <row r="32" spans="1:8" ht="18" customHeight="1" x14ac:dyDescent="0.4">
      <c r="A32" s="163" t="s">
        <v>54</v>
      </c>
      <c r="B32" s="162" t="s">
        <v>3736</v>
      </c>
    </row>
  </sheetData>
  <mergeCells count="1">
    <mergeCell ref="A1:E1"/>
  </mergeCells>
  <phoneticPr fontId="2"/>
  <hyperlinks>
    <hyperlink ref="B3" location="'1号'!A1" display="事業計画書" xr:uid="{B4EC202D-DEB9-4367-8A23-EF70067C644E}"/>
    <hyperlink ref="B4" location="'1号付表1'!A1" display="計画総括表" xr:uid="{323E0B4A-16DB-4F42-9D98-A065A54157FF}"/>
    <hyperlink ref="B5" location="'1号付表2'!A1" display="箇所別計画書（当初）" xr:uid="{44766E97-F0AE-4FDD-AC19-F11C1DB5DDB1}"/>
    <hyperlink ref="B6" location="'1号付表3-1'!A1" display="箇所別事業説明書（整備）" xr:uid="{1DDE8C19-EF4D-4DDD-9433-79FD8584FF35}"/>
    <hyperlink ref="B7" location="'1号付表3-2'!A1" display="箇所別事業説明書（苗木資材）" xr:uid="{295DDD51-BBEB-4074-AF03-BF6562EC3292}"/>
    <hyperlink ref="B8" location="'1号付表3-3'!A1" display="箇所別事業説明書（管理）" xr:uid="{BD3E3F06-BD9C-454D-AC0A-70CFE19E2718}"/>
    <hyperlink ref="B9" location="'1号付表3-4'!A1" display="箇所別事業説明書（困難地）" xr:uid="{56C9DBE9-7CB5-4178-9D0C-CD1D01A2146D}"/>
    <hyperlink ref="B10" location="'1号付表3-5'!A1" display="箇所別事業説明書（機器）" xr:uid="{5A3A38BF-EE3B-4186-93D1-5A852FBF4233}"/>
    <hyperlink ref="B11" location="'1号付表3-6'!A1" display="箇所別事業説明書（活動支援）" xr:uid="{1C760491-567F-4413-92F5-398DD797C13F}"/>
    <hyperlink ref="B12" location="'1号付表3-7'!A1" display="箇所別事業説明書（付帯施設）" xr:uid="{4C275839-C9C4-4B6A-86A9-596BF5381230}"/>
    <hyperlink ref="B13" location="'1号付表3-8'!A1" display="箇所別事業説明書（森林環境）" xr:uid="{B0CB096A-55EF-4F71-B906-F7DAA2795B09}"/>
    <hyperlink ref="B14" location="'1号付表3-9'!A1" display="箇所別事業説明書(普及啓発「普及啓発」)" xr:uid="{A5C93E6D-5A52-46E1-91FD-C83346B5D98F}"/>
    <hyperlink ref="B15" location="'1号付表3-10'!A1" display="箇所別事業説明書(普及啓発「ふれあい事業」)" xr:uid="{C6C8EA11-2521-4F9D-AB91-C1A970282B6D}"/>
    <hyperlink ref="B16" location="'1号付表3-11'!A1" display="箇所別事業説明書（公有林）" xr:uid="{CA7BD132-5729-4BBA-A3A7-DC9275675015}"/>
    <hyperlink ref="B17" location="'1号付表3-12'!A1" display="箇所別事業説明書（独自）" xr:uid="{1AB98F41-49DA-4090-A9DB-1EEED528DE81}"/>
    <hyperlink ref="B19" location="'2号 '!A1" display="総括計画書" xr:uid="{1043951C-7EB8-45F0-AF78-0FE5B49B58E6}"/>
    <hyperlink ref="B20" location="'2号付表1'!A1" display="計画総括表" xr:uid="{5B60BBE6-4857-4D11-9514-7A14F8EF2F1E}"/>
    <hyperlink ref="B21" location="'3号'!A1" display="通常事業採択整理案" xr:uid="{FCCBDC32-8696-474B-9900-24245D8F3429}"/>
    <hyperlink ref="B22" location="'4号'!A1" display="独自提案事業採択整理案" xr:uid="{E53CD3D0-D131-49BB-8BFE-E8C605D20085}"/>
    <hyperlink ref="B23" location="'5号 '!A1" display="事業計画同意書" xr:uid="{341CE4DE-30B7-4197-B68A-3C7981E7A7B0}"/>
    <hyperlink ref="B24" location="'5号付表1'!A1" display="計画承認一覧表（通常事業）" xr:uid="{385D2091-3338-4B5B-B8A0-3A4301925FB0}"/>
    <hyperlink ref="B25" location="'5号付表2'!A1" display="計画承認一覧表（独自提案事業）" xr:uid="{BE53A27F-FC53-4578-ACE3-F54776B970AF}"/>
    <hyperlink ref="B26" location="'6号'!A1" display="計画承認書" xr:uid="{3E1486F5-623E-4AE8-B6CE-1092FE6D40AC}"/>
    <hyperlink ref="B29" location="'7号 '!A1" display="交付申請前変更申請書" xr:uid="{CC9B2AA9-5E28-4A2E-B9C9-3A4F79F96528}"/>
    <hyperlink ref="B30" location="'7号付表1'!A1" display="交付申請前変更理由書" xr:uid="{1978A865-8E77-4C63-B989-7A8FD9DA3F8A}"/>
    <hyperlink ref="B31" location="'7号付表2'!A1" display="交付申請前変更総括表" xr:uid="{EADC406E-6229-47B1-A7D3-323DE7E291E2}"/>
    <hyperlink ref="B32" location="'7号付表3'!A1" display="交付申請前変更箇所別計画書" xr:uid="{F12734E5-4B74-4FEB-B972-EA8E2F43786D}"/>
    <hyperlink ref="E3" location="'8号 '!A1" display="交付申請前変更協議書" xr:uid="{E962B559-9C33-4024-88E1-30F2EE3F3C52}"/>
    <hyperlink ref="E4" location="'9号'!A1" display="交付申請前変更同意書" xr:uid="{BE007551-0C9E-49B0-8271-EA2E79C9A880}"/>
    <hyperlink ref="E5" location="'10号'!A1" display="交付申請前変更承認書" xr:uid="{1C1760F0-0A25-492E-947B-20B5FC3E0C35}"/>
    <hyperlink ref="E6" location="'11号 '!A1" display="補助金割当書" xr:uid="{D189C387-DF23-4F11-90FC-546B4C9A9D5F}"/>
    <hyperlink ref="E7" location="'12号 '!A1" display="補助金内示通知書" xr:uid="{3AAB42E9-42C3-4A12-91E0-34D4C5E89A66}"/>
    <hyperlink ref="E8" location="'13号 '!A1" display="補助金交付申請書" xr:uid="{D3BCD349-6D89-4E1A-A308-D7A047B84157}"/>
    <hyperlink ref="E9" location="'13号付表1'!A1" display="計画総括表" xr:uid="{19CC0763-6CB8-4256-8071-B01FCB0527A5}"/>
    <hyperlink ref="E10" location="'14号 '!A1" display="補助金交付決定通知書" xr:uid="{1896E39F-AC17-404C-8E07-3DAC06C5F76E}"/>
    <hyperlink ref="E11" location="'15号'!A1" display="事前着手申請書" xr:uid="{D5762BC8-F8EB-4197-A11D-B8CB8521B151}"/>
    <hyperlink ref="E12" location="'15号付表1'!A1" display="事前着手理由書" xr:uid="{66D98A2A-9B46-4D18-AB52-EF5D90AC6C58}"/>
    <hyperlink ref="E13" location="'15号付表2'!A1" display="事前着手箇所一覧表" xr:uid="{DAE72381-76A8-4032-9A91-DDBADE3D0EDD}"/>
    <hyperlink ref="E14" location="'16号 '!A1" display="事前着手承認書" xr:uid="{1F2BF37C-A59E-4EEB-9AFA-49B236A94CE2}"/>
    <hyperlink ref="E15" location="'17号'!A1" display="変更承認申請書" xr:uid="{105C5F4A-8DD0-4D62-AFB3-017CB4535666}"/>
    <hyperlink ref="E16" location="'17号付表1'!A1" display="変更理由書" xr:uid="{8675B967-8440-4D47-80F9-7F8833C857B8}"/>
    <hyperlink ref="E17" location="'17号付表2'!A1" display="変更総括表" xr:uid="{028D0FD9-3595-4232-BC9C-786C035C936E}"/>
    <hyperlink ref="E18" location="'17号付表3'!A1" display="変更箇所別計画書" xr:uid="{6044B18D-36B8-4214-8789-25BBCA9E9AEC}"/>
    <hyperlink ref="E19" location="'18号'!A1" display="変更協議書" xr:uid="{756ABDCC-57C9-444D-BE95-CC3A31D1F704}"/>
    <hyperlink ref="E20" location="'19号'!A1" display="変更同意書" xr:uid="{A613557B-1534-411C-AEA6-99E488F9988B}"/>
    <hyperlink ref="E21" location="'20号'!A1" display="補助金変更交付決定通知書" xr:uid="{1AD3791C-F7AF-429E-90CD-630C95AEAACA}"/>
    <hyperlink ref="E22" location="'21号 '!A1" display="中止（廃止）承認申請書" xr:uid="{A256EB16-7CE4-4FED-85EE-63E4AF788B37}"/>
    <hyperlink ref="E23" location="'21号付表1'!A1" display="中止（廃止）理由書" xr:uid="{864AACD1-1573-4A4F-8C2C-4F5E59A4466A}"/>
    <hyperlink ref="E24" location="'21号付表2'!A1" display="中止（廃止）箇所一覧表" xr:uid="{4BE813BA-D954-4DB6-86BD-35F80B18C51E}"/>
    <hyperlink ref="E25" location="'22号 '!A1" display="中止（廃止）協議書" xr:uid="{86E13BD7-7E97-4E04-A542-49BC5D3D8BF3}"/>
    <hyperlink ref="E26" location="'23号 '!A1" display="中止（廃止）同意書" xr:uid="{2200E723-8A60-4A31-B370-E3C9F2AEC195}"/>
    <hyperlink ref="E27" location="'24号'!A1" display="中止（廃止）通知書" xr:uid="{45F07CE0-0779-4E8C-9039-FA12FD137BB1}"/>
    <hyperlink ref="E28" location="'25号'!A1" display="事故報告書" xr:uid="{934CBCAB-0D55-47B5-9E8D-52C2567FF55D}"/>
    <hyperlink ref="E29" location="'26号'!A1" display="執行状況報告書" xr:uid="{BEC88BC9-D23B-452E-81AE-D2CDA6D2CDA4}"/>
    <hyperlink ref="E30" location="'27号'!A1" display="執行状況集約報告書" xr:uid="{4F46F346-4506-4CDD-9298-4B4A239C553A}"/>
    <hyperlink ref="E31" location="'28号'!A1" display="履行確認復命書" xr:uid="{AC7537D6-044F-4CF7-9F22-2C9787036810}"/>
    <hyperlink ref="H3" location="'29号'!A1" display="実績報告書" xr:uid="{31F2E6AE-0194-438C-B51A-AA06FF7B6450}"/>
    <hyperlink ref="H4" location="'29号付表1'!A1" display="実績報告総括表" xr:uid="{D4C48DD8-3E66-40D8-8D94-46281F44ACFF}"/>
    <hyperlink ref="H5" location="'29号付表2'!A1" display="箇所別実績書" xr:uid="{DABC5880-E1F7-42CA-A43D-E0ABBF2CEABD}"/>
    <hyperlink ref="H6" location="'30号 '!A1" display="確定検査調書" xr:uid="{B3ED388A-94F2-4218-B1DD-7B9E0C194992}"/>
    <hyperlink ref="H7" location="'31号'!A1" display="補助金交付額確定通知書" xr:uid="{AC51D183-B4F4-4352-A06F-E613A76A6219}"/>
    <hyperlink ref="H8" location="'32号'!A1" display="補助金概算払請求書" xr:uid="{2EFBA8D2-F5FB-4B4A-A25C-3A164D137344}"/>
    <hyperlink ref="H9" location="'32号付表1'!A1" display="概算払箇所一覧表" xr:uid="{63B4F8C4-CF39-4F66-A597-708904557A3E}"/>
    <hyperlink ref="H10" location="'33号'!A1" display="完了報告書" xr:uid="{6BF77E0F-A5F9-48AB-A993-2CE7DE68E1D1}"/>
    <hyperlink ref="H11" location="'34号'!A1" display="繰越承認申請書" xr:uid="{911642F8-AF68-487F-B1A5-CC8722F8D11D}"/>
    <hyperlink ref="H12" location="'34号付表1'!A1" display="繰越理由書" xr:uid="{A82FD872-C69A-4FA8-9C66-0BEAF4C18E94}"/>
    <hyperlink ref="H13" location="'34号付表2'!A1" display="繰越事業総括表" xr:uid="{C9D6668E-14A6-42F9-94EE-C4D82ABE6FCF}"/>
    <hyperlink ref="H14" location="'34号付表3'!A1" display="繰越箇所別計画書" xr:uid="{AA203150-44B8-4FD4-B46A-E666AA3B250E}"/>
    <hyperlink ref="H15" location="'35号'!A1" display="繰越承認協議書" xr:uid="{90C086C4-36F5-44A2-A1A5-29708A85426C}"/>
    <hyperlink ref="H16" location="'36号'!A1" display="繰越同意書" xr:uid="{4D6031AE-2CDA-4D16-AF0F-B86A36A47F03}"/>
    <hyperlink ref="H17" location="'37号'!A1" display="繰越承認書" xr:uid="{DC0942DF-6FBB-408B-B444-C3FB1F8170B2}"/>
    <hyperlink ref="H18" location="'38号'!A1" display="年度終了報告書" xr:uid="{B99E5728-FAAB-4D17-BBF1-D53140A2FFBB}"/>
    <hyperlink ref="H21" location="'39号'!A1" display="補助金交付額年度確定通知書" xr:uid="{C43A5DEE-DBAC-4E5C-86DA-F885D4DD9A49}"/>
    <hyperlink ref="H22" location="'40号'!A1" display="財産処分承認申請書" xr:uid="{ADCA1FFB-BFC2-4646-9383-109EBD03ED57}"/>
    <hyperlink ref="H23" location="'41号'!A1" display="財産処分協議書" xr:uid="{8D2E1B73-AC8A-491B-8960-8416717B63C4}"/>
    <hyperlink ref="H24" location="'42号'!A1" display="財産処分同意書" xr:uid="{F3C7DBC9-6031-4539-80DC-8EE1E7A81FD6}"/>
    <hyperlink ref="H25" location="'43号'!A1" display="財産処分承認書" xr:uid="{6D02F630-32BE-43F0-A946-B6DEED504F14}"/>
    <hyperlink ref="B27" location="'6号付表1'!A1" display="計画承認一覧表（通常事業）" xr:uid="{8FCB0D1F-CC44-4222-8C08-410DD916F2D3}"/>
    <hyperlink ref="B28" location="'6号付表2'!A1" display="計画承認一覧表（独自提案事業）" xr:uid="{026D6B00-9B0D-4491-B885-029A9B840BF8}"/>
    <hyperlink ref="H19" location="'38号付表1'!A1" display="年度実績報告総括表" xr:uid="{A8A80C5B-5BA6-477A-8D68-CA0BB3FCA1CB}"/>
    <hyperlink ref="H20" location="'38号付表2'!A1" display="箇所別年度実績書" xr:uid="{08951005-873E-4D27-939D-F3298AEE9A37}"/>
    <hyperlink ref="H26" location="'44号'!A1" display="植栽等完了報告書" xr:uid="{83422F6A-B395-4063-8AB1-721751544AEA}"/>
    <hyperlink ref="B18" location="'1号付表3-13'!A1" display="箇所別事業説明書（独自提案事業「クビアカ対策」）" xr:uid="{79A1A1D3-B07B-43AF-85CC-CA3CF9661A06}"/>
  </hyperlink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3DE98-184C-4033-924D-79CE67E24CA0}">
  <sheetPr codeName="Sheet10">
    <tabColor rgb="FFFFC000"/>
  </sheetPr>
  <dimension ref="A1:J38"/>
  <sheetViews>
    <sheetView topLeftCell="A17" zoomScaleNormal="100" zoomScaleSheetLayoutView="80" workbookViewId="0">
      <selection sqref="A1:XFD1048576"/>
    </sheetView>
  </sheetViews>
  <sheetFormatPr defaultColWidth="9" defaultRowHeight="13.5" x14ac:dyDescent="0.4"/>
  <cols>
    <col min="1" max="1" width="3.375" style="89" customWidth="1"/>
    <col min="2" max="2" width="9.75" style="89" customWidth="1"/>
    <col min="3" max="4" width="17.125" style="242" customWidth="1"/>
    <col min="5" max="5" width="13.875" style="89" customWidth="1"/>
    <col min="6" max="6" width="18.625" style="89" customWidth="1"/>
    <col min="7" max="7" width="15.625" style="89" customWidth="1"/>
    <col min="8" max="16384" width="9" style="89"/>
  </cols>
  <sheetData>
    <row r="1" spans="1:8" ht="18.75" x14ac:dyDescent="0.4">
      <c r="A1" s="89" t="s">
        <v>3805</v>
      </c>
      <c r="H1" s="165" t="s">
        <v>3647</v>
      </c>
    </row>
    <row r="2" spans="1:8" ht="17.25" x14ac:dyDescent="0.4">
      <c r="C2" s="439" t="s">
        <v>294</v>
      </c>
      <c r="D2" s="439"/>
      <c r="E2" s="439"/>
      <c r="F2" s="439"/>
    </row>
    <row r="3" spans="1:8" x14ac:dyDescent="0.4">
      <c r="G3" s="150" t="s">
        <v>156</v>
      </c>
    </row>
    <row r="4" spans="1:8" ht="30" customHeight="1" x14ac:dyDescent="0.4">
      <c r="G4" s="150"/>
    </row>
    <row r="5" spans="1:8" x14ac:dyDescent="0.4">
      <c r="A5" s="89" t="s">
        <v>295</v>
      </c>
      <c r="G5" s="49"/>
    </row>
    <row r="7" spans="1:8" x14ac:dyDescent="0.4">
      <c r="B7" s="50" t="s">
        <v>296</v>
      </c>
      <c r="C7" s="50" t="s">
        <v>297</v>
      </c>
      <c r="D7" s="114" t="s">
        <v>298</v>
      </c>
      <c r="E7" s="130" t="s">
        <v>299</v>
      </c>
      <c r="F7" s="114" t="s">
        <v>300</v>
      </c>
      <c r="G7" s="50" t="s">
        <v>301</v>
      </c>
      <c r="H7" s="295" t="s">
        <v>3670</v>
      </c>
    </row>
    <row r="8" spans="1:8" x14ac:dyDescent="0.4">
      <c r="B8" s="131" t="str">
        <f>IFERROR(VLOOKUP(C8,リスト!$A$3:$H$1216,2,FALSE),"")</f>
        <v/>
      </c>
      <c r="C8" s="51"/>
      <c r="D8" s="131" t="str">
        <f>IFERROR(VLOOKUP(C8,リスト!$A$3:$H$1216,3,FALSE),"")</f>
        <v/>
      </c>
      <c r="E8" s="131" t="str">
        <f>IFERROR(VLOOKUP(C8,リスト!$A$3:$H$1216,4,FALSE),"")</f>
        <v/>
      </c>
      <c r="F8" s="131" t="str">
        <f>IFERROR(VLOOKUP(C8,リスト!$A$3:$H$1216,5,FALSE),"")</f>
        <v/>
      </c>
      <c r="G8" s="131" t="str">
        <f>IFERROR(VLOOKUP(C8,リスト!$A$3:$H$1216,7,FALSE),"")</f>
        <v/>
      </c>
    </row>
    <row r="9" spans="1:8" x14ac:dyDescent="0.4">
      <c r="B9" s="131" t="str">
        <f>IFERROR(VLOOKUP(C9,リスト!$A$3:$H$1216,2,FALSE),"")</f>
        <v/>
      </c>
      <c r="C9" s="51"/>
      <c r="D9" s="131" t="str">
        <f>IFERROR(VLOOKUP(C9,リスト!$A$3:$H$1216,3,FALSE),"")</f>
        <v/>
      </c>
      <c r="E9" s="131" t="str">
        <f>IFERROR(VLOOKUP(C9,リスト!$A$3:$H$1216,4,FALSE),"")</f>
        <v/>
      </c>
      <c r="F9" s="131" t="str">
        <f>IFERROR(VLOOKUP(C9,リスト!$A$3:$H$1216,5,FALSE),"")</f>
        <v/>
      </c>
      <c r="G9" s="131" t="str">
        <f>IFERROR(VLOOKUP(C9,リスト!$A$3:$H$1216,7,FALSE),"")</f>
        <v/>
      </c>
    </row>
    <row r="10" spans="1:8" x14ac:dyDescent="0.4">
      <c r="B10" s="131" t="str">
        <f>IFERROR(VLOOKUP(C10,リスト!$A$3:$H$1216,2,FALSE),"")</f>
        <v/>
      </c>
      <c r="C10" s="51"/>
      <c r="D10" s="131" t="str">
        <f>IFERROR(VLOOKUP(C10,リスト!$A$3:$H$1216,3,FALSE),"")</f>
        <v/>
      </c>
      <c r="E10" s="131" t="str">
        <f>IFERROR(VLOOKUP(C10,リスト!$A$3:$H$1216,4,FALSE),"")</f>
        <v/>
      </c>
      <c r="F10" s="131" t="str">
        <f>IFERROR(VLOOKUP(C10,リスト!$A$3:$H$1216,5,FALSE),"")</f>
        <v/>
      </c>
      <c r="G10" s="131" t="str">
        <f>IFERROR(VLOOKUP(C10,リスト!$A$3:$H$1216,7,FALSE),"")</f>
        <v/>
      </c>
    </row>
    <row r="11" spans="1:8" x14ac:dyDescent="0.4">
      <c r="B11" s="131" t="str">
        <f>IFERROR(VLOOKUP(C11,リスト!$A$3:$H$1216,2,FALSE),"")</f>
        <v/>
      </c>
      <c r="C11" s="51"/>
      <c r="D11" s="131" t="str">
        <f>IFERROR(VLOOKUP(C11,リスト!$A$3:$H$1216,3,FALSE),"")</f>
        <v/>
      </c>
      <c r="E11" s="131" t="str">
        <f>IFERROR(VLOOKUP(C11,リスト!$A$3:$H$1216,4,FALSE),"")</f>
        <v/>
      </c>
      <c r="F11" s="131" t="str">
        <f>IFERROR(VLOOKUP(C11,リスト!$A$3:$H$1216,5,FALSE),"")</f>
        <v/>
      </c>
      <c r="G11" s="131" t="str">
        <f>IFERROR(VLOOKUP(C11,リスト!$A$3:$H$1216,7,FALSE),"")</f>
        <v/>
      </c>
    </row>
    <row r="12" spans="1:8" x14ac:dyDescent="0.4">
      <c r="B12" s="131" t="str">
        <f>IFERROR(VLOOKUP(C12,リスト!$A$3:$H$1216,2,FALSE),"")</f>
        <v/>
      </c>
      <c r="C12" s="51"/>
      <c r="D12" s="131" t="str">
        <f>IFERROR(VLOOKUP(C12,リスト!$A$3:$H$1216,3,FALSE),"")</f>
        <v/>
      </c>
      <c r="E12" s="131" t="str">
        <f>IFERROR(VLOOKUP(C12,リスト!$A$3:$H$1216,4,FALSE),"")</f>
        <v/>
      </c>
      <c r="F12" s="131" t="str">
        <f>IFERROR(VLOOKUP(C12,リスト!$A$3:$H$1216,5,FALSE),"")</f>
        <v/>
      </c>
      <c r="G12" s="131" t="str">
        <f>IFERROR(VLOOKUP(C12,リスト!$A$3:$H$1216,7,FALSE),"")</f>
        <v/>
      </c>
    </row>
    <row r="13" spans="1:8" x14ac:dyDescent="0.4">
      <c r="B13" s="131" t="str">
        <f>IFERROR(VLOOKUP(C13,リスト!$A$3:$H$1216,2,FALSE),"")</f>
        <v/>
      </c>
      <c r="C13" s="51"/>
      <c r="D13" s="131" t="str">
        <f>IFERROR(VLOOKUP(C13,リスト!$A$3:$H$1216,3,FALSE),"")</f>
        <v/>
      </c>
      <c r="E13" s="131" t="str">
        <f>IFERROR(VLOOKUP(C13,リスト!$A$3:$H$1216,4,FALSE),"")</f>
        <v/>
      </c>
      <c r="F13" s="131" t="str">
        <f>IFERROR(VLOOKUP(C13,リスト!$A$3:$H$1216,5,FALSE),"")</f>
        <v/>
      </c>
      <c r="G13" s="131" t="str">
        <f>IFERROR(VLOOKUP(C13,リスト!$A$3:$H$1216,7,FALSE),"")</f>
        <v/>
      </c>
    </row>
    <row r="14" spans="1:8" x14ac:dyDescent="0.4">
      <c r="B14" s="131" t="str">
        <f>IFERROR(VLOOKUP(C14,リスト!$A$3:$H$1216,2,FALSE),"")</f>
        <v/>
      </c>
      <c r="C14" s="51"/>
      <c r="D14" s="131" t="str">
        <f>IFERROR(VLOOKUP(C14,リスト!$A$3:$H$1216,3,FALSE),"")</f>
        <v/>
      </c>
      <c r="E14" s="131" t="str">
        <f>IFERROR(VLOOKUP(C14,リスト!$A$3:$H$1216,4,FALSE),"")</f>
        <v/>
      </c>
      <c r="F14" s="131" t="str">
        <f>IFERROR(VLOOKUP(C14,リスト!$A$3:$H$1216,5,FALSE),"")</f>
        <v/>
      </c>
      <c r="G14" s="131" t="str">
        <f>IFERROR(VLOOKUP(C14,リスト!$A$3:$H$1216,7,FALSE),"")</f>
        <v/>
      </c>
    </row>
    <row r="15" spans="1:8" x14ac:dyDescent="0.4">
      <c r="B15" s="131" t="str">
        <f>IFERROR(VLOOKUP(C15,リスト!$A$3:$H$1216,2,FALSE),"")</f>
        <v/>
      </c>
      <c r="C15" s="51"/>
      <c r="D15" s="131" t="str">
        <f>IFERROR(VLOOKUP(C15,リスト!$A$3:$H$1216,3,FALSE),"")</f>
        <v/>
      </c>
      <c r="E15" s="131" t="str">
        <f>IFERROR(VLOOKUP(C15,リスト!$A$3:$H$1216,4,FALSE),"")</f>
        <v/>
      </c>
      <c r="F15" s="131" t="str">
        <f>IFERROR(VLOOKUP(C15,リスト!$A$3:$H$1216,5,FALSE),"")</f>
        <v/>
      </c>
      <c r="G15" s="131" t="str">
        <f>IFERROR(VLOOKUP(C15,リスト!$A$3:$H$1216,7,FALSE),"")</f>
        <v/>
      </c>
    </row>
    <row r="16" spans="1:8" x14ac:dyDescent="0.4">
      <c r="B16" s="131" t="str">
        <f>IFERROR(VLOOKUP(C16,リスト!$A$3:$H$1216,2,FALSE),"")</f>
        <v/>
      </c>
      <c r="C16" s="51"/>
      <c r="D16" s="131" t="str">
        <f>IFERROR(VLOOKUP(C16,リスト!$A$3:$H$1216,3,FALSE),"")</f>
        <v/>
      </c>
      <c r="E16" s="131" t="str">
        <f>IFERROR(VLOOKUP(C16,リスト!$A$3:$H$1216,4,FALSE),"")</f>
        <v/>
      </c>
      <c r="F16" s="131" t="str">
        <f>IFERROR(VLOOKUP(C16,リスト!$A$3:$H$1216,5,FALSE),"")</f>
        <v/>
      </c>
      <c r="G16" s="131" t="str">
        <f>IFERROR(VLOOKUP(C16,リスト!$A$3:$H$1216,7,FALSE),"")</f>
        <v/>
      </c>
    </row>
    <row r="17" spans="1:7" x14ac:dyDescent="0.4">
      <c r="B17" s="131" t="str">
        <f>IFERROR(VLOOKUP(C17,リスト!$A$3:$H$1216,2,FALSE),"")</f>
        <v/>
      </c>
      <c r="C17" s="51"/>
      <c r="D17" s="131" t="str">
        <f>IFERROR(VLOOKUP(C17,リスト!$A$3:$H$1216,3,FALSE),"")</f>
        <v/>
      </c>
      <c r="E17" s="131" t="str">
        <f>IFERROR(VLOOKUP(C17,リスト!$A$3:$H$1216,4,FALSE),"")</f>
        <v/>
      </c>
      <c r="F17" s="131" t="str">
        <f>IFERROR(VLOOKUP(C17,リスト!$A$3:$H$1216,5,FALSE),"")</f>
        <v/>
      </c>
      <c r="G17" s="131" t="str">
        <f>IFERROR(VLOOKUP(C17,リスト!$A$3:$H$1216,7,FALSE),"")</f>
        <v/>
      </c>
    </row>
    <row r="18" spans="1:7" x14ac:dyDescent="0.4">
      <c r="B18" s="477" t="s">
        <v>302</v>
      </c>
      <c r="C18" s="478"/>
      <c r="D18" s="478"/>
      <c r="E18" s="479"/>
      <c r="F18" s="114" t="s">
        <v>303</v>
      </c>
      <c r="G18" s="132">
        <f>COUNTIFS($B$8:$B$17,"動物",$C$8:$C$17,"*")</f>
        <v>0</v>
      </c>
    </row>
    <row r="19" spans="1:7" x14ac:dyDescent="0.4">
      <c r="B19" s="480"/>
      <c r="C19" s="481"/>
      <c r="D19" s="481"/>
      <c r="E19" s="482"/>
      <c r="F19" s="114" t="s">
        <v>304</v>
      </c>
      <c r="G19" s="132">
        <f>COUNTIFS($B$9:$B$18,"植物",$C$9:$C$18,"*")</f>
        <v>0</v>
      </c>
    </row>
    <row r="20" spans="1:7" x14ac:dyDescent="0.4">
      <c r="B20" s="52"/>
      <c r="C20" s="52"/>
      <c r="D20" s="52"/>
      <c r="G20" s="296" t="s">
        <v>305</v>
      </c>
    </row>
    <row r="21" spans="1:7" x14ac:dyDescent="0.4">
      <c r="B21" s="52"/>
      <c r="C21" s="52"/>
      <c r="D21" s="52"/>
      <c r="G21" s="296"/>
    </row>
    <row r="22" spans="1:7" x14ac:dyDescent="0.4">
      <c r="A22" s="89" t="s">
        <v>315</v>
      </c>
      <c r="B22" s="52"/>
      <c r="C22" s="52"/>
      <c r="D22" s="52"/>
      <c r="G22" s="296"/>
    </row>
    <row r="24" spans="1:7" x14ac:dyDescent="0.4">
      <c r="A24" s="89" t="s">
        <v>306</v>
      </c>
    </row>
    <row r="25" spans="1:7" x14ac:dyDescent="0.4">
      <c r="B25" s="463" t="s">
        <v>252</v>
      </c>
      <c r="C25" s="463"/>
      <c r="D25" s="463"/>
      <c r="E25" s="297" t="s">
        <v>253</v>
      </c>
      <c r="F25" s="257"/>
      <c r="G25" s="257"/>
    </row>
    <row r="26" spans="1:7" x14ac:dyDescent="0.4">
      <c r="B26" s="429" t="s">
        <v>307</v>
      </c>
      <c r="C26" s="429"/>
      <c r="D26" s="429"/>
      <c r="E26" s="298"/>
      <c r="G26" s="83"/>
    </row>
    <row r="27" spans="1:7" x14ac:dyDescent="0.4">
      <c r="B27" s="429" t="s">
        <v>308</v>
      </c>
      <c r="C27" s="429"/>
      <c r="D27" s="429"/>
      <c r="E27" s="298"/>
      <c r="G27" s="83"/>
    </row>
    <row r="28" spans="1:7" x14ac:dyDescent="0.4">
      <c r="B28" s="429" t="s">
        <v>309</v>
      </c>
      <c r="C28" s="429"/>
      <c r="D28" s="429"/>
      <c r="E28" s="298"/>
      <c r="G28" s="83"/>
    </row>
    <row r="29" spans="1:7" x14ac:dyDescent="0.4">
      <c r="B29" s="429" t="s">
        <v>310</v>
      </c>
      <c r="C29" s="429"/>
      <c r="D29" s="429"/>
      <c r="E29" s="298"/>
      <c r="G29" s="83"/>
    </row>
    <row r="30" spans="1:7" x14ac:dyDescent="0.4">
      <c r="B30" s="429" t="s">
        <v>311</v>
      </c>
      <c r="C30" s="429"/>
      <c r="D30" s="429"/>
      <c r="E30" s="298"/>
      <c r="F30" s="27"/>
      <c r="G30" s="83"/>
    </row>
    <row r="31" spans="1:7" x14ac:dyDescent="0.4">
      <c r="B31" s="429" t="s">
        <v>312</v>
      </c>
      <c r="C31" s="429"/>
      <c r="D31" s="429"/>
      <c r="E31" s="298"/>
      <c r="F31" s="27"/>
      <c r="G31" s="83"/>
    </row>
    <row r="32" spans="1:7" x14ac:dyDescent="0.4">
      <c r="B32" s="429" t="s">
        <v>313</v>
      </c>
      <c r="C32" s="429"/>
      <c r="D32" s="429"/>
      <c r="E32" s="298"/>
      <c r="F32" s="27"/>
      <c r="G32" s="83"/>
    </row>
    <row r="33" spans="1:10" x14ac:dyDescent="0.4">
      <c r="B33" s="429" t="s">
        <v>313</v>
      </c>
      <c r="C33" s="429"/>
      <c r="D33" s="429"/>
      <c r="E33" s="298"/>
      <c r="F33" s="27"/>
      <c r="G33" s="83"/>
    </row>
    <row r="34" spans="1:10" x14ac:dyDescent="0.4">
      <c r="B34" s="27"/>
      <c r="C34" s="27"/>
      <c r="D34" s="300"/>
      <c r="F34" s="27"/>
      <c r="G34" s="83"/>
    </row>
    <row r="36" spans="1:10" x14ac:dyDescent="0.4">
      <c r="A36" s="146" t="s">
        <v>314</v>
      </c>
      <c r="C36" s="299"/>
      <c r="D36" s="299"/>
      <c r="J36" s="89" t="s">
        <v>255</v>
      </c>
    </row>
    <row r="37" spans="1:10" x14ac:dyDescent="0.4">
      <c r="B37" s="405" t="s">
        <v>252</v>
      </c>
      <c r="C37" s="405"/>
      <c r="D37" s="405"/>
      <c r="E37" s="405"/>
      <c r="F37" s="405"/>
      <c r="G37" s="150" t="s">
        <v>253</v>
      </c>
      <c r="J37" s="89" t="s">
        <v>283</v>
      </c>
    </row>
    <row r="38" spans="1:10" ht="36" customHeight="1" x14ac:dyDescent="0.4">
      <c r="B38" s="442" t="s">
        <v>268</v>
      </c>
      <c r="C38" s="442"/>
      <c r="D38" s="442"/>
      <c r="E38" s="442"/>
      <c r="F38" s="442"/>
      <c r="G38" s="150"/>
    </row>
  </sheetData>
  <mergeCells count="13">
    <mergeCell ref="C2:F2"/>
    <mergeCell ref="B18:E19"/>
    <mergeCell ref="B28:D28"/>
    <mergeCell ref="B27:D27"/>
    <mergeCell ref="B26:D26"/>
    <mergeCell ref="B38:F38"/>
    <mergeCell ref="B25:D25"/>
    <mergeCell ref="B33:D33"/>
    <mergeCell ref="B32:D32"/>
    <mergeCell ref="B31:D31"/>
    <mergeCell ref="B30:D30"/>
    <mergeCell ref="B29:D29"/>
    <mergeCell ref="B37:F37"/>
  </mergeCells>
  <phoneticPr fontId="2"/>
  <dataValidations count="1">
    <dataValidation type="list" allowBlank="1" showInputMessage="1" showErrorMessage="1" sqref="G38 E26:E33 D34" xr:uid="{0A8AE07D-0364-4EDD-83C5-B5DFF44748B2}">
      <formula1>$J$37</formula1>
    </dataValidation>
  </dataValidations>
  <hyperlinks>
    <hyperlink ref="H1" location="目次!A1" display="目次に戻る" xr:uid="{2AC0C020-2B9D-4E93-B8C9-E5CD0C36C2E0}"/>
  </hyperlinks>
  <printOptions horizontalCentered="1"/>
  <pageMargins left="0.39370078740157483" right="0.39370078740157483" top="0.78740157480314965" bottom="0.59055118110236227" header="0.31496062992125984" footer="0.31496062992125984"/>
  <pageSetup paperSize="9" scale="86" orientation="portrait" r:id="rId1"/>
  <colBreaks count="1" manualBreakCount="1">
    <brk id="7" max="77"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5DA76D4-100D-46CC-9D48-64D277F2B280}">
          <x14:formula1>
            <xm:f>リスト!$A$3:$A$1216</xm:f>
          </x14:formula1>
          <xm:sqref>C8:C17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AA96B-EE14-427C-99D9-EA22DBC00A42}">
  <sheetPr codeName="Sheet11">
    <tabColor rgb="FFFFC000"/>
  </sheetPr>
  <dimension ref="A1:J36"/>
  <sheetViews>
    <sheetView view="pageBreakPreview" zoomScale="80" zoomScaleNormal="100" zoomScaleSheetLayoutView="80" workbookViewId="0">
      <selection sqref="A1:XFD1048576"/>
    </sheetView>
  </sheetViews>
  <sheetFormatPr defaultColWidth="9" defaultRowHeight="13.5" x14ac:dyDescent="0.4"/>
  <cols>
    <col min="1" max="1" width="3.375" style="89" customWidth="1"/>
    <col min="2" max="2" width="9.75" style="89" customWidth="1"/>
    <col min="3" max="4" width="17.125" style="242" customWidth="1"/>
    <col min="5" max="5" width="13.875" style="89" customWidth="1"/>
    <col min="6" max="6" width="18.625" style="89" customWidth="1"/>
    <col min="7" max="7" width="15.625" style="89" customWidth="1"/>
    <col min="8" max="16384" width="9" style="89"/>
  </cols>
  <sheetData>
    <row r="1" spans="1:8" ht="18.75" x14ac:dyDescent="0.4">
      <c r="A1" s="89" t="s">
        <v>3803</v>
      </c>
      <c r="H1" s="165" t="s">
        <v>3647</v>
      </c>
    </row>
    <row r="2" spans="1:8" ht="17.25" x14ac:dyDescent="0.4">
      <c r="C2" s="439" t="s">
        <v>3804</v>
      </c>
      <c r="D2" s="439"/>
      <c r="E2" s="439"/>
      <c r="F2" s="439"/>
    </row>
    <row r="3" spans="1:8" x14ac:dyDescent="0.4">
      <c r="G3" s="150" t="s">
        <v>156</v>
      </c>
    </row>
    <row r="4" spans="1:8" ht="30" customHeight="1" x14ac:dyDescent="0.4">
      <c r="G4" s="150"/>
    </row>
    <row r="5" spans="1:8" x14ac:dyDescent="0.4">
      <c r="A5" s="89" t="s">
        <v>295</v>
      </c>
      <c r="G5" s="49"/>
    </row>
    <row r="7" spans="1:8" x14ac:dyDescent="0.4">
      <c r="B7" s="50" t="s">
        <v>296</v>
      </c>
      <c r="C7" s="50" t="s">
        <v>297</v>
      </c>
      <c r="D7" s="114" t="s">
        <v>298</v>
      </c>
      <c r="E7" s="130" t="s">
        <v>299</v>
      </c>
      <c r="F7" s="114" t="s">
        <v>300</v>
      </c>
      <c r="G7" s="50" t="s">
        <v>301</v>
      </c>
      <c r="H7" s="295" t="s">
        <v>3670</v>
      </c>
    </row>
    <row r="8" spans="1:8" x14ac:dyDescent="0.4">
      <c r="B8" s="131" t="str">
        <f>IFERROR(VLOOKUP(C8,リスト!$A$3:$H$1216,2,FALSE),"")</f>
        <v/>
      </c>
      <c r="C8" s="51"/>
      <c r="D8" s="131" t="str">
        <f>IFERROR(VLOOKUP(C8,リスト!$A$3:$H$1216,3,FALSE),"")</f>
        <v/>
      </c>
      <c r="E8" s="131" t="str">
        <f>IFERROR(VLOOKUP(C8,リスト!$A$3:$H$1216,4,FALSE),"")</f>
        <v/>
      </c>
      <c r="F8" s="131" t="str">
        <f>IFERROR(VLOOKUP(C8,リスト!$A$3:$H$1216,5,FALSE),"")</f>
        <v/>
      </c>
      <c r="G8" s="131" t="str">
        <f>IFERROR(VLOOKUP(C8,リスト!$A$3:$H$1216,7,FALSE),"")</f>
        <v/>
      </c>
    </row>
    <row r="9" spans="1:8" x14ac:dyDescent="0.4">
      <c r="B9" s="131" t="str">
        <f>IFERROR(VLOOKUP(C9,リスト!$A$3:$H$1216,2,FALSE),"")</f>
        <v/>
      </c>
      <c r="C9" s="51"/>
      <c r="D9" s="131" t="str">
        <f>IFERROR(VLOOKUP(C9,リスト!$A$3:$H$1216,3,FALSE),"")</f>
        <v/>
      </c>
      <c r="E9" s="131" t="str">
        <f>IFERROR(VLOOKUP(C9,リスト!$A$3:$H$1216,4,FALSE),"")</f>
        <v/>
      </c>
      <c r="F9" s="131" t="str">
        <f>IFERROR(VLOOKUP(C9,リスト!$A$3:$H$1216,5,FALSE),"")</f>
        <v/>
      </c>
      <c r="G9" s="131" t="str">
        <f>IFERROR(VLOOKUP(C9,リスト!$A$3:$H$1216,7,FALSE),"")</f>
        <v/>
      </c>
    </row>
    <row r="10" spans="1:8" x14ac:dyDescent="0.4">
      <c r="B10" s="131" t="str">
        <f>IFERROR(VLOOKUP(C10,リスト!$A$3:$H$1216,2,FALSE),"")</f>
        <v/>
      </c>
      <c r="C10" s="51"/>
      <c r="D10" s="131" t="str">
        <f>IFERROR(VLOOKUP(C10,リスト!$A$3:$H$1216,3,FALSE),"")</f>
        <v/>
      </c>
      <c r="E10" s="131" t="str">
        <f>IFERROR(VLOOKUP(C10,リスト!$A$3:$H$1216,4,FALSE),"")</f>
        <v/>
      </c>
      <c r="F10" s="131" t="str">
        <f>IFERROR(VLOOKUP(C10,リスト!$A$3:$H$1216,5,FALSE),"")</f>
        <v/>
      </c>
      <c r="G10" s="131" t="str">
        <f>IFERROR(VLOOKUP(C10,リスト!$A$3:$H$1216,7,FALSE),"")</f>
        <v/>
      </c>
    </row>
    <row r="11" spans="1:8" x14ac:dyDescent="0.4">
      <c r="B11" s="131" t="str">
        <f>IFERROR(VLOOKUP(C11,リスト!$A$3:$H$1216,2,FALSE),"")</f>
        <v/>
      </c>
      <c r="C11" s="51"/>
      <c r="D11" s="131" t="str">
        <f>IFERROR(VLOOKUP(C11,リスト!$A$3:$H$1216,3,FALSE),"")</f>
        <v/>
      </c>
      <c r="E11" s="131" t="str">
        <f>IFERROR(VLOOKUP(C11,リスト!$A$3:$H$1216,4,FALSE),"")</f>
        <v/>
      </c>
      <c r="F11" s="131" t="str">
        <f>IFERROR(VLOOKUP(C11,リスト!$A$3:$H$1216,5,FALSE),"")</f>
        <v/>
      </c>
      <c r="G11" s="131" t="str">
        <f>IFERROR(VLOOKUP(C11,リスト!$A$3:$H$1216,7,FALSE),"")</f>
        <v/>
      </c>
    </row>
    <row r="12" spans="1:8" x14ac:dyDescent="0.4">
      <c r="B12" s="131" t="str">
        <f>IFERROR(VLOOKUP(C12,リスト!$A$3:$H$1216,2,FALSE),"")</f>
        <v/>
      </c>
      <c r="C12" s="51"/>
      <c r="D12" s="131" t="str">
        <f>IFERROR(VLOOKUP(C12,リスト!$A$3:$H$1216,3,FALSE),"")</f>
        <v/>
      </c>
      <c r="E12" s="131" t="str">
        <f>IFERROR(VLOOKUP(C12,リスト!$A$3:$H$1216,4,FALSE),"")</f>
        <v/>
      </c>
      <c r="F12" s="131" t="str">
        <f>IFERROR(VLOOKUP(C12,リスト!$A$3:$H$1216,5,FALSE),"")</f>
        <v/>
      </c>
      <c r="G12" s="131" t="str">
        <f>IFERROR(VLOOKUP(C12,リスト!$A$3:$H$1216,7,FALSE),"")</f>
        <v/>
      </c>
    </row>
    <row r="13" spans="1:8" x14ac:dyDescent="0.4">
      <c r="B13" s="131" t="str">
        <f>IFERROR(VLOOKUP(C13,リスト!$A$3:$H$1216,2,FALSE),"")</f>
        <v/>
      </c>
      <c r="C13" s="51"/>
      <c r="D13" s="131" t="str">
        <f>IFERROR(VLOOKUP(C13,リスト!$A$3:$H$1216,3,FALSE),"")</f>
        <v/>
      </c>
      <c r="E13" s="131" t="str">
        <f>IFERROR(VLOOKUP(C13,リスト!$A$3:$H$1216,4,FALSE),"")</f>
        <v/>
      </c>
      <c r="F13" s="131" t="str">
        <f>IFERROR(VLOOKUP(C13,リスト!$A$3:$H$1216,5,FALSE),"")</f>
        <v/>
      </c>
      <c r="G13" s="131" t="str">
        <f>IFERROR(VLOOKUP(C13,リスト!$A$3:$H$1216,7,FALSE),"")</f>
        <v/>
      </c>
    </row>
    <row r="14" spans="1:8" x14ac:dyDescent="0.4">
      <c r="B14" s="131" t="str">
        <f>IFERROR(VLOOKUP(C14,リスト!$A$3:$H$1216,2,FALSE),"")</f>
        <v/>
      </c>
      <c r="C14" s="51"/>
      <c r="D14" s="131" t="str">
        <f>IFERROR(VLOOKUP(C14,リスト!$A$3:$H$1216,3,FALSE),"")</f>
        <v/>
      </c>
      <c r="E14" s="131" t="str">
        <f>IFERROR(VLOOKUP(C14,リスト!$A$3:$H$1216,4,FALSE),"")</f>
        <v/>
      </c>
      <c r="F14" s="131" t="str">
        <f>IFERROR(VLOOKUP(C14,リスト!$A$3:$H$1216,5,FALSE),"")</f>
        <v/>
      </c>
      <c r="G14" s="131" t="str">
        <f>IFERROR(VLOOKUP(C14,リスト!$A$3:$H$1216,7,FALSE),"")</f>
        <v/>
      </c>
    </row>
    <row r="15" spans="1:8" x14ac:dyDescent="0.4">
      <c r="B15" s="131" t="str">
        <f>IFERROR(VLOOKUP(C15,リスト!$A$3:$H$1216,2,FALSE),"")</f>
        <v/>
      </c>
      <c r="C15" s="51"/>
      <c r="D15" s="131" t="str">
        <f>IFERROR(VLOOKUP(C15,リスト!$A$3:$H$1216,3,FALSE),"")</f>
        <v/>
      </c>
      <c r="E15" s="131" t="str">
        <f>IFERROR(VLOOKUP(C15,リスト!$A$3:$H$1216,4,FALSE),"")</f>
        <v/>
      </c>
      <c r="F15" s="131" t="str">
        <f>IFERROR(VLOOKUP(C15,リスト!$A$3:$H$1216,5,FALSE),"")</f>
        <v/>
      </c>
      <c r="G15" s="131" t="str">
        <f>IFERROR(VLOOKUP(C15,リスト!$A$3:$H$1216,7,FALSE),"")</f>
        <v/>
      </c>
    </row>
    <row r="16" spans="1:8" x14ac:dyDescent="0.4">
      <c r="B16" s="131" t="str">
        <f>IFERROR(VLOOKUP(C16,リスト!$A$3:$H$1216,2,FALSE),"")</f>
        <v/>
      </c>
      <c r="C16" s="51"/>
      <c r="D16" s="131" t="str">
        <f>IFERROR(VLOOKUP(C16,リスト!$A$3:$H$1216,3,FALSE),"")</f>
        <v/>
      </c>
      <c r="E16" s="131" t="str">
        <f>IFERROR(VLOOKUP(C16,リスト!$A$3:$H$1216,4,FALSE),"")</f>
        <v/>
      </c>
      <c r="F16" s="131" t="str">
        <f>IFERROR(VLOOKUP(C16,リスト!$A$3:$H$1216,5,FALSE),"")</f>
        <v/>
      </c>
      <c r="G16" s="131" t="str">
        <f>IFERROR(VLOOKUP(C16,リスト!$A$3:$H$1216,7,FALSE),"")</f>
        <v/>
      </c>
    </row>
    <row r="17" spans="1:7" x14ac:dyDescent="0.4">
      <c r="B17" s="131" t="str">
        <f>IFERROR(VLOOKUP(C17,リスト!$A$3:$H$1216,2,FALSE),"")</f>
        <v/>
      </c>
      <c r="C17" s="51"/>
      <c r="D17" s="131" t="str">
        <f>IFERROR(VLOOKUP(C17,リスト!$A$3:$H$1216,3,FALSE),"")</f>
        <v/>
      </c>
      <c r="E17" s="131" t="str">
        <f>IFERROR(VLOOKUP(C17,リスト!$A$3:$H$1216,4,FALSE),"")</f>
        <v/>
      </c>
      <c r="F17" s="131" t="str">
        <f>IFERROR(VLOOKUP(C17,リスト!$A$3:$H$1216,5,FALSE),"")</f>
        <v/>
      </c>
      <c r="G17" s="131" t="str">
        <f>IFERROR(VLOOKUP(C17,リスト!$A$3:$H$1216,7,FALSE),"")</f>
        <v/>
      </c>
    </row>
    <row r="18" spans="1:7" x14ac:dyDescent="0.4">
      <c r="B18" s="477" t="s">
        <v>302</v>
      </c>
      <c r="C18" s="478"/>
      <c r="D18" s="478"/>
      <c r="E18" s="479"/>
      <c r="F18" s="114" t="s">
        <v>303</v>
      </c>
      <c r="G18" s="132">
        <f>COUNTIFS($B$8:$B$17,"動物",$C$8:$C$17,"*")</f>
        <v>0</v>
      </c>
    </row>
    <row r="19" spans="1:7" x14ac:dyDescent="0.4">
      <c r="B19" s="480"/>
      <c r="C19" s="481"/>
      <c r="D19" s="481"/>
      <c r="E19" s="482"/>
      <c r="F19" s="114" t="s">
        <v>304</v>
      </c>
      <c r="G19" s="132">
        <f>COUNTIFS($B$9:$B$18,"植物",$C$9:$C$18,"*")</f>
        <v>0</v>
      </c>
    </row>
    <row r="20" spans="1:7" x14ac:dyDescent="0.4">
      <c r="B20" s="53"/>
      <c r="C20" s="53"/>
      <c r="D20" s="53"/>
      <c r="E20" s="53"/>
      <c r="G20" s="296" t="s">
        <v>305</v>
      </c>
    </row>
    <row r="21" spans="1:7" x14ac:dyDescent="0.4">
      <c r="B21" s="53"/>
      <c r="C21" s="53"/>
      <c r="D21" s="53"/>
      <c r="E21" s="53"/>
      <c r="G21" s="296"/>
    </row>
    <row r="22" spans="1:7" x14ac:dyDescent="0.4">
      <c r="A22" s="89" t="s">
        <v>315</v>
      </c>
      <c r="C22" s="53"/>
      <c r="D22" s="53"/>
      <c r="E22" s="53"/>
      <c r="G22" s="296"/>
    </row>
    <row r="23" spans="1:7" x14ac:dyDescent="0.4">
      <c r="B23" s="52"/>
      <c r="C23" s="52"/>
      <c r="D23" s="52"/>
      <c r="G23" s="52"/>
    </row>
    <row r="24" spans="1:7" x14ac:dyDescent="0.4">
      <c r="A24" s="89" t="s">
        <v>316</v>
      </c>
    </row>
    <row r="25" spans="1:7" x14ac:dyDescent="0.4">
      <c r="B25" s="463" t="s">
        <v>252</v>
      </c>
      <c r="C25" s="463"/>
      <c r="D25" s="463"/>
      <c r="E25" s="297" t="s">
        <v>253</v>
      </c>
    </row>
    <row r="26" spans="1:7" x14ac:dyDescent="0.4">
      <c r="B26" s="436" t="s">
        <v>317</v>
      </c>
      <c r="C26" s="437"/>
      <c r="D26" s="438"/>
      <c r="E26" s="298"/>
    </row>
    <row r="27" spans="1:7" x14ac:dyDescent="0.4">
      <c r="B27" s="436" t="s">
        <v>318</v>
      </c>
      <c r="C27" s="437"/>
      <c r="D27" s="438"/>
      <c r="E27" s="298"/>
    </row>
    <row r="28" spans="1:7" x14ac:dyDescent="0.4">
      <c r="B28" s="436" t="s">
        <v>319</v>
      </c>
      <c r="C28" s="437"/>
      <c r="D28" s="438"/>
      <c r="E28" s="298"/>
    </row>
    <row r="29" spans="1:7" x14ac:dyDescent="0.4">
      <c r="B29" s="436" t="s">
        <v>320</v>
      </c>
      <c r="C29" s="437"/>
      <c r="D29" s="438"/>
      <c r="E29" s="298"/>
    </row>
    <row r="30" spans="1:7" x14ac:dyDescent="0.4">
      <c r="B30" s="429" t="s">
        <v>313</v>
      </c>
      <c r="C30" s="429"/>
      <c r="D30" s="429"/>
      <c r="E30" s="298"/>
    </row>
    <row r="31" spans="1:7" x14ac:dyDescent="0.4">
      <c r="B31" s="429" t="s">
        <v>313</v>
      </c>
      <c r="C31" s="429"/>
      <c r="D31" s="429"/>
      <c r="E31" s="298"/>
    </row>
    <row r="34" spans="1:10" x14ac:dyDescent="0.4">
      <c r="A34" s="146" t="s">
        <v>314</v>
      </c>
      <c r="C34" s="299"/>
      <c r="D34" s="299"/>
    </row>
    <row r="35" spans="1:10" x14ac:dyDescent="0.4">
      <c r="B35" s="405" t="s">
        <v>252</v>
      </c>
      <c r="C35" s="405"/>
      <c r="D35" s="405"/>
      <c r="E35" s="405"/>
      <c r="F35" s="405"/>
      <c r="G35" s="150" t="s">
        <v>253</v>
      </c>
      <c r="J35" s="89" t="s">
        <v>255</v>
      </c>
    </row>
    <row r="36" spans="1:10" ht="36" customHeight="1" x14ac:dyDescent="0.4">
      <c r="B36" s="442" t="s">
        <v>268</v>
      </c>
      <c r="C36" s="442"/>
      <c r="D36" s="442"/>
      <c r="E36" s="442"/>
      <c r="F36" s="442"/>
      <c r="G36" s="150"/>
      <c r="J36" s="89" t="s">
        <v>283</v>
      </c>
    </row>
  </sheetData>
  <mergeCells count="11">
    <mergeCell ref="B18:E19"/>
    <mergeCell ref="C2:F2"/>
    <mergeCell ref="B25:D25"/>
    <mergeCell ref="B26:D26"/>
    <mergeCell ref="B27:D27"/>
    <mergeCell ref="B36:F36"/>
    <mergeCell ref="B28:D28"/>
    <mergeCell ref="B29:D29"/>
    <mergeCell ref="B30:D30"/>
    <mergeCell ref="B31:D31"/>
    <mergeCell ref="B35:F35"/>
  </mergeCells>
  <phoneticPr fontId="2"/>
  <dataValidations count="2">
    <dataValidation type="list" allowBlank="1" showInputMessage="1" showErrorMessage="1" sqref="G36" xr:uid="{37032951-159F-4E3A-B30E-C5B94CEF2A11}">
      <formula1>$J$36</formula1>
    </dataValidation>
    <dataValidation type="list" allowBlank="1" showInputMessage="1" showErrorMessage="1" sqref="E26:E31" xr:uid="{3EB6F77F-B6CD-4CD2-8F11-3D8F0083E2A1}">
      <formula1>#REF!</formula1>
    </dataValidation>
  </dataValidations>
  <hyperlinks>
    <hyperlink ref="H1" location="目次!A1" display="目次に戻る" xr:uid="{BAF318EC-6EBA-40E0-BF94-CC51AA2D6027}"/>
  </hyperlinks>
  <printOptions horizontalCentered="1"/>
  <pageMargins left="0.39370078740157483" right="0.39370078740157483" top="0.78740157480314965" bottom="0.59055118110236227" header="0.31496062992125984" footer="0.31496062992125984"/>
  <pageSetup paperSize="9" scale="86" orientation="portrait" r:id="rId1"/>
  <colBreaks count="1" manualBreakCount="1">
    <brk id="7" max="77" man="1"/>
  </colBreaks>
  <extLst>
    <ext xmlns:x14="http://schemas.microsoft.com/office/spreadsheetml/2009/9/main" uri="{CCE6A557-97BC-4b89-ADB6-D9C93CAAB3DF}">
      <x14:dataValidations xmlns:xm="http://schemas.microsoft.com/office/excel/2006/main" count="1">
        <x14:dataValidation type="list" allowBlank="1" showInputMessage="1" showErrorMessage="1" xr:uid="{5D3F8766-EA4F-481B-A809-FBC133E29AF6}">
          <x14:formula1>
            <xm:f>リスト!$A$3:$A$1216</xm:f>
          </x14:formula1>
          <xm:sqref>C8:C17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33FCF-F112-4AE8-894D-2FA0A59A9802}">
  <sheetPr codeName="Sheet79"/>
  <dimension ref="A1:H1216"/>
  <sheetViews>
    <sheetView view="pageBreakPreview" topLeftCell="A1187" zoomScaleNormal="85" zoomScaleSheetLayoutView="100" workbookViewId="0">
      <selection activeCell="A3" sqref="A3"/>
    </sheetView>
  </sheetViews>
  <sheetFormatPr defaultColWidth="9" defaultRowHeight="18" x14ac:dyDescent="0.35"/>
  <cols>
    <col min="1" max="3" width="20.75" style="126" customWidth="1"/>
    <col min="4" max="4" width="14" style="126" customWidth="1"/>
    <col min="5" max="5" width="13.875" style="126" customWidth="1"/>
    <col min="6" max="6" width="18.75" style="126" customWidth="1"/>
    <col min="7" max="8" width="13.625" style="126" customWidth="1"/>
    <col min="9" max="9" width="44.25" style="126" bestFit="1" customWidth="1"/>
    <col min="10" max="16384" width="9" style="126"/>
  </cols>
  <sheetData>
    <row r="1" spans="1:8" s="117" customFormat="1" ht="14.45" customHeight="1" x14ac:dyDescent="0.35">
      <c r="A1" s="115" t="s">
        <v>790</v>
      </c>
      <c r="B1" s="116"/>
      <c r="C1" s="116"/>
      <c r="D1" s="116"/>
      <c r="E1" s="116"/>
      <c r="F1" s="116"/>
    </row>
    <row r="2" spans="1:8" s="121" customFormat="1" ht="31.5" x14ac:dyDescent="0.35">
      <c r="A2" s="118" t="s">
        <v>791</v>
      </c>
      <c r="B2" s="119" t="s">
        <v>296</v>
      </c>
      <c r="C2" s="118" t="s">
        <v>298</v>
      </c>
      <c r="D2" s="118" t="s">
        <v>299</v>
      </c>
      <c r="E2" s="118" t="s">
        <v>792</v>
      </c>
      <c r="F2" s="118" t="s">
        <v>793</v>
      </c>
      <c r="G2" s="120" t="s">
        <v>794</v>
      </c>
      <c r="H2" s="118" t="s">
        <v>795</v>
      </c>
    </row>
    <row r="3" spans="1:8" s="124" customFormat="1" ht="15.75" x14ac:dyDescent="0.35">
      <c r="A3" s="122" t="s">
        <v>796</v>
      </c>
      <c r="B3" s="123" t="s">
        <v>303</v>
      </c>
      <c r="C3" s="122" t="s">
        <v>797</v>
      </c>
      <c r="D3" s="122" t="s">
        <v>798</v>
      </c>
      <c r="E3" s="122" t="s">
        <v>799</v>
      </c>
      <c r="F3" s="122" t="s">
        <v>800</v>
      </c>
      <c r="G3" s="122" t="s">
        <v>801</v>
      </c>
      <c r="H3" s="122" t="s">
        <v>801</v>
      </c>
    </row>
    <row r="4" spans="1:8" s="124" customFormat="1" ht="15.75" x14ac:dyDescent="0.35">
      <c r="A4" s="122" t="s">
        <v>802</v>
      </c>
      <c r="B4" s="123" t="s">
        <v>303</v>
      </c>
      <c r="C4" s="122" t="s">
        <v>803</v>
      </c>
      <c r="D4" s="122" t="s">
        <v>804</v>
      </c>
      <c r="E4" s="122" t="s">
        <v>805</v>
      </c>
      <c r="F4" s="122" t="s">
        <v>806</v>
      </c>
      <c r="G4" s="122" t="s">
        <v>801</v>
      </c>
      <c r="H4" s="122" t="s">
        <v>807</v>
      </c>
    </row>
    <row r="5" spans="1:8" s="124" customFormat="1" ht="15.75" x14ac:dyDescent="0.35">
      <c r="A5" s="122" t="s">
        <v>808</v>
      </c>
      <c r="B5" s="123" t="s">
        <v>303</v>
      </c>
      <c r="C5" s="122" t="s">
        <v>803</v>
      </c>
      <c r="D5" s="122" t="s">
        <v>804</v>
      </c>
      <c r="E5" s="122" t="s">
        <v>805</v>
      </c>
      <c r="F5" s="122" t="s">
        <v>809</v>
      </c>
      <c r="G5" s="122" t="s">
        <v>810</v>
      </c>
      <c r="H5" s="122" t="s">
        <v>811</v>
      </c>
    </row>
    <row r="6" spans="1:8" s="124" customFormat="1" ht="15.75" x14ac:dyDescent="0.35">
      <c r="A6" s="122" t="s">
        <v>812</v>
      </c>
      <c r="B6" s="123" t="s">
        <v>303</v>
      </c>
      <c r="C6" s="122" t="s">
        <v>803</v>
      </c>
      <c r="D6" s="122" t="s">
        <v>813</v>
      </c>
      <c r="E6" s="122" t="s">
        <v>814</v>
      </c>
      <c r="F6" s="122" t="s">
        <v>815</v>
      </c>
      <c r="G6" s="122" t="s">
        <v>807</v>
      </c>
      <c r="H6" s="122" t="s">
        <v>816</v>
      </c>
    </row>
    <row r="7" spans="1:8" s="124" customFormat="1" ht="15.75" x14ac:dyDescent="0.35">
      <c r="A7" s="122" t="s">
        <v>817</v>
      </c>
      <c r="B7" s="123" t="s">
        <v>303</v>
      </c>
      <c r="C7" s="122" t="s">
        <v>803</v>
      </c>
      <c r="D7" s="122" t="s">
        <v>813</v>
      </c>
      <c r="E7" s="122" t="s">
        <v>814</v>
      </c>
      <c r="F7" s="122" t="s">
        <v>818</v>
      </c>
      <c r="G7" s="122" t="s">
        <v>807</v>
      </c>
      <c r="H7" s="122" t="s">
        <v>807</v>
      </c>
    </row>
    <row r="8" spans="1:8" s="124" customFormat="1" ht="15.75" x14ac:dyDescent="0.35">
      <c r="A8" s="122" t="s">
        <v>819</v>
      </c>
      <c r="B8" s="123" t="s">
        <v>303</v>
      </c>
      <c r="C8" s="122" t="s">
        <v>803</v>
      </c>
      <c r="D8" s="122" t="s">
        <v>813</v>
      </c>
      <c r="E8" s="122" t="s">
        <v>814</v>
      </c>
      <c r="F8" s="122" t="s">
        <v>820</v>
      </c>
      <c r="G8" s="122" t="s">
        <v>807</v>
      </c>
      <c r="H8" s="122" t="s">
        <v>807</v>
      </c>
    </row>
    <row r="9" spans="1:8" s="124" customFormat="1" ht="15.75" x14ac:dyDescent="0.35">
      <c r="A9" s="122" t="s">
        <v>821</v>
      </c>
      <c r="B9" s="123" t="s">
        <v>303</v>
      </c>
      <c r="C9" s="122" t="s">
        <v>803</v>
      </c>
      <c r="D9" s="122" t="s">
        <v>798</v>
      </c>
      <c r="E9" s="122" t="s">
        <v>822</v>
      </c>
      <c r="F9" s="122" t="s">
        <v>823</v>
      </c>
      <c r="G9" s="122" t="s">
        <v>807</v>
      </c>
      <c r="H9" s="122" t="s">
        <v>807</v>
      </c>
    </row>
    <row r="10" spans="1:8" s="124" customFormat="1" ht="15.75" x14ac:dyDescent="0.35">
      <c r="A10" s="122" t="s">
        <v>824</v>
      </c>
      <c r="B10" s="123" t="s">
        <v>303</v>
      </c>
      <c r="C10" s="122" t="s">
        <v>803</v>
      </c>
      <c r="D10" s="122" t="s">
        <v>804</v>
      </c>
      <c r="E10" s="122" t="s">
        <v>805</v>
      </c>
      <c r="F10" s="122" t="s">
        <v>825</v>
      </c>
      <c r="G10" s="122" t="s">
        <v>807</v>
      </c>
      <c r="H10" s="122" t="s">
        <v>811</v>
      </c>
    </row>
    <row r="11" spans="1:8" s="124" customFormat="1" ht="15.75" x14ac:dyDescent="0.35">
      <c r="A11" s="122" t="s">
        <v>826</v>
      </c>
      <c r="B11" s="123" t="s">
        <v>303</v>
      </c>
      <c r="C11" s="122" t="s">
        <v>803</v>
      </c>
      <c r="D11" s="122" t="s">
        <v>804</v>
      </c>
      <c r="E11" s="122" t="s">
        <v>805</v>
      </c>
      <c r="F11" s="122" t="s">
        <v>827</v>
      </c>
      <c r="G11" s="122" t="s">
        <v>807</v>
      </c>
      <c r="H11" s="122" t="s">
        <v>811</v>
      </c>
    </row>
    <row r="12" spans="1:8" s="124" customFormat="1" ht="15.75" x14ac:dyDescent="0.35">
      <c r="A12" s="122" t="s">
        <v>828</v>
      </c>
      <c r="B12" s="123" t="s">
        <v>303</v>
      </c>
      <c r="C12" s="122" t="s">
        <v>803</v>
      </c>
      <c r="D12" s="122" t="s">
        <v>804</v>
      </c>
      <c r="E12" s="122" t="s">
        <v>805</v>
      </c>
      <c r="F12" s="122" t="s">
        <v>829</v>
      </c>
      <c r="G12" s="122" t="s">
        <v>807</v>
      </c>
      <c r="H12" s="122" t="s">
        <v>811</v>
      </c>
    </row>
    <row r="13" spans="1:8" s="124" customFormat="1" ht="15.75" x14ac:dyDescent="0.35">
      <c r="A13" s="122" t="s">
        <v>830</v>
      </c>
      <c r="B13" s="123" t="s">
        <v>303</v>
      </c>
      <c r="C13" s="122" t="s">
        <v>803</v>
      </c>
      <c r="D13" s="122" t="s">
        <v>831</v>
      </c>
      <c r="E13" s="122" t="s">
        <v>832</v>
      </c>
      <c r="F13" s="122" t="s">
        <v>833</v>
      </c>
      <c r="G13" s="122" t="s">
        <v>807</v>
      </c>
      <c r="H13" s="122" t="s">
        <v>807</v>
      </c>
    </row>
    <row r="14" spans="1:8" s="124" customFormat="1" ht="15.75" x14ac:dyDescent="0.35">
      <c r="A14" s="122" t="s">
        <v>834</v>
      </c>
      <c r="B14" s="123" t="s">
        <v>303</v>
      </c>
      <c r="C14" s="122" t="s">
        <v>803</v>
      </c>
      <c r="D14" s="122" t="s">
        <v>813</v>
      </c>
      <c r="E14" s="122" t="s">
        <v>835</v>
      </c>
      <c r="F14" s="122" t="s">
        <v>836</v>
      </c>
      <c r="G14" s="122" t="s">
        <v>837</v>
      </c>
      <c r="H14" s="122" t="s">
        <v>807</v>
      </c>
    </row>
    <row r="15" spans="1:8" s="124" customFormat="1" ht="15.75" x14ac:dyDescent="0.35">
      <c r="A15" s="122" t="s">
        <v>838</v>
      </c>
      <c r="B15" s="123" t="s">
        <v>303</v>
      </c>
      <c r="C15" s="122" t="s">
        <v>803</v>
      </c>
      <c r="D15" s="122" t="s">
        <v>798</v>
      </c>
      <c r="E15" s="122" t="s">
        <v>839</v>
      </c>
      <c r="F15" s="122" t="s">
        <v>840</v>
      </c>
      <c r="G15" s="122" t="s">
        <v>837</v>
      </c>
      <c r="H15" s="122" t="s">
        <v>807</v>
      </c>
    </row>
    <row r="16" spans="1:8" s="124" customFormat="1" ht="15.75" x14ac:dyDescent="0.35">
      <c r="A16" s="122" t="s">
        <v>841</v>
      </c>
      <c r="B16" s="123" t="s">
        <v>303</v>
      </c>
      <c r="C16" s="122" t="s">
        <v>803</v>
      </c>
      <c r="D16" s="122" t="s">
        <v>804</v>
      </c>
      <c r="E16" s="122" t="s">
        <v>805</v>
      </c>
      <c r="F16" s="122" t="s">
        <v>842</v>
      </c>
      <c r="G16" s="122" t="s">
        <v>837</v>
      </c>
      <c r="H16" s="122" t="s">
        <v>811</v>
      </c>
    </row>
    <row r="17" spans="1:8" s="124" customFormat="1" ht="15.75" x14ac:dyDescent="0.35">
      <c r="A17" s="122" t="s">
        <v>843</v>
      </c>
      <c r="B17" s="123" t="s">
        <v>303</v>
      </c>
      <c r="C17" s="122" t="s">
        <v>803</v>
      </c>
      <c r="D17" s="122" t="s">
        <v>804</v>
      </c>
      <c r="E17" s="122" t="s">
        <v>805</v>
      </c>
      <c r="F17" s="122" t="s">
        <v>844</v>
      </c>
      <c r="G17" s="122" t="s">
        <v>837</v>
      </c>
      <c r="H17" s="122" t="s">
        <v>811</v>
      </c>
    </row>
    <row r="18" spans="1:8" s="124" customFormat="1" ht="15.75" x14ac:dyDescent="0.35">
      <c r="A18" s="122" t="s">
        <v>845</v>
      </c>
      <c r="B18" s="123" t="s">
        <v>303</v>
      </c>
      <c r="C18" s="122" t="s">
        <v>803</v>
      </c>
      <c r="D18" s="122" t="s">
        <v>804</v>
      </c>
      <c r="E18" s="122" t="s">
        <v>805</v>
      </c>
      <c r="F18" s="122" t="s">
        <v>846</v>
      </c>
      <c r="G18" s="122" t="s">
        <v>837</v>
      </c>
      <c r="H18" s="122" t="s">
        <v>847</v>
      </c>
    </row>
    <row r="19" spans="1:8" s="124" customFormat="1" ht="15.75" x14ac:dyDescent="0.35">
      <c r="A19" s="122" t="s">
        <v>848</v>
      </c>
      <c r="B19" s="123" t="s">
        <v>303</v>
      </c>
      <c r="C19" s="122" t="s">
        <v>803</v>
      </c>
      <c r="D19" s="122" t="s">
        <v>831</v>
      </c>
      <c r="E19" s="122" t="s">
        <v>849</v>
      </c>
      <c r="F19" s="122" t="s">
        <v>850</v>
      </c>
      <c r="G19" s="122" t="s">
        <v>837</v>
      </c>
      <c r="H19" s="122" t="s">
        <v>811</v>
      </c>
    </row>
    <row r="20" spans="1:8" s="124" customFormat="1" ht="15.75" x14ac:dyDescent="0.35">
      <c r="A20" s="122" t="s">
        <v>851</v>
      </c>
      <c r="B20" s="123" t="s">
        <v>303</v>
      </c>
      <c r="C20" s="122" t="s">
        <v>852</v>
      </c>
      <c r="D20" s="122" t="s">
        <v>853</v>
      </c>
      <c r="E20" s="122" t="s">
        <v>854</v>
      </c>
      <c r="F20" s="122" t="s">
        <v>855</v>
      </c>
      <c r="G20" s="122" t="s">
        <v>856</v>
      </c>
      <c r="H20" s="122" t="s">
        <v>811</v>
      </c>
    </row>
    <row r="21" spans="1:8" s="124" customFormat="1" ht="15.75" x14ac:dyDescent="0.35">
      <c r="A21" s="122" t="s">
        <v>857</v>
      </c>
      <c r="B21" s="123" t="s">
        <v>303</v>
      </c>
      <c r="C21" s="122" t="s">
        <v>858</v>
      </c>
      <c r="D21" s="122" t="s">
        <v>859</v>
      </c>
      <c r="E21" s="122" t="s">
        <v>860</v>
      </c>
      <c r="F21" s="122" t="s">
        <v>861</v>
      </c>
      <c r="G21" s="122" t="s">
        <v>816</v>
      </c>
      <c r="H21" s="122" t="s">
        <v>816</v>
      </c>
    </row>
    <row r="22" spans="1:8" s="124" customFormat="1" ht="15.75" x14ac:dyDescent="0.35">
      <c r="A22" s="122" t="s">
        <v>862</v>
      </c>
      <c r="B22" s="123" t="s">
        <v>303</v>
      </c>
      <c r="C22" s="122" t="s">
        <v>858</v>
      </c>
      <c r="D22" s="122" t="s">
        <v>863</v>
      </c>
      <c r="E22" s="122" t="s">
        <v>864</v>
      </c>
      <c r="F22" s="122" t="s">
        <v>865</v>
      </c>
      <c r="G22" s="122" t="s">
        <v>816</v>
      </c>
      <c r="H22" s="122" t="s">
        <v>866</v>
      </c>
    </row>
    <row r="23" spans="1:8" s="124" customFormat="1" ht="15.75" x14ac:dyDescent="0.35">
      <c r="A23" s="122" t="s">
        <v>867</v>
      </c>
      <c r="B23" s="123" t="s">
        <v>303</v>
      </c>
      <c r="C23" s="122" t="s">
        <v>858</v>
      </c>
      <c r="D23" s="122" t="s">
        <v>868</v>
      </c>
      <c r="E23" s="122" t="s">
        <v>869</v>
      </c>
      <c r="F23" s="122" t="s">
        <v>870</v>
      </c>
      <c r="G23" s="122" t="s">
        <v>816</v>
      </c>
      <c r="H23" s="122" t="s">
        <v>816</v>
      </c>
    </row>
    <row r="24" spans="1:8" s="124" customFormat="1" ht="15.75" x14ac:dyDescent="0.35">
      <c r="A24" s="122" t="s">
        <v>871</v>
      </c>
      <c r="B24" s="123" t="s">
        <v>303</v>
      </c>
      <c r="C24" s="122" t="s">
        <v>858</v>
      </c>
      <c r="D24" s="122" t="s">
        <v>872</v>
      </c>
      <c r="E24" s="122" t="s">
        <v>873</v>
      </c>
      <c r="F24" s="122" t="s">
        <v>874</v>
      </c>
      <c r="G24" s="122" t="s">
        <v>816</v>
      </c>
      <c r="H24" s="122" t="s">
        <v>816</v>
      </c>
    </row>
    <row r="25" spans="1:8" s="124" customFormat="1" ht="15.75" x14ac:dyDescent="0.35">
      <c r="A25" s="122" t="s">
        <v>875</v>
      </c>
      <c r="B25" s="123" t="s">
        <v>303</v>
      </c>
      <c r="C25" s="122" t="s">
        <v>858</v>
      </c>
      <c r="D25" s="122" t="s">
        <v>876</v>
      </c>
      <c r="E25" s="122" t="s">
        <v>877</v>
      </c>
      <c r="F25" s="122" t="s">
        <v>878</v>
      </c>
      <c r="G25" s="122" t="s">
        <v>816</v>
      </c>
      <c r="H25" s="122" t="s">
        <v>866</v>
      </c>
    </row>
    <row r="26" spans="1:8" s="124" customFormat="1" ht="15.75" x14ac:dyDescent="0.35">
      <c r="A26" s="122" t="s">
        <v>879</v>
      </c>
      <c r="B26" s="123" t="s">
        <v>303</v>
      </c>
      <c r="C26" s="122" t="s">
        <v>858</v>
      </c>
      <c r="D26" s="122" t="s">
        <v>880</v>
      </c>
      <c r="E26" s="122" t="s">
        <v>877</v>
      </c>
      <c r="F26" s="122" t="s">
        <v>881</v>
      </c>
      <c r="G26" s="122" t="s">
        <v>816</v>
      </c>
      <c r="H26" s="122" t="s">
        <v>866</v>
      </c>
    </row>
    <row r="27" spans="1:8" s="124" customFormat="1" ht="15.75" x14ac:dyDescent="0.35">
      <c r="A27" s="122" t="s">
        <v>882</v>
      </c>
      <c r="B27" s="123" t="s">
        <v>303</v>
      </c>
      <c r="C27" s="122" t="s">
        <v>858</v>
      </c>
      <c r="D27" s="122" t="s">
        <v>876</v>
      </c>
      <c r="E27" s="122" t="s">
        <v>883</v>
      </c>
      <c r="F27" s="122" t="s">
        <v>884</v>
      </c>
      <c r="G27" s="122" t="s">
        <v>816</v>
      </c>
      <c r="H27" s="122" t="s">
        <v>811</v>
      </c>
    </row>
    <row r="28" spans="1:8" s="124" customFormat="1" ht="15.75" x14ac:dyDescent="0.35">
      <c r="A28" s="122" t="s">
        <v>885</v>
      </c>
      <c r="B28" s="123" t="s">
        <v>303</v>
      </c>
      <c r="C28" s="122" t="s">
        <v>858</v>
      </c>
      <c r="D28" s="122" t="s">
        <v>886</v>
      </c>
      <c r="E28" s="122" t="s">
        <v>887</v>
      </c>
      <c r="F28" s="122" t="s">
        <v>888</v>
      </c>
      <c r="G28" s="122" t="s">
        <v>889</v>
      </c>
      <c r="H28" s="122" t="s">
        <v>866</v>
      </c>
    </row>
    <row r="29" spans="1:8" s="124" customFormat="1" ht="15.75" x14ac:dyDescent="0.35">
      <c r="A29" s="122" t="s">
        <v>890</v>
      </c>
      <c r="B29" s="123" t="s">
        <v>303</v>
      </c>
      <c r="C29" s="122" t="s">
        <v>858</v>
      </c>
      <c r="D29" s="122" t="s">
        <v>891</v>
      </c>
      <c r="E29" s="122" t="s">
        <v>892</v>
      </c>
      <c r="F29" s="122" t="s">
        <v>893</v>
      </c>
      <c r="G29" s="122" t="s">
        <v>866</v>
      </c>
      <c r="H29" s="122" t="s">
        <v>866</v>
      </c>
    </row>
    <row r="30" spans="1:8" s="124" customFormat="1" ht="15.75" x14ac:dyDescent="0.35">
      <c r="A30" s="122" t="s">
        <v>894</v>
      </c>
      <c r="B30" s="123" t="s">
        <v>303</v>
      </c>
      <c r="C30" s="122" t="s">
        <v>858</v>
      </c>
      <c r="D30" s="122" t="s">
        <v>891</v>
      </c>
      <c r="E30" s="122" t="s">
        <v>892</v>
      </c>
      <c r="F30" s="122" t="s">
        <v>895</v>
      </c>
      <c r="G30" s="122" t="s">
        <v>866</v>
      </c>
      <c r="H30" s="122" t="s">
        <v>866</v>
      </c>
    </row>
    <row r="31" spans="1:8" s="124" customFormat="1" ht="15.75" x14ac:dyDescent="0.35">
      <c r="A31" s="122" t="s">
        <v>896</v>
      </c>
      <c r="B31" s="123" t="s">
        <v>303</v>
      </c>
      <c r="C31" s="122" t="s">
        <v>858</v>
      </c>
      <c r="D31" s="122" t="s">
        <v>891</v>
      </c>
      <c r="E31" s="122" t="s">
        <v>892</v>
      </c>
      <c r="F31" s="122" t="s">
        <v>897</v>
      </c>
      <c r="G31" s="122" t="s">
        <v>866</v>
      </c>
      <c r="H31" s="122" t="s">
        <v>811</v>
      </c>
    </row>
    <row r="32" spans="1:8" s="124" customFormat="1" ht="15.75" x14ac:dyDescent="0.35">
      <c r="A32" s="122" t="s">
        <v>898</v>
      </c>
      <c r="B32" s="123" t="s">
        <v>303</v>
      </c>
      <c r="C32" s="122" t="s">
        <v>858</v>
      </c>
      <c r="D32" s="122" t="s">
        <v>859</v>
      </c>
      <c r="E32" s="122" t="s">
        <v>860</v>
      </c>
      <c r="F32" s="122" t="s">
        <v>899</v>
      </c>
      <c r="G32" s="122" t="s">
        <v>866</v>
      </c>
      <c r="H32" s="122" t="s">
        <v>801</v>
      </c>
    </row>
    <row r="33" spans="1:8" s="124" customFormat="1" ht="15.75" x14ac:dyDescent="0.35">
      <c r="A33" s="122" t="s">
        <v>900</v>
      </c>
      <c r="B33" s="123" t="s">
        <v>303</v>
      </c>
      <c r="C33" s="122" t="s">
        <v>858</v>
      </c>
      <c r="D33" s="122" t="s">
        <v>859</v>
      </c>
      <c r="E33" s="122" t="s">
        <v>860</v>
      </c>
      <c r="F33" s="122" t="s">
        <v>901</v>
      </c>
      <c r="G33" s="122" t="s">
        <v>866</v>
      </c>
      <c r="H33" s="122" t="s">
        <v>801</v>
      </c>
    </row>
    <row r="34" spans="1:8" s="124" customFormat="1" ht="15.75" x14ac:dyDescent="0.35">
      <c r="A34" s="122" t="s">
        <v>902</v>
      </c>
      <c r="B34" s="123" t="s">
        <v>303</v>
      </c>
      <c r="C34" s="122" t="s">
        <v>858</v>
      </c>
      <c r="D34" s="122" t="s">
        <v>903</v>
      </c>
      <c r="E34" s="122" t="s">
        <v>904</v>
      </c>
      <c r="F34" s="122" t="s">
        <v>905</v>
      </c>
      <c r="G34" s="122" t="s">
        <v>866</v>
      </c>
      <c r="H34" s="122" t="s">
        <v>866</v>
      </c>
    </row>
    <row r="35" spans="1:8" s="124" customFormat="1" ht="15.75" x14ac:dyDescent="0.35">
      <c r="A35" s="122" t="s">
        <v>906</v>
      </c>
      <c r="B35" s="123" t="s">
        <v>303</v>
      </c>
      <c r="C35" s="122" t="s">
        <v>858</v>
      </c>
      <c r="D35" s="122" t="s">
        <v>863</v>
      </c>
      <c r="E35" s="122" t="s">
        <v>907</v>
      </c>
      <c r="F35" s="122" t="s">
        <v>908</v>
      </c>
      <c r="G35" s="122" t="s">
        <v>866</v>
      </c>
      <c r="H35" s="122" t="s">
        <v>807</v>
      </c>
    </row>
    <row r="36" spans="1:8" s="124" customFormat="1" ht="15.75" x14ac:dyDescent="0.35">
      <c r="A36" s="122" t="s">
        <v>909</v>
      </c>
      <c r="B36" s="123" t="s">
        <v>303</v>
      </c>
      <c r="C36" s="122" t="s">
        <v>858</v>
      </c>
      <c r="D36" s="122" t="s">
        <v>863</v>
      </c>
      <c r="E36" s="122" t="s">
        <v>910</v>
      </c>
      <c r="F36" s="122" t="s">
        <v>911</v>
      </c>
      <c r="G36" s="122" t="s">
        <v>866</v>
      </c>
      <c r="H36" s="122" t="s">
        <v>866</v>
      </c>
    </row>
    <row r="37" spans="1:8" s="124" customFormat="1" ht="15.75" x14ac:dyDescent="0.35">
      <c r="A37" s="122" t="s">
        <v>912</v>
      </c>
      <c r="B37" s="123" t="s">
        <v>303</v>
      </c>
      <c r="C37" s="122" t="s">
        <v>858</v>
      </c>
      <c r="D37" s="122" t="s">
        <v>868</v>
      </c>
      <c r="E37" s="122" t="s">
        <v>869</v>
      </c>
      <c r="F37" s="122" t="s">
        <v>913</v>
      </c>
      <c r="G37" s="122" t="s">
        <v>866</v>
      </c>
      <c r="H37" s="122" t="s">
        <v>866</v>
      </c>
    </row>
    <row r="38" spans="1:8" s="124" customFormat="1" ht="15.75" x14ac:dyDescent="0.35">
      <c r="A38" s="122" t="s">
        <v>914</v>
      </c>
      <c r="B38" s="123" t="s">
        <v>303</v>
      </c>
      <c r="C38" s="122" t="s">
        <v>858</v>
      </c>
      <c r="D38" s="122" t="s">
        <v>868</v>
      </c>
      <c r="E38" s="122" t="s">
        <v>869</v>
      </c>
      <c r="F38" s="122" t="s">
        <v>915</v>
      </c>
      <c r="G38" s="122" t="s">
        <v>866</v>
      </c>
      <c r="H38" s="122" t="s">
        <v>866</v>
      </c>
    </row>
    <row r="39" spans="1:8" s="124" customFormat="1" ht="15.75" x14ac:dyDescent="0.35">
      <c r="A39" s="122" t="s">
        <v>916</v>
      </c>
      <c r="B39" s="123" t="s">
        <v>303</v>
      </c>
      <c r="C39" s="122" t="s">
        <v>858</v>
      </c>
      <c r="D39" s="122" t="s">
        <v>917</v>
      </c>
      <c r="E39" s="122" t="s">
        <v>918</v>
      </c>
      <c r="F39" s="122" t="s">
        <v>919</v>
      </c>
      <c r="G39" s="122" t="s">
        <v>866</v>
      </c>
      <c r="H39" s="122" t="s">
        <v>866</v>
      </c>
    </row>
    <row r="40" spans="1:8" s="124" customFormat="1" ht="15.75" x14ac:dyDescent="0.35">
      <c r="A40" s="122" t="s">
        <v>920</v>
      </c>
      <c r="B40" s="123" t="s">
        <v>303</v>
      </c>
      <c r="C40" s="122" t="s">
        <v>858</v>
      </c>
      <c r="D40" s="122" t="s">
        <v>872</v>
      </c>
      <c r="E40" s="122" t="s">
        <v>921</v>
      </c>
      <c r="F40" s="122" t="s">
        <v>922</v>
      </c>
      <c r="G40" s="122" t="s">
        <v>866</v>
      </c>
      <c r="H40" s="122" t="s">
        <v>866</v>
      </c>
    </row>
    <row r="41" spans="1:8" s="124" customFormat="1" ht="15.75" x14ac:dyDescent="0.35">
      <c r="A41" s="122" t="s">
        <v>923</v>
      </c>
      <c r="B41" s="123" t="s">
        <v>303</v>
      </c>
      <c r="C41" s="122" t="s">
        <v>858</v>
      </c>
      <c r="D41" s="122" t="s">
        <v>876</v>
      </c>
      <c r="E41" s="122" t="s">
        <v>924</v>
      </c>
      <c r="F41" s="122" t="s">
        <v>925</v>
      </c>
      <c r="G41" s="122" t="s">
        <v>866</v>
      </c>
      <c r="H41" s="122" t="s">
        <v>811</v>
      </c>
    </row>
    <row r="42" spans="1:8" s="124" customFormat="1" ht="15.75" x14ac:dyDescent="0.35">
      <c r="A42" s="122" t="s">
        <v>926</v>
      </c>
      <c r="B42" s="123" t="s">
        <v>303</v>
      </c>
      <c r="C42" s="122" t="s">
        <v>858</v>
      </c>
      <c r="D42" s="122" t="s">
        <v>876</v>
      </c>
      <c r="E42" s="122" t="s">
        <v>927</v>
      </c>
      <c r="F42" s="122" t="s">
        <v>928</v>
      </c>
      <c r="G42" s="122" t="s">
        <v>866</v>
      </c>
      <c r="H42" s="122" t="s">
        <v>811</v>
      </c>
    </row>
    <row r="43" spans="1:8" s="124" customFormat="1" ht="15.75" x14ac:dyDescent="0.35">
      <c r="A43" s="122" t="s">
        <v>929</v>
      </c>
      <c r="B43" s="123" t="s">
        <v>303</v>
      </c>
      <c r="C43" s="122" t="s">
        <v>858</v>
      </c>
      <c r="D43" s="122" t="s">
        <v>859</v>
      </c>
      <c r="E43" s="122" t="s">
        <v>860</v>
      </c>
      <c r="F43" s="122" t="s">
        <v>930</v>
      </c>
      <c r="G43" s="122" t="s">
        <v>801</v>
      </c>
      <c r="H43" s="122" t="s">
        <v>847</v>
      </c>
    </row>
    <row r="44" spans="1:8" s="124" customFormat="1" ht="15.75" x14ac:dyDescent="0.35">
      <c r="A44" s="122" t="s">
        <v>931</v>
      </c>
      <c r="B44" s="123" t="s">
        <v>303</v>
      </c>
      <c r="C44" s="122" t="s">
        <v>858</v>
      </c>
      <c r="D44" s="122" t="s">
        <v>859</v>
      </c>
      <c r="E44" s="122" t="s">
        <v>860</v>
      </c>
      <c r="F44" s="122" t="s">
        <v>932</v>
      </c>
      <c r="G44" s="122" t="s">
        <v>801</v>
      </c>
      <c r="H44" s="122" t="s">
        <v>807</v>
      </c>
    </row>
    <row r="45" spans="1:8" s="124" customFormat="1" ht="15.75" x14ac:dyDescent="0.35">
      <c r="A45" s="122" t="s">
        <v>933</v>
      </c>
      <c r="B45" s="123" t="s">
        <v>303</v>
      </c>
      <c r="C45" s="122" t="s">
        <v>858</v>
      </c>
      <c r="D45" s="122" t="s">
        <v>859</v>
      </c>
      <c r="E45" s="122" t="s">
        <v>860</v>
      </c>
      <c r="F45" s="122" t="s">
        <v>934</v>
      </c>
      <c r="G45" s="122" t="s">
        <v>801</v>
      </c>
      <c r="H45" s="122" t="s">
        <v>811</v>
      </c>
    </row>
    <row r="46" spans="1:8" s="124" customFormat="1" ht="15.75" x14ac:dyDescent="0.35">
      <c r="A46" s="122" t="s">
        <v>935</v>
      </c>
      <c r="B46" s="123" t="s">
        <v>303</v>
      </c>
      <c r="C46" s="122" t="s">
        <v>858</v>
      </c>
      <c r="D46" s="122" t="s">
        <v>936</v>
      </c>
      <c r="E46" s="122" t="s">
        <v>937</v>
      </c>
      <c r="F46" s="122" t="s">
        <v>938</v>
      </c>
      <c r="G46" s="122" t="s">
        <v>801</v>
      </c>
      <c r="H46" s="122" t="s">
        <v>807</v>
      </c>
    </row>
    <row r="47" spans="1:8" s="124" customFormat="1" ht="15.75" x14ac:dyDescent="0.35">
      <c r="A47" s="122" t="s">
        <v>939</v>
      </c>
      <c r="B47" s="123" t="s">
        <v>303</v>
      </c>
      <c r="C47" s="122" t="s">
        <v>858</v>
      </c>
      <c r="D47" s="122" t="s">
        <v>936</v>
      </c>
      <c r="E47" s="122" t="s">
        <v>937</v>
      </c>
      <c r="F47" s="122" t="s">
        <v>940</v>
      </c>
      <c r="G47" s="122" t="s">
        <v>801</v>
      </c>
      <c r="H47" s="122" t="s">
        <v>811</v>
      </c>
    </row>
    <row r="48" spans="1:8" s="124" customFormat="1" ht="15.75" x14ac:dyDescent="0.35">
      <c r="A48" s="122" t="s">
        <v>941</v>
      </c>
      <c r="B48" s="123" t="s">
        <v>303</v>
      </c>
      <c r="C48" s="122" t="s">
        <v>858</v>
      </c>
      <c r="D48" s="122" t="s">
        <v>936</v>
      </c>
      <c r="E48" s="122" t="s">
        <v>937</v>
      </c>
      <c r="F48" s="122" t="s">
        <v>942</v>
      </c>
      <c r="G48" s="122" t="s">
        <v>801</v>
      </c>
      <c r="H48" s="122" t="s">
        <v>807</v>
      </c>
    </row>
    <row r="49" spans="1:8" s="124" customFormat="1" ht="15.75" x14ac:dyDescent="0.35">
      <c r="A49" s="122" t="s">
        <v>943</v>
      </c>
      <c r="B49" s="123" t="s">
        <v>303</v>
      </c>
      <c r="C49" s="122" t="s">
        <v>858</v>
      </c>
      <c r="D49" s="122" t="s">
        <v>944</v>
      </c>
      <c r="E49" s="122" t="s">
        <v>945</v>
      </c>
      <c r="F49" s="122" t="s">
        <v>946</v>
      </c>
      <c r="G49" s="122" t="s">
        <v>801</v>
      </c>
      <c r="H49" s="122" t="s">
        <v>801</v>
      </c>
    </row>
    <row r="50" spans="1:8" s="124" customFormat="1" ht="15.75" x14ac:dyDescent="0.35">
      <c r="A50" s="122" t="s">
        <v>947</v>
      </c>
      <c r="B50" s="123" t="s">
        <v>303</v>
      </c>
      <c r="C50" s="122" t="s">
        <v>858</v>
      </c>
      <c r="D50" s="122" t="s">
        <v>863</v>
      </c>
      <c r="E50" s="122" t="s">
        <v>948</v>
      </c>
      <c r="F50" s="122" t="s">
        <v>949</v>
      </c>
      <c r="G50" s="122" t="s">
        <v>801</v>
      </c>
      <c r="H50" s="122" t="s">
        <v>807</v>
      </c>
    </row>
    <row r="51" spans="1:8" s="124" customFormat="1" ht="15.75" x14ac:dyDescent="0.35">
      <c r="A51" s="122" t="s">
        <v>950</v>
      </c>
      <c r="B51" s="123" t="s">
        <v>303</v>
      </c>
      <c r="C51" s="122" t="s">
        <v>858</v>
      </c>
      <c r="D51" s="122" t="s">
        <v>917</v>
      </c>
      <c r="E51" s="122" t="s">
        <v>918</v>
      </c>
      <c r="F51" s="122" t="s">
        <v>951</v>
      </c>
      <c r="G51" s="122" t="s">
        <v>801</v>
      </c>
      <c r="H51" s="122" t="s">
        <v>801</v>
      </c>
    </row>
    <row r="52" spans="1:8" s="124" customFormat="1" ht="15.75" x14ac:dyDescent="0.35">
      <c r="A52" s="122" t="s">
        <v>952</v>
      </c>
      <c r="B52" s="123" t="s">
        <v>303</v>
      </c>
      <c r="C52" s="122" t="s">
        <v>858</v>
      </c>
      <c r="D52" s="122" t="s">
        <v>872</v>
      </c>
      <c r="E52" s="122" t="s">
        <v>921</v>
      </c>
      <c r="F52" s="122" t="s">
        <v>953</v>
      </c>
      <c r="G52" s="122" t="s">
        <v>801</v>
      </c>
      <c r="H52" s="122" t="s">
        <v>811</v>
      </c>
    </row>
    <row r="53" spans="1:8" s="124" customFormat="1" ht="15.75" x14ac:dyDescent="0.35">
      <c r="A53" s="122" t="s">
        <v>954</v>
      </c>
      <c r="B53" s="123" t="s">
        <v>303</v>
      </c>
      <c r="C53" s="122" t="s">
        <v>858</v>
      </c>
      <c r="D53" s="122" t="s">
        <v>955</v>
      </c>
      <c r="E53" s="122" t="s">
        <v>956</v>
      </c>
      <c r="F53" s="122" t="s">
        <v>957</v>
      </c>
      <c r="G53" s="122" t="s">
        <v>801</v>
      </c>
      <c r="H53" s="122" t="s">
        <v>811</v>
      </c>
    </row>
    <row r="54" spans="1:8" s="124" customFormat="1" ht="15.75" x14ac:dyDescent="0.35">
      <c r="A54" s="122" t="s">
        <v>958</v>
      </c>
      <c r="B54" s="123" t="s">
        <v>303</v>
      </c>
      <c r="C54" s="122" t="s">
        <v>858</v>
      </c>
      <c r="D54" s="122" t="s">
        <v>876</v>
      </c>
      <c r="E54" s="122" t="s">
        <v>959</v>
      </c>
      <c r="F54" s="122" t="s">
        <v>960</v>
      </c>
      <c r="G54" s="122" t="s">
        <v>801</v>
      </c>
      <c r="H54" s="122" t="s">
        <v>801</v>
      </c>
    </row>
    <row r="55" spans="1:8" s="124" customFormat="1" ht="15.75" x14ac:dyDescent="0.35">
      <c r="A55" s="122" t="s">
        <v>961</v>
      </c>
      <c r="B55" s="123" t="s">
        <v>303</v>
      </c>
      <c r="C55" s="122" t="s">
        <v>858</v>
      </c>
      <c r="D55" s="122" t="s">
        <v>876</v>
      </c>
      <c r="E55" s="122" t="s">
        <v>962</v>
      </c>
      <c r="F55" s="122" t="s">
        <v>963</v>
      </c>
      <c r="G55" s="122" t="s">
        <v>801</v>
      </c>
      <c r="H55" s="122" t="s">
        <v>807</v>
      </c>
    </row>
    <row r="56" spans="1:8" s="124" customFormat="1" ht="15.75" x14ac:dyDescent="0.35">
      <c r="A56" s="122" t="s">
        <v>964</v>
      </c>
      <c r="B56" s="123" t="s">
        <v>303</v>
      </c>
      <c r="C56" s="122" t="s">
        <v>858</v>
      </c>
      <c r="D56" s="122" t="s">
        <v>891</v>
      </c>
      <c r="E56" s="122" t="s">
        <v>892</v>
      </c>
      <c r="F56" s="122" t="s">
        <v>965</v>
      </c>
      <c r="G56" s="122" t="s">
        <v>807</v>
      </c>
      <c r="H56" s="122" t="s">
        <v>811</v>
      </c>
    </row>
    <row r="57" spans="1:8" s="124" customFormat="1" ht="15.75" x14ac:dyDescent="0.35">
      <c r="A57" s="122" t="s">
        <v>966</v>
      </c>
      <c r="B57" s="123" t="s">
        <v>303</v>
      </c>
      <c r="C57" s="122" t="s">
        <v>858</v>
      </c>
      <c r="D57" s="122" t="s">
        <v>859</v>
      </c>
      <c r="E57" s="122" t="s">
        <v>860</v>
      </c>
      <c r="F57" s="122" t="s">
        <v>967</v>
      </c>
      <c r="G57" s="122" t="s">
        <v>807</v>
      </c>
      <c r="H57" s="122" t="s">
        <v>847</v>
      </c>
    </row>
    <row r="58" spans="1:8" s="124" customFormat="1" ht="15.75" x14ac:dyDescent="0.35">
      <c r="A58" s="122" t="s">
        <v>968</v>
      </c>
      <c r="B58" s="123" t="s">
        <v>303</v>
      </c>
      <c r="C58" s="122" t="s">
        <v>858</v>
      </c>
      <c r="D58" s="122" t="s">
        <v>859</v>
      </c>
      <c r="E58" s="122" t="s">
        <v>860</v>
      </c>
      <c r="F58" s="122" t="s">
        <v>969</v>
      </c>
      <c r="G58" s="122" t="s">
        <v>807</v>
      </c>
      <c r="H58" s="122" t="s">
        <v>847</v>
      </c>
    </row>
    <row r="59" spans="1:8" s="124" customFormat="1" ht="15.75" x14ac:dyDescent="0.35">
      <c r="A59" s="122" t="s">
        <v>970</v>
      </c>
      <c r="B59" s="123" t="s">
        <v>303</v>
      </c>
      <c r="C59" s="122" t="s">
        <v>858</v>
      </c>
      <c r="D59" s="122" t="s">
        <v>903</v>
      </c>
      <c r="E59" s="122" t="s">
        <v>904</v>
      </c>
      <c r="F59" s="122" t="s">
        <v>971</v>
      </c>
      <c r="G59" s="122" t="s">
        <v>807</v>
      </c>
      <c r="H59" s="122" t="s">
        <v>811</v>
      </c>
    </row>
    <row r="60" spans="1:8" s="124" customFormat="1" ht="15.75" x14ac:dyDescent="0.35">
      <c r="A60" s="122" t="s">
        <v>972</v>
      </c>
      <c r="B60" s="123" t="s">
        <v>303</v>
      </c>
      <c r="C60" s="122" t="s">
        <v>858</v>
      </c>
      <c r="D60" s="122" t="s">
        <v>973</v>
      </c>
      <c r="E60" s="122" t="s">
        <v>974</v>
      </c>
      <c r="F60" s="122" t="s">
        <v>975</v>
      </c>
      <c r="G60" s="122" t="s">
        <v>807</v>
      </c>
      <c r="H60" s="122" t="s">
        <v>811</v>
      </c>
    </row>
    <row r="61" spans="1:8" s="124" customFormat="1" ht="15.75" x14ac:dyDescent="0.35">
      <c r="A61" s="122" t="s">
        <v>976</v>
      </c>
      <c r="B61" s="123" t="s">
        <v>303</v>
      </c>
      <c r="C61" s="122" t="s">
        <v>858</v>
      </c>
      <c r="D61" s="122" t="s">
        <v>863</v>
      </c>
      <c r="E61" s="122" t="s">
        <v>977</v>
      </c>
      <c r="F61" s="122" t="s">
        <v>978</v>
      </c>
      <c r="G61" s="122" t="s">
        <v>807</v>
      </c>
      <c r="H61" s="122" t="s">
        <v>807</v>
      </c>
    </row>
    <row r="62" spans="1:8" s="124" customFormat="1" ht="15.75" x14ac:dyDescent="0.35">
      <c r="A62" s="122" t="s">
        <v>979</v>
      </c>
      <c r="B62" s="123" t="s">
        <v>303</v>
      </c>
      <c r="C62" s="122" t="s">
        <v>858</v>
      </c>
      <c r="D62" s="122" t="s">
        <v>863</v>
      </c>
      <c r="E62" s="122" t="s">
        <v>977</v>
      </c>
      <c r="F62" s="122" t="s">
        <v>980</v>
      </c>
      <c r="G62" s="122" t="s">
        <v>807</v>
      </c>
      <c r="H62" s="122" t="s">
        <v>807</v>
      </c>
    </row>
    <row r="63" spans="1:8" s="124" customFormat="1" ht="15.75" x14ac:dyDescent="0.35">
      <c r="A63" s="122" t="s">
        <v>981</v>
      </c>
      <c r="B63" s="123" t="s">
        <v>303</v>
      </c>
      <c r="C63" s="122" t="s">
        <v>858</v>
      </c>
      <c r="D63" s="122" t="s">
        <v>863</v>
      </c>
      <c r="E63" s="122" t="s">
        <v>864</v>
      </c>
      <c r="F63" s="122" t="s">
        <v>982</v>
      </c>
      <c r="G63" s="122" t="s">
        <v>807</v>
      </c>
      <c r="H63" s="122" t="s">
        <v>847</v>
      </c>
    </row>
    <row r="64" spans="1:8" s="124" customFormat="1" ht="15.75" x14ac:dyDescent="0.35">
      <c r="A64" s="122" t="s">
        <v>983</v>
      </c>
      <c r="B64" s="123" t="s">
        <v>303</v>
      </c>
      <c r="C64" s="122" t="s">
        <v>858</v>
      </c>
      <c r="D64" s="122" t="s">
        <v>868</v>
      </c>
      <c r="E64" s="122" t="s">
        <v>869</v>
      </c>
      <c r="F64" s="122" t="s">
        <v>984</v>
      </c>
      <c r="G64" s="122" t="s">
        <v>807</v>
      </c>
      <c r="H64" s="122" t="s">
        <v>807</v>
      </c>
    </row>
    <row r="65" spans="1:8" s="124" customFormat="1" ht="15.75" x14ac:dyDescent="0.35">
      <c r="A65" s="122" t="s">
        <v>985</v>
      </c>
      <c r="B65" s="123" t="s">
        <v>303</v>
      </c>
      <c r="C65" s="122" t="s">
        <v>858</v>
      </c>
      <c r="D65" s="122" t="s">
        <v>868</v>
      </c>
      <c r="E65" s="122" t="s">
        <v>869</v>
      </c>
      <c r="F65" s="122" t="s">
        <v>986</v>
      </c>
      <c r="G65" s="122" t="s">
        <v>807</v>
      </c>
      <c r="H65" s="122" t="s">
        <v>807</v>
      </c>
    </row>
    <row r="66" spans="1:8" s="124" customFormat="1" ht="15.75" x14ac:dyDescent="0.35">
      <c r="A66" s="122" t="s">
        <v>987</v>
      </c>
      <c r="B66" s="123" t="s">
        <v>303</v>
      </c>
      <c r="C66" s="122" t="s">
        <v>858</v>
      </c>
      <c r="D66" s="122" t="s">
        <v>868</v>
      </c>
      <c r="E66" s="122" t="s">
        <v>869</v>
      </c>
      <c r="F66" s="122" t="s">
        <v>988</v>
      </c>
      <c r="G66" s="122" t="s">
        <v>807</v>
      </c>
      <c r="H66" s="122" t="s">
        <v>807</v>
      </c>
    </row>
    <row r="67" spans="1:8" s="124" customFormat="1" ht="15.75" x14ac:dyDescent="0.35">
      <c r="A67" s="122" t="s">
        <v>989</v>
      </c>
      <c r="B67" s="123" t="s">
        <v>303</v>
      </c>
      <c r="C67" s="122" t="s">
        <v>858</v>
      </c>
      <c r="D67" s="122" t="s">
        <v>917</v>
      </c>
      <c r="E67" s="122" t="s">
        <v>918</v>
      </c>
      <c r="F67" s="122" t="s">
        <v>990</v>
      </c>
      <c r="G67" s="122" t="s">
        <v>807</v>
      </c>
      <c r="H67" s="122" t="s">
        <v>807</v>
      </c>
    </row>
    <row r="68" spans="1:8" s="124" customFormat="1" ht="15.75" x14ac:dyDescent="0.35">
      <c r="A68" s="122" t="s">
        <v>991</v>
      </c>
      <c r="B68" s="123" t="s">
        <v>303</v>
      </c>
      <c r="C68" s="122" t="s">
        <v>858</v>
      </c>
      <c r="D68" s="122" t="s">
        <v>992</v>
      </c>
      <c r="E68" s="122" t="s">
        <v>993</v>
      </c>
      <c r="F68" s="122" t="s">
        <v>994</v>
      </c>
      <c r="G68" s="122" t="s">
        <v>807</v>
      </c>
      <c r="H68" s="122" t="s">
        <v>811</v>
      </c>
    </row>
    <row r="69" spans="1:8" s="124" customFormat="1" ht="15.75" x14ac:dyDescent="0.35">
      <c r="A69" s="122" t="s">
        <v>995</v>
      </c>
      <c r="B69" s="123" t="s">
        <v>303</v>
      </c>
      <c r="C69" s="122" t="s">
        <v>858</v>
      </c>
      <c r="D69" s="122" t="s">
        <v>992</v>
      </c>
      <c r="E69" s="122" t="s">
        <v>993</v>
      </c>
      <c r="F69" s="122" t="s">
        <v>996</v>
      </c>
      <c r="G69" s="122" t="s">
        <v>807</v>
      </c>
      <c r="H69" s="122" t="s">
        <v>811</v>
      </c>
    </row>
    <row r="70" spans="1:8" s="124" customFormat="1" ht="15.75" x14ac:dyDescent="0.35">
      <c r="A70" s="122" t="s">
        <v>997</v>
      </c>
      <c r="B70" s="123" t="s">
        <v>303</v>
      </c>
      <c r="C70" s="122" t="s">
        <v>858</v>
      </c>
      <c r="D70" s="122" t="s">
        <v>876</v>
      </c>
      <c r="E70" s="122" t="s">
        <v>998</v>
      </c>
      <c r="F70" s="122" t="s">
        <v>999</v>
      </c>
      <c r="G70" s="122" t="s">
        <v>807</v>
      </c>
      <c r="H70" s="122" t="s">
        <v>807</v>
      </c>
    </row>
    <row r="71" spans="1:8" s="124" customFormat="1" ht="15.75" x14ac:dyDescent="0.35">
      <c r="A71" s="122" t="s">
        <v>1000</v>
      </c>
      <c r="B71" s="123" t="s">
        <v>303</v>
      </c>
      <c r="C71" s="122" t="s">
        <v>858</v>
      </c>
      <c r="D71" s="122" t="s">
        <v>876</v>
      </c>
      <c r="E71" s="122" t="s">
        <v>1001</v>
      </c>
      <c r="F71" s="122" t="s">
        <v>1002</v>
      </c>
      <c r="G71" s="122" t="s">
        <v>807</v>
      </c>
      <c r="H71" s="122" t="s">
        <v>847</v>
      </c>
    </row>
    <row r="72" spans="1:8" s="124" customFormat="1" ht="15.75" x14ac:dyDescent="0.35">
      <c r="A72" s="122" t="s">
        <v>1003</v>
      </c>
      <c r="B72" s="123" t="s">
        <v>303</v>
      </c>
      <c r="C72" s="122" t="s">
        <v>858</v>
      </c>
      <c r="D72" s="122" t="s">
        <v>876</v>
      </c>
      <c r="E72" s="122" t="s">
        <v>1004</v>
      </c>
      <c r="F72" s="122" t="s">
        <v>1005</v>
      </c>
      <c r="G72" s="122" t="s">
        <v>807</v>
      </c>
      <c r="H72" s="122" t="s">
        <v>811</v>
      </c>
    </row>
    <row r="73" spans="1:8" s="124" customFormat="1" ht="15.75" x14ac:dyDescent="0.35">
      <c r="A73" s="122" t="s">
        <v>1006</v>
      </c>
      <c r="B73" s="123" t="s">
        <v>303</v>
      </c>
      <c r="C73" s="122" t="s">
        <v>858</v>
      </c>
      <c r="D73" s="122" t="s">
        <v>876</v>
      </c>
      <c r="E73" s="122" t="s">
        <v>1007</v>
      </c>
      <c r="F73" s="122" t="s">
        <v>1008</v>
      </c>
      <c r="G73" s="122" t="s">
        <v>807</v>
      </c>
      <c r="H73" s="122" t="s">
        <v>811</v>
      </c>
    </row>
    <row r="74" spans="1:8" s="124" customFormat="1" ht="15.75" x14ac:dyDescent="0.35">
      <c r="A74" s="122" t="s">
        <v>1009</v>
      </c>
      <c r="B74" s="123" t="s">
        <v>303</v>
      </c>
      <c r="C74" s="122" t="s">
        <v>858</v>
      </c>
      <c r="D74" s="122" t="s">
        <v>876</v>
      </c>
      <c r="E74" s="122" t="s">
        <v>962</v>
      </c>
      <c r="F74" s="122" t="s">
        <v>1010</v>
      </c>
      <c r="G74" s="122" t="s">
        <v>807</v>
      </c>
      <c r="H74" s="122" t="s">
        <v>811</v>
      </c>
    </row>
    <row r="75" spans="1:8" s="124" customFormat="1" ht="15.75" x14ac:dyDescent="0.35">
      <c r="A75" s="122" t="s">
        <v>1011</v>
      </c>
      <c r="B75" s="123" t="s">
        <v>303</v>
      </c>
      <c r="C75" s="122" t="s">
        <v>858</v>
      </c>
      <c r="D75" s="122" t="s">
        <v>876</v>
      </c>
      <c r="E75" s="122" t="s">
        <v>962</v>
      </c>
      <c r="F75" s="122" t="s">
        <v>1012</v>
      </c>
      <c r="G75" s="122" t="s">
        <v>807</v>
      </c>
      <c r="H75" s="122" t="s">
        <v>847</v>
      </c>
    </row>
    <row r="76" spans="1:8" s="124" customFormat="1" ht="15.75" x14ac:dyDescent="0.35">
      <c r="A76" s="122" t="s">
        <v>1013</v>
      </c>
      <c r="B76" s="123" t="s">
        <v>303</v>
      </c>
      <c r="C76" s="122" t="s">
        <v>858</v>
      </c>
      <c r="D76" s="122" t="s">
        <v>876</v>
      </c>
      <c r="E76" s="122" t="s">
        <v>962</v>
      </c>
      <c r="F76" s="122" t="s">
        <v>1014</v>
      </c>
      <c r="G76" s="122" t="s">
        <v>807</v>
      </c>
      <c r="H76" s="122" t="s">
        <v>811</v>
      </c>
    </row>
    <row r="77" spans="1:8" s="124" customFormat="1" ht="15.75" x14ac:dyDescent="0.35">
      <c r="A77" s="122" t="s">
        <v>1015</v>
      </c>
      <c r="B77" s="123" t="s">
        <v>303</v>
      </c>
      <c r="C77" s="122" t="s">
        <v>858</v>
      </c>
      <c r="D77" s="122" t="s">
        <v>876</v>
      </c>
      <c r="E77" s="122" t="s">
        <v>962</v>
      </c>
      <c r="F77" s="122" t="s">
        <v>1016</v>
      </c>
      <c r="G77" s="122" t="s">
        <v>807</v>
      </c>
      <c r="H77" s="122" t="s">
        <v>811</v>
      </c>
    </row>
    <row r="78" spans="1:8" s="124" customFormat="1" ht="15.75" x14ac:dyDescent="0.35">
      <c r="A78" s="122" t="s">
        <v>1017</v>
      </c>
      <c r="B78" s="123" t="s">
        <v>303</v>
      </c>
      <c r="C78" s="122" t="s">
        <v>858</v>
      </c>
      <c r="D78" s="122" t="s">
        <v>876</v>
      </c>
      <c r="E78" s="122" t="s">
        <v>1018</v>
      </c>
      <c r="F78" s="122" t="s">
        <v>1019</v>
      </c>
      <c r="G78" s="122" t="s">
        <v>807</v>
      </c>
      <c r="H78" s="122" t="s">
        <v>811</v>
      </c>
    </row>
    <row r="79" spans="1:8" s="124" customFormat="1" ht="15.75" x14ac:dyDescent="0.35">
      <c r="A79" s="122" t="s">
        <v>1020</v>
      </c>
      <c r="B79" s="123" t="s">
        <v>303</v>
      </c>
      <c r="C79" s="122" t="s">
        <v>858</v>
      </c>
      <c r="D79" s="122" t="s">
        <v>876</v>
      </c>
      <c r="E79" s="122" t="s">
        <v>1021</v>
      </c>
      <c r="F79" s="122" t="s">
        <v>1022</v>
      </c>
      <c r="G79" s="122" t="s">
        <v>807</v>
      </c>
      <c r="H79" s="122" t="s">
        <v>811</v>
      </c>
    </row>
    <row r="80" spans="1:8" s="124" customFormat="1" ht="15.75" x14ac:dyDescent="0.35">
      <c r="A80" s="122" t="s">
        <v>1023</v>
      </c>
      <c r="B80" s="123" t="s">
        <v>303</v>
      </c>
      <c r="C80" s="122" t="s">
        <v>858</v>
      </c>
      <c r="D80" s="122" t="s">
        <v>876</v>
      </c>
      <c r="E80" s="122" t="s">
        <v>1024</v>
      </c>
      <c r="F80" s="122" t="s">
        <v>1025</v>
      </c>
      <c r="G80" s="122" t="s">
        <v>807</v>
      </c>
      <c r="H80" s="122" t="s">
        <v>847</v>
      </c>
    </row>
    <row r="81" spans="1:8" s="124" customFormat="1" ht="15.75" x14ac:dyDescent="0.35">
      <c r="A81" s="122" t="s">
        <v>1026</v>
      </c>
      <c r="B81" s="123" t="s">
        <v>303</v>
      </c>
      <c r="C81" s="122" t="s">
        <v>858</v>
      </c>
      <c r="D81" s="122" t="s">
        <v>876</v>
      </c>
      <c r="E81" s="122" t="s">
        <v>1027</v>
      </c>
      <c r="F81" s="122" t="s">
        <v>1028</v>
      </c>
      <c r="G81" s="122" t="s">
        <v>807</v>
      </c>
      <c r="H81" s="122" t="s">
        <v>811</v>
      </c>
    </row>
    <row r="82" spans="1:8" s="124" customFormat="1" ht="15.75" x14ac:dyDescent="0.35">
      <c r="A82" s="122" t="s">
        <v>1029</v>
      </c>
      <c r="B82" s="123" t="s">
        <v>303</v>
      </c>
      <c r="C82" s="122" t="s">
        <v>858</v>
      </c>
      <c r="D82" s="122" t="s">
        <v>876</v>
      </c>
      <c r="E82" s="122" t="s">
        <v>927</v>
      </c>
      <c r="F82" s="122" t="s">
        <v>1030</v>
      </c>
      <c r="G82" s="122" t="s">
        <v>807</v>
      </c>
      <c r="H82" s="122" t="s">
        <v>811</v>
      </c>
    </row>
    <row r="83" spans="1:8" s="124" customFormat="1" ht="15.75" x14ac:dyDescent="0.35">
      <c r="A83" s="122" t="s">
        <v>1031</v>
      </c>
      <c r="B83" s="123" t="s">
        <v>303</v>
      </c>
      <c r="C83" s="122" t="s">
        <v>858</v>
      </c>
      <c r="D83" s="122" t="s">
        <v>876</v>
      </c>
      <c r="E83" s="122" t="s">
        <v>927</v>
      </c>
      <c r="F83" s="122" t="s">
        <v>1032</v>
      </c>
      <c r="G83" s="122" t="s">
        <v>807</v>
      </c>
      <c r="H83" s="122" t="s">
        <v>847</v>
      </c>
    </row>
    <row r="84" spans="1:8" s="124" customFormat="1" ht="15.75" x14ac:dyDescent="0.35">
      <c r="A84" s="122" t="s">
        <v>1033</v>
      </c>
      <c r="B84" s="123" t="s">
        <v>303</v>
      </c>
      <c r="C84" s="122" t="s">
        <v>858</v>
      </c>
      <c r="D84" s="122" t="s">
        <v>876</v>
      </c>
      <c r="E84" s="122" t="s">
        <v>927</v>
      </c>
      <c r="F84" s="122" t="s">
        <v>1034</v>
      </c>
      <c r="G84" s="122" t="s">
        <v>807</v>
      </c>
      <c r="H84" s="122" t="s">
        <v>811</v>
      </c>
    </row>
    <row r="85" spans="1:8" s="124" customFormat="1" ht="15.75" x14ac:dyDescent="0.35">
      <c r="A85" s="122" t="s">
        <v>1035</v>
      </c>
      <c r="B85" s="123" t="s">
        <v>303</v>
      </c>
      <c r="C85" s="122" t="s">
        <v>858</v>
      </c>
      <c r="D85" s="122" t="s">
        <v>1036</v>
      </c>
      <c r="E85" s="122" t="s">
        <v>927</v>
      </c>
      <c r="F85" s="122" t="s">
        <v>1037</v>
      </c>
      <c r="G85" s="122" t="s">
        <v>807</v>
      </c>
      <c r="H85" s="122" t="s">
        <v>811</v>
      </c>
    </row>
    <row r="86" spans="1:8" s="124" customFormat="1" ht="15.75" x14ac:dyDescent="0.35">
      <c r="A86" s="122" t="s">
        <v>1038</v>
      </c>
      <c r="B86" s="123" t="s">
        <v>303</v>
      </c>
      <c r="C86" s="122" t="s">
        <v>858</v>
      </c>
      <c r="D86" s="122" t="s">
        <v>891</v>
      </c>
      <c r="E86" s="122" t="s">
        <v>892</v>
      </c>
      <c r="F86" s="122" t="s">
        <v>1039</v>
      </c>
      <c r="G86" s="122" t="s">
        <v>837</v>
      </c>
      <c r="H86" s="122" t="s">
        <v>847</v>
      </c>
    </row>
    <row r="87" spans="1:8" s="124" customFormat="1" ht="15.75" x14ac:dyDescent="0.35">
      <c r="A87" s="122" t="s">
        <v>1040</v>
      </c>
      <c r="B87" s="123" t="s">
        <v>303</v>
      </c>
      <c r="C87" s="122" t="s">
        <v>858</v>
      </c>
      <c r="D87" s="122" t="s">
        <v>853</v>
      </c>
      <c r="E87" s="122" t="s">
        <v>854</v>
      </c>
      <c r="F87" s="122" t="s">
        <v>1041</v>
      </c>
      <c r="G87" s="122" t="s">
        <v>837</v>
      </c>
      <c r="H87" s="122" t="s">
        <v>811</v>
      </c>
    </row>
    <row r="88" spans="1:8" s="124" customFormat="1" ht="15.75" x14ac:dyDescent="0.35">
      <c r="A88" s="122" t="s">
        <v>1042</v>
      </c>
      <c r="B88" s="123" t="s">
        <v>303</v>
      </c>
      <c r="C88" s="122" t="s">
        <v>858</v>
      </c>
      <c r="D88" s="122" t="s">
        <v>863</v>
      </c>
      <c r="E88" s="122" t="s">
        <v>977</v>
      </c>
      <c r="F88" s="122" t="s">
        <v>1043</v>
      </c>
      <c r="G88" s="122" t="s">
        <v>837</v>
      </c>
      <c r="H88" s="122" t="s">
        <v>811</v>
      </c>
    </row>
    <row r="89" spans="1:8" s="124" customFormat="1" ht="15.75" x14ac:dyDescent="0.35">
      <c r="A89" s="122" t="s">
        <v>1044</v>
      </c>
      <c r="B89" s="123" t="s">
        <v>303</v>
      </c>
      <c r="C89" s="122" t="s">
        <v>858</v>
      </c>
      <c r="D89" s="122" t="s">
        <v>863</v>
      </c>
      <c r="E89" s="122" t="s">
        <v>977</v>
      </c>
      <c r="F89" s="122" t="s">
        <v>1045</v>
      </c>
      <c r="G89" s="122" t="s">
        <v>837</v>
      </c>
      <c r="H89" s="122" t="s">
        <v>811</v>
      </c>
    </row>
    <row r="90" spans="1:8" s="124" customFormat="1" ht="15.75" x14ac:dyDescent="0.35">
      <c r="A90" s="122" t="s">
        <v>1046</v>
      </c>
      <c r="B90" s="123" t="s">
        <v>303</v>
      </c>
      <c r="C90" s="122" t="s">
        <v>858</v>
      </c>
      <c r="D90" s="122" t="s">
        <v>863</v>
      </c>
      <c r="E90" s="122" t="s">
        <v>864</v>
      </c>
      <c r="F90" s="122" t="s">
        <v>1047</v>
      </c>
      <c r="G90" s="122" t="s">
        <v>837</v>
      </c>
      <c r="H90" s="122" t="s">
        <v>811</v>
      </c>
    </row>
    <row r="91" spans="1:8" s="124" customFormat="1" ht="15.75" x14ac:dyDescent="0.35">
      <c r="A91" s="122" t="s">
        <v>1048</v>
      </c>
      <c r="B91" s="123" t="s">
        <v>303</v>
      </c>
      <c r="C91" s="122" t="s">
        <v>858</v>
      </c>
      <c r="D91" s="122" t="s">
        <v>863</v>
      </c>
      <c r="E91" s="122" t="s">
        <v>864</v>
      </c>
      <c r="F91" s="122" t="s">
        <v>1049</v>
      </c>
      <c r="G91" s="122" t="s">
        <v>837</v>
      </c>
      <c r="H91" s="122" t="s">
        <v>811</v>
      </c>
    </row>
    <row r="92" spans="1:8" s="124" customFormat="1" ht="15.75" x14ac:dyDescent="0.35">
      <c r="A92" s="122" t="s">
        <v>1050</v>
      </c>
      <c r="B92" s="123" t="s">
        <v>303</v>
      </c>
      <c r="C92" s="122" t="s">
        <v>858</v>
      </c>
      <c r="D92" s="122" t="s">
        <v>863</v>
      </c>
      <c r="E92" s="122" t="s">
        <v>864</v>
      </c>
      <c r="F92" s="122" t="s">
        <v>1051</v>
      </c>
      <c r="G92" s="122" t="s">
        <v>837</v>
      </c>
      <c r="H92" s="122" t="s">
        <v>847</v>
      </c>
    </row>
    <row r="93" spans="1:8" s="124" customFormat="1" ht="15.75" x14ac:dyDescent="0.35">
      <c r="A93" s="122" t="s">
        <v>1052</v>
      </c>
      <c r="B93" s="123" t="s">
        <v>303</v>
      </c>
      <c r="C93" s="122" t="s">
        <v>858</v>
      </c>
      <c r="D93" s="122" t="s">
        <v>868</v>
      </c>
      <c r="E93" s="122" t="s">
        <v>1053</v>
      </c>
      <c r="F93" s="122" t="s">
        <v>1054</v>
      </c>
      <c r="G93" s="122" t="s">
        <v>837</v>
      </c>
      <c r="H93" s="122" t="s">
        <v>811</v>
      </c>
    </row>
    <row r="94" spans="1:8" s="124" customFormat="1" ht="15.75" x14ac:dyDescent="0.35">
      <c r="A94" s="122" t="s">
        <v>1055</v>
      </c>
      <c r="B94" s="123" t="s">
        <v>303</v>
      </c>
      <c r="C94" s="122" t="s">
        <v>858</v>
      </c>
      <c r="D94" s="122" t="s">
        <v>868</v>
      </c>
      <c r="E94" s="122" t="s">
        <v>869</v>
      </c>
      <c r="F94" s="122" t="s">
        <v>1056</v>
      </c>
      <c r="G94" s="122" t="s">
        <v>837</v>
      </c>
      <c r="H94" s="122" t="s">
        <v>811</v>
      </c>
    </row>
    <row r="95" spans="1:8" s="124" customFormat="1" ht="15.75" x14ac:dyDescent="0.35">
      <c r="A95" s="122" t="s">
        <v>1057</v>
      </c>
      <c r="B95" s="123" t="s">
        <v>303</v>
      </c>
      <c r="C95" s="122" t="s">
        <v>858</v>
      </c>
      <c r="D95" s="122" t="s">
        <v>868</v>
      </c>
      <c r="E95" s="122" t="s">
        <v>869</v>
      </c>
      <c r="F95" s="122" t="s">
        <v>1058</v>
      </c>
      <c r="G95" s="122" t="s">
        <v>837</v>
      </c>
      <c r="H95" s="122" t="s">
        <v>811</v>
      </c>
    </row>
    <row r="96" spans="1:8" s="124" customFormat="1" ht="15.75" x14ac:dyDescent="0.35">
      <c r="A96" s="122" t="s">
        <v>1059</v>
      </c>
      <c r="B96" s="123" t="s">
        <v>303</v>
      </c>
      <c r="C96" s="122" t="s">
        <v>858</v>
      </c>
      <c r="D96" s="122" t="s">
        <v>868</v>
      </c>
      <c r="E96" s="122" t="s">
        <v>869</v>
      </c>
      <c r="F96" s="122" t="s">
        <v>1060</v>
      </c>
      <c r="G96" s="122" t="s">
        <v>837</v>
      </c>
      <c r="H96" s="122" t="s">
        <v>811</v>
      </c>
    </row>
    <row r="97" spans="1:8" s="124" customFormat="1" ht="15.75" x14ac:dyDescent="0.35">
      <c r="A97" s="122" t="s">
        <v>1061</v>
      </c>
      <c r="B97" s="123" t="s">
        <v>303</v>
      </c>
      <c r="C97" s="122" t="s">
        <v>858</v>
      </c>
      <c r="D97" s="122" t="s">
        <v>868</v>
      </c>
      <c r="E97" s="122" t="s">
        <v>869</v>
      </c>
      <c r="F97" s="122" t="s">
        <v>1062</v>
      </c>
      <c r="G97" s="122" t="s">
        <v>837</v>
      </c>
      <c r="H97" s="122" t="s">
        <v>811</v>
      </c>
    </row>
    <row r="98" spans="1:8" s="124" customFormat="1" ht="15.75" x14ac:dyDescent="0.35">
      <c r="A98" s="122" t="s">
        <v>1063</v>
      </c>
      <c r="B98" s="123" t="s">
        <v>303</v>
      </c>
      <c r="C98" s="122" t="s">
        <v>858</v>
      </c>
      <c r="D98" s="122" t="s">
        <v>868</v>
      </c>
      <c r="E98" s="122" t="s">
        <v>869</v>
      </c>
      <c r="F98" s="122" t="s">
        <v>1064</v>
      </c>
      <c r="G98" s="122" t="s">
        <v>837</v>
      </c>
      <c r="H98" s="122" t="s">
        <v>811</v>
      </c>
    </row>
    <row r="99" spans="1:8" s="124" customFormat="1" ht="15.75" x14ac:dyDescent="0.35">
      <c r="A99" s="122" t="s">
        <v>1065</v>
      </c>
      <c r="B99" s="123" t="s">
        <v>303</v>
      </c>
      <c r="C99" s="122" t="s">
        <v>858</v>
      </c>
      <c r="D99" s="122" t="s">
        <v>917</v>
      </c>
      <c r="E99" s="122" t="s">
        <v>918</v>
      </c>
      <c r="F99" s="122" t="s">
        <v>1066</v>
      </c>
      <c r="G99" s="122" t="s">
        <v>837</v>
      </c>
      <c r="H99" s="122" t="s">
        <v>811</v>
      </c>
    </row>
    <row r="100" spans="1:8" s="124" customFormat="1" ht="15.75" x14ac:dyDescent="0.35">
      <c r="A100" s="122" t="s">
        <v>1067</v>
      </c>
      <c r="B100" s="123" t="s">
        <v>303</v>
      </c>
      <c r="C100" s="122" t="s">
        <v>858</v>
      </c>
      <c r="D100" s="122" t="s">
        <v>917</v>
      </c>
      <c r="E100" s="122" t="s">
        <v>918</v>
      </c>
      <c r="F100" s="122" t="s">
        <v>1068</v>
      </c>
      <c r="G100" s="122" t="s">
        <v>837</v>
      </c>
      <c r="H100" s="122" t="s">
        <v>811</v>
      </c>
    </row>
    <row r="101" spans="1:8" s="124" customFormat="1" ht="15.75" x14ac:dyDescent="0.35">
      <c r="A101" s="122" t="s">
        <v>1069</v>
      </c>
      <c r="B101" s="123" t="s">
        <v>303</v>
      </c>
      <c r="C101" s="122" t="s">
        <v>858</v>
      </c>
      <c r="D101" s="122" t="s">
        <v>917</v>
      </c>
      <c r="E101" s="122" t="s">
        <v>918</v>
      </c>
      <c r="F101" s="122" t="s">
        <v>1070</v>
      </c>
      <c r="G101" s="122" t="s">
        <v>837</v>
      </c>
      <c r="H101" s="122" t="s">
        <v>811</v>
      </c>
    </row>
    <row r="102" spans="1:8" s="124" customFormat="1" ht="15.75" x14ac:dyDescent="0.35">
      <c r="A102" s="122" t="s">
        <v>1071</v>
      </c>
      <c r="B102" s="123" t="s">
        <v>303</v>
      </c>
      <c r="C102" s="122" t="s">
        <v>858</v>
      </c>
      <c r="D102" s="122" t="s">
        <v>955</v>
      </c>
      <c r="E102" s="122" t="s">
        <v>956</v>
      </c>
      <c r="F102" s="122" t="s">
        <v>1072</v>
      </c>
      <c r="G102" s="122" t="s">
        <v>837</v>
      </c>
      <c r="H102" s="122" t="s">
        <v>811</v>
      </c>
    </row>
    <row r="103" spans="1:8" s="124" customFormat="1" ht="15.75" x14ac:dyDescent="0.35">
      <c r="A103" s="122" t="s">
        <v>1073</v>
      </c>
      <c r="B103" s="123" t="s">
        <v>303</v>
      </c>
      <c r="C103" s="122" t="s">
        <v>1074</v>
      </c>
      <c r="D103" s="122" t="s">
        <v>1075</v>
      </c>
      <c r="E103" s="122" t="s">
        <v>1076</v>
      </c>
      <c r="F103" s="122" t="s">
        <v>1077</v>
      </c>
      <c r="G103" s="122" t="s">
        <v>816</v>
      </c>
      <c r="H103" s="122" t="s">
        <v>801</v>
      </c>
    </row>
    <row r="104" spans="1:8" s="124" customFormat="1" ht="15.75" x14ac:dyDescent="0.35">
      <c r="A104" s="122" t="s">
        <v>1078</v>
      </c>
      <c r="B104" s="123" t="s">
        <v>303</v>
      </c>
      <c r="C104" s="122" t="s">
        <v>1079</v>
      </c>
      <c r="D104" s="122" t="s">
        <v>1080</v>
      </c>
      <c r="E104" s="122" t="s">
        <v>1081</v>
      </c>
      <c r="F104" s="122" t="s">
        <v>1082</v>
      </c>
      <c r="G104" s="122" t="s">
        <v>807</v>
      </c>
      <c r="H104" s="122" t="s">
        <v>801</v>
      </c>
    </row>
    <row r="105" spans="1:8" s="124" customFormat="1" ht="15.75" x14ac:dyDescent="0.35">
      <c r="A105" s="122" t="s">
        <v>1083</v>
      </c>
      <c r="B105" s="123" t="s">
        <v>303</v>
      </c>
      <c r="C105" s="122" t="s">
        <v>1079</v>
      </c>
      <c r="D105" s="122" t="s">
        <v>1080</v>
      </c>
      <c r="E105" s="122" t="s">
        <v>1084</v>
      </c>
      <c r="F105" s="122" t="s">
        <v>1085</v>
      </c>
      <c r="G105" s="122" t="s">
        <v>807</v>
      </c>
      <c r="H105" s="122" t="s">
        <v>807</v>
      </c>
    </row>
    <row r="106" spans="1:8" s="124" customFormat="1" ht="15.75" x14ac:dyDescent="0.35">
      <c r="A106" s="122" t="s">
        <v>1086</v>
      </c>
      <c r="B106" s="123" t="s">
        <v>303</v>
      </c>
      <c r="C106" s="122" t="s">
        <v>1079</v>
      </c>
      <c r="D106" s="122" t="s">
        <v>1080</v>
      </c>
      <c r="E106" s="122" t="s">
        <v>1087</v>
      </c>
      <c r="F106" s="122" t="s">
        <v>1088</v>
      </c>
      <c r="G106" s="122" t="s">
        <v>807</v>
      </c>
      <c r="H106" s="122" t="s">
        <v>807</v>
      </c>
    </row>
    <row r="107" spans="1:8" s="124" customFormat="1" ht="15.75" x14ac:dyDescent="0.35">
      <c r="A107" s="122" t="s">
        <v>1089</v>
      </c>
      <c r="B107" s="123" t="s">
        <v>303</v>
      </c>
      <c r="C107" s="122" t="s">
        <v>1079</v>
      </c>
      <c r="D107" s="122" t="s">
        <v>1075</v>
      </c>
      <c r="E107" s="122" t="s">
        <v>1090</v>
      </c>
      <c r="F107" s="122" t="s">
        <v>1091</v>
      </c>
      <c r="G107" s="122" t="s">
        <v>837</v>
      </c>
      <c r="H107" s="122" t="s">
        <v>811</v>
      </c>
    </row>
    <row r="108" spans="1:8" s="124" customFormat="1" ht="15.75" x14ac:dyDescent="0.35">
      <c r="A108" s="122" t="s">
        <v>1092</v>
      </c>
      <c r="B108" s="123" t="s">
        <v>303</v>
      </c>
      <c r="C108" s="122" t="s">
        <v>1093</v>
      </c>
      <c r="D108" s="122" t="s">
        <v>1094</v>
      </c>
      <c r="E108" s="122" t="s">
        <v>1095</v>
      </c>
      <c r="F108" s="122" t="s">
        <v>1096</v>
      </c>
      <c r="G108" s="122" t="s">
        <v>816</v>
      </c>
      <c r="H108" s="122" t="s">
        <v>816</v>
      </c>
    </row>
    <row r="109" spans="1:8" s="124" customFormat="1" ht="15.75" x14ac:dyDescent="0.35">
      <c r="A109" s="122" t="s">
        <v>1097</v>
      </c>
      <c r="B109" s="123" t="s">
        <v>303</v>
      </c>
      <c r="C109" s="122" t="s">
        <v>1098</v>
      </c>
      <c r="D109" s="122" t="s">
        <v>1094</v>
      </c>
      <c r="E109" s="122" t="s">
        <v>1095</v>
      </c>
      <c r="F109" s="122" t="s">
        <v>1099</v>
      </c>
      <c r="G109" s="122" t="s">
        <v>801</v>
      </c>
      <c r="H109" s="122" t="s">
        <v>801</v>
      </c>
    </row>
    <row r="110" spans="1:8" s="124" customFormat="1" ht="15.75" x14ac:dyDescent="0.35">
      <c r="A110" s="122" t="s">
        <v>1100</v>
      </c>
      <c r="B110" s="123" t="s">
        <v>303</v>
      </c>
      <c r="C110" s="122" t="s">
        <v>1098</v>
      </c>
      <c r="D110" s="122" t="s">
        <v>1101</v>
      </c>
      <c r="E110" s="122" t="s">
        <v>1102</v>
      </c>
      <c r="F110" s="122" t="s">
        <v>1103</v>
      </c>
      <c r="G110" s="122" t="s">
        <v>801</v>
      </c>
      <c r="H110" s="122" t="s">
        <v>801</v>
      </c>
    </row>
    <row r="111" spans="1:8" s="124" customFormat="1" ht="15.75" x14ac:dyDescent="0.35">
      <c r="A111" s="122" t="s">
        <v>1104</v>
      </c>
      <c r="B111" s="123" t="s">
        <v>303</v>
      </c>
      <c r="C111" s="122" t="s">
        <v>1098</v>
      </c>
      <c r="D111" s="122" t="s">
        <v>1105</v>
      </c>
      <c r="E111" s="122" t="s">
        <v>1106</v>
      </c>
      <c r="F111" s="122" t="s">
        <v>1107</v>
      </c>
      <c r="G111" s="122" t="s">
        <v>801</v>
      </c>
      <c r="H111" s="122" t="s">
        <v>801</v>
      </c>
    </row>
    <row r="112" spans="1:8" s="124" customFormat="1" ht="15.75" x14ac:dyDescent="0.35">
      <c r="A112" s="122" t="s">
        <v>1108</v>
      </c>
      <c r="B112" s="123" t="s">
        <v>303</v>
      </c>
      <c r="C112" s="122" t="s">
        <v>1098</v>
      </c>
      <c r="D112" s="122" t="s">
        <v>1105</v>
      </c>
      <c r="E112" s="122" t="s">
        <v>1106</v>
      </c>
      <c r="F112" s="122" t="s">
        <v>1109</v>
      </c>
      <c r="G112" s="122" t="s">
        <v>801</v>
      </c>
      <c r="H112" s="122" t="s">
        <v>801</v>
      </c>
    </row>
    <row r="113" spans="1:8" s="124" customFormat="1" ht="15.75" x14ac:dyDescent="0.35">
      <c r="A113" s="122" t="s">
        <v>1110</v>
      </c>
      <c r="B113" s="123" t="s">
        <v>303</v>
      </c>
      <c r="C113" s="122" t="s">
        <v>1098</v>
      </c>
      <c r="D113" s="122" t="s">
        <v>1105</v>
      </c>
      <c r="E113" s="122" t="s">
        <v>1106</v>
      </c>
      <c r="F113" s="122" t="s">
        <v>1111</v>
      </c>
      <c r="G113" s="122" t="s">
        <v>801</v>
      </c>
      <c r="H113" s="122" t="s">
        <v>801</v>
      </c>
    </row>
    <row r="114" spans="1:8" s="124" customFormat="1" ht="15.75" x14ac:dyDescent="0.35">
      <c r="A114" s="122" t="s">
        <v>1112</v>
      </c>
      <c r="B114" s="123" t="s">
        <v>303</v>
      </c>
      <c r="C114" s="122" t="s">
        <v>1098</v>
      </c>
      <c r="D114" s="122" t="s">
        <v>1094</v>
      </c>
      <c r="E114" s="122" t="s">
        <v>1095</v>
      </c>
      <c r="F114" s="122" t="s">
        <v>1113</v>
      </c>
      <c r="G114" s="122" t="s">
        <v>807</v>
      </c>
      <c r="H114" s="122" t="s">
        <v>807</v>
      </c>
    </row>
    <row r="115" spans="1:8" s="124" customFormat="1" ht="15.75" x14ac:dyDescent="0.35">
      <c r="A115" s="122" t="s">
        <v>1114</v>
      </c>
      <c r="B115" s="123" t="s">
        <v>303</v>
      </c>
      <c r="C115" s="122" t="s">
        <v>1098</v>
      </c>
      <c r="D115" s="122" t="s">
        <v>1105</v>
      </c>
      <c r="E115" s="122" t="s">
        <v>1106</v>
      </c>
      <c r="F115" s="122" t="s">
        <v>1115</v>
      </c>
      <c r="G115" s="122" t="s">
        <v>807</v>
      </c>
      <c r="H115" s="122" t="s">
        <v>847</v>
      </c>
    </row>
    <row r="116" spans="1:8" s="124" customFormat="1" ht="15.75" x14ac:dyDescent="0.35">
      <c r="A116" s="122" t="s">
        <v>1116</v>
      </c>
      <c r="B116" s="123" t="s">
        <v>303</v>
      </c>
      <c r="C116" s="122" t="s">
        <v>1098</v>
      </c>
      <c r="D116" s="122" t="s">
        <v>1105</v>
      </c>
      <c r="E116" s="122" t="s">
        <v>1106</v>
      </c>
      <c r="F116" s="122" t="s">
        <v>1117</v>
      </c>
      <c r="G116" s="122" t="s">
        <v>807</v>
      </c>
      <c r="H116" s="122" t="s">
        <v>811</v>
      </c>
    </row>
    <row r="117" spans="1:8" s="124" customFormat="1" ht="15.75" x14ac:dyDescent="0.35">
      <c r="A117" s="122" t="s">
        <v>1118</v>
      </c>
      <c r="B117" s="123" t="s">
        <v>303</v>
      </c>
      <c r="C117" s="122" t="s">
        <v>1098</v>
      </c>
      <c r="D117" s="122" t="s">
        <v>1105</v>
      </c>
      <c r="E117" s="122" t="s">
        <v>1119</v>
      </c>
      <c r="F117" s="122" t="s">
        <v>1120</v>
      </c>
      <c r="G117" s="122" t="s">
        <v>807</v>
      </c>
      <c r="H117" s="122" t="s">
        <v>847</v>
      </c>
    </row>
    <row r="118" spans="1:8" s="124" customFormat="1" ht="15.75" x14ac:dyDescent="0.35">
      <c r="A118" s="122" t="s">
        <v>1121</v>
      </c>
      <c r="B118" s="123" t="s">
        <v>303</v>
      </c>
      <c r="C118" s="122" t="s">
        <v>1098</v>
      </c>
      <c r="D118" s="122" t="s">
        <v>1105</v>
      </c>
      <c r="E118" s="122" t="s">
        <v>1119</v>
      </c>
      <c r="F118" s="122" t="s">
        <v>1122</v>
      </c>
      <c r="G118" s="122" t="s">
        <v>807</v>
      </c>
      <c r="H118" s="122" t="s">
        <v>807</v>
      </c>
    </row>
    <row r="119" spans="1:8" s="124" customFormat="1" ht="15.75" x14ac:dyDescent="0.35">
      <c r="A119" s="122" t="s">
        <v>1123</v>
      </c>
      <c r="B119" s="123" t="s">
        <v>303</v>
      </c>
      <c r="C119" s="122" t="s">
        <v>1098</v>
      </c>
      <c r="D119" s="122" t="s">
        <v>1105</v>
      </c>
      <c r="E119" s="122" t="s">
        <v>1119</v>
      </c>
      <c r="F119" s="122" t="s">
        <v>1124</v>
      </c>
      <c r="G119" s="122" t="s">
        <v>807</v>
      </c>
      <c r="H119" s="122" t="s">
        <v>811</v>
      </c>
    </row>
    <row r="120" spans="1:8" s="124" customFormat="1" ht="15.75" x14ac:dyDescent="0.35">
      <c r="A120" s="122" t="s">
        <v>1125</v>
      </c>
      <c r="B120" s="123" t="s">
        <v>303</v>
      </c>
      <c r="C120" s="122" t="s">
        <v>1126</v>
      </c>
      <c r="D120" s="122" t="s">
        <v>1127</v>
      </c>
      <c r="E120" s="122" t="s">
        <v>1128</v>
      </c>
      <c r="F120" s="122" t="s">
        <v>1129</v>
      </c>
      <c r="G120" s="122" t="s">
        <v>1130</v>
      </c>
      <c r="H120" s="122" t="s">
        <v>1131</v>
      </c>
    </row>
    <row r="121" spans="1:8" s="124" customFormat="1" ht="15.75" x14ac:dyDescent="0.35">
      <c r="A121" s="122" t="s">
        <v>1132</v>
      </c>
      <c r="B121" s="123" t="s">
        <v>303</v>
      </c>
      <c r="C121" s="122" t="s">
        <v>1133</v>
      </c>
      <c r="D121" s="122" t="s">
        <v>1127</v>
      </c>
      <c r="E121" s="122" t="s">
        <v>1128</v>
      </c>
      <c r="F121" s="122" t="s">
        <v>1134</v>
      </c>
      <c r="G121" s="122" t="s">
        <v>1130</v>
      </c>
      <c r="H121" s="122" t="s">
        <v>1131</v>
      </c>
    </row>
    <row r="122" spans="1:8" s="124" customFormat="1" ht="15.75" x14ac:dyDescent="0.35">
      <c r="A122" s="122" t="s">
        <v>1135</v>
      </c>
      <c r="B122" s="123" t="s">
        <v>303</v>
      </c>
      <c r="C122" s="122" t="s">
        <v>1133</v>
      </c>
      <c r="D122" s="122" t="s">
        <v>1127</v>
      </c>
      <c r="E122" s="122" t="s">
        <v>1128</v>
      </c>
      <c r="F122" s="122" t="s">
        <v>1136</v>
      </c>
      <c r="G122" s="122" t="s">
        <v>1130</v>
      </c>
      <c r="H122" s="122" t="s">
        <v>1131</v>
      </c>
    </row>
    <row r="123" spans="1:8" s="124" customFormat="1" ht="15.75" x14ac:dyDescent="0.35">
      <c r="A123" s="122" t="s">
        <v>1137</v>
      </c>
      <c r="B123" s="123" t="s">
        <v>303</v>
      </c>
      <c r="C123" s="122" t="s">
        <v>1133</v>
      </c>
      <c r="D123" s="122" t="s">
        <v>1127</v>
      </c>
      <c r="E123" s="122" t="s">
        <v>1128</v>
      </c>
      <c r="F123" s="122" t="s">
        <v>1138</v>
      </c>
      <c r="G123" s="122" t="s">
        <v>1130</v>
      </c>
      <c r="H123" s="122" t="s">
        <v>1131</v>
      </c>
    </row>
    <row r="124" spans="1:8" s="124" customFormat="1" ht="15.75" x14ac:dyDescent="0.35">
      <c r="A124" s="122" t="s">
        <v>1139</v>
      </c>
      <c r="B124" s="123" t="s">
        <v>303</v>
      </c>
      <c r="C124" s="122" t="s">
        <v>1133</v>
      </c>
      <c r="D124" s="122" t="s">
        <v>1127</v>
      </c>
      <c r="E124" s="122" t="s">
        <v>1128</v>
      </c>
      <c r="F124" s="122" t="s">
        <v>1140</v>
      </c>
      <c r="G124" s="122" t="s">
        <v>1130</v>
      </c>
      <c r="H124" s="122" t="s">
        <v>1131</v>
      </c>
    </row>
    <row r="125" spans="1:8" s="124" customFormat="1" ht="15.75" x14ac:dyDescent="0.35">
      <c r="A125" s="122" t="s">
        <v>1141</v>
      </c>
      <c r="B125" s="123" t="s">
        <v>303</v>
      </c>
      <c r="C125" s="122" t="s">
        <v>1133</v>
      </c>
      <c r="D125" s="122" t="s">
        <v>1142</v>
      </c>
      <c r="E125" s="122" t="s">
        <v>1143</v>
      </c>
      <c r="F125" s="122" t="s">
        <v>1144</v>
      </c>
      <c r="G125" s="122" t="s">
        <v>1130</v>
      </c>
      <c r="H125" s="122" t="s">
        <v>1131</v>
      </c>
    </row>
    <row r="126" spans="1:8" s="124" customFormat="1" ht="15.75" x14ac:dyDescent="0.35">
      <c r="A126" s="122" t="s">
        <v>1145</v>
      </c>
      <c r="B126" s="123" t="s">
        <v>303</v>
      </c>
      <c r="C126" s="122" t="s">
        <v>1133</v>
      </c>
      <c r="D126" s="122" t="s">
        <v>1146</v>
      </c>
      <c r="E126" s="122" t="s">
        <v>1147</v>
      </c>
      <c r="F126" s="122" t="s">
        <v>1148</v>
      </c>
      <c r="G126" s="122" t="s">
        <v>1130</v>
      </c>
      <c r="H126" s="122" t="s">
        <v>1131</v>
      </c>
    </row>
    <row r="127" spans="1:8" s="124" customFormat="1" ht="15.75" x14ac:dyDescent="0.35">
      <c r="A127" s="122" t="s">
        <v>1149</v>
      </c>
      <c r="B127" s="123" t="s">
        <v>303</v>
      </c>
      <c r="C127" s="122" t="s">
        <v>1133</v>
      </c>
      <c r="D127" s="122" t="s">
        <v>1127</v>
      </c>
      <c r="E127" s="122" t="s">
        <v>1128</v>
      </c>
      <c r="F127" s="122" t="s">
        <v>1150</v>
      </c>
      <c r="G127" s="122" t="s">
        <v>1151</v>
      </c>
      <c r="H127" s="122" t="s">
        <v>816</v>
      </c>
    </row>
    <row r="128" spans="1:8" s="124" customFormat="1" ht="15.75" x14ac:dyDescent="0.35">
      <c r="A128" s="122" t="s">
        <v>1152</v>
      </c>
      <c r="B128" s="123" t="s">
        <v>303</v>
      </c>
      <c r="C128" s="122" t="s">
        <v>1133</v>
      </c>
      <c r="D128" s="122" t="s">
        <v>1127</v>
      </c>
      <c r="E128" s="122" t="s">
        <v>1128</v>
      </c>
      <c r="F128" s="122" t="s">
        <v>1153</v>
      </c>
      <c r="G128" s="122" t="s">
        <v>816</v>
      </c>
      <c r="H128" s="122" t="s">
        <v>816</v>
      </c>
    </row>
    <row r="129" spans="1:8" s="124" customFormat="1" ht="15.75" x14ac:dyDescent="0.35">
      <c r="A129" s="122" t="s">
        <v>1154</v>
      </c>
      <c r="B129" s="123" t="s">
        <v>303</v>
      </c>
      <c r="C129" s="122" t="s">
        <v>1133</v>
      </c>
      <c r="D129" s="122" t="s">
        <v>1155</v>
      </c>
      <c r="E129" s="122" t="s">
        <v>1156</v>
      </c>
      <c r="F129" s="122" t="s">
        <v>1157</v>
      </c>
      <c r="G129" s="122" t="s">
        <v>816</v>
      </c>
      <c r="H129" s="122" t="s">
        <v>816</v>
      </c>
    </row>
    <row r="130" spans="1:8" s="124" customFormat="1" ht="15.75" x14ac:dyDescent="0.35">
      <c r="A130" s="122" t="s">
        <v>1158</v>
      </c>
      <c r="B130" s="123" t="s">
        <v>303</v>
      </c>
      <c r="C130" s="122" t="s">
        <v>1133</v>
      </c>
      <c r="D130" s="122" t="s">
        <v>1159</v>
      </c>
      <c r="E130" s="122" t="s">
        <v>1160</v>
      </c>
      <c r="F130" s="122" t="s">
        <v>1161</v>
      </c>
      <c r="G130" s="122" t="s">
        <v>866</v>
      </c>
      <c r="H130" s="122" t="s">
        <v>866</v>
      </c>
    </row>
    <row r="131" spans="1:8" s="124" customFormat="1" ht="15.75" x14ac:dyDescent="0.35">
      <c r="A131" s="122" t="s">
        <v>1162</v>
      </c>
      <c r="B131" s="123" t="s">
        <v>303</v>
      </c>
      <c r="C131" s="122" t="s">
        <v>1133</v>
      </c>
      <c r="D131" s="122" t="s">
        <v>1127</v>
      </c>
      <c r="E131" s="122" t="s">
        <v>1163</v>
      </c>
      <c r="F131" s="122" t="s">
        <v>1164</v>
      </c>
      <c r="G131" s="122" t="s">
        <v>866</v>
      </c>
      <c r="H131" s="122" t="s">
        <v>801</v>
      </c>
    </row>
    <row r="132" spans="1:8" s="124" customFormat="1" ht="15.75" x14ac:dyDescent="0.35">
      <c r="A132" s="122" t="s">
        <v>1165</v>
      </c>
      <c r="B132" s="123" t="s">
        <v>303</v>
      </c>
      <c r="C132" s="122" t="s">
        <v>1133</v>
      </c>
      <c r="D132" s="122" t="s">
        <v>1142</v>
      </c>
      <c r="E132" s="122" t="s">
        <v>1166</v>
      </c>
      <c r="F132" s="122" t="s">
        <v>1167</v>
      </c>
      <c r="G132" s="122" t="s">
        <v>1168</v>
      </c>
      <c r="H132" s="122" t="s">
        <v>807</v>
      </c>
    </row>
    <row r="133" spans="1:8" s="124" customFormat="1" ht="15.75" x14ac:dyDescent="0.35">
      <c r="A133" s="122" t="s">
        <v>1169</v>
      </c>
      <c r="B133" s="123" t="s">
        <v>303</v>
      </c>
      <c r="C133" s="122" t="s">
        <v>1133</v>
      </c>
      <c r="D133" s="122" t="s">
        <v>1170</v>
      </c>
      <c r="E133" s="122" t="s">
        <v>1171</v>
      </c>
      <c r="F133" s="122" t="s">
        <v>1172</v>
      </c>
      <c r="G133" s="122" t="s">
        <v>801</v>
      </c>
      <c r="H133" s="122" t="s">
        <v>801</v>
      </c>
    </row>
    <row r="134" spans="1:8" s="124" customFormat="1" ht="15.75" x14ac:dyDescent="0.35">
      <c r="A134" s="122" t="s">
        <v>1173</v>
      </c>
      <c r="B134" s="123" t="s">
        <v>303</v>
      </c>
      <c r="C134" s="122" t="s">
        <v>1133</v>
      </c>
      <c r="D134" s="122" t="s">
        <v>1127</v>
      </c>
      <c r="E134" s="122" t="s">
        <v>1128</v>
      </c>
      <c r="F134" s="122" t="s">
        <v>1174</v>
      </c>
      <c r="G134" s="122" t="s">
        <v>801</v>
      </c>
      <c r="H134" s="122" t="s">
        <v>801</v>
      </c>
    </row>
    <row r="135" spans="1:8" s="124" customFormat="1" ht="15.75" x14ac:dyDescent="0.35">
      <c r="A135" s="122" t="s">
        <v>1175</v>
      </c>
      <c r="B135" s="123" t="s">
        <v>303</v>
      </c>
      <c r="C135" s="122" t="s">
        <v>1133</v>
      </c>
      <c r="D135" s="122" t="s">
        <v>1176</v>
      </c>
      <c r="E135" s="122" t="s">
        <v>1177</v>
      </c>
      <c r="F135" s="122" t="s">
        <v>1178</v>
      </c>
      <c r="G135" s="122" t="s">
        <v>801</v>
      </c>
      <c r="H135" s="122" t="s">
        <v>801</v>
      </c>
    </row>
    <row r="136" spans="1:8" s="124" customFormat="1" ht="15.75" x14ac:dyDescent="0.35">
      <c r="A136" s="122" t="s">
        <v>1179</v>
      </c>
      <c r="B136" s="123" t="s">
        <v>303</v>
      </c>
      <c r="C136" s="122" t="s">
        <v>1133</v>
      </c>
      <c r="D136" s="122" t="s">
        <v>1180</v>
      </c>
      <c r="E136" s="122" t="s">
        <v>1181</v>
      </c>
      <c r="F136" s="122" t="s">
        <v>1182</v>
      </c>
      <c r="G136" s="122" t="s">
        <v>801</v>
      </c>
      <c r="H136" s="122" t="s">
        <v>801</v>
      </c>
    </row>
    <row r="137" spans="1:8" s="124" customFormat="1" ht="15.75" x14ac:dyDescent="0.35">
      <c r="A137" s="122" t="s">
        <v>1183</v>
      </c>
      <c r="B137" s="123" t="s">
        <v>303</v>
      </c>
      <c r="C137" s="122" t="s">
        <v>1133</v>
      </c>
      <c r="D137" s="122" t="s">
        <v>1127</v>
      </c>
      <c r="E137" s="122" t="s">
        <v>1128</v>
      </c>
      <c r="F137" s="122" t="s">
        <v>1184</v>
      </c>
      <c r="G137" s="122" t="s">
        <v>1185</v>
      </c>
      <c r="H137" s="122" t="s">
        <v>807</v>
      </c>
    </row>
    <row r="138" spans="1:8" s="124" customFormat="1" ht="15.75" x14ac:dyDescent="0.35">
      <c r="A138" s="122" t="s">
        <v>1186</v>
      </c>
      <c r="B138" s="123" t="s">
        <v>303</v>
      </c>
      <c r="C138" s="122" t="s">
        <v>1133</v>
      </c>
      <c r="D138" s="122" t="s">
        <v>1127</v>
      </c>
      <c r="E138" s="122" t="s">
        <v>1187</v>
      </c>
      <c r="F138" s="122" t="s">
        <v>1188</v>
      </c>
      <c r="G138" s="122" t="s">
        <v>1185</v>
      </c>
      <c r="H138" s="122" t="s">
        <v>807</v>
      </c>
    </row>
    <row r="139" spans="1:8" s="124" customFormat="1" ht="15.75" x14ac:dyDescent="0.35">
      <c r="A139" s="122" t="s">
        <v>1189</v>
      </c>
      <c r="B139" s="123" t="s">
        <v>303</v>
      </c>
      <c r="C139" s="122" t="s">
        <v>1133</v>
      </c>
      <c r="D139" s="122" t="s">
        <v>1142</v>
      </c>
      <c r="E139" s="122" t="s">
        <v>1166</v>
      </c>
      <c r="F139" s="122" t="s">
        <v>1190</v>
      </c>
      <c r="G139" s="122" t="s">
        <v>1185</v>
      </c>
      <c r="H139" s="122" t="s">
        <v>807</v>
      </c>
    </row>
    <row r="140" spans="1:8" s="124" customFormat="1" ht="15.75" x14ac:dyDescent="0.35">
      <c r="A140" s="122" t="s">
        <v>1191</v>
      </c>
      <c r="B140" s="123" t="s">
        <v>303</v>
      </c>
      <c r="C140" s="122" t="s">
        <v>1133</v>
      </c>
      <c r="D140" s="122" t="s">
        <v>1192</v>
      </c>
      <c r="E140" s="122" t="s">
        <v>1166</v>
      </c>
      <c r="F140" s="122" t="s">
        <v>1193</v>
      </c>
      <c r="G140" s="122" t="s">
        <v>807</v>
      </c>
      <c r="H140" s="122" t="s">
        <v>807</v>
      </c>
    </row>
    <row r="141" spans="1:8" s="124" customFormat="1" ht="15.75" x14ac:dyDescent="0.35">
      <c r="A141" s="122" t="s">
        <v>1194</v>
      </c>
      <c r="B141" s="123" t="s">
        <v>303</v>
      </c>
      <c r="C141" s="122" t="s">
        <v>1133</v>
      </c>
      <c r="D141" s="122" t="s">
        <v>1195</v>
      </c>
      <c r="E141" s="122" t="s">
        <v>1196</v>
      </c>
      <c r="F141" s="122" t="s">
        <v>1197</v>
      </c>
      <c r="G141" s="122" t="s">
        <v>1185</v>
      </c>
      <c r="H141" s="122" t="s">
        <v>807</v>
      </c>
    </row>
    <row r="142" spans="1:8" s="124" customFormat="1" ht="15.75" x14ac:dyDescent="0.35">
      <c r="A142" s="122" t="s">
        <v>1198</v>
      </c>
      <c r="B142" s="123" t="s">
        <v>303</v>
      </c>
      <c r="C142" s="122" t="s">
        <v>1133</v>
      </c>
      <c r="D142" s="122" t="s">
        <v>1159</v>
      </c>
      <c r="E142" s="122" t="s">
        <v>1160</v>
      </c>
      <c r="F142" s="122" t="s">
        <v>1199</v>
      </c>
      <c r="G142" s="122" t="s">
        <v>1200</v>
      </c>
      <c r="H142" s="122" t="s">
        <v>811</v>
      </c>
    </row>
    <row r="143" spans="1:8" s="124" customFormat="1" ht="15.75" x14ac:dyDescent="0.35">
      <c r="A143" s="122" t="s">
        <v>1201</v>
      </c>
      <c r="B143" s="123" t="s">
        <v>303</v>
      </c>
      <c r="C143" s="122" t="s">
        <v>1133</v>
      </c>
      <c r="D143" s="122" t="s">
        <v>1155</v>
      </c>
      <c r="E143" s="122" t="s">
        <v>1202</v>
      </c>
      <c r="F143" s="122" t="s">
        <v>1203</v>
      </c>
      <c r="G143" s="122" t="s">
        <v>1200</v>
      </c>
      <c r="H143" s="122" t="s">
        <v>811</v>
      </c>
    </row>
    <row r="144" spans="1:8" s="124" customFormat="1" ht="15.75" x14ac:dyDescent="0.35">
      <c r="A144" s="122" t="s">
        <v>1204</v>
      </c>
      <c r="B144" s="123" t="s">
        <v>303</v>
      </c>
      <c r="C144" s="122" t="s">
        <v>1133</v>
      </c>
      <c r="D144" s="122" t="s">
        <v>1180</v>
      </c>
      <c r="E144" s="122" t="s">
        <v>1181</v>
      </c>
      <c r="F144" s="122" t="s">
        <v>1205</v>
      </c>
      <c r="G144" s="122" t="s">
        <v>1200</v>
      </c>
      <c r="H144" s="122" t="s">
        <v>811</v>
      </c>
    </row>
    <row r="145" spans="1:8" s="124" customFormat="1" ht="15.75" x14ac:dyDescent="0.35">
      <c r="A145" s="122" t="s">
        <v>1206</v>
      </c>
      <c r="B145" s="123" t="s">
        <v>303</v>
      </c>
      <c r="C145" s="122" t="s">
        <v>1133</v>
      </c>
      <c r="D145" s="122" t="s">
        <v>1180</v>
      </c>
      <c r="E145" s="122" t="s">
        <v>1181</v>
      </c>
      <c r="F145" s="122" t="s">
        <v>1207</v>
      </c>
      <c r="G145" s="122" t="s">
        <v>1200</v>
      </c>
      <c r="H145" s="122" t="s">
        <v>811</v>
      </c>
    </row>
    <row r="146" spans="1:8" s="124" customFormat="1" ht="15.75" x14ac:dyDescent="0.35">
      <c r="A146" s="122" t="s">
        <v>1208</v>
      </c>
      <c r="B146" s="123" t="s">
        <v>303</v>
      </c>
      <c r="C146" s="122" t="s">
        <v>1209</v>
      </c>
      <c r="D146" s="122" t="s">
        <v>1210</v>
      </c>
      <c r="E146" s="122" t="s">
        <v>1211</v>
      </c>
      <c r="F146" s="122" t="s">
        <v>1212</v>
      </c>
      <c r="G146" s="122" t="s">
        <v>801</v>
      </c>
      <c r="H146" s="122" t="s">
        <v>811</v>
      </c>
    </row>
    <row r="147" spans="1:8" s="124" customFormat="1" ht="15.75" x14ac:dyDescent="0.35">
      <c r="A147" s="122" t="s">
        <v>1213</v>
      </c>
      <c r="B147" s="123" t="s">
        <v>303</v>
      </c>
      <c r="C147" s="122" t="s">
        <v>1214</v>
      </c>
      <c r="D147" s="122" t="s">
        <v>1215</v>
      </c>
      <c r="E147" s="122" t="s">
        <v>1216</v>
      </c>
      <c r="F147" s="122" t="s">
        <v>1217</v>
      </c>
      <c r="G147" s="122" t="s">
        <v>801</v>
      </c>
      <c r="H147" s="122" t="s">
        <v>801</v>
      </c>
    </row>
    <row r="148" spans="1:8" s="124" customFormat="1" ht="15.75" x14ac:dyDescent="0.35">
      <c r="A148" s="122" t="s">
        <v>1218</v>
      </c>
      <c r="B148" s="123" t="s">
        <v>303</v>
      </c>
      <c r="C148" s="122" t="s">
        <v>1214</v>
      </c>
      <c r="D148" s="122" t="s">
        <v>1215</v>
      </c>
      <c r="E148" s="122" t="s">
        <v>1219</v>
      </c>
      <c r="F148" s="122" t="s">
        <v>1220</v>
      </c>
      <c r="G148" s="122" t="s">
        <v>866</v>
      </c>
      <c r="H148" s="122" t="s">
        <v>1221</v>
      </c>
    </row>
    <row r="149" spans="1:8" s="124" customFormat="1" ht="15.75" x14ac:dyDescent="0.35">
      <c r="A149" s="122" t="s">
        <v>1222</v>
      </c>
      <c r="B149" s="123" t="s">
        <v>303</v>
      </c>
      <c r="C149" s="122" t="s">
        <v>1214</v>
      </c>
      <c r="D149" s="122" t="s">
        <v>1215</v>
      </c>
      <c r="E149" s="122" t="s">
        <v>1223</v>
      </c>
      <c r="F149" s="122" t="s">
        <v>1224</v>
      </c>
      <c r="G149" s="122" t="s">
        <v>866</v>
      </c>
      <c r="H149" s="122" t="s">
        <v>1221</v>
      </c>
    </row>
    <row r="150" spans="1:8" s="124" customFormat="1" ht="15.75" x14ac:dyDescent="0.35">
      <c r="A150" s="122" t="s">
        <v>1225</v>
      </c>
      <c r="B150" s="123" t="s">
        <v>303</v>
      </c>
      <c r="C150" s="122" t="s">
        <v>1214</v>
      </c>
      <c r="D150" s="122" t="s">
        <v>1215</v>
      </c>
      <c r="E150" s="122" t="s">
        <v>1226</v>
      </c>
      <c r="F150" s="122" t="s">
        <v>1227</v>
      </c>
      <c r="G150" s="122" t="s">
        <v>866</v>
      </c>
      <c r="H150" s="122" t="s">
        <v>807</v>
      </c>
    </row>
    <row r="151" spans="1:8" s="124" customFormat="1" ht="15.75" x14ac:dyDescent="0.35">
      <c r="A151" s="122" t="s">
        <v>1228</v>
      </c>
      <c r="B151" s="123" t="s">
        <v>303</v>
      </c>
      <c r="C151" s="122" t="s">
        <v>1214</v>
      </c>
      <c r="D151" s="122" t="s">
        <v>1215</v>
      </c>
      <c r="E151" s="122" t="s">
        <v>1226</v>
      </c>
      <c r="F151" s="122" t="s">
        <v>1229</v>
      </c>
      <c r="G151" s="122" t="s">
        <v>866</v>
      </c>
      <c r="H151" s="122" t="s">
        <v>1221</v>
      </c>
    </row>
    <row r="152" spans="1:8" s="124" customFormat="1" ht="15.75" x14ac:dyDescent="0.35">
      <c r="A152" s="122" t="s">
        <v>1230</v>
      </c>
      <c r="B152" s="123" t="s">
        <v>303</v>
      </c>
      <c r="C152" s="122" t="s">
        <v>1214</v>
      </c>
      <c r="D152" s="122" t="s">
        <v>1215</v>
      </c>
      <c r="E152" s="122" t="s">
        <v>1223</v>
      </c>
      <c r="F152" s="122" t="s">
        <v>1231</v>
      </c>
      <c r="G152" s="122" t="s">
        <v>801</v>
      </c>
      <c r="H152" s="122" t="s">
        <v>801</v>
      </c>
    </row>
    <row r="153" spans="1:8" s="124" customFormat="1" ht="15.75" x14ac:dyDescent="0.35">
      <c r="A153" s="122" t="s">
        <v>1232</v>
      </c>
      <c r="B153" s="123" t="s">
        <v>303</v>
      </c>
      <c r="C153" s="122" t="s">
        <v>1214</v>
      </c>
      <c r="D153" s="122" t="s">
        <v>1215</v>
      </c>
      <c r="E153" s="122" t="s">
        <v>1223</v>
      </c>
      <c r="F153" s="122" t="s">
        <v>1233</v>
      </c>
      <c r="G153" s="122" t="s">
        <v>801</v>
      </c>
      <c r="H153" s="122" t="s">
        <v>801</v>
      </c>
    </row>
    <row r="154" spans="1:8" s="124" customFormat="1" ht="15.75" x14ac:dyDescent="0.35">
      <c r="A154" s="122" t="s">
        <v>1234</v>
      </c>
      <c r="B154" s="123" t="s">
        <v>303</v>
      </c>
      <c r="C154" s="122" t="s">
        <v>1214</v>
      </c>
      <c r="D154" s="122" t="s">
        <v>1215</v>
      </c>
      <c r="E154" s="122" t="s">
        <v>1216</v>
      </c>
      <c r="F154" s="122" t="s">
        <v>1235</v>
      </c>
      <c r="G154" s="122" t="s">
        <v>801</v>
      </c>
      <c r="H154" s="122" t="s">
        <v>801</v>
      </c>
    </row>
    <row r="155" spans="1:8" s="124" customFormat="1" ht="15.75" x14ac:dyDescent="0.35">
      <c r="A155" s="122" t="s">
        <v>1236</v>
      </c>
      <c r="B155" s="123" t="s">
        <v>303</v>
      </c>
      <c r="C155" s="122" t="s">
        <v>1214</v>
      </c>
      <c r="D155" s="122" t="s">
        <v>1215</v>
      </c>
      <c r="E155" s="122" t="s">
        <v>1216</v>
      </c>
      <c r="F155" s="122" t="s">
        <v>1237</v>
      </c>
      <c r="G155" s="122" t="s">
        <v>801</v>
      </c>
      <c r="H155" s="122" t="s">
        <v>811</v>
      </c>
    </row>
    <row r="156" spans="1:8" s="124" customFormat="1" ht="15.75" x14ac:dyDescent="0.35">
      <c r="A156" s="122" t="s">
        <v>1238</v>
      </c>
      <c r="B156" s="123" t="s">
        <v>303</v>
      </c>
      <c r="C156" s="122" t="s">
        <v>1214</v>
      </c>
      <c r="D156" s="122" t="s">
        <v>1215</v>
      </c>
      <c r="E156" s="122" t="s">
        <v>1239</v>
      </c>
      <c r="F156" s="122" t="s">
        <v>1240</v>
      </c>
      <c r="G156" s="122" t="s">
        <v>801</v>
      </c>
      <c r="H156" s="122" t="s">
        <v>801</v>
      </c>
    </row>
    <row r="157" spans="1:8" s="124" customFormat="1" ht="15.75" x14ac:dyDescent="0.35">
      <c r="A157" s="122" t="s">
        <v>1241</v>
      </c>
      <c r="B157" s="123" t="s">
        <v>303</v>
      </c>
      <c r="C157" s="122" t="s">
        <v>1214</v>
      </c>
      <c r="D157" s="122" t="s">
        <v>1215</v>
      </c>
      <c r="E157" s="122" t="s">
        <v>1242</v>
      </c>
      <c r="F157" s="122" t="s">
        <v>1243</v>
      </c>
      <c r="G157" s="122" t="s">
        <v>801</v>
      </c>
      <c r="H157" s="122" t="s">
        <v>801</v>
      </c>
    </row>
    <row r="158" spans="1:8" s="124" customFormat="1" ht="15.75" x14ac:dyDescent="0.35">
      <c r="A158" s="122" t="s">
        <v>1244</v>
      </c>
      <c r="B158" s="123" t="s">
        <v>303</v>
      </c>
      <c r="C158" s="122" t="s">
        <v>1214</v>
      </c>
      <c r="D158" s="122" t="s">
        <v>1215</v>
      </c>
      <c r="E158" s="122" t="s">
        <v>1242</v>
      </c>
      <c r="F158" s="122" t="s">
        <v>1245</v>
      </c>
      <c r="G158" s="122" t="s">
        <v>801</v>
      </c>
      <c r="H158" s="122" t="s">
        <v>801</v>
      </c>
    </row>
    <row r="159" spans="1:8" s="124" customFormat="1" ht="15.75" x14ac:dyDescent="0.35">
      <c r="A159" s="122" t="s">
        <v>1246</v>
      </c>
      <c r="B159" s="123" t="s">
        <v>303</v>
      </c>
      <c r="C159" s="122" t="s">
        <v>1214</v>
      </c>
      <c r="D159" s="122" t="s">
        <v>1215</v>
      </c>
      <c r="E159" s="122" t="s">
        <v>1242</v>
      </c>
      <c r="F159" s="122" t="s">
        <v>1247</v>
      </c>
      <c r="G159" s="122" t="s">
        <v>801</v>
      </c>
      <c r="H159" s="122" t="s">
        <v>811</v>
      </c>
    </row>
    <row r="160" spans="1:8" s="124" customFormat="1" ht="15.75" x14ac:dyDescent="0.35">
      <c r="A160" s="122" t="s">
        <v>1248</v>
      </c>
      <c r="B160" s="123" t="s">
        <v>303</v>
      </c>
      <c r="C160" s="122" t="s">
        <v>1214</v>
      </c>
      <c r="D160" s="122" t="s">
        <v>1215</v>
      </c>
      <c r="E160" s="122" t="s">
        <v>1242</v>
      </c>
      <c r="F160" s="122" t="s">
        <v>1249</v>
      </c>
      <c r="G160" s="122" t="s">
        <v>801</v>
      </c>
      <c r="H160" s="122" t="s">
        <v>801</v>
      </c>
    </row>
    <row r="161" spans="1:8" s="124" customFormat="1" ht="15.75" x14ac:dyDescent="0.35">
      <c r="A161" s="122" t="s">
        <v>1250</v>
      </c>
      <c r="B161" s="123" t="s">
        <v>303</v>
      </c>
      <c r="C161" s="122" t="s">
        <v>1214</v>
      </c>
      <c r="D161" s="122" t="s">
        <v>1215</v>
      </c>
      <c r="E161" s="122" t="s">
        <v>1251</v>
      </c>
      <c r="F161" s="122" t="s">
        <v>1252</v>
      </c>
      <c r="G161" s="122" t="s">
        <v>801</v>
      </c>
      <c r="H161" s="122" t="s">
        <v>801</v>
      </c>
    </row>
    <row r="162" spans="1:8" s="124" customFormat="1" ht="15.75" x14ac:dyDescent="0.35">
      <c r="A162" s="122" t="s">
        <v>1253</v>
      </c>
      <c r="B162" s="123" t="s">
        <v>303</v>
      </c>
      <c r="C162" s="122" t="s">
        <v>1214</v>
      </c>
      <c r="D162" s="122" t="s">
        <v>1215</v>
      </c>
      <c r="E162" s="122" t="s">
        <v>1251</v>
      </c>
      <c r="F162" s="122" t="s">
        <v>1254</v>
      </c>
      <c r="G162" s="122" t="s">
        <v>801</v>
      </c>
      <c r="H162" s="122" t="s">
        <v>801</v>
      </c>
    </row>
    <row r="163" spans="1:8" s="124" customFormat="1" ht="15.75" x14ac:dyDescent="0.35">
      <c r="A163" s="122" t="s">
        <v>1255</v>
      </c>
      <c r="B163" s="123" t="s">
        <v>303</v>
      </c>
      <c r="C163" s="122" t="s">
        <v>1214</v>
      </c>
      <c r="D163" s="122" t="s">
        <v>1215</v>
      </c>
      <c r="E163" s="122" t="s">
        <v>1226</v>
      </c>
      <c r="F163" s="122" t="s">
        <v>1256</v>
      </c>
      <c r="G163" s="122" t="s">
        <v>801</v>
      </c>
      <c r="H163" s="122" t="s">
        <v>801</v>
      </c>
    </row>
    <row r="164" spans="1:8" s="124" customFormat="1" ht="15.75" x14ac:dyDescent="0.35">
      <c r="A164" s="122" t="s">
        <v>1257</v>
      </c>
      <c r="B164" s="123" t="s">
        <v>303</v>
      </c>
      <c r="C164" s="122" t="s">
        <v>1214</v>
      </c>
      <c r="D164" s="122" t="s">
        <v>1215</v>
      </c>
      <c r="E164" s="122" t="s">
        <v>1258</v>
      </c>
      <c r="F164" s="122" t="s">
        <v>1259</v>
      </c>
      <c r="G164" s="122" t="s">
        <v>807</v>
      </c>
      <c r="H164" s="122" t="s">
        <v>807</v>
      </c>
    </row>
    <row r="165" spans="1:8" s="124" customFormat="1" ht="15.75" x14ac:dyDescent="0.35">
      <c r="A165" s="122" t="s">
        <v>1260</v>
      </c>
      <c r="B165" s="123" t="s">
        <v>303</v>
      </c>
      <c r="C165" s="122" t="s">
        <v>1214</v>
      </c>
      <c r="D165" s="122" t="s">
        <v>1215</v>
      </c>
      <c r="E165" s="122" t="s">
        <v>1261</v>
      </c>
      <c r="F165" s="122" t="s">
        <v>1262</v>
      </c>
      <c r="G165" s="122" t="s">
        <v>807</v>
      </c>
      <c r="H165" s="122" t="s">
        <v>807</v>
      </c>
    </row>
    <row r="166" spans="1:8" s="124" customFormat="1" ht="15.75" x14ac:dyDescent="0.35">
      <c r="A166" s="122" t="s">
        <v>1263</v>
      </c>
      <c r="B166" s="123" t="s">
        <v>303</v>
      </c>
      <c r="C166" s="122" t="s">
        <v>1214</v>
      </c>
      <c r="D166" s="122" t="s">
        <v>1215</v>
      </c>
      <c r="E166" s="122" t="s">
        <v>1216</v>
      </c>
      <c r="F166" s="122" t="s">
        <v>1264</v>
      </c>
      <c r="G166" s="122" t="s">
        <v>807</v>
      </c>
      <c r="H166" s="122" t="s">
        <v>807</v>
      </c>
    </row>
    <row r="167" spans="1:8" s="124" customFormat="1" ht="15.75" x14ac:dyDescent="0.35">
      <c r="A167" s="122" t="s">
        <v>1265</v>
      </c>
      <c r="B167" s="123" t="s">
        <v>303</v>
      </c>
      <c r="C167" s="122" t="s">
        <v>1214</v>
      </c>
      <c r="D167" s="122" t="s">
        <v>1215</v>
      </c>
      <c r="E167" s="122" t="s">
        <v>1216</v>
      </c>
      <c r="F167" s="122" t="s">
        <v>1266</v>
      </c>
      <c r="G167" s="122" t="s">
        <v>807</v>
      </c>
      <c r="H167" s="122" t="s">
        <v>807</v>
      </c>
    </row>
    <row r="168" spans="1:8" s="124" customFormat="1" ht="15.75" x14ac:dyDescent="0.35">
      <c r="A168" s="122" t="s">
        <v>1267</v>
      </c>
      <c r="B168" s="123" t="s">
        <v>303</v>
      </c>
      <c r="C168" s="122" t="s">
        <v>1214</v>
      </c>
      <c r="D168" s="122" t="s">
        <v>1215</v>
      </c>
      <c r="E168" s="122" t="s">
        <v>1216</v>
      </c>
      <c r="F168" s="122" t="s">
        <v>1268</v>
      </c>
      <c r="G168" s="122" t="s">
        <v>807</v>
      </c>
      <c r="H168" s="122" t="s">
        <v>807</v>
      </c>
    </row>
    <row r="169" spans="1:8" s="124" customFormat="1" ht="15.75" x14ac:dyDescent="0.35">
      <c r="A169" s="122" t="s">
        <v>1269</v>
      </c>
      <c r="B169" s="123" t="s">
        <v>303</v>
      </c>
      <c r="C169" s="122" t="s">
        <v>1214</v>
      </c>
      <c r="D169" s="122" t="s">
        <v>1215</v>
      </c>
      <c r="E169" s="122" t="s">
        <v>1242</v>
      </c>
      <c r="F169" s="122" t="s">
        <v>1270</v>
      </c>
      <c r="G169" s="122" t="s">
        <v>807</v>
      </c>
      <c r="H169" s="122" t="s">
        <v>807</v>
      </c>
    </row>
    <row r="170" spans="1:8" s="124" customFormat="1" ht="15.75" x14ac:dyDescent="0.35">
      <c r="A170" s="122" t="s">
        <v>1271</v>
      </c>
      <c r="B170" s="123" t="s">
        <v>303</v>
      </c>
      <c r="C170" s="122" t="s">
        <v>1214</v>
      </c>
      <c r="D170" s="122" t="s">
        <v>1215</v>
      </c>
      <c r="E170" s="122" t="s">
        <v>1226</v>
      </c>
      <c r="F170" s="122" t="s">
        <v>1272</v>
      </c>
      <c r="G170" s="122" t="s">
        <v>807</v>
      </c>
      <c r="H170" s="122" t="s">
        <v>807</v>
      </c>
    </row>
    <row r="171" spans="1:8" s="124" customFormat="1" ht="15.75" x14ac:dyDescent="0.35">
      <c r="A171" s="122" t="s">
        <v>1273</v>
      </c>
      <c r="B171" s="123" t="s">
        <v>303</v>
      </c>
      <c r="C171" s="122" t="s">
        <v>1214</v>
      </c>
      <c r="D171" s="122" t="s">
        <v>1215</v>
      </c>
      <c r="E171" s="122" t="s">
        <v>1274</v>
      </c>
      <c r="F171" s="122" t="s">
        <v>1275</v>
      </c>
      <c r="G171" s="122" t="s">
        <v>837</v>
      </c>
      <c r="H171" s="122" t="s">
        <v>811</v>
      </c>
    </row>
    <row r="172" spans="1:8" s="124" customFormat="1" ht="15.75" x14ac:dyDescent="0.35">
      <c r="A172" s="122" t="s">
        <v>1276</v>
      </c>
      <c r="B172" s="123" t="s">
        <v>303</v>
      </c>
      <c r="C172" s="122" t="s">
        <v>1214</v>
      </c>
      <c r="D172" s="122" t="s">
        <v>1215</v>
      </c>
      <c r="E172" s="122" t="s">
        <v>1223</v>
      </c>
      <c r="F172" s="122" t="s">
        <v>1277</v>
      </c>
      <c r="G172" s="122" t="s">
        <v>837</v>
      </c>
      <c r="H172" s="122" t="s">
        <v>811</v>
      </c>
    </row>
    <row r="173" spans="1:8" s="124" customFormat="1" ht="15.75" x14ac:dyDescent="0.35">
      <c r="A173" s="122" t="s">
        <v>1278</v>
      </c>
      <c r="B173" s="123" t="s">
        <v>303</v>
      </c>
      <c r="C173" s="122" t="s">
        <v>1214</v>
      </c>
      <c r="D173" s="122" t="s">
        <v>1215</v>
      </c>
      <c r="E173" s="122" t="s">
        <v>1223</v>
      </c>
      <c r="F173" s="122" t="s">
        <v>1279</v>
      </c>
      <c r="G173" s="122" t="s">
        <v>837</v>
      </c>
      <c r="H173" s="122" t="s">
        <v>807</v>
      </c>
    </row>
    <row r="174" spans="1:8" s="124" customFormat="1" ht="15.75" x14ac:dyDescent="0.35">
      <c r="A174" s="122" t="s">
        <v>1280</v>
      </c>
      <c r="B174" s="123" t="s">
        <v>303</v>
      </c>
      <c r="C174" s="122" t="s">
        <v>1214</v>
      </c>
      <c r="D174" s="122" t="s">
        <v>1215</v>
      </c>
      <c r="E174" s="122" t="s">
        <v>1251</v>
      </c>
      <c r="F174" s="122" t="s">
        <v>1281</v>
      </c>
      <c r="G174" s="122" t="s">
        <v>837</v>
      </c>
      <c r="H174" s="122" t="s">
        <v>811</v>
      </c>
    </row>
    <row r="175" spans="1:8" s="124" customFormat="1" ht="15.75" x14ac:dyDescent="0.35">
      <c r="A175" s="122" t="s">
        <v>1282</v>
      </c>
      <c r="B175" s="123" t="s">
        <v>303</v>
      </c>
      <c r="C175" s="122" t="s">
        <v>1214</v>
      </c>
      <c r="D175" s="122" t="s">
        <v>1215</v>
      </c>
      <c r="E175" s="122" t="s">
        <v>1251</v>
      </c>
      <c r="F175" s="122" t="s">
        <v>1283</v>
      </c>
      <c r="G175" s="122" t="s">
        <v>837</v>
      </c>
      <c r="H175" s="122" t="s">
        <v>811</v>
      </c>
    </row>
    <row r="176" spans="1:8" s="124" customFormat="1" ht="15.75" x14ac:dyDescent="0.35">
      <c r="A176" s="122" t="s">
        <v>1284</v>
      </c>
      <c r="B176" s="123" t="s">
        <v>303</v>
      </c>
      <c r="C176" s="122" t="s">
        <v>1214</v>
      </c>
      <c r="D176" s="122" t="s">
        <v>1215</v>
      </c>
      <c r="E176" s="122" t="s">
        <v>1226</v>
      </c>
      <c r="F176" s="122" t="s">
        <v>1285</v>
      </c>
      <c r="G176" s="122" t="s">
        <v>837</v>
      </c>
      <c r="H176" s="122" t="s">
        <v>1221</v>
      </c>
    </row>
    <row r="177" spans="1:8" s="124" customFormat="1" ht="15.75" x14ac:dyDescent="0.35">
      <c r="A177" s="122" t="s">
        <v>1286</v>
      </c>
      <c r="B177" s="123" t="s">
        <v>303</v>
      </c>
      <c r="C177" s="122" t="s">
        <v>1214</v>
      </c>
      <c r="D177" s="122" t="s">
        <v>1287</v>
      </c>
      <c r="E177" s="122" t="s">
        <v>1288</v>
      </c>
      <c r="F177" s="122" t="s">
        <v>1289</v>
      </c>
      <c r="G177" s="122" t="s">
        <v>807</v>
      </c>
      <c r="H177" s="122" t="s">
        <v>807</v>
      </c>
    </row>
    <row r="178" spans="1:8" s="124" customFormat="1" ht="15.75" x14ac:dyDescent="0.35">
      <c r="A178" s="122" t="s">
        <v>1290</v>
      </c>
      <c r="B178" s="123" t="s">
        <v>303</v>
      </c>
      <c r="C178" s="122" t="s">
        <v>1214</v>
      </c>
      <c r="D178" s="122" t="s">
        <v>1287</v>
      </c>
      <c r="E178" s="122" t="s">
        <v>1291</v>
      </c>
      <c r="F178" s="122" t="s">
        <v>1292</v>
      </c>
      <c r="G178" s="122" t="s">
        <v>807</v>
      </c>
      <c r="H178" s="122" t="s">
        <v>807</v>
      </c>
    </row>
    <row r="179" spans="1:8" s="124" customFormat="1" ht="15.75" x14ac:dyDescent="0.35">
      <c r="A179" s="122" t="s">
        <v>1293</v>
      </c>
      <c r="B179" s="123" t="s">
        <v>303</v>
      </c>
      <c r="C179" s="122" t="s">
        <v>1214</v>
      </c>
      <c r="D179" s="122" t="s">
        <v>1287</v>
      </c>
      <c r="E179" s="122" t="s">
        <v>1294</v>
      </c>
      <c r="F179" s="122" t="s">
        <v>1295</v>
      </c>
      <c r="G179" s="122" t="s">
        <v>807</v>
      </c>
      <c r="H179" s="122" t="s">
        <v>807</v>
      </c>
    </row>
    <row r="180" spans="1:8" s="124" customFormat="1" ht="15.75" x14ac:dyDescent="0.35">
      <c r="A180" s="122" t="s">
        <v>1296</v>
      </c>
      <c r="B180" s="123" t="s">
        <v>303</v>
      </c>
      <c r="C180" s="122" t="s">
        <v>1214</v>
      </c>
      <c r="D180" s="122" t="s">
        <v>1287</v>
      </c>
      <c r="E180" s="122" t="s">
        <v>1294</v>
      </c>
      <c r="F180" s="122" t="s">
        <v>1297</v>
      </c>
      <c r="G180" s="122" t="s">
        <v>807</v>
      </c>
      <c r="H180" s="122" t="s">
        <v>807</v>
      </c>
    </row>
    <row r="181" spans="1:8" s="124" customFormat="1" ht="15.75" x14ac:dyDescent="0.35">
      <c r="A181" s="122" t="s">
        <v>1298</v>
      </c>
      <c r="B181" s="123" t="s">
        <v>303</v>
      </c>
      <c r="C181" s="122" t="s">
        <v>1214</v>
      </c>
      <c r="D181" s="122" t="s">
        <v>1287</v>
      </c>
      <c r="E181" s="122" t="s">
        <v>1299</v>
      </c>
      <c r="F181" s="122" t="s">
        <v>1300</v>
      </c>
      <c r="G181" s="122" t="s">
        <v>837</v>
      </c>
      <c r="H181" s="122" t="s">
        <v>847</v>
      </c>
    </row>
    <row r="182" spans="1:8" s="124" customFormat="1" ht="15.75" x14ac:dyDescent="0.35">
      <c r="A182" s="122" t="s">
        <v>1301</v>
      </c>
      <c r="B182" s="123" t="s">
        <v>303</v>
      </c>
      <c r="C182" s="122" t="s">
        <v>1214</v>
      </c>
      <c r="D182" s="122" t="s">
        <v>1287</v>
      </c>
      <c r="E182" s="122" t="s">
        <v>1299</v>
      </c>
      <c r="F182" s="122" t="s">
        <v>1302</v>
      </c>
      <c r="G182" s="122" t="s">
        <v>837</v>
      </c>
      <c r="H182" s="122" t="s">
        <v>847</v>
      </c>
    </row>
    <row r="183" spans="1:8" s="124" customFormat="1" ht="15.75" x14ac:dyDescent="0.35">
      <c r="A183" s="122" t="s">
        <v>1303</v>
      </c>
      <c r="B183" s="123" t="s">
        <v>303</v>
      </c>
      <c r="C183" s="122" t="s">
        <v>1214</v>
      </c>
      <c r="D183" s="122" t="s">
        <v>1304</v>
      </c>
      <c r="E183" s="122" t="s">
        <v>1305</v>
      </c>
      <c r="F183" s="122" t="s">
        <v>1306</v>
      </c>
      <c r="G183" s="122" t="s">
        <v>801</v>
      </c>
      <c r="H183" s="122" t="s">
        <v>811</v>
      </c>
    </row>
    <row r="184" spans="1:8" s="124" customFormat="1" ht="15.75" x14ac:dyDescent="0.35">
      <c r="A184" s="122" t="s">
        <v>1307</v>
      </c>
      <c r="B184" s="123" t="s">
        <v>303</v>
      </c>
      <c r="C184" s="122" t="s">
        <v>1214</v>
      </c>
      <c r="D184" s="122" t="s">
        <v>1308</v>
      </c>
      <c r="E184" s="122" t="s">
        <v>1309</v>
      </c>
      <c r="F184" s="122" t="s">
        <v>1310</v>
      </c>
      <c r="G184" s="122" t="s">
        <v>801</v>
      </c>
      <c r="H184" s="122" t="s">
        <v>1221</v>
      </c>
    </row>
    <row r="185" spans="1:8" s="124" customFormat="1" ht="15.75" x14ac:dyDescent="0.35">
      <c r="A185" s="122" t="s">
        <v>1311</v>
      </c>
      <c r="B185" s="123" t="s">
        <v>303</v>
      </c>
      <c r="C185" s="122" t="s">
        <v>1214</v>
      </c>
      <c r="D185" s="122" t="s">
        <v>1308</v>
      </c>
      <c r="E185" s="122" t="s">
        <v>1312</v>
      </c>
      <c r="F185" s="122" t="s">
        <v>1313</v>
      </c>
      <c r="G185" s="122" t="s">
        <v>801</v>
      </c>
      <c r="H185" s="122" t="s">
        <v>801</v>
      </c>
    </row>
    <row r="186" spans="1:8" s="124" customFormat="1" ht="15.75" x14ac:dyDescent="0.35">
      <c r="A186" s="122" t="s">
        <v>1314</v>
      </c>
      <c r="B186" s="123" t="s">
        <v>303</v>
      </c>
      <c r="C186" s="122" t="s">
        <v>1214</v>
      </c>
      <c r="D186" s="122" t="s">
        <v>1308</v>
      </c>
      <c r="E186" s="122" t="s">
        <v>1315</v>
      </c>
      <c r="F186" s="122" t="s">
        <v>1316</v>
      </c>
      <c r="G186" s="122" t="s">
        <v>801</v>
      </c>
      <c r="H186" s="122" t="s">
        <v>801</v>
      </c>
    </row>
    <row r="187" spans="1:8" s="124" customFormat="1" ht="15.75" x14ac:dyDescent="0.35">
      <c r="A187" s="122" t="s">
        <v>1317</v>
      </c>
      <c r="B187" s="123" t="s">
        <v>303</v>
      </c>
      <c r="C187" s="122" t="s">
        <v>1214</v>
      </c>
      <c r="D187" s="122" t="s">
        <v>1308</v>
      </c>
      <c r="E187" s="122" t="s">
        <v>1318</v>
      </c>
      <c r="F187" s="122" t="s">
        <v>1319</v>
      </c>
      <c r="G187" s="122" t="s">
        <v>801</v>
      </c>
      <c r="H187" s="122" t="s">
        <v>807</v>
      </c>
    </row>
    <row r="188" spans="1:8" s="124" customFormat="1" ht="15.75" x14ac:dyDescent="0.35">
      <c r="A188" s="122" t="s">
        <v>1320</v>
      </c>
      <c r="B188" s="123" t="s">
        <v>303</v>
      </c>
      <c r="C188" s="122" t="s">
        <v>1214</v>
      </c>
      <c r="D188" s="122" t="s">
        <v>1308</v>
      </c>
      <c r="E188" s="122" t="s">
        <v>1318</v>
      </c>
      <c r="F188" s="122" t="s">
        <v>1321</v>
      </c>
      <c r="G188" s="122" t="s">
        <v>807</v>
      </c>
      <c r="H188" s="122" t="s">
        <v>811</v>
      </c>
    </row>
    <row r="189" spans="1:8" s="124" customFormat="1" ht="15.75" x14ac:dyDescent="0.35">
      <c r="A189" s="122" t="s">
        <v>1322</v>
      </c>
      <c r="B189" s="123" t="s">
        <v>303</v>
      </c>
      <c r="C189" s="122" t="s">
        <v>1214</v>
      </c>
      <c r="D189" s="122" t="s">
        <v>1308</v>
      </c>
      <c r="E189" s="122" t="s">
        <v>1318</v>
      </c>
      <c r="F189" s="122" t="s">
        <v>1323</v>
      </c>
      <c r="G189" s="122" t="s">
        <v>807</v>
      </c>
      <c r="H189" s="122" t="s">
        <v>811</v>
      </c>
    </row>
    <row r="190" spans="1:8" s="124" customFormat="1" ht="15.75" x14ac:dyDescent="0.35">
      <c r="A190" s="122" t="s">
        <v>1324</v>
      </c>
      <c r="B190" s="123" t="s">
        <v>303</v>
      </c>
      <c r="C190" s="122" t="s">
        <v>1214</v>
      </c>
      <c r="D190" s="122" t="s">
        <v>1308</v>
      </c>
      <c r="E190" s="122" t="s">
        <v>1325</v>
      </c>
      <c r="F190" s="122" t="s">
        <v>1326</v>
      </c>
      <c r="G190" s="122" t="s">
        <v>837</v>
      </c>
      <c r="H190" s="122" t="s">
        <v>811</v>
      </c>
    </row>
    <row r="191" spans="1:8" s="124" customFormat="1" ht="15.75" x14ac:dyDescent="0.35">
      <c r="A191" s="122" t="s">
        <v>1327</v>
      </c>
      <c r="B191" s="123" t="s">
        <v>303</v>
      </c>
      <c r="C191" s="122" t="s">
        <v>1214</v>
      </c>
      <c r="D191" s="122" t="s">
        <v>1308</v>
      </c>
      <c r="E191" s="122" t="s">
        <v>1325</v>
      </c>
      <c r="F191" s="122" t="s">
        <v>1328</v>
      </c>
      <c r="G191" s="122" t="s">
        <v>837</v>
      </c>
      <c r="H191" s="122" t="s">
        <v>811</v>
      </c>
    </row>
    <row r="192" spans="1:8" s="124" customFormat="1" ht="15.75" x14ac:dyDescent="0.35">
      <c r="A192" s="122" t="s">
        <v>1329</v>
      </c>
      <c r="B192" s="123" t="s">
        <v>303</v>
      </c>
      <c r="C192" s="122" t="s">
        <v>1214</v>
      </c>
      <c r="D192" s="122" t="s">
        <v>1308</v>
      </c>
      <c r="E192" s="122" t="s">
        <v>1312</v>
      </c>
      <c r="F192" s="122" t="s">
        <v>1330</v>
      </c>
      <c r="G192" s="122" t="s">
        <v>837</v>
      </c>
      <c r="H192" s="122" t="s">
        <v>811</v>
      </c>
    </row>
    <row r="193" spans="1:8" s="124" customFormat="1" ht="15.75" x14ac:dyDescent="0.35">
      <c r="A193" s="122" t="s">
        <v>1331</v>
      </c>
      <c r="B193" s="123" t="s">
        <v>303</v>
      </c>
      <c r="C193" s="122" t="s">
        <v>1214</v>
      </c>
      <c r="D193" s="122" t="s">
        <v>1308</v>
      </c>
      <c r="E193" s="122" t="s">
        <v>1312</v>
      </c>
      <c r="F193" s="122" t="s">
        <v>1332</v>
      </c>
      <c r="G193" s="122" t="s">
        <v>837</v>
      </c>
      <c r="H193" s="122" t="s">
        <v>811</v>
      </c>
    </row>
    <row r="194" spans="1:8" s="124" customFormat="1" ht="15.75" x14ac:dyDescent="0.35">
      <c r="A194" s="122" t="s">
        <v>1333</v>
      </c>
      <c r="B194" s="123" t="s">
        <v>303</v>
      </c>
      <c r="C194" s="122" t="s">
        <v>1214</v>
      </c>
      <c r="D194" s="122" t="s">
        <v>1308</v>
      </c>
      <c r="E194" s="122" t="s">
        <v>1312</v>
      </c>
      <c r="F194" s="122" t="s">
        <v>1334</v>
      </c>
      <c r="G194" s="122" t="s">
        <v>837</v>
      </c>
      <c r="H194" s="122" t="s">
        <v>811</v>
      </c>
    </row>
    <row r="195" spans="1:8" s="124" customFormat="1" ht="15.75" x14ac:dyDescent="0.35">
      <c r="A195" s="122" t="s">
        <v>1335</v>
      </c>
      <c r="B195" s="123" t="s">
        <v>303</v>
      </c>
      <c r="C195" s="122" t="s">
        <v>1214</v>
      </c>
      <c r="D195" s="122" t="s">
        <v>1308</v>
      </c>
      <c r="E195" s="122" t="s">
        <v>1312</v>
      </c>
      <c r="F195" s="122" t="s">
        <v>1336</v>
      </c>
      <c r="G195" s="122" t="s">
        <v>837</v>
      </c>
      <c r="H195" s="122" t="s">
        <v>807</v>
      </c>
    </row>
    <row r="196" spans="1:8" s="124" customFormat="1" ht="15.75" x14ac:dyDescent="0.35">
      <c r="A196" s="122" t="s">
        <v>1337</v>
      </c>
      <c r="B196" s="123" t="s">
        <v>303</v>
      </c>
      <c r="C196" s="122" t="s">
        <v>1214</v>
      </c>
      <c r="D196" s="122" t="s">
        <v>1308</v>
      </c>
      <c r="E196" s="122" t="s">
        <v>1312</v>
      </c>
      <c r="F196" s="122" t="s">
        <v>1338</v>
      </c>
      <c r="G196" s="122" t="s">
        <v>837</v>
      </c>
      <c r="H196" s="122" t="s">
        <v>811</v>
      </c>
    </row>
    <row r="197" spans="1:8" s="124" customFormat="1" ht="15.75" x14ac:dyDescent="0.35">
      <c r="A197" s="122" t="s">
        <v>1339</v>
      </c>
      <c r="B197" s="123" t="s">
        <v>303</v>
      </c>
      <c r="C197" s="122" t="s">
        <v>1214</v>
      </c>
      <c r="D197" s="122" t="s">
        <v>1308</v>
      </c>
      <c r="E197" s="122" t="s">
        <v>1315</v>
      </c>
      <c r="F197" s="122" t="s">
        <v>1340</v>
      </c>
      <c r="G197" s="122" t="s">
        <v>837</v>
      </c>
      <c r="H197" s="122" t="s">
        <v>811</v>
      </c>
    </row>
    <row r="198" spans="1:8" s="124" customFormat="1" ht="15.75" x14ac:dyDescent="0.35">
      <c r="A198" s="122" t="s">
        <v>1341</v>
      </c>
      <c r="B198" s="123" t="s">
        <v>303</v>
      </c>
      <c r="C198" s="122" t="s">
        <v>1214</v>
      </c>
      <c r="D198" s="122" t="s">
        <v>1308</v>
      </c>
      <c r="E198" s="122" t="s">
        <v>1315</v>
      </c>
      <c r="F198" s="122" t="s">
        <v>1342</v>
      </c>
      <c r="G198" s="122" t="s">
        <v>837</v>
      </c>
      <c r="H198" s="122" t="s">
        <v>811</v>
      </c>
    </row>
    <row r="199" spans="1:8" s="124" customFormat="1" ht="15.75" x14ac:dyDescent="0.35">
      <c r="A199" s="122" t="s">
        <v>1343</v>
      </c>
      <c r="B199" s="123" t="s">
        <v>303</v>
      </c>
      <c r="C199" s="122" t="s">
        <v>1214</v>
      </c>
      <c r="D199" s="122" t="s">
        <v>1308</v>
      </c>
      <c r="E199" s="122" t="s">
        <v>1315</v>
      </c>
      <c r="F199" s="122" t="s">
        <v>1344</v>
      </c>
      <c r="G199" s="122" t="s">
        <v>837</v>
      </c>
      <c r="H199" s="122" t="s">
        <v>811</v>
      </c>
    </row>
    <row r="200" spans="1:8" s="124" customFormat="1" ht="15.75" x14ac:dyDescent="0.35">
      <c r="A200" s="122" t="s">
        <v>1345</v>
      </c>
      <c r="B200" s="123" t="s">
        <v>303</v>
      </c>
      <c r="C200" s="122" t="s">
        <v>1214</v>
      </c>
      <c r="D200" s="122" t="s">
        <v>1308</v>
      </c>
      <c r="E200" s="122" t="s">
        <v>1346</v>
      </c>
      <c r="F200" s="122" t="s">
        <v>1347</v>
      </c>
      <c r="G200" s="122" t="s">
        <v>837</v>
      </c>
      <c r="H200" s="122" t="s">
        <v>811</v>
      </c>
    </row>
    <row r="201" spans="1:8" s="124" customFormat="1" ht="15.75" x14ac:dyDescent="0.35">
      <c r="A201" s="122" t="s">
        <v>1348</v>
      </c>
      <c r="B201" s="123" t="s">
        <v>303</v>
      </c>
      <c r="C201" s="122" t="s">
        <v>1214</v>
      </c>
      <c r="D201" s="122" t="s">
        <v>1308</v>
      </c>
      <c r="E201" s="122" t="s">
        <v>1346</v>
      </c>
      <c r="F201" s="122" t="s">
        <v>1349</v>
      </c>
      <c r="G201" s="122" t="s">
        <v>837</v>
      </c>
      <c r="H201" s="122" t="s">
        <v>811</v>
      </c>
    </row>
    <row r="202" spans="1:8" s="124" customFormat="1" ht="15.75" x14ac:dyDescent="0.35">
      <c r="A202" s="122" t="s">
        <v>1350</v>
      </c>
      <c r="B202" s="123" t="s">
        <v>303</v>
      </c>
      <c r="C202" s="122" t="s">
        <v>1214</v>
      </c>
      <c r="D202" s="122" t="s">
        <v>1308</v>
      </c>
      <c r="E202" s="122" t="s">
        <v>1318</v>
      </c>
      <c r="F202" s="122" t="s">
        <v>1351</v>
      </c>
      <c r="G202" s="122" t="s">
        <v>837</v>
      </c>
      <c r="H202" s="122" t="s">
        <v>807</v>
      </c>
    </row>
    <row r="203" spans="1:8" s="124" customFormat="1" ht="15.75" x14ac:dyDescent="0.35">
      <c r="A203" s="122" t="s">
        <v>1352</v>
      </c>
      <c r="B203" s="123" t="s">
        <v>303</v>
      </c>
      <c r="C203" s="122" t="s">
        <v>1214</v>
      </c>
      <c r="D203" s="122" t="s">
        <v>1308</v>
      </c>
      <c r="E203" s="122" t="s">
        <v>1318</v>
      </c>
      <c r="F203" s="122" t="s">
        <v>1353</v>
      </c>
      <c r="G203" s="122" t="s">
        <v>837</v>
      </c>
      <c r="H203" s="122" t="s">
        <v>811</v>
      </c>
    </row>
    <row r="204" spans="1:8" s="124" customFormat="1" ht="15.75" x14ac:dyDescent="0.35">
      <c r="A204" s="122" t="s">
        <v>1354</v>
      </c>
      <c r="B204" s="123" t="s">
        <v>303</v>
      </c>
      <c r="C204" s="122" t="s">
        <v>1214</v>
      </c>
      <c r="D204" s="122" t="s">
        <v>1308</v>
      </c>
      <c r="E204" s="122" t="s">
        <v>1318</v>
      </c>
      <c r="F204" s="122" t="s">
        <v>1355</v>
      </c>
      <c r="G204" s="122" t="s">
        <v>837</v>
      </c>
      <c r="H204" s="122" t="s">
        <v>811</v>
      </c>
    </row>
    <row r="205" spans="1:8" s="124" customFormat="1" ht="15.75" x14ac:dyDescent="0.35">
      <c r="A205" s="122" t="s">
        <v>1356</v>
      </c>
      <c r="B205" s="123" t="s">
        <v>303</v>
      </c>
      <c r="C205" s="122" t="s">
        <v>1214</v>
      </c>
      <c r="D205" s="122" t="s">
        <v>1308</v>
      </c>
      <c r="E205" s="122" t="s">
        <v>1318</v>
      </c>
      <c r="F205" s="122" t="s">
        <v>1357</v>
      </c>
      <c r="G205" s="122" t="s">
        <v>837</v>
      </c>
      <c r="H205" s="122" t="s">
        <v>811</v>
      </c>
    </row>
    <row r="206" spans="1:8" s="124" customFormat="1" ht="15.75" x14ac:dyDescent="0.35">
      <c r="A206" s="122" t="s">
        <v>1358</v>
      </c>
      <c r="B206" s="123" t="s">
        <v>303</v>
      </c>
      <c r="C206" s="122" t="s">
        <v>1214</v>
      </c>
      <c r="D206" s="122" t="s">
        <v>1359</v>
      </c>
      <c r="E206" s="122" t="s">
        <v>1360</v>
      </c>
      <c r="F206" s="122" t="s">
        <v>1361</v>
      </c>
      <c r="G206" s="122" t="s">
        <v>837</v>
      </c>
      <c r="H206" s="122" t="s">
        <v>811</v>
      </c>
    </row>
    <row r="207" spans="1:8" s="124" customFormat="1" ht="15.75" x14ac:dyDescent="0.35">
      <c r="A207" s="122" t="s">
        <v>1362</v>
      </c>
      <c r="B207" s="123" t="s">
        <v>303</v>
      </c>
      <c r="C207" s="122" t="s">
        <v>1214</v>
      </c>
      <c r="D207" s="122" t="s">
        <v>1359</v>
      </c>
      <c r="E207" s="122" t="s">
        <v>1360</v>
      </c>
      <c r="F207" s="122" t="s">
        <v>1363</v>
      </c>
      <c r="G207" s="122" t="s">
        <v>837</v>
      </c>
      <c r="H207" s="122" t="s">
        <v>811</v>
      </c>
    </row>
    <row r="208" spans="1:8" s="124" customFormat="1" ht="15.75" x14ac:dyDescent="0.35">
      <c r="A208" s="122" t="s">
        <v>1364</v>
      </c>
      <c r="B208" s="123" t="s">
        <v>303</v>
      </c>
      <c r="C208" s="122" t="s">
        <v>1214</v>
      </c>
      <c r="D208" s="122" t="s">
        <v>1365</v>
      </c>
      <c r="E208" s="122" t="s">
        <v>1366</v>
      </c>
      <c r="F208" s="122" t="s">
        <v>1367</v>
      </c>
      <c r="G208" s="122" t="s">
        <v>837</v>
      </c>
      <c r="H208" s="122" t="s">
        <v>811</v>
      </c>
    </row>
    <row r="209" spans="1:8" s="124" customFormat="1" ht="15.75" x14ac:dyDescent="0.35">
      <c r="A209" s="122" t="s">
        <v>1368</v>
      </c>
      <c r="B209" s="123" t="s">
        <v>303</v>
      </c>
      <c r="C209" s="122" t="s">
        <v>1214</v>
      </c>
      <c r="D209" s="122" t="s">
        <v>1369</v>
      </c>
      <c r="E209" s="122" t="s">
        <v>1370</v>
      </c>
      <c r="F209" s="122" t="s">
        <v>1371</v>
      </c>
      <c r="G209" s="122" t="s">
        <v>816</v>
      </c>
      <c r="H209" s="122" t="s">
        <v>1221</v>
      </c>
    </row>
    <row r="210" spans="1:8" s="124" customFormat="1" ht="15.75" x14ac:dyDescent="0.35">
      <c r="A210" s="122" t="s">
        <v>1372</v>
      </c>
      <c r="B210" s="123" t="s">
        <v>303</v>
      </c>
      <c r="C210" s="122" t="s">
        <v>1214</v>
      </c>
      <c r="D210" s="122" t="s">
        <v>1369</v>
      </c>
      <c r="E210" s="122" t="s">
        <v>1373</v>
      </c>
      <c r="F210" s="122" t="s">
        <v>1374</v>
      </c>
      <c r="G210" s="122" t="s">
        <v>801</v>
      </c>
      <c r="H210" s="122" t="s">
        <v>801</v>
      </c>
    </row>
    <row r="211" spans="1:8" s="124" customFormat="1" ht="15.75" x14ac:dyDescent="0.35">
      <c r="A211" s="122" t="s">
        <v>1375</v>
      </c>
      <c r="B211" s="123" t="s">
        <v>303</v>
      </c>
      <c r="C211" s="122" t="s">
        <v>1214</v>
      </c>
      <c r="D211" s="122" t="s">
        <v>1369</v>
      </c>
      <c r="E211" s="122" t="s">
        <v>1370</v>
      </c>
      <c r="F211" s="122" t="s">
        <v>1376</v>
      </c>
      <c r="G211" s="122" t="s">
        <v>801</v>
      </c>
      <c r="H211" s="122" t="s">
        <v>811</v>
      </c>
    </row>
    <row r="212" spans="1:8" s="124" customFormat="1" ht="15.75" x14ac:dyDescent="0.35">
      <c r="A212" s="122" t="s">
        <v>1377</v>
      </c>
      <c r="B212" s="123" t="s">
        <v>303</v>
      </c>
      <c r="C212" s="122" t="s">
        <v>1214</v>
      </c>
      <c r="D212" s="122" t="s">
        <v>1369</v>
      </c>
      <c r="E212" s="122" t="s">
        <v>1370</v>
      </c>
      <c r="F212" s="122" t="s">
        <v>1378</v>
      </c>
      <c r="G212" s="122" t="s">
        <v>801</v>
      </c>
      <c r="H212" s="122" t="s">
        <v>811</v>
      </c>
    </row>
    <row r="213" spans="1:8" s="124" customFormat="1" ht="15.75" x14ac:dyDescent="0.35">
      <c r="A213" s="122" t="s">
        <v>1379</v>
      </c>
      <c r="B213" s="123" t="s">
        <v>303</v>
      </c>
      <c r="C213" s="122" t="s">
        <v>1214</v>
      </c>
      <c r="D213" s="122" t="s">
        <v>1369</v>
      </c>
      <c r="E213" s="122" t="s">
        <v>1380</v>
      </c>
      <c r="F213" s="122" t="s">
        <v>1381</v>
      </c>
      <c r="G213" s="122" t="s">
        <v>801</v>
      </c>
      <c r="H213" s="122" t="s">
        <v>847</v>
      </c>
    </row>
    <row r="214" spans="1:8" s="124" customFormat="1" ht="15.75" x14ac:dyDescent="0.35">
      <c r="A214" s="122" t="s">
        <v>1382</v>
      </c>
      <c r="B214" s="123" t="s">
        <v>303</v>
      </c>
      <c r="C214" s="122" t="s">
        <v>1214</v>
      </c>
      <c r="D214" s="122" t="s">
        <v>1369</v>
      </c>
      <c r="E214" s="122" t="s">
        <v>1383</v>
      </c>
      <c r="F214" s="122" t="s">
        <v>1384</v>
      </c>
      <c r="G214" s="122" t="s">
        <v>801</v>
      </c>
      <c r="H214" s="122" t="s">
        <v>811</v>
      </c>
    </row>
    <row r="215" spans="1:8" s="124" customFormat="1" ht="15.75" x14ac:dyDescent="0.35">
      <c r="A215" s="122" t="s">
        <v>1385</v>
      </c>
      <c r="B215" s="123" t="s">
        <v>303</v>
      </c>
      <c r="C215" s="122" t="s">
        <v>1214</v>
      </c>
      <c r="D215" s="122" t="s">
        <v>1369</v>
      </c>
      <c r="E215" s="122" t="s">
        <v>1383</v>
      </c>
      <c r="F215" s="122" t="s">
        <v>1386</v>
      </c>
      <c r="G215" s="122" t="s">
        <v>801</v>
      </c>
      <c r="H215" s="122" t="s">
        <v>811</v>
      </c>
    </row>
    <row r="216" spans="1:8" s="124" customFormat="1" ht="15.75" x14ac:dyDescent="0.35">
      <c r="A216" s="122" t="s">
        <v>1387</v>
      </c>
      <c r="B216" s="123" t="s">
        <v>303</v>
      </c>
      <c r="C216" s="122" t="s">
        <v>1214</v>
      </c>
      <c r="D216" s="122" t="s">
        <v>1369</v>
      </c>
      <c r="E216" s="122" t="s">
        <v>1373</v>
      </c>
      <c r="F216" s="122" t="s">
        <v>1388</v>
      </c>
      <c r="G216" s="122" t="s">
        <v>807</v>
      </c>
      <c r="H216" s="122" t="s">
        <v>811</v>
      </c>
    </row>
    <row r="217" spans="1:8" s="124" customFormat="1" ht="15.75" x14ac:dyDescent="0.35">
      <c r="A217" s="122" t="s">
        <v>1389</v>
      </c>
      <c r="B217" s="123" t="s">
        <v>303</v>
      </c>
      <c r="C217" s="122" t="s">
        <v>1214</v>
      </c>
      <c r="D217" s="122" t="s">
        <v>1369</v>
      </c>
      <c r="E217" s="122" t="s">
        <v>1390</v>
      </c>
      <c r="F217" s="122" t="s">
        <v>1391</v>
      </c>
      <c r="G217" s="122" t="s">
        <v>807</v>
      </c>
      <c r="H217" s="122" t="s">
        <v>847</v>
      </c>
    </row>
    <row r="218" spans="1:8" s="124" customFormat="1" ht="15.75" x14ac:dyDescent="0.35">
      <c r="A218" s="122" t="s">
        <v>1392</v>
      </c>
      <c r="B218" s="123" t="s">
        <v>303</v>
      </c>
      <c r="C218" s="122" t="s">
        <v>1214</v>
      </c>
      <c r="D218" s="122" t="s">
        <v>1369</v>
      </c>
      <c r="E218" s="122" t="s">
        <v>1390</v>
      </c>
      <c r="F218" s="122" t="s">
        <v>1393</v>
      </c>
      <c r="G218" s="122" t="s">
        <v>807</v>
      </c>
      <c r="H218" s="122" t="s">
        <v>847</v>
      </c>
    </row>
    <row r="219" spans="1:8" s="124" customFormat="1" ht="15.75" x14ac:dyDescent="0.35">
      <c r="A219" s="122" t="s">
        <v>1394</v>
      </c>
      <c r="B219" s="123" t="s">
        <v>303</v>
      </c>
      <c r="C219" s="122" t="s">
        <v>1214</v>
      </c>
      <c r="D219" s="122" t="s">
        <v>1369</v>
      </c>
      <c r="E219" s="122" t="s">
        <v>1395</v>
      </c>
      <c r="F219" s="122" t="s">
        <v>1396</v>
      </c>
      <c r="G219" s="122" t="s">
        <v>807</v>
      </c>
      <c r="H219" s="122" t="s">
        <v>847</v>
      </c>
    </row>
    <row r="220" spans="1:8" s="124" customFormat="1" ht="15.75" x14ac:dyDescent="0.35">
      <c r="A220" s="122" t="s">
        <v>1397</v>
      </c>
      <c r="B220" s="123" t="s">
        <v>303</v>
      </c>
      <c r="C220" s="122" t="s">
        <v>1214</v>
      </c>
      <c r="D220" s="122" t="s">
        <v>1369</v>
      </c>
      <c r="E220" s="122" t="s">
        <v>1398</v>
      </c>
      <c r="F220" s="122" t="s">
        <v>1399</v>
      </c>
      <c r="G220" s="122" t="s">
        <v>807</v>
      </c>
      <c r="H220" s="122" t="s">
        <v>847</v>
      </c>
    </row>
    <row r="221" spans="1:8" s="124" customFormat="1" ht="15.75" x14ac:dyDescent="0.35">
      <c r="A221" s="122" t="s">
        <v>1400</v>
      </c>
      <c r="B221" s="123" t="s">
        <v>303</v>
      </c>
      <c r="C221" s="122" t="s">
        <v>1214</v>
      </c>
      <c r="D221" s="122" t="s">
        <v>1369</v>
      </c>
      <c r="E221" s="122" t="s">
        <v>1401</v>
      </c>
      <c r="F221" s="122" t="s">
        <v>1402</v>
      </c>
      <c r="G221" s="122" t="s">
        <v>807</v>
      </c>
      <c r="H221" s="122" t="s">
        <v>811</v>
      </c>
    </row>
    <row r="222" spans="1:8" s="124" customFormat="1" ht="15.75" x14ac:dyDescent="0.35">
      <c r="A222" s="122" t="s">
        <v>1403</v>
      </c>
      <c r="B222" s="123" t="s">
        <v>303</v>
      </c>
      <c r="C222" s="122" t="s">
        <v>1214</v>
      </c>
      <c r="D222" s="122" t="s">
        <v>1369</v>
      </c>
      <c r="E222" s="122" t="s">
        <v>1404</v>
      </c>
      <c r="F222" s="122" t="s">
        <v>1405</v>
      </c>
      <c r="G222" s="122" t="s">
        <v>807</v>
      </c>
      <c r="H222" s="122" t="s">
        <v>847</v>
      </c>
    </row>
    <row r="223" spans="1:8" s="124" customFormat="1" ht="15.75" x14ac:dyDescent="0.35">
      <c r="A223" s="122" t="s">
        <v>1406</v>
      </c>
      <c r="B223" s="123" t="s">
        <v>303</v>
      </c>
      <c r="C223" s="122" t="s">
        <v>1214</v>
      </c>
      <c r="D223" s="122" t="s">
        <v>1369</v>
      </c>
      <c r="E223" s="122" t="s">
        <v>1373</v>
      </c>
      <c r="F223" s="122" t="s">
        <v>1407</v>
      </c>
      <c r="G223" s="122" t="s">
        <v>837</v>
      </c>
      <c r="H223" s="122" t="s">
        <v>811</v>
      </c>
    </row>
    <row r="224" spans="1:8" s="124" customFormat="1" ht="15.75" x14ac:dyDescent="0.35">
      <c r="A224" s="122" t="s">
        <v>1408</v>
      </c>
      <c r="B224" s="123" t="s">
        <v>303</v>
      </c>
      <c r="C224" s="122" t="s">
        <v>1214</v>
      </c>
      <c r="D224" s="122" t="s">
        <v>1369</v>
      </c>
      <c r="E224" s="122" t="s">
        <v>1409</v>
      </c>
      <c r="F224" s="122" t="s">
        <v>1410</v>
      </c>
      <c r="G224" s="122" t="s">
        <v>837</v>
      </c>
      <c r="H224" s="122" t="s">
        <v>847</v>
      </c>
    </row>
    <row r="225" spans="1:8" s="124" customFormat="1" ht="15.75" x14ac:dyDescent="0.35">
      <c r="A225" s="122" t="s">
        <v>1411</v>
      </c>
      <c r="B225" s="123" t="s">
        <v>303</v>
      </c>
      <c r="C225" s="122" t="s">
        <v>1214</v>
      </c>
      <c r="D225" s="122" t="s">
        <v>1412</v>
      </c>
      <c r="E225" s="122" t="s">
        <v>1413</v>
      </c>
      <c r="F225" s="122" t="s">
        <v>1414</v>
      </c>
      <c r="G225" s="122" t="s">
        <v>837</v>
      </c>
      <c r="H225" s="122" t="s">
        <v>807</v>
      </c>
    </row>
    <row r="226" spans="1:8" s="124" customFormat="1" ht="15.75" x14ac:dyDescent="0.35">
      <c r="A226" s="122" t="s">
        <v>1415</v>
      </c>
      <c r="B226" s="123" t="s">
        <v>303</v>
      </c>
      <c r="C226" s="122" t="s">
        <v>1214</v>
      </c>
      <c r="D226" s="122" t="s">
        <v>1412</v>
      </c>
      <c r="E226" s="122" t="s">
        <v>1416</v>
      </c>
      <c r="F226" s="122" t="s">
        <v>1417</v>
      </c>
      <c r="G226" s="122" t="s">
        <v>837</v>
      </c>
      <c r="H226" s="122" t="s">
        <v>811</v>
      </c>
    </row>
    <row r="227" spans="1:8" s="124" customFormat="1" ht="15.75" x14ac:dyDescent="0.35">
      <c r="A227" s="122" t="s">
        <v>1418</v>
      </c>
      <c r="B227" s="123" t="s">
        <v>303</v>
      </c>
      <c r="C227" s="122" t="s">
        <v>1214</v>
      </c>
      <c r="D227" s="122" t="s">
        <v>1419</v>
      </c>
      <c r="E227" s="122" t="s">
        <v>1420</v>
      </c>
      <c r="F227" s="122" t="s">
        <v>1421</v>
      </c>
      <c r="G227" s="122" t="s">
        <v>1131</v>
      </c>
      <c r="H227" s="122" t="s">
        <v>1221</v>
      </c>
    </row>
    <row r="228" spans="1:8" s="124" customFormat="1" ht="15.75" x14ac:dyDescent="0.35">
      <c r="A228" s="122" t="s">
        <v>1422</v>
      </c>
      <c r="B228" s="123" t="s">
        <v>303</v>
      </c>
      <c r="C228" s="122" t="s">
        <v>1214</v>
      </c>
      <c r="D228" s="122" t="s">
        <v>1419</v>
      </c>
      <c r="E228" s="122" t="s">
        <v>1423</v>
      </c>
      <c r="F228" s="122" t="s">
        <v>1424</v>
      </c>
      <c r="G228" s="122" t="s">
        <v>816</v>
      </c>
      <c r="H228" s="122" t="s">
        <v>1221</v>
      </c>
    </row>
    <row r="229" spans="1:8" s="124" customFormat="1" ht="15.75" x14ac:dyDescent="0.35">
      <c r="A229" s="122" t="s">
        <v>1425</v>
      </c>
      <c r="B229" s="123" t="s">
        <v>303</v>
      </c>
      <c r="C229" s="122" t="s">
        <v>1214</v>
      </c>
      <c r="D229" s="122" t="s">
        <v>1419</v>
      </c>
      <c r="E229" s="122" t="s">
        <v>1423</v>
      </c>
      <c r="F229" s="122" t="s">
        <v>1426</v>
      </c>
      <c r="G229" s="122" t="s">
        <v>816</v>
      </c>
      <c r="H229" s="122" t="s">
        <v>1221</v>
      </c>
    </row>
    <row r="230" spans="1:8" s="124" customFormat="1" ht="15.75" x14ac:dyDescent="0.35">
      <c r="A230" s="122" t="s">
        <v>1427</v>
      </c>
      <c r="B230" s="123" t="s">
        <v>303</v>
      </c>
      <c r="C230" s="122" t="s">
        <v>1214</v>
      </c>
      <c r="D230" s="122" t="s">
        <v>1419</v>
      </c>
      <c r="E230" s="122" t="s">
        <v>1423</v>
      </c>
      <c r="F230" s="122" t="s">
        <v>1428</v>
      </c>
      <c r="G230" s="122" t="s">
        <v>816</v>
      </c>
      <c r="H230" s="122" t="s">
        <v>811</v>
      </c>
    </row>
    <row r="231" spans="1:8" s="124" customFormat="1" ht="15.75" x14ac:dyDescent="0.35">
      <c r="A231" s="122" t="s">
        <v>1429</v>
      </c>
      <c r="B231" s="123" t="s">
        <v>303</v>
      </c>
      <c r="C231" s="122" t="s">
        <v>1214</v>
      </c>
      <c r="D231" s="122" t="s">
        <v>1419</v>
      </c>
      <c r="E231" s="122" t="s">
        <v>1420</v>
      </c>
      <c r="F231" s="122" t="s">
        <v>1430</v>
      </c>
      <c r="G231" s="122" t="s">
        <v>816</v>
      </c>
      <c r="H231" s="122" t="s">
        <v>1221</v>
      </c>
    </row>
    <row r="232" spans="1:8" s="124" customFormat="1" ht="15.75" x14ac:dyDescent="0.35">
      <c r="A232" s="122" t="s">
        <v>1431</v>
      </c>
      <c r="B232" s="123" t="s">
        <v>303</v>
      </c>
      <c r="C232" s="122" t="s">
        <v>1214</v>
      </c>
      <c r="D232" s="122" t="s">
        <v>1419</v>
      </c>
      <c r="E232" s="122" t="s">
        <v>1420</v>
      </c>
      <c r="F232" s="122" t="s">
        <v>1432</v>
      </c>
      <c r="G232" s="122" t="s">
        <v>816</v>
      </c>
      <c r="H232" s="122" t="s">
        <v>1221</v>
      </c>
    </row>
    <row r="233" spans="1:8" s="124" customFormat="1" ht="15.75" x14ac:dyDescent="0.35">
      <c r="A233" s="122" t="s">
        <v>1433</v>
      </c>
      <c r="B233" s="123" t="s">
        <v>303</v>
      </c>
      <c r="C233" s="122" t="s">
        <v>1214</v>
      </c>
      <c r="D233" s="122" t="s">
        <v>1419</v>
      </c>
      <c r="E233" s="122" t="s">
        <v>1434</v>
      </c>
      <c r="F233" s="122" t="s">
        <v>1435</v>
      </c>
      <c r="G233" s="122" t="s">
        <v>816</v>
      </c>
      <c r="H233" s="122" t="s">
        <v>1221</v>
      </c>
    </row>
    <row r="234" spans="1:8" s="124" customFormat="1" ht="15.75" x14ac:dyDescent="0.35">
      <c r="A234" s="122" t="s">
        <v>1436</v>
      </c>
      <c r="B234" s="123" t="s">
        <v>303</v>
      </c>
      <c r="C234" s="122" t="s">
        <v>1214</v>
      </c>
      <c r="D234" s="122" t="s">
        <v>1419</v>
      </c>
      <c r="E234" s="122" t="s">
        <v>1437</v>
      </c>
      <c r="F234" s="122" t="s">
        <v>1438</v>
      </c>
      <c r="G234" s="122" t="s">
        <v>866</v>
      </c>
      <c r="H234" s="122" t="s">
        <v>1221</v>
      </c>
    </row>
    <row r="235" spans="1:8" s="124" customFormat="1" ht="15.75" x14ac:dyDescent="0.35">
      <c r="A235" s="122" t="s">
        <v>1439</v>
      </c>
      <c r="B235" s="123" t="s">
        <v>303</v>
      </c>
      <c r="C235" s="122" t="s">
        <v>1214</v>
      </c>
      <c r="D235" s="122" t="s">
        <v>1419</v>
      </c>
      <c r="E235" s="122" t="s">
        <v>1423</v>
      </c>
      <c r="F235" s="122" t="s">
        <v>1440</v>
      </c>
      <c r="G235" s="122" t="s">
        <v>866</v>
      </c>
      <c r="H235" s="122" t="s">
        <v>1221</v>
      </c>
    </row>
    <row r="236" spans="1:8" s="124" customFormat="1" ht="15.75" x14ac:dyDescent="0.35">
      <c r="A236" s="122" t="s">
        <v>1441</v>
      </c>
      <c r="B236" s="123" t="s">
        <v>303</v>
      </c>
      <c r="C236" s="122" t="s">
        <v>1214</v>
      </c>
      <c r="D236" s="122" t="s">
        <v>1419</v>
      </c>
      <c r="E236" s="122" t="s">
        <v>1423</v>
      </c>
      <c r="F236" s="122" t="s">
        <v>1442</v>
      </c>
      <c r="G236" s="122" t="s">
        <v>866</v>
      </c>
      <c r="H236" s="122" t="s">
        <v>847</v>
      </c>
    </row>
    <row r="237" spans="1:8" s="124" customFormat="1" ht="15.75" x14ac:dyDescent="0.35">
      <c r="A237" s="122" t="s">
        <v>1443</v>
      </c>
      <c r="B237" s="123" t="s">
        <v>303</v>
      </c>
      <c r="C237" s="122" t="s">
        <v>1214</v>
      </c>
      <c r="D237" s="122" t="s">
        <v>1419</v>
      </c>
      <c r="E237" s="122" t="s">
        <v>1420</v>
      </c>
      <c r="F237" s="122" t="s">
        <v>1444</v>
      </c>
      <c r="G237" s="122" t="s">
        <v>866</v>
      </c>
      <c r="H237" s="122" t="s">
        <v>807</v>
      </c>
    </row>
    <row r="238" spans="1:8" s="124" customFormat="1" ht="15.75" x14ac:dyDescent="0.35">
      <c r="A238" s="122" t="s">
        <v>1445</v>
      </c>
      <c r="B238" s="123" t="s">
        <v>303</v>
      </c>
      <c r="C238" s="122" t="s">
        <v>1214</v>
      </c>
      <c r="D238" s="122" t="s">
        <v>1419</v>
      </c>
      <c r="E238" s="122" t="s">
        <v>1446</v>
      </c>
      <c r="F238" s="122" t="s">
        <v>1447</v>
      </c>
      <c r="G238" s="122" t="s">
        <v>866</v>
      </c>
      <c r="H238" s="122" t="s">
        <v>847</v>
      </c>
    </row>
    <row r="239" spans="1:8" s="124" customFormat="1" ht="15.75" x14ac:dyDescent="0.35">
      <c r="A239" s="122" t="s">
        <v>1448</v>
      </c>
      <c r="B239" s="123" t="s">
        <v>303</v>
      </c>
      <c r="C239" s="122" t="s">
        <v>1214</v>
      </c>
      <c r="D239" s="122" t="s">
        <v>1419</v>
      </c>
      <c r="E239" s="122" t="s">
        <v>1449</v>
      </c>
      <c r="F239" s="122" t="s">
        <v>1450</v>
      </c>
      <c r="G239" s="122" t="s">
        <v>866</v>
      </c>
      <c r="H239" s="122" t="s">
        <v>801</v>
      </c>
    </row>
    <row r="240" spans="1:8" s="124" customFormat="1" ht="15.75" x14ac:dyDescent="0.35">
      <c r="A240" s="122" t="s">
        <v>1451</v>
      </c>
      <c r="B240" s="123" t="s">
        <v>303</v>
      </c>
      <c r="C240" s="122" t="s">
        <v>1214</v>
      </c>
      <c r="D240" s="122" t="s">
        <v>1419</v>
      </c>
      <c r="E240" s="122" t="s">
        <v>1452</v>
      </c>
      <c r="F240" s="122" t="s">
        <v>1453</v>
      </c>
      <c r="G240" s="122" t="s">
        <v>866</v>
      </c>
      <c r="H240" s="122" t="s">
        <v>801</v>
      </c>
    </row>
    <row r="241" spans="1:8" s="124" customFormat="1" ht="15.75" x14ac:dyDescent="0.35">
      <c r="A241" s="122" t="s">
        <v>1454</v>
      </c>
      <c r="B241" s="123" t="s">
        <v>303</v>
      </c>
      <c r="C241" s="122" t="s">
        <v>1214</v>
      </c>
      <c r="D241" s="122" t="s">
        <v>1419</v>
      </c>
      <c r="E241" s="122" t="s">
        <v>1455</v>
      </c>
      <c r="F241" s="122" t="s">
        <v>1456</v>
      </c>
      <c r="G241" s="122" t="s">
        <v>866</v>
      </c>
      <c r="H241" s="122" t="s">
        <v>1221</v>
      </c>
    </row>
    <row r="242" spans="1:8" s="124" customFormat="1" ht="15.75" x14ac:dyDescent="0.35">
      <c r="A242" s="122" t="s">
        <v>1457</v>
      </c>
      <c r="B242" s="123" t="s">
        <v>303</v>
      </c>
      <c r="C242" s="122" t="s">
        <v>1214</v>
      </c>
      <c r="D242" s="122" t="s">
        <v>1419</v>
      </c>
      <c r="E242" s="122" t="s">
        <v>1458</v>
      </c>
      <c r="F242" s="122" t="s">
        <v>1459</v>
      </c>
      <c r="G242" s="122" t="s">
        <v>866</v>
      </c>
      <c r="H242" s="122" t="s">
        <v>1221</v>
      </c>
    </row>
    <row r="243" spans="1:8" s="124" customFormat="1" ht="15.75" x14ac:dyDescent="0.35">
      <c r="A243" s="122" t="s">
        <v>1460</v>
      </c>
      <c r="B243" s="123" t="s">
        <v>303</v>
      </c>
      <c r="C243" s="122" t="s">
        <v>1214</v>
      </c>
      <c r="D243" s="122" t="s">
        <v>1419</v>
      </c>
      <c r="E243" s="122" t="s">
        <v>1458</v>
      </c>
      <c r="F243" s="122" t="s">
        <v>1461</v>
      </c>
      <c r="G243" s="122" t="s">
        <v>866</v>
      </c>
      <c r="H243" s="122" t="s">
        <v>807</v>
      </c>
    </row>
    <row r="244" spans="1:8" s="124" customFormat="1" ht="15.75" x14ac:dyDescent="0.35">
      <c r="A244" s="122" t="s">
        <v>1462</v>
      </c>
      <c r="B244" s="123" t="s">
        <v>303</v>
      </c>
      <c r="C244" s="122" t="s">
        <v>1214</v>
      </c>
      <c r="D244" s="122" t="s">
        <v>1419</v>
      </c>
      <c r="E244" s="122" t="s">
        <v>1463</v>
      </c>
      <c r="F244" s="122" t="s">
        <v>1464</v>
      </c>
      <c r="G244" s="122" t="s">
        <v>866</v>
      </c>
      <c r="H244" s="122" t="s">
        <v>847</v>
      </c>
    </row>
    <row r="245" spans="1:8" s="124" customFormat="1" ht="15.75" x14ac:dyDescent="0.35">
      <c r="A245" s="122" t="s">
        <v>1465</v>
      </c>
      <c r="B245" s="123" t="s">
        <v>303</v>
      </c>
      <c r="C245" s="122" t="s">
        <v>1214</v>
      </c>
      <c r="D245" s="122" t="s">
        <v>1419</v>
      </c>
      <c r="E245" s="122" t="s">
        <v>1434</v>
      </c>
      <c r="F245" s="122" t="s">
        <v>1466</v>
      </c>
      <c r="G245" s="122" t="s">
        <v>866</v>
      </c>
      <c r="H245" s="122" t="s">
        <v>1221</v>
      </c>
    </row>
    <row r="246" spans="1:8" s="124" customFormat="1" ht="15.75" x14ac:dyDescent="0.35">
      <c r="A246" s="122" t="s">
        <v>1467</v>
      </c>
      <c r="B246" s="123" t="s">
        <v>303</v>
      </c>
      <c r="C246" s="122" t="s">
        <v>1214</v>
      </c>
      <c r="D246" s="122" t="s">
        <v>1419</v>
      </c>
      <c r="E246" s="122" t="s">
        <v>1423</v>
      </c>
      <c r="F246" s="122" t="s">
        <v>1468</v>
      </c>
      <c r="G246" s="122" t="s">
        <v>801</v>
      </c>
      <c r="H246" s="122" t="s">
        <v>801</v>
      </c>
    </row>
    <row r="247" spans="1:8" s="124" customFormat="1" ht="15.75" x14ac:dyDescent="0.35">
      <c r="A247" s="122" t="s">
        <v>1469</v>
      </c>
      <c r="B247" s="123" t="s">
        <v>303</v>
      </c>
      <c r="C247" s="122" t="s">
        <v>1214</v>
      </c>
      <c r="D247" s="122" t="s">
        <v>1419</v>
      </c>
      <c r="E247" s="122" t="s">
        <v>1423</v>
      </c>
      <c r="F247" s="122" t="s">
        <v>1470</v>
      </c>
      <c r="G247" s="122" t="s">
        <v>801</v>
      </c>
      <c r="H247" s="122" t="s">
        <v>801</v>
      </c>
    </row>
    <row r="248" spans="1:8" s="124" customFormat="1" ht="15.75" x14ac:dyDescent="0.35">
      <c r="A248" s="122" t="s">
        <v>1471</v>
      </c>
      <c r="B248" s="123" t="s">
        <v>303</v>
      </c>
      <c r="C248" s="122" t="s">
        <v>1214</v>
      </c>
      <c r="D248" s="122" t="s">
        <v>1419</v>
      </c>
      <c r="E248" s="122" t="s">
        <v>1423</v>
      </c>
      <c r="F248" s="122" t="s">
        <v>1472</v>
      </c>
      <c r="G248" s="122" t="s">
        <v>801</v>
      </c>
      <c r="H248" s="122" t="s">
        <v>801</v>
      </c>
    </row>
    <row r="249" spans="1:8" s="124" customFormat="1" ht="15.75" x14ac:dyDescent="0.35">
      <c r="A249" s="122" t="s">
        <v>1473</v>
      </c>
      <c r="B249" s="123" t="s">
        <v>303</v>
      </c>
      <c r="C249" s="122" t="s">
        <v>1214</v>
      </c>
      <c r="D249" s="122" t="s">
        <v>1419</v>
      </c>
      <c r="E249" s="122" t="s">
        <v>1423</v>
      </c>
      <c r="F249" s="122" t="s">
        <v>1474</v>
      </c>
      <c r="G249" s="122" t="s">
        <v>801</v>
      </c>
      <c r="H249" s="122" t="s">
        <v>801</v>
      </c>
    </row>
    <row r="250" spans="1:8" s="124" customFormat="1" ht="15.75" x14ac:dyDescent="0.35">
      <c r="A250" s="122" t="s">
        <v>1475</v>
      </c>
      <c r="B250" s="123" t="s">
        <v>303</v>
      </c>
      <c r="C250" s="122" t="s">
        <v>1214</v>
      </c>
      <c r="D250" s="122" t="s">
        <v>1419</v>
      </c>
      <c r="E250" s="122" t="s">
        <v>1423</v>
      </c>
      <c r="F250" s="122" t="s">
        <v>1476</v>
      </c>
      <c r="G250" s="122" t="s">
        <v>801</v>
      </c>
      <c r="H250" s="122" t="s">
        <v>801</v>
      </c>
    </row>
    <row r="251" spans="1:8" s="124" customFormat="1" ht="15.75" x14ac:dyDescent="0.35">
      <c r="A251" s="122" t="s">
        <v>1477</v>
      </c>
      <c r="B251" s="123" t="s">
        <v>303</v>
      </c>
      <c r="C251" s="122" t="s">
        <v>1214</v>
      </c>
      <c r="D251" s="122" t="s">
        <v>1419</v>
      </c>
      <c r="E251" s="122" t="s">
        <v>1423</v>
      </c>
      <c r="F251" s="122" t="s">
        <v>1478</v>
      </c>
      <c r="G251" s="122" t="s">
        <v>801</v>
      </c>
      <c r="H251" s="122" t="s">
        <v>801</v>
      </c>
    </row>
    <row r="252" spans="1:8" s="124" customFormat="1" ht="15.75" x14ac:dyDescent="0.35">
      <c r="A252" s="122" t="s">
        <v>1479</v>
      </c>
      <c r="B252" s="123" t="s">
        <v>303</v>
      </c>
      <c r="C252" s="122" t="s">
        <v>1214</v>
      </c>
      <c r="D252" s="122" t="s">
        <v>1419</v>
      </c>
      <c r="E252" s="122" t="s">
        <v>1423</v>
      </c>
      <c r="F252" s="122" t="s">
        <v>1480</v>
      </c>
      <c r="G252" s="122" t="s">
        <v>801</v>
      </c>
      <c r="H252" s="122" t="s">
        <v>801</v>
      </c>
    </row>
    <row r="253" spans="1:8" s="124" customFormat="1" ht="15.75" x14ac:dyDescent="0.35">
      <c r="A253" s="122" t="s">
        <v>1481</v>
      </c>
      <c r="B253" s="123" t="s">
        <v>303</v>
      </c>
      <c r="C253" s="122" t="s">
        <v>1214</v>
      </c>
      <c r="D253" s="122" t="s">
        <v>1419</v>
      </c>
      <c r="E253" s="122" t="s">
        <v>1423</v>
      </c>
      <c r="F253" s="122" t="s">
        <v>1482</v>
      </c>
      <c r="G253" s="122" t="s">
        <v>801</v>
      </c>
      <c r="H253" s="122" t="s">
        <v>801</v>
      </c>
    </row>
    <row r="254" spans="1:8" s="124" customFormat="1" ht="15.75" x14ac:dyDescent="0.35">
      <c r="A254" s="122" t="s">
        <v>1483</v>
      </c>
      <c r="B254" s="123" t="s">
        <v>303</v>
      </c>
      <c r="C254" s="122" t="s">
        <v>1214</v>
      </c>
      <c r="D254" s="122" t="s">
        <v>1419</v>
      </c>
      <c r="E254" s="122" t="s">
        <v>1423</v>
      </c>
      <c r="F254" s="122" t="s">
        <v>1484</v>
      </c>
      <c r="G254" s="122" t="s">
        <v>801</v>
      </c>
      <c r="H254" s="122" t="s">
        <v>801</v>
      </c>
    </row>
    <row r="255" spans="1:8" s="124" customFormat="1" ht="15.75" x14ac:dyDescent="0.35">
      <c r="A255" s="122" t="s">
        <v>1485</v>
      </c>
      <c r="B255" s="123" t="s">
        <v>303</v>
      </c>
      <c r="C255" s="122" t="s">
        <v>1214</v>
      </c>
      <c r="D255" s="122" t="s">
        <v>1419</v>
      </c>
      <c r="E255" s="122" t="s">
        <v>1423</v>
      </c>
      <c r="F255" s="122" t="s">
        <v>1486</v>
      </c>
      <c r="G255" s="122" t="s">
        <v>801</v>
      </c>
      <c r="H255" s="122" t="s">
        <v>801</v>
      </c>
    </row>
    <row r="256" spans="1:8" s="124" customFormat="1" ht="15.75" x14ac:dyDescent="0.35">
      <c r="A256" s="122" t="s">
        <v>1487</v>
      </c>
      <c r="B256" s="123" t="s">
        <v>303</v>
      </c>
      <c r="C256" s="122" t="s">
        <v>1214</v>
      </c>
      <c r="D256" s="122" t="s">
        <v>1419</v>
      </c>
      <c r="E256" s="122" t="s">
        <v>1423</v>
      </c>
      <c r="F256" s="122" t="s">
        <v>1488</v>
      </c>
      <c r="G256" s="122" t="s">
        <v>801</v>
      </c>
      <c r="H256" s="122" t="s">
        <v>801</v>
      </c>
    </row>
    <row r="257" spans="1:8" s="124" customFormat="1" ht="15.75" x14ac:dyDescent="0.35">
      <c r="A257" s="122" t="s">
        <v>1489</v>
      </c>
      <c r="B257" s="123" t="s">
        <v>303</v>
      </c>
      <c r="C257" s="122" t="s">
        <v>1214</v>
      </c>
      <c r="D257" s="122" t="s">
        <v>1419</v>
      </c>
      <c r="E257" s="122" t="s">
        <v>1423</v>
      </c>
      <c r="F257" s="122" t="s">
        <v>1490</v>
      </c>
      <c r="G257" s="122" t="s">
        <v>801</v>
      </c>
      <c r="H257" s="122" t="s">
        <v>801</v>
      </c>
    </row>
    <row r="258" spans="1:8" s="124" customFormat="1" ht="15.75" x14ac:dyDescent="0.35">
      <c r="A258" s="122" t="s">
        <v>1491</v>
      </c>
      <c r="B258" s="123" t="s">
        <v>303</v>
      </c>
      <c r="C258" s="122" t="s">
        <v>1214</v>
      </c>
      <c r="D258" s="122" t="s">
        <v>1419</v>
      </c>
      <c r="E258" s="122" t="s">
        <v>1492</v>
      </c>
      <c r="F258" s="122" t="s">
        <v>1493</v>
      </c>
      <c r="G258" s="122" t="s">
        <v>801</v>
      </c>
      <c r="H258" s="122" t="s">
        <v>847</v>
      </c>
    </row>
    <row r="259" spans="1:8" s="124" customFormat="1" ht="15.75" x14ac:dyDescent="0.35">
      <c r="A259" s="122" t="s">
        <v>1494</v>
      </c>
      <c r="B259" s="123" t="s">
        <v>303</v>
      </c>
      <c r="C259" s="122" t="s">
        <v>1214</v>
      </c>
      <c r="D259" s="122" t="s">
        <v>1419</v>
      </c>
      <c r="E259" s="122" t="s">
        <v>1420</v>
      </c>
      <c r="F259" s="122" t="s">
        <v>1495</v>
      </c>
      <c r="G259" s="122" t="s">
        <v>801</v>
      </c>
      <c r="H259" s="122" t="s">
        <v>847</v>
      </c>
    </row>
    <row r="260" spans="1:8" s="124" customFormat="1" ht="15.75" x14ac:dyDescent="0.35">
      <c r="A260" s="122" t="s">
        <v>1496</v>
      </c>
      <c r="B260" s="123" t="s">
        <v>303</v>
      </c>
      <c r="C260" s="122" t="s">
        <v>1214</v>
      </c>
      <c r="D260" s="122" t="s">
        <v>1419</v>
      </c>
      <c r="E260" s="122" t="s">
        <v>1420</v>
      </c>
      <c r="F260" s="122" t="s">
        <v>1497</v>
      </c>
      <c r="G260" s="122" t="s">
        <v>801</v>
      </c>
      <c r="H260" s="122" t="s">
        <v>801</v>
      </c>
    </row>
    <row r="261" spans="1:8" s="124" customFormat="1" ht="15.75" x14ac:dyDescent="0.35">
      <c r="A261" s="122" t="s">
        <v>1498</v>
      </c>
      <c r="B261" s="123" t="s">
        <v>303</v>
      </c>
      <c r="C261" s="122" t="s">
        <v>1214</v>
      </c>
      <c r="D261" s="122" t="s">
        <v>1419</v>
      </c>
      <c r="E261" s="122" t="s">
        <v>1420</v>
      </c>
      <c r="F261" s="122" t="s">
        <v>1499</v>
      </c>
      <c r="G261" s="122" t="s">
        <v>801</v>
      </c>
      <c r="H261" s="122" t="s">
        <v>1221</v>
      </c>
    </row>
    <row r="262" spans="1:8" s="124" customFormat="1" ht="15.75" x14ac:dyDescent="0.35">
      <c r="A262" s="122" t="s">
        <v>1500</v>
      </c>
      <c r="B262" s="123" t="s">
        <v>303</v>
      </c>
      <c r="C262" s="122" t="s">
        <v>1214</v>
      </c>
      <c r="D262" s="122" t="s">
        <v>1419</v>
      </c>
      <c r="E262" s="122" t="s">
        <v>1446</v>
      </c>
      <c r="F262" s="122" t="s">
        <v>1501</v>
      </c>
      <c r="G262" s="122" t="s">
        <v>801</v>
      </c>
      <c r="H262" s="122" t="s">
        <v>801</v>
      </c>
    </row>
    <row r="263" spans="1:8" s="124" customFormat="1" ht="15.75" x14ac:dyDescent="0.35">
      <c r="A263" s="122" t="s">
        <v>1502</v>
      </c>
      <c r="B263" s="123" t="s">
        <v>303</v>
      </c>
      <c r="C263" s="122" t="s">
        <v>1214</v>
      </c>
      <c r="D263" s="122" t="s">
        <v>1419</v>
      </c>
      <c r="E263" s="122" t="s">
        <v>1446</v>
      </c>
      <c r="F263" s="122" t="s">
        <v>1503</v>
      </c>
      <c r="G263" s="122" t="s">
        <v>801</v>
      </c>
      <c r="H263" s="122" t="s">
        <v>847</v>
      </c>
    </row>
    <row r="264" spans="1:8" s="124" customFormat="1" ht="15.75" x14ac:dyDescent="0.35">
      <c r="A264" s="122" t="s">
        <v>1504</v>
      </c>
      <c r="B264" s="123" t="s">
        <v>303</v>
      </c>
      <c r="C264" s="122" t="s">
        <v>1214</v>
      </c>
      <c r="D264" s="122" t="s">
        <v>1419</v>
      </c>
      <c r="E264" s="122" t="s">
        <v>1452</v>
      </c>
      <c r="F264" s="122" t="s">
        <v>1505</v>
      </c>
      <c r="G264" s="122" t="s">
        <v>801</v>
      </c>
      <c r="H264" s="122" t="s">
        <v>847</v>
      </c>
    </row>
    <row r="265" spans="1:8" s="124" customFormat="1" ht="15.75" x14ac:dyDescent="0.35">
      <c r="A265" s="122" t="s">
        <v>1506</v>
      </c>
      <c r="B265" s="123" t="s">
        <v>303</v>
      </c>
      <c r="C265" s="122" t="s">
        <v>1214</v>
      </c>
      <c r="D265" s="122" t="s">
        <v>1419</v>
      </c>
      <c r="E265" s="122" t="s">
        <v>1458</v>
      </c>
      <c r="F265" s="122" t="s">
        <v>1507</v>
      </c>
      <c r="G265" s="122" t="s">
        <v>801</v>
      </c>
      <c r="H265" s="122" t="s">
        <v>801</v>
      </c>
    </row>
    <row r="266" spans="1:8" s="124" customFormat="1" ht="15.75" x14ac:dyDescent="0.35">
      <c r="A266" s="122" t="s">
        <v>1508</v>
      </c>
      <c r="B266" s="123" t="s">
        <v>303</v>
      </c>
      <c r="C266" s="122" t="s">
        <v>1214</v>
      </c>
      <c r="D266" s="122" t="s">
        <v>1419</v>
      </c>
      <c r="E266" s="122" t="s">
        <v>1458</v>
      </c>
      <c r="F266" s="122" t="s">
        <v>1509</v>
      </c>
      <c r="G266" s="122" t="s">
        <v>801</v>
      </c>
      <c r="H266" s="122" t="s">
        <v>801</v>
      </c>
    </row>
    <row r="267" spans="1:8" s="124" customFormat="1" ht="15.75" x14ac:dyDescent="0.35">
      <c r="A267" s="122" t="s">
        <v>1510</v>
      </c>
      <c r="B267" s="123" t="s">
        <v>303</v>
      </c>
      <c r="C267" s="122" t="s">
        <v>1214</v>
      </c>
      <c r="D267" s="122" t="s">
        <v>1419</v>
      </c>
      <c r="E267" s="122" t="s">
        <v>1458</v>
      </c>
      <c r="F267" s="122" t="s">
        <v>1511</v>
      </c>
      <c r="G267" s="122" t="s">
        <v>801</v>
      </c>
      <c r="H267" s="122" t="s">
        <v>801</v>
      </c>
    </row>
    <row r="268" spans="1:8" s="124" customFormat="1" ht="15.75" x14ac:dyDescent="0.35">
      <c r="A268" s="122" t="s">
        <v>1512</v>
      </c>
      <c r="B268" s="123" t="s">
        <v>303</v>
      </c>
      <c r="C268" s="122" t="s">
        <v>1214</v>
      </c>
      <c r="D268" s="122" t="s">
        <v>1419</v>
      </c>
      <c r="E268" s="122" t="s">
        <v>1463</v>
      </c>
      <c r="F268" s="122" t="s">
        <v>1513</v>
      </c>
      <c r="G268" s="122" t="s">
        <v>801</v>
      </c>
      <c r="H268" s="122" t="s">
        <v>847</v>
      </c>
    </row>
    <row r="269" spans="1:8" s="124" customFormat="1" ht="15.75" x14ac:dyDescent="0.35">
      <c r="A269" s="122" t="s">
        <v>1514</v>
      </c>
      <c r="B269" s="123" t="s">
        <v>303</v>
      </c>
      <c r="C269" s="122" t="s">
        <v>1214</v>
      </c>
      <c r="D269" s="122" t="s">
        <v>1419</v>
      </c>
      <c r="E269" s="122" t="s">
        <v>1515</v>
      </c>
      <c r="F269" s="122" t="s">
        <v>1516</v>
      </c>
      <c r="G269" s="122" t="s">
        <v>801</v>
      </c>
      <c r="H269" s="122" t="s">
        <v>801</v>
      </c>
    </row>
    <row r="270" spans="1:8" s="124" customFormat="1" ht="15.75" x14ac:dyDescent="0.35">
      <c r="A270" s="122" t="s">
        <v>1517</v>
      </c>
      <c r="B270" s="123" t="s">
        <v>303</v>
      </c>
      <c r="C270" s="122" t="s">
        <v>1214</v>
      </c>
      <c r="D270" s="122" t="s">
        <v>1419</v>
      </c>
      <c r="E270" s="122" t="s">
        <v>1434</v>
      </c>
      <c r="F270" s="122" t="s">
        <v>1518</v>
      </c>
      <c r="G270" s="122" t="s">
        <v>801</v>
      </c>
      <c r="H270" s="122" t="s">
        <v>801</v>
      </c>
    </row>
    <row r="271" spans="1:8" s="124" customFormat="1" ht="15.75" x14ac:dyDescent="0.35">
      <c r="A271" s="122" t="s">
        <v>1519</v>
      </c>
      <c r="B271" s="123" t="s">
        <v>303</v>
      </c>
      <c r="C271" s="122" t="s">
        <v>1214</v>
      </c>
      <c r="D271" s="122" t="s">
        <v>1419</v>
      </c>
      <c r="E271" s="122" t="s">
        <v>1434</v>
      </c>
      <c r="F271" s="122" t="s">
        <v>1520</v>
      </c>
      <c r="G271" s="122" t="s">
        <v>801</v>
      </c>
      <c r="H271" s="122" t="s">
        <v>801</v>
      </c>
    </row>
    <row r="272" spans="1:8" s="124" customFormat="1" ht="15.75" x14ac:dyDescent="0.35">
      <c r="A272" s="122" t="s">
        <v>1521</v>
      </c>
      <c r="B272" s="123" t="s">
        <v>303</v>
      </c>
      <c r="C272" s="122" t="s">
        <v>1214</v>
      </c>
      <c r="D272" s="122" t="s">
        <v>1419</v>
      </c>
      <c r="E272" s="122" t="s">
        <v>1434</v>
      </c>
      <c r="F272" s="122" t="s">
        <v>1522</v>
      </c>
      <c r="G272" s="122" t="s">
        <v>801</v>
      </c>
      <c r="H272" s="122" t="s">
        <v>801</v>
      </c>
    </row>
    <row r="273" spans="1:8" s="124" customFormat="1" ht="15.75" x14ac:dyDescent="0.35">
      <c r="A273" s="122" t="s">
        <v>1523</v>
      </c>
      <c r="B273" s="123" t="s">
        <v>303</v>
      </c>
      <c r="C273" s="122" t="s">
        <v>1214</v>
      </c>
      <c r="D273" s="122" t="s">
        <v>1419</v>
      </c>
      <c r="E273" s="122" t="s">
        <v>1524</v>
      </c>
      <c r="F273" s="122" t="s">
        <v>1525</v>
      </c>
      <c r="G273" s="122" t="s">
        <v>801</v>
      </c>
      <c r="H273" s="122" t="s">
        <v>801</v>
      </c>
    </row>
    <row r="274" spans="1:8" s="124" customFormat="1" ht="15.75" x14ac:dyDescent="0.35">
      <c r="A274" s="122" t="s">
        <v>1526</v>
      </c>
      <c r="B274" s="123" t="s">
        <v>303</v>
      </c>
      <c r="C274" s="122" t="s">
        <v>1214</v>
      </c>
      <c r="D274" s="122" t="s">
        <v>1419</v>
      </c>
      <c r="E274" s="122" t="s">
        <v>1437</v>
      </c>
      <c r="F274" s="122" t="s">
        <v>1527</v>
      </c>
      <c r="G274" s="122" t="s">
        <v>807</v>
      </c>
      <c r="H274" s="122" t="s">
        <v>807</v>
      </c>
    </row>
    <row r="275" spans="1:8" s="124" customFormat="1" ht="15.75" x14ac:dyDescent="0.35">
      <c r="A275" s="122" t="s">
        <v>1528</v>
      </c>
      <c r="B275" s="123" t="s">
        <v>303</v>
      </c>
      <c r="C275" s="122" t="s">
        <v>1214</v>
      </c>
      <c r="D275" s="122" t="s">
        <v>1419</v>
      </c>
      <c r="E275" s="122" t="s">
        <v>1437</v>
      </c>
      <c r="F275" s="122" t="s">
        <v>1529</v>
      </c>
      <c r="G275" s="122" t="s">
        <v>807</v>
      </c>
      <c r="H275" s="122" t="s">
        <v>807</v>
      </c>
    </row>
    <row r="276" spans="1:8" s="124" customFormat="1" ht="15.75" x14ac:dyDescent="0.35">
      <c r="A276" s="122" t="s">
        <v>1530</v>
      </c>
      <c r="B276" s="123" t="s">
        <v>303</v>
      </c>
      <c r="C276" s="122" t="s">
        <v>1214</v>
      </c>
      <c r="D276" s="122" t="s">
        <v>1419</v>
      </c>
      <c r="E276" s="122" t="s">
        <v>1423</v>
      </c>
      <c r="F276" s="122" t="s">
        <v>1531</v>
      </c>
      <c r="G276" s="122" t="s">
        <v>807</v>
      </c>
      <c r="H276" s="122" t="s">
        <v>807</v>
      </c>
    </row>
    <row r="277" spans="1:8" s="124" customFormat="1" ht="15.75" x14ac:dyDescent="0.35">
      <c r="A277" s="122" t="s">
        <v>1532</v>
      </c>
      <c r="B277" s="123" t="s">
        <v>303</v>
      </c>
      <c r="C277" s="122" t="s">
        <v>1214</v>
      </c>
      <c r="D277" s="122" t="s">
        <v>1419</v>
      </c>
      <c r="E277" s="122" t="s">
        <v>1423</v>
      </c>
      <c r="F277" s="122" t="s">
        <v>1533</v>
      </c>
      <c r="G277" s="122" t="s">
        <v>807</v>
      </c>
      <c r="H277" s="122" t="s">
        <v>807</v>
      </c>
    </row>
    <row r="278" spans="1:8" s="124" customFormat="1" ht="15.75" x14ac:dyDescent="0.35">
      <c r="A278" s="122" t="s">
        <v>1534</v>
      </c>
      <c r="B278" s="123" t="s">
        <v>303</v>
      </c>
      <c r="C278" s="122" t="s">
        <v>1214</v>
      </c>
      <c r="D278" s="122" t="s">
        <v>1419</v>
      </c>
      <c r="E278" s="122" t="s">
        <v>1423</v>
      </c>
      <c r="F278" s="122" t="s">
        <v>1535</v>
      </c>
      <c r="G278" s="122" t="s">
        <v>807</v>
      </c>
      <c r="H278" s="122" t="s">
        <v>807</v>
      </c>
    </row>
    <row r="279" spans="1:8" s="124" customFormat="1" ht="15.75" x14ac:dyDescent="0.35">
      <c r="A279" s="122" t="s">
        <v>1536</v>
      </c>
      <c r="B279" s="123" t="s">
        <v>303</v>
      </c>
      <c r="C279" s="122" t="s">
        <v>1214</v>
      </c>
      <c r="D279" s="122" t="s">
        <v>1419</v>
      </c>
      <c r="E279" s="122" t="s">
        <v>1423</v>
      </c>
      <c r="F279" s="122" t="s">
        <v>1537</v>
      </c>
      <c r="G279" s="122" t="s">
        <v>807</v>
      </c>
      <c r="H279" s="122" t="s">
        <v>807</v>
      </c>
    </row>
    <row r="280" spans="1:8" s="124" customFormat="1" ht="15.75" x14ac:dyDescent="0.35">
      <c r="A280" s="122" t="s">
        <v>1538</v>
      </c>
      <c r="B280" s="123" t="s">
        <v>303</v>
      </c>
      <c r="C280" s="122" t="s">
        <v>1214</v>
      </c>
      <c r="D280" s="122" t="s">
        <v>1419</v>
      </c>
      <c r="E280" s="122" t="s">
        <v>1423</v>
      </c>
      <c r="F280" s="122" t="s">
        <v>1539</v>
      </c>
      <c r="G280" s="122" t="s">
        <v>807</v>
      </c>
      <c r="H280" s="122" t="s">
        <v>807</v>
      </c>
    </row>
    <row r="281" spans="1:8" s="124" customFormat="1" ht="15.75" x14ac:dyDescent="0.35">
      <c r="A281" s="122" t="s">
        <v>1540</v>
      </c>
      <c r="B281" s="123" t="s">
        <v>303</v>
      </c>
      <c r="C281" s="122" t="s">
        <v>1214</v>
      </c>
      <c r="D281" s="122" t="s">
        <v>1419</v>
      </c>
      <c r="E281" s="122" t="s">
        <v>1423</v>
      </c>
      <c r="F281" s="122" t="s">
        <v>1541</v>
      </c>
      <c r="G281" s="122" t="s">
        <v>807</v>
      </c>
      <c r="H281" s="122" t="s">
        <v>807</v>
      </c>
    </row>
    <row r="282" spans="1:8" s="124" customFormat="1" ht="15.75" x14ac:dyDescent="0.35">
      <c r="A282" s="122" t="s">
        <v>1542</v>
      </c>
      <c r="B282" s="123" t="s">
        <v>303</v>
      </c>
      <c r="C282" s="122" t="s">
        <v>1214</v>
      </c>
      <c r="D282" s="122" t="s">
        <v>1419</v>
      </c>
      <c r="E282" s="122" t="s">
        <v>1423</v>
      </c>
      <c r="F282" s="122" t="s">
        <v>1543</v>
      </c>
      <c r="G282" s="122" t="s">
        <v>807</v>
      </c>
      <c r="H282" s="122" t="s">
        <v>811</v>
      </c>
    </row>
    <row r="283" spans="1:8" s="124" customFormat="1" ht="15.75" x14ac:dyDescent="0.35">
      <c r="A283" s="122" t="s">
        <v>1544</v>
      </c>
      <c r="B283" s="123" t="s">
        <v>303</v>
      </c>
      <c r="C283" s="122" t="s">
        <v>1214</v>
      </c>
      <c r="D283" s="122" t="s">
        <v>1419</v>
      </c>
      <c r="E283" s="122" t="s">
        <v>1423</v>
      </c>
      <c r="F283" s="122" t="s">
        <v>1545</v>
      </c>
      <c r="G283" s="122" t="s">
        <v>807</v>
      </c>
      <c r="H283" s="122" t="s">
        <v>811</v>
      </c>
    </row>
    <row r="284" spans="1:8" s="124" customFormat="1" ht="15.75" x14ac:dyDescent="0.35">
      <c r="A284" s="122" t="s">
        <v>1546</v>
      </c>
      <c r="B284" s="123" t="s">
        <v>303</v>
      </c>
      <c r="C284" s="122" t="s">
        <v>1214</v>
      </c>
      <c r="D284" s="122" t="s">
        <v>1419</v>
      </c>
      <c r="E284" s="122" t="s">
        <v>1423</v>
      </c>
      <c r="F284" s="122" t="s">
        <v>1547</v>
      </c>
      <c r="G284" s="122" t="s">
        <v>807</v>
      </c>
      <c r="H284" s="122" t="s">
        <v>807</v>
      </c>
    </row>
    <row r="285" spans="1:8" s="124" customFormat="1" ht="15.75" x14ac:dyDescent="0.35">
      <c r="A285" s="122" t="s">
        <v>1548</v>
      </c>
      <c r="B285" s="123" t="s">
        <v>303</v>
      </c>
      <c r="C285" s="122" t="s">
        <v>1214</v>
      </c>
      <c r="D285" s="122" t="s">
        <v>1419</v>
      </c>
      <c r="E285" s="122" t="s">
        <v>1423</v>
      </c>
      <c r="F285" s="122" t="s">
        <v>1549</v>
      </c>
      <c r="G285" s="122" t="s">
        <v>807</v>
      </c>
      <c r="H285" s="122" t="s">
        <v>811</v>
      </c>
    </row>
    <row r="286" spans="1:8" s="124" customFormat="1" ht="15.75" x14ac:dyDescent="0.35">
      <c r="A286" s="122" t="s">
        <v>1550</v>
      </c>
      <c r="B286" s="123" t="s">
        <v>303</v>
      </c>
      <c r="C286" s="122" t="s">
        <v>1214</v>
      </c>
      <c r="D286" s="122" t="s">
        <v>1419</v>
      </c>
      <c r="E286" s="122" t="s">
        <v>1423</v>
      </c>
      <c r="F286" s="122" t="s">
        <v>1551</v>
      </c>
      <c r="G286" s="122" t="s">
        <v>807</v>
      </c>
      <c r="H286" s="122" t="s">
        <v>807</v>
      </c>
    </row>
    <row r="287" spans="1:8" s="124" customFormat="1" ht="15.75" x14ac:dyDescent="0.35">
      <c r="A287" s="122" t="s">
        <v>1552</v>
      </c>
      <c r="B287" s="123" t="s">
        <v>303</v>
      </c>
      <c r="C287" s="122" t="s">
        <v>1214</v>
      </c>
      <c r="D287" s="122" t="s">
        <v>1419</v>
      </c>
      <c r="E287" s="122" t="s">
        <v>1423</v>
      </c>
      <c r="F287" s="122" t="s">
        <v>1553</v>
      </c>
      <c r="G287" s="122" t="s">
        <v>807</v>
      </c>
      <c r="H287" s="122" t="s">
        <v>811</v>
      </c>
    </row>
    <row r="288" spans="1:8" s="124" customFormat="1" ht="15.75" x14ac:dyDescent="0.35">
      <c r="A288" s="122" t="s">
        <v>1554</v>
      </c>
      <c r="B288" s="123" t="s">
        <v>303</v>
      </c>
      <c r="C288" s="122" t="s">
        <v>1214</v>
      </c>
      <c r="D288" s="122" t="s">
        <v>1419</v>
      </c>
      <c r="E288" s="122" t="s">
        <v>1423</v>
      </c>
      <c r="F288" s="122" t="s">
        <v>1555</v>
      </c>
      <c r="G288" s="122" t="s">
        <v>807</v>
      </c>
      <c r="H288" s="122" t="s">
        <v>811</v>
      </c>
    </row>
    <row r="289" spans="1:8" s="124" customFormat="1" ht="15.75" x14ac:dyDescent="0.35">
      <c r="A289" s="122" t="s">
        <v>1556</v>
      </c>
      <c r="B289" s="123" t="s">
        <v>303</v>
      </c>
      <c r="C289" s="122" t="s">
        <v>1214</v>
      </c>
      <c r="D289" s="122" t="s">
        <v>1419</v>
      </c>
      <c r="E289" s="122" t="s">
        <v>1423</v>
      </c>
      <c r="F289" s="122" t="s">
        <v>1557</v>
      </c>
      <c r="G289" s="122" t="s">
        <v>807</v>
      </c>
      <c r="H289" s="122" t="s">
        <v>847</v>
      </c>
    </row>
    <row r="290" spans="1:8" s="124" customFormat="1" ht="15.75" x14ac:dyDescent="0.35">
      <c r="A290" s="122" t="s">
        <v>1558</v>
      </c>
      <c r="B290" s="123" t="s">
        <v>303</v>
      </c>
      <c r="C290" s="122" t="s">
        <v>1214</v>
      </c>
      <c r="D290" s="122" t="s">
        <v>1419</v>
      </c>
      <c r="E290" s="122" t="s">
        <v>1492</v>
      </c>
      <c r="F290" s="122" t="s">
        <v>1559</v>
      </c>
      <c r="G290" s="122" t="s">
        <v>807</v>
      </c>
      <c r="H290" s="122" t="s">
        <v>847</v>
      </c>
    </row>
    <row r="291" spans="1:8" s="124" customFormat="1" ht="15.75" x14ac:dyDescent="0.35">
      <c r="A291" s="122" t="s">
        <v>1560</v>
      </c>
      <c r="B291" s="123" t="s">
        <v>303</v>
      </c>
      <c r="C291" s="122" t="s">
        <v>1214</v>
      </c>
      <c r="D291" s="122" t="s">
        <v>1419</v>
      </c>
      <c r="E291" s="122" t="s">
        <v>1420</v>
      </c>
      <c r="F291" s="122" t="s">
        <v>1561</v>
      </c>
      <c r="G291" s="122" t="s">
        <v>807</v>
      </c>
      <c r="H291" s="122" t="s">
        <v>847</v>
      </c>
    </row>
    <row r="292" spans="1:8" s="124" customFormat="1" ht="15.75" x14ac:dyDescent="0.35">
      <c r="A292" s="122" t="s">
        <v>1562</v>
      </c>
      <c r="B292" s="123" t="s">
        <v>303</v>
      </c>
      <c r="C292" s="122" t="s">
        <v>1214</v>
      </c>
      <c r="D292" s="122" t="s">
        <v>1419</v>
      </c>
      <c r="E292" s="122" t="s">
        <v>1420</v>
      </c>
      <c r="F292" s="122" t="s">
        <v>1563</v>
      </c>
      <c r="G292" s="122" t="s">
        <v>807</v>
      </c>
      <c r="H292" s="122" t="s">
        <v>847</v>
      </c>
    </row>
    <row r="293" spans="1:8" s="124" customFormat="1" ht="15.75" x14ac:dyDescent="0.35">
      <c r="A293" s="122" t="s">
        <v>1564</v>
      </c>
      <c r="B293" s="123" t="s">
        <v>303</v>
      </c>
      <c r="C293" s="122" t="s">
        <v>1214</v>
      </c>
      <c r="D293" s="122" t="s">
        <v>1419</v>
      </c>
      <c r="E293" s="122" t="s">
        <v>1420</v>
      </c>
      <c r="F293" s="122" t="s">
        <v>1565</v>
      </c>
      <c r="G293" s="122" t="s">
        <v>807</v>
      </c>
      <c r="H293" s="122" t="s">
        <v>807</v>
      </c>
    </row>
    <row r="294" spans="1:8" s="124" customFormat="1" ht="15.75" x14ac:dyDescent="0.35">
      <c r="A294" s="122" t="s">
        <v>1566</v>
      </c>
      <c r="B294" s="123" t="s">
        <v>303</v>
      </c>
      <c r="C294" s="122" t="s">
        <v>1214</v>
      </c>
      <c r="D294" s="122" t="s">
        <v>1419</v>
      </c>
      <c r="E294" s="122" t="s">
        <v>1420</v>
      </c>
      <c r="F294" s="122" t="s">
        <v>1567</v>
      </c>
      <c r="G294" s="122" t="s">
        <v>807</v>
      </c>
      <c r="H294" s="122" t="s">
        <v>847</v>
      </c>
    </row>
    <row r="295" spans="1:8" s="124" customFormat="1" ht="15.75" x14ac:dyDescent="0.35">
      <c r="A295" s="122" t="s">
        <v>1568</v>
      </c>
      <c r="B295" s="123" t="s">
        <v>303</v>
      </c>
      <c r="C295" s="122" t="s">
        <v>1214</v>
      </c>
      <c r="D295" s="122" t="s">
        <v>1419</v>
      </c>
      <c r="E295" s="122" t="s">
        <v>1446</v>
      </c>
      <c r="F295" s="122" t="s">
        <v>1569</v>
      </c>
      <c r="G295" s="122" t="s">
        <v>807</v>
      </c>
      <c r="H295" s="122" t="s">
        <v>847</v>
      </c>
    </row>
    <row r="296" spans="1:8" s="124" customFormat="1" ht="15.75" x14ac:dyDescent="0.35">
      <c r="A296" s="122" t="s">
        <v>1570</v>
      </c>
      <c r="B296" s="123" t="s">
        <v>303</v>
      </c>
      <c r="C296" s="122" t="s">
        <v>1214</v>
      </c>
      <c r="D296" s="122" t="s">
        <v>1419</v>
      </c>
      <c r="E296" s="122" t="s">
        <v>1571</v>
      </c>
      <c r="F296" s="122" t="s">
        <v>1572</v>
      </c>
      <c r="G296" s="122" t="s">
        <v>807</v>
      </c>
      <c r="H296" s="122" t="s">
        <v>811</v>
      </c>
    </row>
    <row r="297" spans="1:8" s="124" customFormat="1" ht="15.75" x14ac:dyDescent="0.35">
      <c r="A297" s="122" t="s">
        <v>1573</v>
      </c>
      <c r="B297" s="123" t="s">
        <v>303</v>
      </c>
      <c r="C297" s="122" t="s">
        <v>1214</v>
      </c>
      <c r="D297" s="122" t="s">
        <v>1419</v>
      </c>
      <c r="E297" s="122" t="s">
        <v>1574</v>
      </c>
      <c r="F297" s="122" t="s">
        <v>1575</v>
      </c>
      <c r="G297" s="122" t="s">
        <v>807</v>
      </c>
      <c r="H297" s="122" t="s">
        <v>847</v>
      </c>
    </row>
    <row r="298" spans="1:8" s="124" customFormat="1" ht="15.75" x14ac:dyDescent="0.35">
      <c r="A298" s="122" t="s">
        <v>1576</v>
      </c>
      <c r="B298" s="123" t="s">
        <v>303</v>
      </c>
      <c r="C298" s="122" t="s">
        <v>1214</v>
      </c>
      <c r="D298" s="122" t="s">
        <v>1419</v>
      </c>
      <c r="E298" s="122" t="s">
        <v>1577</v>
      </c>
      <c r="F298" s="122" t="s">
        <v>1578</v>
      </c>
      <c r="G298" s="122" t="s">
        <v>807</v>
      </c>
      <c r="H298" s="122" t="s">
        <v>801</v>
      </c>
    </row>
    <row r="299" spans="1:8" s="124" customFormat="1" ht="15.75" x14ac:dyDescent="0.35">
      <c r="A299" s="122" t="s">
        <v>1579</v>
      </c>
      <c r="B299" s="123" t="s">
        <v>303</v>
      </c>
      <c r="C299" s="122" t="s">
        <v>1214</v>
      </c>
      <c r="D299" s="122" t="s">
        <v>1419</v>
      </c>
      <c r="E299" s="122" t="s">
        <v>1577</v>
      </c>
      <c r="F299" s="122" t="s">
        <v>1580</v>
      </c>
      <c r="G299" s="122" t="s">
        <v>807</v>
      </c>
      <c r="H299" s="122" t="s">
        <v>847</v>
      </c>
    </row>
    <row r="300" spans="1:8" s="124" customFormat="1" ht="15.75" x14ac:dyDescent="0.35">
      <c r="A300" s="122" t="s">
        <v>1581</v>
      </c>
      <c r="B300" s="123" t="s">
        <v>303</v>
      </c>
      <c r="C300" s="122" t="s">
        <v>1214</v>
      </c>
      <c r="D300" s="122" t="s">
        <v>1419</v>
      </c>
      <c r="E300" s="122" t="s">
        <v>1455</v>
      </c>
      <c r="F300" s="122" t="s">
        <v>1582</v>
      </c>
      <c r="G300" s="122" t="s">
        <v>807</v>
      </c>
      <c r="H300" s="122" t="s">
        <v>807</v>
      </c>
    </row>
    <row r="301" spans="1:8" s="124" customFormat="1" ht="15.75" x14ac:dyDescent="0.35">
      <c r="A301" s="122" t="s">
        <v>1583</v>
      </c>
      <c r="B301" s="123" t="s">
        <v>303</v>
      </c>
      <c r="C301" s="122" t="s">
        <v>1214</v>
      </c>
      <c r="D301" s="122" t="s">
        <v>1419</v>
      </c>
      <c r="E301" s="122" t="s">
        <v>1455</v>
      </c>
      <c r="F301" s="122" t="s">
        <v>1584</v>
      </c>
      <c r="G301" s="122" t="s">
        <v>807</v>
      </c>
      <c r="H301" s="122" t="s">
        <v>807</v>
      </c>
    </row>
    <row r="302" spans="1:8" s="124" customFormat="1" ht="15.75" x14ac:dyDescent="0.35">
      <c r="A302" s="122" t="s">
        <v>1585</v>
      </c>
      <c r="B302" s="123" t="s">
        <v>303</v>
      </c>
      <c r="C302" s="122" t="s">
        <v>1214</v>
      </c>
      <c r="D302" s="122" t="s">
        <v>1419</v>
      </c>
      <c r="E302" s="122" t="s">
        <v>1458</v>
      </c>
      <c r="F302" s="122" t="s">
        <v>1586</v>
      </c>
      <c r="G302" s="122" t="s">
        <v>807</v>
      </c>
      <c r="H302" s="122" t="s">
        <v>807</v>
      </c>
    </row>
    <row r="303" spans="1:8" s="124" customFormat="1" ht="15.75" x14ac:dyDescent="0.35">
      <c r="A303" s="122" t="s">
        <v>1587</v>
      </c>
      <c r="B303" s="123" t="s">
        <v>303</v>
      </c>
      <c r="C303" s="122" t="s">
        <v>1214</v>
      </c>
      <c r="D303" s="122" t="s">
        <v>1419</v>
      </c>
      <c r="E303" s="122" t="s">
        <v>1458</v>
      </c>
      <c r="F303" s="122" t="s">
        <v>1588</v>
      </c>
      <c r="G303" s="122" t="s">
        <v>807</v>
      </c>
      <c r="H303" s="122" t="s">
        <v>807</v>
      </c>
    </row>
    <row r="304" spans="1:8" s="124" customFormat="1" ht="15.75" x14ac:dyDescent="0.35">
      <c r="A304" s="122" t="s">
        <v>1589</v>
      </c>
      <c r="B304" s="123" t="s">
        <v>303</v>
      </c>
      <c r="C304" s="122" t="s">
        <v>1214</v>
      </c>
      <c r="D304" s="122" t="s">
        <v>1419</v>
      </c>
      <c r="E304" s="122" t="s">
        <v>1458</v>
      </c>
      <c r="F304" s="122" t="s">
        <v>1590</v>
      </c>
      <c r="G304" s="122" t="s">
        <v>807</v>
      </c>
      <c r="H304" s="122" t="s">
        <v>807</v>
      </c>
    </row>
    <row r="305" spans="1:8" s="124" customFormat="1" ht="15.75" x14ac:dyDescent="0.35">
      <c r="A305" s="122" t="s">
        <v>1591</v>
      </c>
      <c r="B305" s="123" t="s">
        <v>303</v>
      </c>
      <c r="C305" s="122" t="s">
        <v>1214</v>
      </c>
      <c r="D305" s="122" t="s">
        <v>1419</v>
      </c>
      <c r="E305" s="122" t="s">
        <v>1458</v>
      </c>
      <c r="F305" s="122" t="s">
        <v>1592</v>
      </c>
      <c r="G305" s="122" t="s">
        <v>807</v>
      </c>
      <c r="H305" s="122" t="s">
        <v>807</v>
      </c>
    </row>
    <row r="306" spans="1:8" s="124" customFormat="1" ht="15.75" x14ac:dyDescent="0.35">
      <c r="A306" s="122" t="s">
        <v>1593</v>
      </c>
      <c r="B306" s="123" t="s">
        <v>303</v>
      </c>
      <c r="C306" s="122" t="s">
        <v>1214</v>
      </c>
      <c r="D306" s="122" t="s">
        <v>1419</v>
      </c>
      <c r="E306" s="122" t="s">
        <v>1594</v>
      </c>
      <c r="F306" s="122" t="s">
        <v>1595</v>
      </c>
      <c r="G306" s="122" t="s">
        <v>807</v>
      </c>
      <c r="H306" s="122" t="s">
        <v>807</v>
      </c>
    </row>
    <row r="307" spans="1:8" s="124" customFormat="1" ht="15.75" x14ac:dyDescent="0.35">
      <c r="A307" s="122" t="s">
        <v>1596</v>
      </c>
      <c r="B307" s="123" t="s">
        <v>303</v>
      </c>
      <c r="C307" s="122" t="s">
        <v>1214</v>
      </c>
      <c r="D307" s="122" t="s">
        <v>1419</v>
      </c>
      <c r="E307" s="122" t="s">
        <v>1594</v>
      </c>
      <c r="F307" s="122" t="s">
        <v>1597</v>
      </c>
      <c r="G307" s="122" t="s">
        <v>807</v>
      </c>
      <c r="H307" s="122" t="s">
        <v>807</v>
      </c>
    </row>
    <row r="308" spans="1:8" s="124" customFormat="1" ht="15.75" x14ac:dyDescent="0.35">
      <c r="A308" s="122" t="s">
        <v>1598</v>
      </c>
      <c r="B308" s="123" t="s">
        <v>303</v>
      </c>
      <c r="C308" s="122" t="s">
        <v>1214</v>
      </c>
      <c r="D308" s="122" t="s">
        <v>1419</v>
      </c>
      <c r="E308" s="122" t="s">
        <v>1594</v>
      </c>
      <c r="F308" s="122" t="s">
        <v>1599</v>
      </c>
      <c r="G308" s="122" t="s">
        <v>807</v>
      </c>
      <c r="H308" s="122" t="s">
        <v>807</v>
      </c>
    </row>
    <row r="309" spans="1:8" s="124" customFormat="1" ht="15.75" x14ac:dyDescent="0.35">
      <c r="A309" s="122" t="s">
        <v>1600</v>
      </c>
      <c r="B309" s="123" t="s">
        <v>303</v>
      </c>
      <c r="C309" s="122" t="s">
        <v>1214</v>
      </c>
      <c r="D309" s="122" t="s">
        <v>1419</v>
      </c>
      <c r="E309" s="122" t="s">
        <v>1601</v>
      </c>
      <c r="F309" s="122" t="s">
        <v>1602</v>
      </c>
      <c r="G309" s="122" t="s">
        <v>807</v>
      </c>
      <c r="H309" s="122" t="s">
        <v>807</v>
      </c>
    </row>
    <row r="310" spans="1:8" s="124" customFormat="1" ht="15.75" x14ac:dyDescent="0.35">
      <c r="A310" s="122" t="s">
        <v>1603</v>
      </c>
      <c r="B310" s="123" t="s">
        <v>303</v>
      </c>
      <c r="C310" s="122" t="s">
        <v>1214</v>
      </c>
      <c r="D310" s="122" t="s">
        <v>1419</v>
      </c>
      <c r="E310" s="122" t="s">
        <v>1601</v>
      </c>
      <c r="F310" s="122" t="s">
        <v>1604</v>
      </c>
      <c r="G310" s="122" t="s">
        <v>807</v>
      </c>
      <c r="H310" s="122" t="s">
        <v>807</v>
      </c>
    </row>
    <row r="311" spans="1:8" s="124" customFormat="1" ht="15.75" x14ac:dyDescent="0.35">
      <c r="A311" s="122" t="s">
        <v>1605</v>
      </c>
      <c r="B311" s="123" t="s">
        <v>303</v>
      </c>
      <c r="C311" s="122" t="s">
        <v>1214</v>
      </c>
      <c r="D311" s="122" t="s">
        <v>1419</v>
      </c>
      <c r="E311" s="122" t="s">
        <v>1515</v>
      </c>
      <c r="F311" s="122" t="s">
        <v>1606</v>
      </c>
      <c r="G311" s="122" t="s">
        <v>807</v>
      </c>
      <c r="H311" s="122" t="s">
        <v>847</v>
      </c>
    </row>
    <row r="312" spans="1:8" s="124" customFormat="1" ht="15.75" x14ac:dyDescent="0.35">
      <c r="A312" s="122" t="s">
        <v>1607</v>
      </c>
      <c r="B312" s="123" t="s">
        <v>303</v>
      </c>
      <c r="C312" s="122" t="s">
        <v>1214</v>
      </c>
      <c r="D312" s="122" t="s">
        <v>1419</v>
      </c>
      <c r="E312" s="122" t="s">
        <v>1608</v>
      </c>
      <c r="F312" s="122" t="s">
        <v>1609</v>
      </c>
      <c r="G312" s="122" t="s">
        <v>807</v>
      </c>
      <c r="H312" s="122" t="s">
        <v>847</v>
      </c>
    </row>
    <row r="313" spans="1:8" s="124" customFormat="1" ht="15.75" x14ac:dyDescent="0.35">
      <c r="A313" s="122" t="s">
        <v>1610</v>
      </c>
      <c r="B313" s="123" t="s">
        <v>303</v>
      </c>
      <c r="C313" s="122" t="s">
        <v>1214</v>
      </c>
      <c r="D313" s="122" t="s">
        <v>1419</v>
      </c>
      <c r="E313" s="122" t="s">
        <v>1434</v>
      </c>
      <c r="F313" s="122" t="s">
        <v>1611</v>
      </c>
      <c r="G313" s="122" t="s">
        <v>807</v>
      </c>
      <c r="H313" s="122" t="s">
        <v>807</v>
      </c>
    </row>
    <row r="314" spans="1:8" s="124" customFormat="1" ht="15.75" x14ac:dyDescent="0.35">
      <c r="A314" s="122" t="s">
        <v>1612</v>
      </c>
      <c r="B314" s="123" t="s">
        <v>303</v>
      </c>
      <c r="C314" s="122" t="s">
        <v>1214</v>
      </c>
      <c r="D314" s="122" t="s">
        <v>1419</v>
      </c>
      <c r="E314" s="122" t="s">
        <v>1434</v>
      </c>
      <c r="F314" s="122" t="s">
        <v>1613</v>
      </c>
      <c r="G314" s="122" t="s">
        <v>807</v>
      </c>
      <c r="H314" s="122" t="s">
        <v>807</v>
      </c>
    </row>
    <row r="315" spans="1:8" s="124" customFormat="1" ht="15.75" x14ac:dyDescent="0.35">
      <c r="A315" s="122" t="s">
        <v>1614</v>
      </c>
      <c r="B315" s="123" t="s">
        <v>303</v>
      </c>
      <c r="C315" s="122" t="s">
        <v>1214</v>
      </c>
      <c r="D315" s="122" t="s">
        <v>1419</v>
      </c>
      <c r="E315" s="122" t="s">
        <v>1434</v>
      </c>
      <c r="F315" s="122" t="s">
        <v>1615</v>
      </c>
      <c r="G315" s="122" t="s">
        <v>807</v>
      </c>
      <c r="H315" s="122" t="s">
        <v>807</v>
      </c>
    </row>
    <row r="316" spans="1:8" s="124" customFormat="1" ht="15.75" x14ac:dyDescent="0.35">
      <c r="A316" s="122" t="s">
        <v>1616</v>
      </c>
      <c r="B316" s="123" t="s">
        <v>303</v>
      </c>
      <c r="C316" s="122" t="s">
        <v>1214</v>
      </c>
      <c r="D316" s="122" t="s">
        <v>1419</v>
      </c>
      <c r="E316" s="122" t="s">
        <v>1434</v>
      </c>
      <c r="F316" s="122" t="s">
        <v>1617</v>
      </c>
      <c r="G316" s="122" t="s">
        <v>807</v>
      </c>
      <c r="H316" s="122" t="s">
        <v>807</v>
      </c>
    </row>
    <row r="317" spans="1:8" s="124" customFormat="1" ht="15.75" x14ac:dyDescent="0.35">
      <c r="A317" s="122" t="s">
        <v>1618</v>
      </c>
      <c r="B317" s="123" t="s">
        <v>303</v>
      </c>
      <c r="C317" s="122" t="s">
        <v>1214</v>
      </c>
      <c r="D317" s="122" t="s">
        <v>1419</v>
      </c>
      <c r="E317" s="122" t="s">
        <v>1434</v>
      </c>
      <c r="F317" s="122" t="s">
        <v>1619</v>
      </c>
      <c r="G317" s="122" t="s">
        <v>807</v>
      </c>
      <c r="H317" s="122" t="s">
        <v>807</v>
      </c>
    </row>
    <row r="318" spans="1:8" s="124" customFormat="1" ht="15.75" x14ac:dyDescent="0.35">
      <c r="A318" s="122" t="s">
        <v>1620</v>
      </c>
      <c r="B318" s="123" t="s">
        <v>303</v>
      </c>
      <c r="C318" s="122" t="s">
        <v>1214</v>
      </c>
      <c r="D318" s="122" t="s">
        <v>1419</v>
      </c>
      <c r="E318" s="122" t="s">
        <v>1434</v>
      </c>
      <c r="F318" s="122" t="s">
        <v>1621</v>
      </c>
      <c r="G318" s="122" t="s">
        <v>807</v>
      </c>
      <c r="H318" s="122" t="s">
        <v>847</v>
      </c>
    </row>
    <row r="319" spans="1:8" s="124" customFormat="1" ht="15.75" x14ac:dyDescent="0.35">
      <c r="A319" s="122" t="s">
        <v>1622</v>
      </c>
      <c r="B319" s="123" t="s">
        <v>303</v>
      </c>
      <c r="C319" s="122" t="s">
        <v>1214</v>
      </c>
      <c r="D319" s="122" t="s">
        <v>1419</v>
      </c>
      <c r="E319" s="122" t="s">
        <v>1434</v>
      </c>
      <c r="F319" s="122" t="s">
        <v>1623</v>
      </c>
      <c r="G319" s="122" t="s">
        <v>807</v>
      </c>
      <c r="H319" s="122" t="s">
        <v>807</v>
      </c>
    </row>
    <row r="320" spans="1:8" s="124" customFormat="1" ht="15.75" x14ac:dyDescent="0.35">
      <c r="A320" s="122" t="s">
        <v>1624</v>
      </c>
      <c r="B320" s="123" t="s">
        <v>303</v>
      </c>
      <c r="C320" s="122" t="s">
        <v>1214</v>
      </c>
      <c r="D320" s="122" t="s">
        <v>1419</v>
      </c>
      <c r="E320" s="122" t="s">
        <v>1434</v>
      </c>
      <c r="F320" s="122" t="s">
        <v>1625</v>
      </c>
      <c r="G320" s="122" t="s">
        <v>807</v>
      </c>
      <c r="H320" s="122" t="s">
        <v>807</v>
      </c>
    </row>
    <row r="321" spans="1:8" s="124" customFormat="1" ht="15.75" x14ac:dyDescent="0.35">
      <c r="A321" s="122" t="s">
        <v>1626</v>
      </c>
      <c r="B321" s="123" t="s">
        <v>303</v>
      </c>
      <c r="C321" s="122" t="s">
        <v>1214</v>
      </c>
      <c r="D321" s="122" t="s">
        <v>1419</v>
      </c>
      <c r="E321" s="122" t="s">
        <v>1434</v>
      </c>
      <c r="F321" s="122" t="s">
        <v>1627</v>
      </c>
      <c r="G321" s="122" t="s">
        <v>807</v>
      </c>
      <c r="H321" s="122" t="s">
        <v>801</v>
      </c>
    </row>
    <row r="322" spans="1:8" s="124" customFormat="1" ht="15.75" x14ac:dyDescent="0.35">
      <c r="A322" s="122" t="s">
        <v>1628</v>
      </c>
      <c r="B322" s="123" t="s">
        <v>303</v>
      </c>
      <c r="C322" s="122" t="s">
        <v>1214</v>
      </c>
      <c r="D322" s="122" t="s">
        <v>1629</v>
      </c>
      <c r="E322" s="122" t="s">
        <v>1524</v>
      </c>
      <c r="F322" s="122" t="s">
        <v>1630</v>
      </c>
      <c r="G322" s="122" t="s">
        <v>807</v>
      </c>
      <c r="H322" s="122" t="s">
        <v>807</v>
      </c>
    </row>
    <row r="323" spans="1:8" s="124" customFormat="1" ht="15.75" x14ac:dyDescent="0.35">
      <c r="A323" s="122" t="s">
        <v>1631</v>
      </c>
      <c r="B323" s="123" t="s">
        <v>303</v>
      </c>
      <c r="C323" s="122" t="s">
        <v>1214</v>
      </c>
      <c r="D323" s="122" t="s">
        <v>1419</v>
      </c>
      <c r="E323" s="122" t="s">
        <v>1524</v>
      </c>
      <c r="F323" s="122" t="s">
        <v>1632</v>
      </c>
      <c r="G323" s="122" t="s">
        <v>807</v>
      </c>
      <c r="H323" s="122" t="s">
        <v>807</v>
      </c>
    </row>
    <row r="324" spans="1:8" s="124" customFormat="1" ht="15.75" x14ac:dyDescent="0.35">
      <c r="A324" s="122" t="s">
        <v>1633</v>
      </c>
      <c r="B324" s="123" t="s">
        <v>303</v>
      </c>
      <c r="C324" s="122" t="s">
        <v>1214</v>
      </c>
      <c r="D324" s="122" t="s">
        <v>1419</v>
      </c>
      <c r="E324" s="122" t="s">
        <v>1452</v>
      </c>
      <c r="F324" s="122" t="s">
        <v>1634</v>
      </c>
      <c r="G324" s="122" t="s">
        <v>837</v>
      </c>
      <c r="H324" s="122" t="s">
        <v>847</v>
      </c>
    </row>
    <row r="325" spans="1:8" s="124" customFormat="1" ht="15.75" x14ac:dyDescent="0.35">
      <c r="A325" s="122" t="s">
        <v>1635</v>
      </c>
      <c r="B325" s="123" t="s">
        <v>303</v>
      </c>
      <c r="C325" s="122" t="s">
        <v>1214</v>
      </c>
      <c r="D325" s="122" t="s">
        <v>1419</v>
      </c>
      <c r="E325" s="122" t="s">
        <v>1636</v>
      </c>
      <c r="F325" s="122" t="s">
        <v>1637</v>
      </c>
      <c r="G325" s="122" t="s">
        <v>837</v>
      </c>
      <c r="H325" s="122" t="s">
        <v>847</v>
      </c>
    </row>
    <row r="326" spans="1:8" s="124" customFormat="1" ht="15.75" x14ac:dyDescent="0.35">
      <c r="A326" s="122" t="s">
        <v>1638</v>
      </c>
      <c r="B326" s="123" t="s">
        <v>303</v>
      </c>
      <c r="C326" s="122" t="s">
        <v>1214</v>
      </c>
      <c r="D326" s="122" t="s">
        <v>1419</v>
      </c>
      <c r="E326" s="122" t="s">
        <v>1524</v>
      </c>
      <c r="F326" s="122" t="s">
        <v>1639</v>
      </c>
      <c r="G326" s="122" t="s">
        <v>837</v>
      </c>
      <c r="H326" s="122" t="s">
        <v>847</v>
      </c>
    </row>
    <row r="327" spans="1:8" s="124" customFormat="1" ht="15.75" x14ac:dyDescent="0.35">
      <c r="A327" s="122" t="s">
        <v>1640</v>
      </c>
      <c r="B327" s="123" t="s">
        <v>303</v>
      </c>
      <c r="C327" s="122" t="s">
        <v>1214</v>
      </c>
      <c r="D327" s="122" t="s">
        <v>1419</v>
      </c>
      <c r="E327" s="122" t="s">
        <v>1524</v>
      </c>
      <c r="F327" s="122" t="s">
        <v>1641</v>
      </c>
      <c r="G327" s="122" t="s">
        <v>837</v>
      </c>
      <c r="H327" s="122" t="s">
        <v>847</v>
      </c>
    </row>
    <row r="328" spans="1:8" s="124" customFormat="1" ht="15.75" x14ac:dyDescent="0.35">
      <c r="A328" s="122" t="s">
        <v>1642</v>
      </c>
      <c r="B328" s="123" t="s">
        <v>303</v>
      </c>
      <c r="C328" s="122" t="s">
        <v>1214</v>
      </c>
      <c r="D328" s="122" t="s">
        <v>1419</v>
      </c>
      <c r="E328" s="122" t="s">
        <v>1524</v>
      </c>
      <c r="F328" s="122" t="s">
        <v>1643</v>
      </c>
      <c r="G328" s="122" t="s">
        <v>837</v>
      </c>
      <c r="H328" s="122" t="s">
        <v>847</v>
      </c>
    </row>
    <row r="329" spans="1:8" s="124" customFormat="1" ht="15.75" x14ac:dyDescent="0.35">
      <c r="A329" s="122" t="s">
        <v>1644</v>
      </c>
      <c r="B329" s="123" t="s">
        <v>303</v>
      </c>
      <c r="C329" s="122" t="s">
        <v>1214</v>
      </c>
      <c r="D329" s="122" t="s">
        <v>1645</v>
      </c>
      <c r="E329" s="122" t="s">
        <v>1646</v>
      </c>
      <c r="F329" s="122" t="s">
        <v>1647</v>
      </c>
      <c r="G329" s="122" t="s">
        <v>816</v>
      </c>
      <c r="H329" s="122" t="s">
        <v>1221</v>
      </c>
    </row>
    <row r="330" spans="1:8" s="124" customFormat="1" ht="15.75" x14ac:dyDescent="0.35">
      <c r="A330" s="122" t="s">
        <v>1648</v>
      </c>
      <c r="B330" s="123" t="s">
        <v>303</v>
      </c>
      <c r="C330" s="122" t="s">
        <v>1214</v>
      </c>
      <c r="D330" s="122" t="s">
        <v>1645</v>
      </c>
      <c r="E330" s="122" t="s">
        <v>1649</v>
      </c>
      <c r="F330" s="122" t="s">
        <v>1650</v>
      </c>
      <c r="G330" s="122" t="s">
        <v>801</v>
      </c>
      <c r="H330" s="122" t="s">
        <v>801</v>
      </c>
    </row>
    <row r="331" spans="1:8" s="124" customFormat="1" ht="15.75" x14ac:dyDescent="0.35">
      <c r="A331" s="122" t="s">
        <v>1651</v>
      </c>
      <c r="B331" s="123" t="s">
        <v>303</v>
      </c>
      <c r="C331" s="122" t="s">
        <v>1214</v>
      </c>
      <c r="D331" s="122" t="s">
        <v>1645</v>
      </c>
      <c r="E331" s="122" t="s">
        <v>1652</v>
      </c>
      <c r="F331" s="122" t="s">
        <v>1653</v>
      </c>
      <c r="G331" s="122" t="s">
        <v>801</v>
      </c>
      <c r="H331" s="122" t="s">
        <v>801</v>
      </c>
    </row>
    <row r="332" spans="1:8" s="124" customFormat="1" ht="15.75" x14ac:dyDescent="0.35">
      <c r="A332" s="122" t="s">
        <v>1654</v>
      </c>
      <c r="B332" s="123" t="s">
        <v>303</v>
      </c>
      <c r="C332" s="122" t="s">
        <v>1214</v>
      </c>
      <c r="D332" s="122" t="s">
        <v>1645</v>
      </c>
      <c r="E332" s="122" t="s">
        <v>1655</v>
      </c>
      <c r="F332" s="122" t="s">
        <v>1656</v>
      </c>
      <c r="G332" s="122" t="s">
        <v>801</v>
      </c>
      <c r="H332" s="122" t="s">
        <v>811</v>
      </c>
    </row>
    <row r="333" spans="1:8" s="124" customFormat="1" ht="15.75" x14ac:dyDescent="0.35">
      <c r="A333" s="122" t="s">
        <v>1657</v>
      </c>
      <c r="B333" s="123" t="s">
        <v>303</v>
      </c>
      <c r="C333" s="122" t="s">
        <v>1214</v>
      </c>
      <c r="D333" s="122" t="s">
        <v>1645</v>
      </c>
      <c r="E333" s="122" t="s">
        <v>1658</v>
      </c>
      <c r="F333" s="122" t="s">
        <v>1659</v>
      </c>
      <c r="G333" s="122" t="s">
        <v>801</v>
      </c>
      <c r="H333" s="122" t="s">
        <v>1221</v>
      </c>
    </row>
    <row r="334" spans="1:8" s="124" customFormat="1" ht="15.75" x14ac:dyDescent="0.35">
      <c r="A334" s="122" t="s">
        <v>1660</v>
      </c>
      <c r="B334" s="123" t="s">
        <v>303</v>
      </c>
      <c r="C334" s="122" t="s">
        <v>1214</v>
      </c>
      <c r="D334" s="122" t="s">
        <v>1645</v>
      </c>
      <c r="E334" s="122" t="s">
        <v>1661</v>
      </c>
      <c r="F334" s="122" t="s">
        <v>1662</v>
      </c>
      <c r="G334" s="122" t="s">
        <v>807</v>
      </c>
      <c r="H334" s="122" t="s">
        <v>811</v>
      </c>
    </row>
    <row r="335" spans="1:8" s="124" customFormat="1" ht="15.75" x14ac:dyDescent="0.35">
      <c r="A335" s="122" t="s">
        <v>1663</v>
      </c>
      <c r="B335" s="123" t="s">
        <v>303</v>
      </c>
      <c r="C335" s="122" t="s">
        <v>1214</v>
      </c>
      <c r="D335" s="122" t="s">
        <v>1664</v>
      </c>
      <c r="E335" s="122" t="s">
        <v>1665</v>
      </c>
      <c r="F335" s="122" t="s">
        <v>1666</v>
      </c>
      <c r="G335" s="122" t="s">
        <v>807</v>
      </c>
      <c r="H335" s="122" t="s">
        <v>811</v>
      </c>
    </row>
    <row r="336" spans="1:8" s="124" customFormat="1" ht="15.75" x14ac:dyDescent="0.35">
      <c r="A336" s="122" t="s">
        <v>1667</v>
      </c>
      <c r="B336" s="123" t="s">
        <v>303</v>
      </c>
      <c r="C336" s="122" t="s">
        <v>1214</v>
      </c>
      <c r="D336" s="122" t="s">
        <v>1664</v>
      </c>
      <c r="E336" s="122" t="s">
        <v>1665</v>
      </c>
      <c r="F336" s="122" t="s">
        <v>1668</v>
      </c>
      <c r="G336" s="122" t="s">
        <v>807</v>
      </c>
      <c r="H336" s="122" t="s">
        <v>811</v>
      </c>
    </row>
    <row r="337" spans="1:8" s="124" customFormat="1" ht="15.75" x14ac:dyDescent="0.35">
      <c r="A337" s="122" t="s">
        <v>1669</v>
      </c>
      <c r="B337" s="123" t="s">
        <v>303</v>
      </c>
      <c r="C337" s="122" t="s">
        <v>1214</v>
      </c>
      <c r="D337" s="122" t="s">
        <v>1645</v>
      </c>
      <c r="E337" s="122" t="s">
        <v>1670</v>
      </c>
      <c r="F337" s="122" t="s">
        <v>1671</v>
      </c>
      <c r="G337" s="122" t="s">
        <v>837</v>
      </c>
      <c r="H337" s="122" t="s">
        <v>811</v>
      </c>
    </row>
    <row r="338" spans="1:8" s="124" customFormat="1" ht="15.75" x14ac:dyDescent="0.35">
      <c r="A338" s="122" t="s">
        <v>1672</v>
      </c>
      <c r="B338" s="123" t="s">
        <v>303</v>
      </c>
      <c r="C338" s="122" t="s">
        <v>1214</v>
      </c>
      <c r="D338" s="122" t="s">
        <v>1645</v>
      </c>
      <c r="E338" s="122" t="s">
        <v>1655</v>
      </c>
      <c r="F338" s="122" t="s">
        <v>1673</v>
      </c>
      <c r="G338" s="122" t="s">
        <v>837</v>
      </c>
      <c r="H338" s="122" t="s">
        <v>811</v>
      </c>
    </row>
    <row r="339" spans="1:8" s="124" customFormat="1" ht="15.75" x14ac:dyDescent="0.35">
      <c r="A339" s="122" t="s">
        <v>1674</v>
      </c>
      <c r="B339" s="123" t="s">
        <v>303</v>
      </c>
      <c r="C339" s="122" t="s">
        <v>1214</v>
      </c>
      <c r="D339" s="122" t="s">
        <v>1645</v>
      </c>
      <c r="E339" s="122" t="s">
        <v>1655</v>
      </c>
      <c r="F339" s="122" t="s">
        <v>1675</v>
      </c>
      <c r="G339" s="122" t="s">
        <v>837</v>
      </c>
      <c r="H339" s="122" t="s">
        <v>811</v>
      </c>
    </row>
    <row r="340" spans="1:8" s="124" customFormat="1" ht="15.75" x14ac:dyDescent="0.35">
      <c r="A340" s="122" t="s">
        <v>1676</v>
      </c>
      <c r="B340" s="123" t="s">
        <v>303</v>
      </c>
      <c r="C340" s="122" t="s">
        <v>1214</v>
      </c>
      <c r="D340" s="122" t="s">
        <v>1677</v>
      </c>
      <c r="E340" s="122" t="s">
        <v>1655</v>
      </c>
      <c r="F340" s="122" t="s">
        <v>1678</v>
      </c>
      <c r="G340" s="122" t="s">
        <v>837</v>
      </c>
      <c r="H340" s="122" t="s">
        <v>811</v>
      </c>
    </row>
    <row r="341" spans="1:8" s="124" customFormat="1" ht="15.75" x14ac:dyDescent="0.35">
      <c r="A341" s="122" t="s">
        <v>1679</v>
      </c>
      <c r="B341" s="123" t="s">
        <v>303</v>
      </c>
      <c r="C341" s="122" t="s">
        <v>1214</v>
      </c>
      <c r="D341" s="122" t="s">
        <v>1677</v>
      </c>
      <c r="E341" s="122" t="s">
        <v>1658</v>
      </c>
      <c r="F341" s="122" t="s">
        <v>1680</v>
      </c>
      <c r="G341" s="122" t="s">
        <v>837</v>
      </c>
      <c r="H341" s="122" t="s">
        <v>811</v>
      </c>
    </row>
    <row r="342" spans="1:8" s="124" customFormat="1" ht="15.75" x14ac:dyDescent="0.35">
      <c r="A342" s="122" t="s">
        <v>1681</v>
      </c>
      <c r="B342" s="123" t="s">
        <v>303</v>
      </c>
      <c r="C342" s="122" t="s">
        <v>1214</v>
      </c>
      <c r="D342" s="122" t="s">
        <v>1677</v>
      </c>
      <c r="E342" s="122" t="s">
        <v>1658</v>
      </c>
      <c r="F342" s="122" t="s">
        <v>1682</v>
      </c>
      <c r="G342" s="122" t="s">
        <v>837</v>
      </c>
      <c r="H342" s="122" t="s">
        <v>811</v>
      </c>
    </row>
    <row r="343" spans="1:8" s="124" customFormat="1" ht="15.75" x14ac:dyDescent="0.35">
      <c r="A343" s="122" t="s">
        <v>1683</v>
      </c>
      <c r="B343" s="123" t="s">
        <v>303</v>
      </c>
      <c r="C343" s="122" t="s">
        <v>1214</v>
      </c>
      <c r="D343" s="122" t="s">
        <v>1677</v>
      </c>
      <c r="E343" s="122" t="s">
        <v>1646</v>
      </c>
      <c r="F343" s="122" t="s">
        <v>1684</v>
      </c>
      <c r="G343" s="122" t="s">
        <v>837</v>
      </c>
      <c r="H343" s="122" t="s">
        <v>811</v>
      </c>
    </row>
    <row r="344" spans="1:8" s="124" customFormat="1" ht="15.75" x14ac:dyDescent="0.35">
      <c r="A344" s="122" t="s">
        <v>1685</v>
      </c>
      <c r="B344" s="123" t="s">
        <v>303</v>
      </c>
      <c r="C344" s="122" t="s">
        <v>1214</v>
      </c>
      <c r="D344" s="122" t="s">
        <v>1645</v>
      </c>
      <c r="E344" s="122" t="s">
        <v>1646</v>
      </c>
      <c r="F344" s="122" t="s">
        <v>1686</v>
      </c>
      <c r="G344" s="122" t="s">
        <v>837</v>
      </c>
      <c r="H344" s="122" t="s">
        <v>811</v>
      </c>
    </row>
    <row r="345" spans="1:8" s="124" customFormat="1" ht="15.75" x14ac:dyDescent="0.35">
      <c r="A345" s="122" t="s">
        <v>1687</v>
      </c>
      <c r="B345" s="123" t="s">
        <v>303</v>
      </c>
      <c r="C345" s="122" t="s">
        <v>1214</v>
      </c>
      <c r="D345" s="122" t="s">
        <v>1645</v>
      </c>
      <c r="E345" s="122" t="s">
        <v>1646</v>
      </c>
      <c r="F345" s="122" t="s">
        <v>1688</v>
      </c>
      <c r="G345" s="122" t="s">
        <v>837</v>
      </c>
      <c r="H345" s="122" t="s">
        <v>811</v>
      </c>
    </row>
    <row r="346" spans="1:8" s="124" customFormat="1" ht="15.75" x14ac:dyDescent="0.35">
      <c r="A346" s="122" t="s">
        <v>1689</v>
      </c>
      <c r="B346" s="123" t="s">
        <v>303</v>
      </c>
      <c r="C346" s="122" t="s">
        <v>1214</v>
      </c>
      <c r="D346" s="122" t="s">
        <v>1645</v>
      </c>
      <c r="E346" s="122" t="s">
        <v>1646</v>
      </c>
      <c r="F346" s="122" t="s">
        <v>1690</v>
      </c>
      <c r="G346" s="122" t="s">
        <v>837</v>
      </c>
      <c r="H346" s="122" t="s">
        <v>811</v>
      </c>
    </row>
    <row r="347" spans="1:8" s="124" customFormat="1" ht="15.75" x14ac:dyDescent="0.35">
      <c r="A347" s="122" t="s">
        <v>1691</v>
      </c>
      <c r="B347" s="123" t="s">
        <v>303</v>
      </c>
      <c r="C347" s="122" t="s">
        <v>1214</v>
      </c>
      <c r="D347" s="122" t="s">
        <v>1645</v>
      </c>
      <c r="E347" s="122" t="s">
        <v>1692</v>
      </c>
      <c r="F347" s="122" t="s">
        <v>1693</v>
      </c>
      <c r="G347" s="122" t="s">
        <v>837</v>
      </c>
      <c r="H347" s="122" t="s">
        <v>847</v>
      </c>
    </row>
    <row r="348" spans="1:8" s="124" customFormat="1" ht="15.75" x14ac:dyDescent="0.35">
      <c r="A348" s="122" t="s">
        <v>1694</v>
      </c>
      <c r="B348" s="123" t="s">
        <v>303</v>
      </c>
      <c r="C348" s="122" t="s">
        <v>1214</v>
      </c>
      <c r="D348" s="122" t="s">
        <v>1645</v>
      </c>
      <c r="E348" s="122" t="s">
        <v>1695</v>
      </c>
      <c r="F348" s="122" t="s">
        <v>1696</v>
      </c>
      <c r="G348" s="122" t="s">
        <v>837</v>
      </c>
      <c r="H348" s="122" t="s">
        <v>811</v>
      </c>
    </row>
    <row r="349" spans="1:8" s="124" customFormat="1" ht="15.75" x14ac:dyDescent="0.35">
      <c r="A349" s="122" t="s">
        <v>1697</v>
      </c>
      <c r="B349" s="123" t="s">
        <v>303</v>
      </c>
      <c r="C349" s="122" t="s">
        <v>1214</v>
      </c>
      <c r="D349" s="122" t="s">
        <v>1645</v>
      </c>
      <c r="E349" s="122" t="s">
        <v>1661</v>
      </c>
      <c r="F349" s="122" t="s">
        <v>1698</v>
      </c>
      <c r="G349" s="122" t="s">
        <v>837</v>
      </c>
      <c r="H349" s="122" t="s">
        <v>811</v>
      </c>
    </row>
    <row r="350" spans="1:8" s="124" customFormat="1" ht="15.75" x14ac:dyDescent="0.35">
      <c r="A350" s="122" t="s">
        <v>1699</v>
      </c>
      <c r="B350" s="123" t="s">
        <v>303</v>
      </c>
      <c r="C350" s="122" t="s">
        <v>1214</v>
      </c>
      <c r="D350" s="122" t="s">
        <v>1645</v>
      </c>
      <c r="E350" s="122" t="s">
        <v>1665</v>
      </c>
      <c r="F350" s="122" t="s">
        <v>1700</v>
      </c>
      <c r="G350" s="122" t="s">
        <v>837</v>
      </c>
      <c r="H350" s="122" t="s">
        <v>811</v>
      </c>
    </row>
    <row r="351" spans="1:8" s="124" customFormat="1" ht="15.75" x14ac:dyDescent="0.35">
      <c r="A351" s="122" t="s">
        <v>1701</v>
      </c>
      <c r="B351" s="123" t="s">
        <v>303</v>
      </c>
      <c r="C351" s="122" t="s">
        <v>1214</v>
      </c>
      <c r="D351" s="122" t="s">
        <v>1645</v>
      </c>
      <c r="E351" s="122" t="s">
        <v>1665</v>
      </c>
      <c r="F351" s="122" t="s">
        <v>1702</v>
      </c>
      <c r="G351" s="122" t="s">
        <v>837</v>
      </c>
      <c r="H351" s="122" t="s">
        <v>811</v>
      </c>
    </row>
    <row r="352" spans="1:8" s="124" customFormat="1" ht="15.75" x14ac:dyDescent="0.35">
      <c r="A352" s="122" t="s">
        <v>1703</v>
      </c>
      <c r="B352" s="123" t="s">
        <v>303</v>
      </c>
      <c r="C352" s="122" t="s">
        <v>1214</v>
      </c>
      <c r="D352" s="122" t="s">
        <v>1704</v>
      </c>
      <c r="E352" s="122" t="s">
        <v>1705</v>
      </c>
      <c r="F352" s="122" t="s">
        <v>1706</v>
      </c>
      <c r="G352" s="122" t="s">
        <v>801</v>
      </c>
      <c r="H352" s="122" t="s">
        <v>811</v>
      </c>
    </row>
    <row r="353" spans="1:8" s="124" customFormat="1" ht="15.75" x14ac:dyDescent="0.35">
      <c r="A353" s="122" t="s">
        <v>1707</v>
      </c>
      <c r="B353" s="123" t="s">
        <v>303</v>
      </c>
      <c r="C353" s="122" t="s">
        <v>1214</v>
      </c>
      <c r="D353" s="122" t="s">
        <v>1704</v>
      </c>
      <c r="E353" s="122" t="s">
        <v>1708</v>
      </c>
      <c r="F353" s="122" t="s">
        <v>1709</v>
      </c>
      <c r="G353" s="122" t="s">
        <v>837</v>
      </c>
      <c r="H353" s="122" t="s">
        <v>811</v>
      </c>
    </row>
    <row r="354" spans="1:8" s="124" customFormat="1" ht="15.75" x14ac:dyDescent="0.35">
      <c r="A354" s="122" t="s">
        <v>1710</v>
      </c>
      <c r="B354" s="123" t="s">
        <v>303</v>
      </c>
      <c r="C354" s="122" t="s">
        <v>1214</v>
      </c>
      <c r="D354" s="122" t="s">
        <v>1704</v>
      </c>
      <c r="E354" s="122" t="s">
        <v>1711</v>
      </c>
      <c r="F354" s="122" t="s">
        <v>1712</v>
      </c>
      <c r="G354" s="122" t="s">
        <v>837</v>
      </c>
      <c r="H354" s="122" t="s">
        <v>811</v>
      </c>
    </row>
    <row r="355" spans="1:8" s="124" customFormat="1" ht="15.75" x14ac:dyDescent="0.35">
      <c r="A355" s="122" t="s">
        <v>1713</v>
      </c>
      <c r="B355" s="123" t="s">
        <v>303</v>
      </c>
      <c r="C355" s="122" t="s">
        <v>1214</v>
      </c>
      <c r="D355" s="122" t="s">
        <v>1704</v>
      </c>
      <c r="E355" s="122" t="s">
        <v>1711</v>
      </c>
      <c r="F355" s="122" t="s">
        <v>1714</v>
      </c>
      <c r="G355" s="122" t="s">
        <v>837</v>
      </c>
      <c r="H355" s="122" t="s">
        <v>847</v>
      </c>
    </row>
    <row r="356" spans="1:8" s="124" customFormat="1" ht="15.75" x14ac:dyDescent="0.35">
      <c r="A356" s="122" t="s">
        <v>1715</v>
      </c>
      <c r="B356" s="123" t="s">
        <v>303</v>
      </c>
      <c r="C356" s="122" t="s">
        <v>1214</v>
      </c>
      <c r="D356" s="122" t="s">
        <v>1704</v>
      </c>
      <c r="E356" s="122" t="s">
        <v>1716</v>
      </c>
      <c r="F356" s="122" t="s">
        <v>1717</v>
      </c>
      <c r="G356" s="122" t="s">
        <v>837</v>
      </c>
      <c r="H356" s="122" t="s">
        <v>811</v>
      </c>
    </row>
    <row r="357" spans="1:8" s="124" customFormat="1" ht="15.75" x14ac:dyDescent="0.35">
      <c r="A357" s="122" t="s">
        <v>1718</v>
      </c>
      <c r="B357" s="123" t="s">
        <v>303</v>
      </c>
      <c r="C357" s="122" t="s">
        <v>1214</v>
      </c>
      <c r="D357" s="122" t="s">
        <v>1704</v>
      </c>
      <c r="E357" s="122" t="s">
        <v>1719</v>
      </c>
      <c r="F357" s="122" t="s">
        <v>1720</v>
      </c>
      <c r="G357" s="122" t="s">
        <v>837</v>
      </c>
      <c r="H357" s="122" t="s">
        <v>811</v>
      </c>
    </row>
    <row r="358" spans="1:8" s="124" customFormat="1" ht="15.75" x14ac:dyDescent="0.35">
      <c r="A358" s="122" t="s">
        <v>1721</v>
      </c>
      <c r="B358" s="123" t="s">
        <v>303</v>
      </c>
      <c r="C358" s="122" t="s">
        <v>1214</v>
      </c>
      <c r="D358" s="122" t="s">
        <v>1722</v>
      </c>
      <c r="E358" s="122" t="s">
        <v>1723</v>
      </c>
      <c r="F358" s="122" t="s">
        <v>1724</v>
      </c>
      <c r="G358" s="122" t="s">
        <v>837</v>
      </c>
      <c r="H358" s="122" t="s">
        <v>811</v>
      </c>
    </row>
    <row r="359" spans="1:8" s="124" customFormat="1" ht="15.75" x14ac:dyDescent="0.35">
      <c r="A359" s="122" t="s">
        <v>1725</v>
      </c>
      <c r="B359" s="123" t="s">
        <v>303</v>
      </c>
      <c r="C359" s="122" t="s">
        <v>1214</v>
      </c>
      <c r="D359" s="122" t="s">
        <v>1704</v>
      </c>
      <c r="E359" s="122" t="s">
        <v>1726</v>
      </c>
      <c r="F359" s="122" t="s">
        <v>1727</v>
      </c>
      <c r="G359" s="122" t="s">
        <v>837</v>
      </c>
      <c r="H359" s="122" t="s">
        <v>811</v>
      </c>
    </row>
    <row r="360" spans="1:8" s="124" customFormat="1" ht="15.75" x14ac:dyDescent="0.35">
      <c r="A360" s="122" t="s">
        <v>1728</v>
      </c>
      <c r="B360" s="123" t="s">
        <v>303</v>
      </c>
      <c r="C360" s="122" t="s">
        <v>1214</v>
      </c>
      <c r="D360" s="122" t="s">
        <v>1704</v>
      </c>
      <c r="E360" s="122" t="s">
        <v>1726</v>
      </c>
      <c r="F360" s="122" t="s">
        <v>1729</v>
      </c>
      <c r="G360" s="122" t="s">
        <v>837</v>
      </c>
      <c r="H360" s="122" t="s">
        <v>811</v>
      </c>
    </row>
    <row r="361" spans="1:8" s="124" customFormat="1" ht="15.75" x14ac:dyDescent="0.35">
      <c r="A361" s="122" t="s">
        <v>1730</v>
      </c>
      <c r="B361" s="123" t="s">
        <v>303</v>
      </c>
      <c r="C361" s="122" t="s">
        <v>1214</v>
      </c>
      <c r="D361" s="122" t="s">
        <v>1704</v>
      </c>
      <c r="E361" s="122" t="s">
        <v>1731</v>
      </c>
      <c r="F361" s="122" t="s">
        <v>1732</v>
      </c>
      <c r="G361" s="122" t="s">
        <v>837</v>
      </c>
      <c r="H361" s="122" t="s">
        <v>811</v>
      </c>
    </row>
    <row r="362" spans="1:8" s="124" customFormat="1" ht="15.75" x14ac:dyDescent="0.35">
      <c r="A362" s="122" t="s">
        <v>1733</v>
      </c>
      <c r="B362" s="123" t="s">
        <v>303</v>
      </c>
      <c r="C362" s="122" t="s">
        <v>1214</v>
      </c>
      <c r="D362" s="122" t="s">
        <v>1704</v>
      </c>
      <c r="E362" s="122" t="s">
        <v>1731</v>
      </c>
      <c r="F362" s="122" t="s">
        <v>1734</v>
      </c>
      <c r="G362" s="122" t="s">
        <v>837</v>
      </c>
      <c r="H362" s="122" t="s">
        <v>811</v>
      </c>
    </row>
    <row r="363" spans="1:8" s="124" customFormat="1" ht="15.75" x14ac:dyDescent="0.35">
      <c r="A363" s="122" t="s">
        <v>1735</v>
      </c>
      <c r="B363" s="123" t="s">
        <v>303</v>
      </c>
      <c r="C363" s="122" t="s">
        <v>1214</v>
      </c>
      <c r="D363" s="122" t="s">
        <v>1704</v>
      </c>
      <c r="E363" s="122" t="s">
        <v>1736</v>
      </c>
      <c r="F363" s="122" t="s">
        <v>1737</v>
      </c>
      <c r="G363" s="122" t="s">
        <v>837</v>
      </c>
      <c r="H363" s="122" t="s">
        <v>811</v>
      </c>
    </row>
    <row r="364" spans="1:8" s="124" customFormat="1" ht="15.75" x14ac:dyDescent="0.35">
      <c r="A364" s="122" t="s">
        <v>1738</v>
      </c>
      <c r="B364" s="123" t="s">
        <v>303</v>
      </c>
      <c r="C364" s="122" t="s">
        <v>1214</v>
      </c>
      <c r="D364" s="122" t="s">
        <v>1704</v>
      </c>
      <c r="E364" s="122" t="s">
        <v>1736</v>
      </c>
      <c r="F364" s="122" t="s">
        <v>1739</v>
      </c>
      <c r="G364" s="122" t="s">
        <v>837</v>
      </c>
      <c r="H364" s="122" t="s">
        <v>811</v>
      </c>
    </row>
    <row r="365" spans="1:8" s="124" customFormat="1" ht="15.75" x14ac:dyDescent="0.35">
      <c r="A365" s="122" t="s">
        <v>1740</v>
      </c>
      <c r="B365" s="123" t="s">
        <v>303</v>
      </c>
      <c r="C365" s="122" t="s">
        <v>1214</v>
      </c>
      <c r="D365" s="122" t="s">
        <v>1704</v>
      </c>
      <c r="E365" s="122" t="s">
        <v>1736</v>
      </c>
      <c r="F365" s="122" t="s">
        <v>1741</v>
      </c>
      <c r="G365" s="122" t="s">
        <v>837</v>
      </c>
      <c r="H365" s="122" t="s">
        <v>811</v>
      </c>
    </row>
    <row r="366" spans="1:8" s="124" customFormat="1" ht="15.75" x14ac:dyDescent="0.35">
      <c r="A366" s="122" t="s">
        <v>1742</v>
      </c>
      <c r="B366" s="123" t="s">
        <v>303</v>
      </c>
      <c r="C366" s="122" t="s">
        <v>1214</v>
      </c>
      <c r="D366" s="122" t="s">
        <v>1704</v>
      </c>
      <c r="E366" s="122" t="s">
        <v>1736</v>
      </c>
      <c r="F366" s="122" t="s">
        <v>1743</v>
      </c>
      <c r="G366" s="122" t="s">
        <v>837</v>
      </c>
      <c r="H366" s="122" t="s">
        <v>811</v>
      </c>
    </row>
    <row r="367" spans="1:8" s="124" customFormat="1" ht="15.75" x14ac:dyDescent="0.35">
      <c r="A367" s="122" t="s">
        <v>1744</v>
      </c>
      <c r="B367" s="123" t="s">
        <v>303</v>
      </c>
      <c r="C367" s="122" t="s">
        <v>1214</v>
      </c>
      <c r="D367" s="122" t="s">
        <v>1745</v>
      </c>
      <c r="E367" s="122" t="s">
        <v>1746</v>
      </c>
      <c r="F367" s="122" t="s">
        <v>1747</v>
      </c>
      <c r="G367" s="122" t="s">
        <v>801</v>
      </c>
      <c r="H367" s="122" t="s">
        <v>801</v>
      </c>
    </row>
    <row r="368" spans="1:8" s="124" customFormat="1" ht="15.75" x14ac:dyDescent="0.35">
      <c r="A368" s="122" t="s">
        <v>1748</v>
      </c>
      <c r="B368" s="123" t="s">
        <v>303</v>
      </c>
      <c r="C368" s="122" t="s">
        <v>1214</v>
      </c>
      <c r="D368" s="122" t="s">
        <v>1745</v>
      </c>
      <c r="E368" s="122" t="s">
        <v>1749</v>
      </c>
      <c r="F368" s="122" t="s">
        <v>1750</v>
      </c>
      <c r="G368" s="122" t="s">
        <v>801</v>
      </c>
      <c r="H368" s="122" t="s">
        <v>801</v>
      </c>
    </row>
    <row r="369" spans="1:8" s="124" customFormat="1" ht="15.75" x14ac:dyDescent="0.35">
      <c r="A369" s="122" t="s">
        <v>1751</v>
      </c>
      <c r="B369" s="123" t="s">
        <v>303</v>
      </c>
      <c r="C369" s="122" t="s">
        <v>1214</v>
      </c>
      <c r="D369" s="122" t="s">
        <v>1745</v>
      </c>
      <c r="E369" s="122" t="s">
        <v>1752</v>
      </c>
      <c r="F369" s="122" t="s">
        <v>1753</v>
      </c>
      <c r="G369" s="122" t="s">
        <v>801</v>
      </c>
      <c r="H369" s="122" t="s">
        <v>801</v>
      </c>
    </row>
    <row r="370" spans="1:8" s="124" customFormat="1" ht="15.75" x14ac:dyDescent="0.35">
      <c r="A370" s="122" t="s">
        <v>1754</v>
      </c>
      <c r="B370" s="123" t="s">
        <v>303</v>
      </c>
      <c r="C370" s="122" t="s">
        <v>1214</v>
      </c>
      <c r="D370" s="122" t="s">
        <v>1745</v>
      </c>
      <c r="E370" s="122" t="s">
        <v>1755</v>
      </c>
      <c r="F370" s="122" t="s">
        <v>1756</v>
      </c>
      <c r="G370" s="122" t="s">
        <v>801</v>
      </c>
      <c r="H370" s="122" t="s">
        <v>801</v>
      </c>
    </row>
    <row r="371" spans="1:8" s="124" customFormat="1" ht="15.75" x14ac:dyDescent="0.35">
      <c r="A371" s="122" t="s">
        <v>1757</v>
      </c>
      <c r="B371" s="123" t="s">
        <v>303</v>
      </c>
      <c r="C371" s="122" t="s">
        <v>1214</v>
      </c>
      <c r="D371" s="122" t="s">
        <v>1745</v>
      </c>
      <c r="E371" s="122" t="s">
        <v>1758</v>
      </c>
      <c r="F371" s="122" t="s">
        <v>1759</v>
      </c>
      <c r="G371" s="122" t="s">
        <v>801</v>
      </c>
      <c r="H371" s="122" t="s">
        <v>801</v>
      </c>
    </row>
    <row r="372" spans="1:8" s="124" customFormat="1" ht="15.75" x14ac:dyDescent="0.35">
      <c r="A372" s="122" t="s">
        <v>1760</v>
      </c>
      <c r="B372" s="123" t="s">
        <v>303</v>
      </c>
      <c r="C372" s="122" t="s">
        <v>1214</v>
      </c>
      <c r="D372" s="122" t="s">
        <v>1745</v>
      </c>
      <c r="E372" s="122" t="s">
        <v>1755</v>
      </c>
      <c r="F372" s="122" t="s">
        <v>1761</v>
      </c>
      <c r="G372" s="122" t="s">
        <v>837</v>
      </c>
      <c r="H372" s="122" t="s">
        <v>811</v>
      </c>
    </row>
    <row r="373" spans="1:8" s="124" customFormat="1" ht="15.75" x14ac:dyDescent="0.35">
      <c r="A373" s="122" t="s">
        <v>1762</v>
      </c>
      <c r="B373" s="123" t="s">
        <v>303</v>
      </c>
      <c r="C373" s="122" t="s">
        <v>1214</v>
      </c>
      <c r="D373" s="122" t="s">
        <v>1763</v>
      </c>
      <c r="E373" s="122" t="s">
        <v>1764</v>
      </c>
      <c r="F373" s="122" t="s">
        <v>1765</v>
      </c>
      <c r="G373" s="122" t="s">
        <v>1131</v>
      </c>
      <c r="H373" s="122" t="s">
        <v>1766</v>
      </c>
    </row>
    <row r="374" spans="1:8" s="124" customFormat="1" ht="15.75" x14ac:dyDescent="0.35">
      <c r="A374" s="122" t="s">
        <v>1767</v>
      </c>
      <c r="B374" s="123" t="s">
        <v>303</v>
      </c>
      <c r="C374" s="122" t="s">
        <v>1214</v>
      </c>
      <c r="D374" s="122" t="s">
        <v>1763</v>
      </c>
      <c r="E374" s="122" t="s">
        <v>1764</v>
      </c>
      <c r="F374" s="122" t="s">
        <v>1768</v>
      </c>
      <c r="G374" s="122" t="s">
        <v>1131</v>
      </c>
      <c r="H374" s="122" t="s">
        <v>1131</v>
      </c>
    </row>
    <row r="375" spans="1:8" s="124" customFormat="1" ht="15.75" x14ac:dyDescent="0.35">
      <c r="A375" s="122" t="s">
        <v>1769</v>
      </c>
      <c r="B375" s="123" t="s">
        <v>303</v>
      </c>
      <c r="C375" s="122" t="s">
        <v>1214</v>
      </c>
      <c r="D375" s="122" t="s">
        <v>1763</v>
      </c>
      <c r="E375" s="122" t="s">
        <v>1770</v>
      </c>
      <c r="F375" s="122" t="s">
        <v>1771</v>
      </c>
      <c r="G375" s="122" t="s">
        <v>1131</v>
      </c>
      <c r="H375" s="122" t="s">
        <v>1221</v>
      </c>
    </row>
    <row r="376" spans="1:8" s="124" customFormat="1" ht="15.75" x14ac:dyDescent="0.35">
      <c r="A376" s="122" t="s">
        <v>1772</v>
      </c>
      <c r="B376" s="123" t="s">
        <v>303</v>
      </c>
      <c r="C376" s="122" t="s">
        <v>1214</v>
      </c>
      <c r="D376" s="122" t="s">
        <v>1763</v>
      </c>
      <c r="E376" s="122" t="s">
        <v>1773</v>
      </c>
      <c r="F376" s="122" t="s">
        <v>1774</v>
      </c>
      <c r="G376" s="122" t="s">
        <v>1131</v>
      </c>
      <c r="H376" s="122" t="s">
        <v>1221</v>
      </c>
    </row>
    <row r="377" spans="1:8" s="124" customFormat="1" ht="15.75" x14ac:dyDescent="0.35">
      <c r="A377" s="122" t="s">
        <v>1775</v>
      </c>
      <c r="B377" s="123" t="s">
        <v>303</v>
      </c>
      <c r="C377" s="122" t="s">
        <v>1214</v>
      </c>
      <c r="D377" s="122" t="s">
        <v>1763</v>
      </c>
      <c r="E377" s="122" t="s">
        <v>1776</v>
      </c>
      <c r="F377" s="122" t="s">
        <v>1777</v>
      </c>
      <c r="G377" s="122" t="s">
        <v>1131</v>
      </c>
      <c r="H377" s="122" t="s">
        <v>811</v>
      </c>
    </row>
    <row r="378" spans="1:8" s="124" customFormat="1" ht="15.75" x14ac:dyDescent="0.35">
      <c r="A378" s="122" t="s">
        <v>1778</v>
      </c>
      <c r="B378" s="123" t="s">
        <v>303</v>
      </c>
      <c r="C378" s="122" t="s">
        <v>1214</v>
      </c>
      <c r="D378" s="122" t="s">
        <v>1763</v>
      </c>
      <c r="E378" s="122" t="s">
        <v>1779</v>
      </c>
      <c r="F378" s="122" t="s">
        <v>1780</v>
      </c>
      <c r="G378" s="122" t="s">
        <v>1131</v>
      </c>
      <c r="H378" s="122" t="s">
        <v>811</v>
      </c>
    </row>
    <row r="379" spans="1:8" s="124" customFormat="1" ht="15.75" x14ac:dyDescent="0.35">
      <c r="A379" s="122" t="s">
        <v>1781</v>
      </c>
      <c r="B379" s="123" t="s">
        <v>303</v>
      </c>
      <c r="C379" s="122" t="s">
        <v>1214</v>
      </c>
      <c r="D379" s="122" t="s">
        <v>1763</v>
      </c>
      <c r="E379" s="122" t="s">
        <v>1782</v>
      </c>
      <c r="F379" s="122" t="s">
        <v>1783</v>
      </c>
      <c r="G379" s="122" t="s">
        <v>816</v>
      </c>
      <c r="H379" s="122" t="s">
        <v>1221</v>
      </c>
    </row>
    <row r="380" spans="1:8" s="124" customFormat="1" ht="15.75" x14ac:dyDescent="0.35">
      <c r="A380" s="122" t="s">
        <v>1784</v>
      </c>
      <c r="B380" s="123" t="s">
        <v>303</v>
      </c>
      <c r="C380" s="122" t="s">
        <v>1214</v>
      </c>
      <c r="D380" s="122" t="s">
        <v>1763</v>
      </c>
      <c r="E380" s="122" t="s">
        <v>1785</v>
      </c>
      <c r="F380" s="122" t="s">
        <v>1786</v>
      </c>
      <c r="G380" s="122" t="s">
        <v>816</v>
      </c>
      <c r="H380" s="122" t="s">
        <v>1221</v>
      </c>
    </row>
    <row r="381" spans="1:8" s="124" customFormat="1" ht="15.75" x14ac:dyDescent="0.35">
      <c r="A381" s="122" t="s">
        <v>1787</v>
      </c>
      <c r="B381" s="123" t="s">
        <v>303</v>
      </c>
      <c r="C381" s="122" t="s">
        <v>1214</v>
      </c>
      <c r="D381" s="122" t="s">
        <v>1763</v>
      </c>
      <c r="E381" s="122" t="s">
        <v>1764</v>
      </c>
      <c r="F381" s="122" t="s">
        <v>1788</v>
      </c>
      <c r="G381" s="122" t="s">
        <v>816</v>
      </c>
      <c r="H381" s="122" t="s">
        <v>1221</v>
      </c>
    </row>
    <row r="382" spans="1:8" s="124" customFormat="1" ht="15.75" x14ac:dyDescent="0.35">
      <c r="A382" s="122" t="s">
        <v>1789</v>
      </c>
      <c r="B382" s="123" t="s">
        <v>303</v>
      </c>
      <c r="C382" s="122" t="s">
        <v>1214</v>
      </c>
      <c r="D382" s="122" t="s">
        <v>1763</v>
      </c>
      <c r="E382" s="122" t="s">
        <v>1764</v>
      </c>
      <c r="F382" s="122" t="s">
        <v>1790</v>
      </c>
      <c r="G382" s="122" t="s">
        <v>816</v>
      </c>
      <c r="H382" s="122" t="s">
        <v>1221</v>
      </c>
    </row>
    <row r="383" spans="1:8" s="124" customFormat="1" ht="15.75" x14ac:dyDescent="0.35">
      <c r="A383" s="122" t="s">
        <v>1791</v>
      </c>
      <c r="B383" s="123" t="s">
        <v>303</v>
      </c>
      <c r="C383" s="122" t="s">
        <v>1214</v>
      </c>
      <c r="D383" s="122" t="s">
        <v>1763</v>
      </c>
      <c r="E383" s="122" t="s">
        <v>1764</v>
      </c>
      <c r="F383" s="122" t="s">
        <v>1792</v>
      </c>
      <c r="G383" s="122" t="s">
        <v>816</v>
      </c>
      <c r="H383" s="122" t="s">
        <v>1221</v>
      </c>
    </row>
    <row r="384" spans="1:8" s="124" customFormat="1" ht="15.75" x14ac:dyDescent="0.35">
      <c r="A384" s="122" t="s">
        <v>1793</v>
      </c>
      <c r="B384" s="123" t="s">
        <v>303</v>
      </c>
      <c r="C384" s="122" t="s">
        <v>1214</v>
      </c>
      <c r="D384" s="122" t="s">
        <v>1763</v>
      </c>
      <c r="E384" s="122" t="s">
        <v>1770</v>
      </c>
      <c r="F384" s="122" t="s">
        <v>1794</v>
      </c>
      <c r="G384" s="122" t="s">
        <v>816</v>
      </c>
      <c r="H384" s="122" t="s">
        <v>1221</v>
      </c>
    </row>
    <row r="385" spans="1:8" s="124" customFormat="1" ht="15.75" x14ac:dyDescent="0.35">
      <c r="A385" s="122" t="s">
        <v>1795</v>
      </c>
      <c r="B385" s="123" t="s">
        <v>303</v>
      </c>
      <c r="C385" s="122" t="s">
        <v>1214</v>
      </c>
      <c r="D385" s="122" t="s">
        <v>1796</v>
      </c>
      <c r="E385" s="122" t="s">
        <v>1770</v>
      </c>
      <c r="F385" s="122" t="s">
        <v>1797</v>
      </c>
      <c r="G385" s="122" t="s">
        <v>816</v>
      </c>
      <c r="H385" s="122" t="s">
        <v>1221</v>
      </c>
    </row>
    <row r="386" spans="1:8" s="124" customFormat="1" ht="15.75" x14ac:dyDescent="0.35">
      <c r="A386" s="122" t="s">
        <v>1798</v>
      </c>
      <c r="B386" s="123" t="s">
        <v>303</v>
      </c>
      <c r="C386" s="122" t="s">
        <v>1214</v>
      </c>
      <c r="D386" s="122" t="s">
        <v>1763</v>
      </c>
      <c r="E386" s="122" t="s">
        <v>1770</v>
      </c>
      <c r="F386" s="122" t="s">
        <v>1799</v>
      </c>
      <c r="G386" s="122" t="s">
        <v>816</v>
      </c>
      <c r="H386" s="122" t="s">
        <v>1221</v>
      </c>
    </row>
    <row r="387" spans="1:8" s="124" customFormat="1" ht="15.75" x14ac:dyDescent="0.35">
      <c r="A387" s="122" t="s">
        <v>1800</v>
      </c>
      <c r="B387" s="123" t="s">
        <v>303</v>
      </c>
      <c r="C387" s="122" t="s">
        <v>1214</v>
      </c>
      <c r="D387" s="122" t="s">
        <v>1763</v>
      </c>
      <c r="E387" s="122" t="s">
        <v>1779</v>
      </c>
      <c r="F387" s="122" t="s">
        <v>1801</v>
      </c>
      <c r="G387" s="122" t="s">
        <v>816</v>
      </c>
      <c r="H387" s="122" t="s">
        <v>811</v>
      </c>
    </row>
    <row r="388" spans="1:8" s="124" customFormat="1" ht="15.75" x14ac:dyDescent="0.35">
      <c r="A388" s="122" t="s">
        <v>1802</v>
      </c>
      <c r="B388" s="123" t="s">
        <v>303</v>
      </c>
      <c r="C388" s="122" t="s">
        <v>1214</v>
      </c>
      <c r="D388" s="122" t="s">
        <v>1763</v>
      </c>
      <c r="E388" s="122" t="s">
        <v>1779</v>
      </c>
      <c r="F388" s="122" t="s">
        <v>1803</v>
      </c>
      <c r="G388" s="122" t="s">
        <v>816</v>
      </c>
      <c r="H388" s="122" t="s">
        <v>811</v>
      </c>
    </row>
    <row r="389" spans="1:8" s="124" customFormat="1" ht="15.75" x14ac:dyDescent="0.35">
      <c r="A389" s="122" t="s">
        <v>1804</v>
      </c>
      <c r="B389" s="123" t="s">
        <v>303</v>
      </c>
      <c r="C389" s="122" t="s">
        <v>1214</v>
      </c>
      <c r="D389" s="122" t="s">
        <v>1763</v>
      </c>
      <c r="E389" s="122" t="s">
        <v>1782</v>
      </c>
      <c r="F389" s="122" t="s">
        <v>1805</v>
      </c>
      <c r="G389" s="122" t="s">
        <v>866</v>
      </c>
      <c r="H389" s="122" t="s">
        <v>1221</v>
      </c>
    </row>
    <row r="390" spans="1:8" s="124" customFormat="1" ht="15.75" x14ac:dyDescent="0.35">
      <c r="A390" s="122" t="s">
        <v>1806</v>
      </c>
      <c r="B390" s="123" t="s">
        <v>303</v>
      </c>
      <c r="C390" s="122" t="s">
        <v>1214</v>
      </c>
      <c r="D390" s="122" t="s">
        <v>1763</v>
      </c>
      <c r="E390" s="122" t="s">
        <v>1807</v>
      </c>
      <c r="F390" s="122" t="s">
        <v>1808</v>
      </c>
      <c r="G390" s="122" t="s">
        <v>866</v>
      </c>
      <c r="H390" s="122" t="s">
        <v>1221</v>
      </c>
    </row>
    <row r="391" spans="1:8" s="124" customFormat="1" ht="15.75" x14ac:dyDescent="0.35">
      <c r="A391" s="122" t="s">
        <v>1809</v>
      </c>
      <c r="B391" s="123" t="s">
        <v>303</v>
      </c>
      <c r="C391" s="122" t="s">
        <v>1214</v>
      </c>
      <c r="D391" s="122" t="s">
        <v>1763</v>
      </c>
      <c r="E391" s="122" t="s">
        <v>1785</v>
      </c>
      <c r="F391" s="122" t="s">
        <v>1810</v>
      </c>
      <c r="G391" s="122" t="s">
        <v>866</v>
      </c>
      <c r="H391" s="122" t="s">
        <v>1221</v>
      </c>
    </row>
    <row r="392" spans="1:8" s="124" customFormat="1" ht="15.75" x14ac:dyDescent="0.35">
      <c r="A392" s="122" t="s">
        <v>1811</v>
      </c>
      <c r="B392" s="123" t="s">
        <v>303</v>
      </c>
      <c r="C392" s="122" t="s">
        <v>1214</v>
      </c>
      <c r="D392" s="122" t="s">
        <v>1763</v>
      </c>
      <c r="E392" s="122" t="s">
        <v>1785</v>
      </c>
      <c r="F392" s="122" t="s">
        <v>1812</v>
      </c>
      <c r="G392" s="122" t="s">
        <v>866</v>
      </c>
      <c r="H392" s="122" t="s">
        <v>1221</v>
      </c>
    </row>
    <row r="393" spans="1:8" s="124" customFormat="1" ht="15.75" x14ac:dyDescent="0.35">
      <c r="A393" s="122" t="s">
        <v>1813</v>
      </c>
      <c r="B393" s="123" t="s">
        <v>303</v>
      </c>
      <c r="C393" s="122" t="s">
        <v>1214</v>
      </c>
      <c r="D393" s="122" t="s">
        <v>1763</v>
      </c>
      <c r="E393" s="122" t="s">
        <v>1770</v>
      </c>
      <c r="F393" s="122" t="s">
        <v>1814</v>
      </c>
      <c r="G393" s="122" t="s">
        <v>866</v>
      </c>
      <c r="H393" s="122" t="s">
        <v>1221</v>
      </c>
    </row>
    <row r="394" spans="1:8" s="124" customFormat="1" ht="15.75" x14ac:dyDescent="0.35">
      <c r="A394" s="122" t="s">
        <v>1815</v>
      </c>
      <c r="B394" s="123" t="s">
        <v>303</v>
      </c>
      <c r="C394" s="122" t="s">
        <v>1214</v>
      </c>
      <c r="D394" s="122" t="s">
        <v>1763</v>
      </c>
      <c r="E394" s="122" t="s">
        <v>1816</v>
      </c>
      <c r="F394" s="122" t="s">
        <v>1817</v>
      </c>
      <c r="G394" s="122" t="s">
        <v>866</v>
      </c>
      <c r="H394" s="122" t="s">
        <v>811</v>
      </c>
    </row>
    <row r="395" spans="1:8" s="124" customFormat="1" ht="15.75" x14ac:dyDescent="0.35">
      <c r="A395" s="122" t="s">
        <v>1818</v>
      </c>
      <c r="B395" s="123" t="s">
        <v>303</v>
      </c>
      <c r="C395" s="122" t="s">
        <v>1214</v>
      </c>
      <c r="D395" s="122" t="s">
        <v>1763</v>
      </c>
      <c r="E395" s="122" t="s">
        <v>1782</v>
      </c>
      <c r="F395" s="122" t="s">
        <v>1819</v>
      </c>
      <c r="G395" s="122" t="s">
        <v>801</v>
      </c>
      <c r="H395" s="122" t="s">
        <v>801</v>
      </c>
    </row>
    <row r="396" spans="1:8" s="124" customFormat="1" ht="15.75" x14ac:dyDescent="0.35">
      <c r="A396" s="122" t="s">
        <v>1820</v>
      </c>
      <c r="B396" s="123" t="s">
        <v>303</v>
      </c>
      <c r="C396" s="122" t="s">
        <v>1214</v>
      </c>
      <c r="D396" s="122" t="s">
        <v>1763</v>
      </c>
      <c r="E396" s="122" t="s">
        <v>1764</v>
      </c>
      <c r="F396" s="122" t="s">
        <v>1821</v>
      </c>
      <c r="G396" s="122" t="s">
        <v>801</v>
      </c>
      <c r="H396" s="122" t="s">
        <v>801</v>
      </c>
    </row>
    <row r="397" spans="1:8" s="124" customFormat="1" ht="15.75" x14ac:dyDescent="0.35">
      <c r="A397" s="122" t="s">
        <v>1822</v>
      </c>
      <c r="B397" s="123" t="s">
        <v>303</v>
      </c>
      <c r="C397" s="122" t="s">
        <v>1214</v>
      </c>
      <c r="D397" s="122" t="s">
        <v>1763</v>
      </c>
      <c r="E397" s="122" t="s">
        <v>1770</v>
      </c>
      <c r="F397" s="122" t="s">
        <v>1823</v>
      </c>
      <c r="G397" s="122" t="s">
        <v>801</v>
      </c>
      <c r="H397" s="122" t="s">
        <v>801</v>
      </c>
    </row>
    <row r="398" spans="1:8" s="124" customFormat="1" ht="15.75" x14ac:dyDescent="0.35">
      <c r="A398" s="122" t="s">
        <v>1824</v>
      </c>
      <c r="B398" s="123" t="s">
        <v>303</v>
      </c>
      <c r="C398" s="122" t="s">
        <v>1214</v>
      </c>
      <c r="D398" s="122" t="s">
        <v>1763</v>
      </c>
      <c r="E398" s="122" t="s">
        <v>1770</v>
      </c>
      <c r="F398" s="122" t="s">
        <v>1825</v>
      </c>
      <c r="G398" s="122" t="s">
        <v>801</v>
      </c>
      <c r="H398" s="122" t="s">
        <v>801</v>
      </c>
    </row>
    <row r="399" spans="1:8" s="124" customFormat="1" ht="15.75" x14ac:dyDescent="0.35">
      <c r="A399" s="122" t="s">
        <v>1826</v>
      </c>
      <c r="B399" s="123" t="s">
        <v>303</v>
      </c>
      <c r="C399" s="122" t="s">
        <v>1214</v>
      </c>
      <c r="D399" s="122" t="s">
        <v>1763</v>
      </c>
      <c r="E399" s="122" t="s">
        <v>1827</v>
      </c>
      <c r="F399" s="122" t="s">
        <v>1828</v>
      </c>
      <c r="G399" s="122" t="s">
        <v>801</v>
      </c>
      <c r="H399" s="122" t="s">
        <v>801</v>
      </c>
    </row>
    <row r="400" spans="1:8" s="124" customFormat="1" ht="15.75" x14ac:dyDescent="0.35">
      <c r="A400" s="122" t="s">
        <v>1829</v>
      </c>
      <c r="B400" s="123" t="s">
        <v>303</v>
      </c>
      <c r="C400" s="122" t="s">
        <v>1214</v>
      </c>
      <c r="D400" s="122" t="s">
        <v>1763</v>
      </c>
      <c r="E400" s="122" t="s">
        <v>1779</v>
      </c>
      <c r="F400" s="122" t="s">
        <v>1830</v>
      </c>
      <c r="G400" s="122" t="s">
        <v>801</v>
      </c>
      <c r="H400" s="122" t="s">
        <v>811</v>
      </c>
    </row>
    <row r="401" spans="1:8" s="124" customFormat="1" ht="15.75" x14ac:dyDescent="0.35">
      <c r="A401" s="122" t="s">
        <v>1831</v>
      </c>
      <c r="B401" s="123" t="s">
        <v>303</v>
      </c>
      <c r="C401" s="122" t="s">
        <v>1214</v>
      </c>
      <c r="D401" s="122" t="s">
        <v>1763</v>
      </c>
      <c r="E401" s="122" t="s">
        <v>1779</v>
      </c>
      <c r="F401" s="122" t="s">
        <v>1832</v>
      </c>
      <c r="G401" s="122" t="s">
        <v>801</v>
      </c>
      <c r="H401" s="122" t="s">
        <v>811</v>
      </c>
    </row>
    <row r="402" spans="1:8" s="124" customFormat="1" ht="15.75" x14ac:dyDescent="0.35">
      <c r="A402" s="122" t="s">
        <v>1833</v>
      </c>
      <c r="B402" s="123" t="s">
        <v>303</v>
      </c>
      <c r="C402" s="122" t="s">
        <v>1214</v>
      </c>
      <c r="D402" s="122" t="s">
        <v>1763</v>
      </c>
      <c r="E402" s="122" t="s">
        <v>1779</v>
      </c>
      <c r="F402" s="122" t="s">
        <v>1834</v>
      </c>
      <c r="G402" s="122" t="s">
        <v>801</v>
      </c>
      <c r="H402" s="122" t="s">
        <v>811</v>
      </c>
    </row>
    <row r="403" spans="1:8" s="124" customFormat="1" ht="15.75" x14ac:dyDescent="0.35">
      <c r="A403" s="122" t="s">
        <v>1835</v>
      </c>
      <c r="B403" s="123" t="s">
        <v>303</v>
      </c>
      <c r="C403" s="122" t="s">
        <v>1214</v>
      </c>
      <c r="D403" s="122" t="s">
        <v>1763</v>
      </c>
      <c r="E403" s="122" t="s">
        <v>1779</v>
      </c>
      <c r="F403" s="122" t="s">
        <v>1836</v>
      </c>
      <c r="G403" s="122" t="s">
        <v>801</v>
      </c>
      <c r="H403" s="122" t="s">
        <v>811</v>
      </c>
    </row>
    <row r="404" spans="1:8" s="124" customFormat="1" ht="15.75" x14ac:dyDescent="0.35">
      <c r="A404" s="122" t="s">
        <v>1837</v>
      </c>
      <c r="B404" s="123" t="s">
        <v>303</v>
      </c>
      <c r="C404" s="122" t="s">
        <v>1214</v>
      </c>
      <c r="D404" s="122" t="s">
        <v>1763</v>
      </c>
      <c r="E404" s="122" t="s">
        <v>1838</v>
      </c>
      <c r="F404" s="122" t="s">
        <v>1839</v>
      </c>
      <c r="G404" s="122" t="s">
        <v>801</v>
      </c>
      <c r="H404" s="122" t="s">
        <v>811</v>
      </c>
    </row>
    <row r="405" spans="1:8" s="124" customFormat="1" ht="15.75" x14ac:dyDescent="0.35">
      <c r="A405" s="122" t="s">
        <v>1840</v>
      </c>
      <c r="B405" s="123" t="s">
        <v>303</v>
      </c>
      <c r="C405" s="122" t="s">
        <v>1214</v>
      </c>
      <c r="D405" s="122" t="s">
        <v>1763</v>
      </c>
      <c r="E405" s="122" t="s">
        <v>1782</v>
      </c>
      <c r="F405" s="122" t="s">
        <v>1841</v>
      </c>
      <c r="G405" s="122" t="s">
        <v>807</v>
      </c>
      <c r="H405" s="122" t="s">
        <v>807</v>
      </c>
    </row>
    <row r="406" spans="1:8" s="124" customFormat="1" ht="15.75" x14ac:dyDescent="0.35">
      <c r="A406" s="122" t="s">
        <v>1842</v>
      </c>
      <c r="B406" s="123" t="s">
        <v>303</v>
      </c>
      <c r="C406" s="122" t="s">
        <v>1214</v>
      </c>
      <c r="D406" s="122" t="s">
        <v>1763</v>
      </c>
      <c r="E406" s="122" t="s">
        <v>1782</v>
      </c>
      <c r="F406" s="122" t="s">
        <v>1843</v>
      </c>
      <c r="G406" s="122" t="s">
        <v>807</v>
      </c>
      <c r="H406" s="122" t="s">
        <v>807</v>
      </c>
    </row>
    <row r="407" spans="1:8" s="124" customFormat="1" ht="15.75" x14ac:dyDescent="0.35">
      <c r="A407" s="122" t="s">
        <v>1844</v>
      </c>
      <c r="B407" s="123" t="s">
        <v>303</v>
      </c>
      <c r="C407" s="122" t="s">
        <v>1214</v>
      </c>
      <c r="D407" s="122" t="s">
        <v>1763</v>
      </c>
      <c r="E407" s="122" t="s">
        <v>1807</v>
      </c>
      <c r="F407" s="122" t="s">
        <v>1845</v>
      </c>
      <c r="G407" s="122" t="s">
        <v>807</v>
      </c>
      <c r="H407" s="122" t="s">
        <v>807</v>
      </c>
    </row>
    <row r="408" spans="1:8" s="124" customFormat="1" ht="15.75" x14ac:dyDescent="0.35">
      <c r="A408" s="122" t="s">
        <v>1846</v>
      </c>
      <c r="B408" s="123" t="s">
        <v>303</v>
      </c>
      <c r="C408" s="122" t="s">
        <v>1214</v>
      </c>
      <c r="D408" s="122" t="s">
        <v>1763</v>
      </c>
      <c r="E408" s="122" t="s">
        <v>1785</v>
      </c>
      <c r="F408" s="122" t="s">
        <v>1847</v>
      </c>
      <c r="G408" s="122" t="s">
        <v>807</v>
      </c>
      <c r="H408" s="122" t="s">
        <v>807</v>
      </c>
    </row>
    <row r="409" spans="1:8" s="124" customFormat="1" ht="15.75" x14ac:dyDescent="0.35">
      <c r="A409" s="122" t="s">
        <v>1848</v>
      </c>
      <c r="B409" s="123" t="s">
        <v>303</v>
      </c>
      <c r="C409" s="122" t="s">
        <v>1214</v>
      </c>
      <c r="D409" s="122" t="s">
        <v>1763</v>
      </c>
      <c r="E409" s="122" t="s">
        <v>1785</v>
      </c>
      <c r="F409" s="122" t="s">
        <v>1849</v>
      </c>
      <c r="G409" s="122" t="s">
        <v>807</v>
      </c>
      <c r="H409" s="122" t="s">
        <v>807</v>
      </c>
    </row>
    <row r="410" spans="1:8" s="124" customFormat="1" ht="15.75" x14ac:dyDescent="0.35">
      <c r="A410" s="122" t="s">
        <v>1850</v>
      </c>
      <c r="B410" s="123" t="s">
        <v>303</v>
      </c>
      <c r="C410" s="122" t="s">
        <v>1214</v>
      </c>
      <c r="D410" s="122" t="s">
        <v>1763</v>
      </c>
      <c r="E410" s="122" t="s">
        <v>1764</v>
      </c>
      <c r="F410" s="122" t="s">
        <v>1851</v>
      </c>
      <c r="G410" s="122" t="s">
        <v>807</v>
      </c>
      <c r="H410" s="122" t="s">
        <v>807</v>
      </c>
    </row>
    <row r="411" spans="1:8" s="124" customFormat="1" ht="15.75" x14ac:dyDescent="0.35">
      <c r="A411" s="122" t="s">
        <v>1852</v>
      </c>
      <c r="B411" s="123" t="s">
        <v>303</v>
      </c>
      <c r="C411" s="122" t="s">
        <v>1214</v>
      </c>
      <c r="D411" s="122" t="s">
        <v>1763</v>
      </c>
      <c r="E411" s="122" t="s">
        <v>1764</v>
      </c>
      <c r="F411" s="122" t="s">
        <v>1853</v>
      </c>
      <c r="G411" s="122" t="s">
        <v>807</v>
      </c>
      <c r="H411" s="122" t="s">
        <v>807</v>
      </c>
    </row>
    <row r="412" spans="1:8" s="124" customFormat="1" ht="15.75" x14ac:dyDescent="0.35">
      <c r="A412" s="122" t="s">
        <v>1854</v>
      </c>
      <c r="B412" s="123" t="s">
        <v>303</v>
      </c>
      <c r="C412" s="122" t="s">
        <v>1214</v>
      </c>
      <c r="D412" s="122" t="s">
        <v>1763</v>
      </c>
      <c r="E412" s="122" t="s">
        <v>1764</v>
      </c>
      <c r="F412" s="122" t="s">
        <v>1855</v>
      </c>
      <c r="G412" s="122" t="s">
        <v>807</v>
      </c>
      <c r="H412" s="122" t="s">
        <v>807</v>
      </c>
    </row>
    <row r="413" spans="1:8" s="124" customFormat="1" ht="15.75" x14ac:dyDescent="0.35">
      <c r="A413" s="122" t="s">
        <v>1856</v>
      </c>
      <c r="B413" s="123" t="s">
        <v>303</v>
      </c>
      <c r="C413" s="122" t="s">
        <v>1214</v>
      </c>
      <c r="D413" s="122" t="s">
        <v>1763</v>
      </c>
      <c r="E413" s="122" t="s">
        <v>1764</v>
      </c>
      <c r="F413" s="122" t="s">
        <v>1857</v>
      </c>
      <c r="G413" s="122" t="s">
        <v>807</v>
      </c>
      <c r="H413" s="122" t="s">
        <v>807</v>
      </c>
    </row>
    <row r="414" spans="1:8" s="124" customFormat="1" ht="15.75" x14ac:dyDescent="0.35">
      <c r="A414" s="122" t="s">
        <v>1858</v>
      </c>
      <c r="B414" s="123" t="s">
        <v>303</v>
      </c>
      <c r="C414" s="122" t="s">
        <v>1214</v>
      </c>
      <c r="D414" s="122" t="s">
        <v>1763</v>
      </c>
      <c r="E414" s="122" t="s">
        <v>1764</v>
      </c>
      <c r="F414" s="122" t="s">
        <v>1859</v>
      </c>
      <c r="G414" s="122" t="s">
        <v>807</v>
      </c>
      <c r="H414" s="122" t="s">
        <v>807</v>
      </c>
    </row>
    <row r="415" spans="1:8" s="124" customFormat="1" ht="15.75" x14ac:dyDescent="0.35">
      <c r="A415" s="122" t="s">
        <v>1860</v>
      </c>
      <c r="B415" s="123" t="s">
        <v>303</v>
      </c>
      <c r="C415" s="122" t="s">
        <v>1214</v>
      </c>
      <c r="D415" s="122" t="s">
        <v>1763</v>
      </c>
      <c r="E415" s="122" t="s">
        <v>1764</v>
      </c>
      <c r="F415" s="122" t="s">
        <v>1861</v>
      </c>
      <c r="G415" s="122" t="s">
        <v>807</v>
      </c>
      <c r="H415" s="122" t="s">
        <v>807</v>
      </c>
    </row>
    <row r="416" spans="1:8" s="124" customFormat="1" ht="15.75" x14ac:dyDescent="0.35">
      <c r="A416" s="122" t="s">
        <v>1862</v>
      </c>
      <c r="B416" s="123" t="s">
        <v>303</v>
      </c>
      <c r="C416" s="122" t="s">
        <v>1214</v>
      </c>
      <c r="D416" s="122" t="s">
        <v>1763</v>
      </c>
      <c r="E416" s="122" t="s">
        <v>1764</v>
      </c>
      <c r="F416" s="122" t="s">
        <v>1863</v>
      </c>
      <c r="G416" s="122" t="s">
        <v>807</v>
      </c>
      <c r="H416" s="122" t="s">
        <v>807</v>
      </c>
    </row>
    <row r="417" spans="1:8" s="124" customFormat="1" ht="15.75" x14ac:dyDescent="0.35">
      <c r="A417" s="122" t="s">
        <v>1864</v>
      </c>
      <c r="B417" s="123" t="s">
        <v>303</v>
      </c>
      <c r="C417" s="122" t="s">
        <v>1214</v>
      </c>
      <c r="D417" s="122" t="s">
        <v>1763</v>
      </c>
      <c r="E417" s="122" t="s">
        <v>1764</v>
      </c>
      <c r="F417" s="122" t="s">
        <v>1865</v>
      </c>
      <c r="G417" s="122" t="s">
        <v>807</v>
      </c>
      <c r="H417" s="122" t="s">
        <v>807</v>
      </c>
    </row>
    <row r="418" spans="1:8" s="124" customFormat="1" ht="15.75" x14ac:dyDescent="0.35">
      <c r="A418" s="122" t="s">
        <v>1866</v>
      </c>
      <c r="B418" s="123" t="s">
        <v>303</v>
      </c>
      <c r="C418" s="122" t="s">
        <v>1214</v>
      </c>
      <c r="D418" s="122" t="s">
        <v>1763</v>
      </c>
      <c r="E418" s="122" t="s">
        <v>1764</v>
      </c>
      <c r="F418" s="122" t="s">
        <v>1867</v>
      </c>
      <c r="G418" s="122" t="s">
        <v>807</v>
      </c>
      <c r="H418" s="122" t="s">
        <v>807</v>
      </c>
    </row>
    <row r="419" spans="1:8" s="124" customFormat="1" ht="15.75" x14ac:dyDescent="0.35">
      <c r="A419" s="122" t="s">
        <v>1868</v>
      </c>
      <c r="B419" s="123" t="s">
        <v>303</v>
      </c>
      <c r="C419" s="122" t="s">
        <v>1214</v>
      </c>
      <c r="D419" s="122" t="s">
        <v>1763</v>
      </c>
      <c r="E419" s="122" t="s">
        <v>1764</v>
      </c>
      <c r="F419" s="122" t="s">
        <v>1869</v>
      </c>
      <c r="G419" s="122" t="s">
        <v>807</v>
      </c>
      <c r="H419" s="122" t="s">
        <v>807</v>
      </c>
    </row>
    <row r="420" spans="1:8" s="124" customFormat="1" ht="15.75" x14ac:dyDescent="0.35">
      <c r="A420" s="122" t="s">
        <v>1870</v>
      </c>
      <c r="B420" s="123" t="s">
        <v>303</v>
      </c>
      <c r="C420" s="122" t="s">
        <v>1214</v>
      </c>
      <c r="D420" s="122" t="s">
        <v>1763</v>
      </c>
      <c r="E420" s="122" t="s">
        <v>1770</v>
      </c>
      <c r="F420" s="122" t="s">
        <v>1871</v>
      </c>
      <c r="G420" s="122" t="s">
        <v>807</v>
      </c>
      <c r="H420" s="122" t="s">
        <v>807</v>
      </c>
    </row>
    <row r="421" spans="1:8" s="124" customFormat="1" ht="15.75" x14ac:dyDescent="0.35">
      <c r="A421" s="122" t="s">
        <v>1872</v>
      </c>
      <c r="B421" s="123" t="s">
        <v>303</v>
      </c>
      <c r="C421" s="122" t="s">
        <v>1214</v>
      </c>
      <c r="D421" s="122" t="s">
        <v>1763</v>
      </c>
      <c r="E421" s="122" t="s">
        <v>1770</v>
      </c>
      <c r="F421" s="122" t="s">
        <v>1873</v>
      </c>
      <c r="G421" s="122" t="s">
        <v>807</v>
      </c>
      <c r="H421" s="122" t="s">
        <v>807</v>
      </c>
    </row>
    <row r="422" spans="1:8" s="124" customFormat="1" ht="15.75" x14ac:dyDescent="0.35">
      <c r="A422" s="122" t="s">
        <v>1874</v>
      </c>
      <c r="B422" s="123" t="s">
        <v>303</v>
      </c>
      <c r="C422" s="122" t="s">
        <v>1214</v>
      </c>
      <c r="D422" s="122" t="s">
        <v>1763</v>
      </c>
      <c r="E422" s="122" t="s">
        <v>1770</v>
      </c>
      <c r="F422" s="122" t="s">
        <v>1875</v>
      </c>
      <c r="G422" s="122" t="s">
        <v>807</v>
      </c>
      <c r="H422" s="122" t="s">
        <v>807</v>
      </c>
    </row>
    <row r="423" spans="1:8" s="124" customFormat="1" ht="15.75" x14ac:dyDescent="0.35">
      <c r="A423" s="122" t="s">
        <v>1876</v>
      </c>
      <c r="B423" s="123" t="s">
        <v>303</v>
      </c>
      <c r="C423" s="122" t="s">
        <v>1214</v>
      </c>
      <c r="D423" s="122" t="s">
        <v>1763</v>
      </c>
      <c r="E423" s="122" t="s">
        <v>1770</v>
      </c>
      <c r="F423" s="122" t="s">
        <v>1877</v>
      </c>
      <c r="G423" s="122" t="s">
        <v>807</v>
      </c>
      <c r="H423" s="122" t="s">
        <v>807</v>
      </c>
    </row>
    <row r="424" spans="1:8" s="124" customFormat="1" ht="15.75" x14ac:dyDescent="0.35">
      <c r="A424" s="122" t="s">
        <v>1878</v>
      </c>
      <c r="B424" s="123" t="s">
        <v>303</v>
      </c>
      <c r="C424" s="122" t="s">
        <v>1214</v>
      </c>
      <c r="D424" s="122" t="s">
        <v>1763</v>
      </c>
      <c r="E424" s="122" t="s">
        <v>1770</v>
      </c>
      <c r="F424" s="122" t="s">
        <v>1879</v>
      </c>
      <c r="G424" s="122" t="s">
        <v>807</v>
      </c>
      <c r="H424" s="122" t="s">
        <v>807</v>
      </c>
    </row>
    <row r="425" spans="1:8" s="124" customFormat="1" ht="15.75" x14ac:dyDescent="0.35">
      <c r="A425" s="122" t="s">
        <v>1880</v>
      </c>
      <c r="B425" s="123" t="s">
        <v>303</v>
      </c>
      <c r="C425" s="122" t="s">
        <v>1214</v>
      </c>
      <c r="D425" s="122" t="s">
        <v>1763</v>
      </c>
      <c r="E425" s="122" t="s">
        <v>1770</v>
      </c>
      <c r="F425" s="122" t="s">
        <v>1881</v>
      </c>
      <c r="G425" s="122" t="s">
        <v>807</v>
      </c>
      <c r="H425" s="122" t="s">
        <v>807</v>
      </c>
    </row>
    <row r="426" spans="1:8" s="124" customFormat="1" ht="15.75" x14ac:dyDescent="0.35">
      <c r="A426" s="122" t="s">
        <v>1882</v>
      </c>
      <c r="B426" s="123" t="s">
        <v>303</v>
      </c>
      <c r="C426" s="122" t="s">
        <v>1214</v>
      </c>
      <c r="D426" s="122" t="s">
        <v>1763</v>
      </c>
      <c r="E426" s="122" t="s">
        <v>1770</v>
      </c>
      <c r="F426" s="122" t="s">
        <v>1883</v>
      </c>
      <c r="G426" s="122" t="s">
        <v>807</v>
      </c>
      <c r="H426" s="122" t="s">
        <v>807</v>
      </c>
    </row>
    <row r="427" spans="1:8" s="124" customFormat="1" ht="15.75" x14ac:dyDescent="0.35">
      <c r="A427" s="122" t="s">
        <v>1884</v>
      </c>
      <c r="B427" s="123" t="s">
        <v>303</v>
      </c>
      <c r="C427" s="122" t="s">
        <v>1214</v>
      </c>
      <c r="D427" s="122" t="s">
        <v>1763</v>
      </c>
      <c r="E427" s="122" t="s">
        <v>1885</v>
      </c>
      <c r="F427" s="122" t="s">
        <v>1886</v>
      </c>
      <c r="G427" s="122" t="s">
        <v>807</v>
      </c>
      <c r="H427" s="122" t="s">
        <v>811</v>
      </c>
    </row>
    <row r="428" spans="1:8" s="124" customFormat="1" ht="15.75" x14ac:dyDescent="0.35">
      <c r="A428" s="122" t="s">
        <v>1887</v>
      </c>
      <c r="B428" s="123" t="s">
        <v>303</v>
      </c>
      <c r="C428" s="122" t="s">
        <v>1214</v>
      </c>
      <c r="D428" s="122" t="s">
        <v>1763</v>
      </c>
      <c r="E428" s="122" t="s">
        <v>1773</v>
      </c>
      <c r="F428" s="122" t="s">
        <v>1888</v>
      </c>
      <c r="G428" s="122" t="s">
        <v>807</v>
      </c>
      <c r="H428" s="122" t="s">
        <v>811</v>
      </c>
    </row>
    <row r="429" spans="1:8" s="124" customFormat="1" ht="15.75" x14ac:dyDescent="0.35">
      <c r="A429" s="122" t="s">
        <v>1889</v>
      </c>
      <c r="B429" s="123" t="s">
        <v>303</v>
      </c>
      <c r="C429" s="122" t="s">
        <v>1214</v>
      </c>
      <c r="D429" s="122" t="s">
        <v>1763</v>
      </c>
      <c r="E429" s="122" t="s">
        <v>1773</v>
      </c>
      <c r="F429" s="122" t="s">
        <v>1890</v>
      </c>
      <c r="G429" s="122" t="s">
        <v>807</v>
      </c>
      <c r="H429" s="122" t="s">
        <v>847</v>
      </c>
    </row>
    <row r="430" spans="1:8" s="124" customFormat="1" ht="15.75" x14ac:dyDescent="0.35">
      <c r="A430" s="122" t="s">
        <v>1891</v>
      </c>
      <c r="B430" s="123" t="s">
        <v>303</v>
      </c>
      <c r="C430" s="122" t="s">
        <v>1214</v>
      </c>
      <c r="D430" s="122" t="s">
        <v>1763</v>
      </c>
      <c r="E430" s="122" t="s">
        <v>1816</v>
      </c>
      <c r="F430" s="122" t="s">
        <v>1892</v>
      </c>
      <c r="G430" s="122" t="s">
        <v>807</v>
      </c>
      <c r="H430" s="122" t="s">
        <v>811</v>
      </c>
    </row>
    <row r="431" spans="1:8" s="124" customFormat="1" ht="15.75" x14ac:dyDescent="0.35">
      <c r="A431" s="122" t="s">
        <v>1893</v>
      </c>
      <c r="B431" s="123" t="s">
        <v>303</v>
      </c>
      <c r="C431" s="122" t="s">
        <v>1214</v>
      </c>
      <c r="D431" s="122" t="s">
        <v>1763</v>
      </c>
      <c r="E431" s="122" t="s">
        <v>1816</v>
      </c>
      <c r="F431" s="122" t="s">
        <v>1894</v>
      </c>
      <c r="G431" s="122" t="s">
        <v>807</v>
      </c>
      <c r="H431" s="122" t="s">
        <v>811</v>
      </c>
    </row>
    <row r="432" spans="1:8" s="124" customFormat="1" ht="15.75" x14ac:dyDescent="0.35">
      <c r="A432" s="122" t="s">
        <v>1895</v>
      </c>
      <c r="B432" s="123" t="s">
        <v>303</v>
      </c>
      <c r="C432" s="122" t="s">
        <v>1214</v>
      </c>
      <c r="D432" s="122" t="s">
        <v>1763</v>
      </c>
      <c r="E432" s="122" t="s">
        <v>1816</v>
      </c>
      <c r="F432" s="122" t="s">
        <v>1896</v>
      </c>
      <c r="G432" s="122" t="s">
        <v>807</v>
      </c>
      <c r="H432" s="122" t="s">
        <v>847</v>
      </c>
    </row>
    <row r="433" spans="1:8" s="124" customFormat="1" ht="15.75" x14ac:dyDescent="0.35">
      <c r="A433" s="122" t="s">
        <v>1897</v>
      </c>
      <c r="B433" s="123" t="s">
        <v>303</v>
      </c>
      <c r="C433" s="122" t="s">
        <v>1214</v>
      </c>
      <c r="D433" s="122" t="s">
        <v>1763</v>
      </c>
      <c r="E433" s="122" t="s">
        <v>1776</v>
      </c>
      <c r="F433" s="122" t="s">
        <v>1898</v>
      </c>
      <c r="G433" s="122" t="s">
        <v>807</v>
      </c>
      <c r="H433" s="122" t="s">
        <v>811</v>
      </c>
    </row>
    <row r="434" spans="1:8" s="124" customFormat="1" ht="15.75" x14ac:dyDescent="0.35">
      <c r="A434" s="122" t="s">
        <v>1899</v>
      </c>
      <c r="B434" s="123" t="s">
        <v>303</v>
      </c>
      <c r="C434" s="122" t="s">
        <v>1214</v>
      </c>
      <c r="D434" s="122" t="s">
        <v>1763</v>
      </c>
      <c r="E434" s="122" t="s">
        <v>1900</v>
      </c>
      <c r="F434" s="122" t="s">
        <v>1901</v>
      </c>
      <c r="G434" s="122" t="s">
        <v>807</v>
      </c>
      <c r="H434" s="122" t="s">
        <v>807</v>
      </c>
    </row>
    <row r="435" spans="1:8" s="124" customFormat="1" ht="15.75" x14ac:dyDescent="0.35">
      <c r="A435" s="122" t="s">
        <v>1902</v>
      </c>
      <c r="B435" s="123" t="s">
        <v>303</v>
      </c>
      <c r="C435" s="122" t="s">
        <v>1214</v>
      </c>
      <c r="D435" s="122" t="s">
        <v>1763</v>
      </c>
      <c r="E435" s="122" t="s">
        <v>1903</v>
      </c>
      <c r="F435" s="122" t="s">
        <v>1904</v>
      </c>
      <c r="G435" s="122" t="s">
        <v>807</v>
      </c>
      <c r="H435" s="122" t="s">
        <v>811</v>
      </c>
    </row>
    <row r="436" spans="1:8" s="124" customFormat="1" ht="15.75" x14ac:dyDescent="0.35">
      <c r="A436" s="122" t="s">
        <v>1905</v>
      </c>
      <c r="B436" s="123" t="s">
        <v>303</v>
      </c>
      <c r="C436" s="122" t="s">
        <v>1214</v>
      </c>
      <c r="D436" s="122" t="s">
        <v>1763</v>
      </c>
      <c r="E436" s="122" t="s">
        <v>1838</v>
      </c>
      <c r="F436" s="122" t="s">
        <v>1906</v>
      </c>
      <c r="G436" s="122" t="s">
        <v>807</v>
      </c>
      <c r="H436" s="122" t="s">
        <v>811</v>
      </c>
    </row>
    <row r="437" spans="1:8" s="124" customFormat="1" ht="15.75" x14ac:dyDescent="0.35">
      <c r="A437" s="122" t="s">
        <v>1907</v>
      </c>
      <c r="B437" s="123" t="s">
        <v>303</v>
      </c>
      <c r="C437" s="122" t="s">
        <v>1214</v>
      </c>
      <c r="D437" s="122" t="s">
        <v>1763</v>
      </c>
      <c r="E437" s="122" t="s">
        <v>1908</v>
      </c>
      <c r="F437" s="122" t="s">
        <v>1909</v>
      </c>
      <c r="G437" s="122" t="s">
        <v>807</v>
      </c>
      <c r="H437" s="122" t="s">
        <v>811</v>
      </c>
    </row>
    <row r="438" spans="1:8" s="124" customFormat="1" ht="15.75" x14ac:dyDescent="0.35">
      <c r="A438" s="122" t="s">
        <v>1910</v>
      </c>
      <c r="B438" s="123" t="s">
        <v>303</v>
      </c>
      <c r="C438" s="122" t="s">
        <v>1214</v>
      </c>
      <c r="D438" s="122" t="s">
        <v>1763</v>
      </c>
      <c r="E438" s="122" t="s">
        <v>1911</v>
      </c>
      <c r="F438" s="122" t="s">
        <v>1912</v>
      </c>
      <c r="G438" s="122" t="s">
        <v>807</v>
      </c>
      <c r="H438" s="122" t="s">
        <v>811</v>
      </c>
    </row>
    <row r="439" spans="1:8" s="124" customFormat="1" ht="15.75" x14ac:dyDescent="0.35">
      <c r="A439" s="122" t="s">
        <v>1913</v>
      </c>
      <c r="B439" s="123" t="s">
        <v>303</v>
      </c>
      <c r="C439" s="122" t="s">
        <v>1214</v>
      </c>
      <c r="D439" s="122" t="s">
        <v>1763</v>
      </c>
      <c r="E439" s="122" t="s">
        <v>1911</v>
      </c>
      <c r="F439" s="122" t="s">
        <v>1914</v>
      </c>
      <c r="G439" s="122" t="s">
        <v>807</v>
      </c>
      <c r="H439" s="122" t="s">
        <v>811</v>
      </c>
    </row>
    <row r="440" spans="1:8" s="124" customFormat="1" ht="15.75" x14ac:dyDescent="0.35">
      <c r="A440" s="122" t="s">
        <v>1915</v>
      </c>
      <c r="B440" s="123" t="s">
        <v>303</v>
      </c>
      <c r="C440" s="122" t="s">
        <v>1214</v>
      </c>
      <c r="D440" s="122" t="s">
        <v>1763</v>
      </c>
      <c r="E440" s="122" t="s">
        <v>1916</v>
      </c>
      <c r="F440" s="122" t="s">
        <v>1917</v>
      </c>
      <c r="G440" s="122" t="s">
        <v>807</v>
      </c>
      <c r="H440" s="122" t="s">
        <v>811</v>
      </c>
    </row>
    <row r="441" spans="1:8" s="124" customFormat="1" ht="15.75" x14ac:dyDescent="0.35">
      <c r="A441" s="122" t="s">
        <v>1918</v>
      </c>
      <c r="B441" s="123" t="s">
        <v>303</v>
      </c>
      <c r="C441" s="122" t="s">
        <v>1214</v>
      </c>
      <c r="D441" s="122" t="s">
        <v>1763</v>
      </c>
      <c r="E441" s="122" t="s">
        <v>1827</v>
      </c>
      <c r="F441" s="122" t="s">
        <v>1919</v>
      </c>
      <c r="G441" s="122" t="s">
        <v>807</v>
      </c>
      <c r="H441" s="122" t="s">
        <v>811</v>
      </c>
    </row>
    <row r="442" spans="1:8" s="124" customFormat="1" ht="15.75" x14ac:dyDescent="0.35">
      <c r="A442" s="122" t="s">
        <v>1920</v>
      </c>
      <c r="B442" s="123" t="s">
        <v>303</v>
      </c>
      <c r="C442" s="122" t="s">
        <v>1214</v>
      </c>
      <c r="D442" s="122" t="s">
        <v>1763</v>
      </c>
      <c r="E442" s="122" t="s">
        <v>1827</v>
      </c>
      <c r="F442" s="122" t="s">
        <v>1921</v>
      </c>
      <c r="G442" s="122" t="s">
        <v>807</v>
      </c>
      <c r="H442" s="122" t="s">
        <v>811</v>
      </c>
    </row>
    <row r="443" spans="1:8" s="124" customFormat="1" ht="15.75" x14ac:dyDescent="0.35">
      <c r="A443" s="122" t="s">
        <v>1922</v>
      </c>
      <c r="B443" s="123" t="s">
        <v>303</v>
      </c>
      <c r="C443" s="122" t="s">
        <v>1214</v>
      </c>
      <c r="D443" s="122" t="s">
        <v>1763</v>
      </c>
      <c r="E443" s="122" t="s">
        <v>1827</v>
      </c>
      <c r="F443" s="122" t="s">
        <v>1923</v>
      </c>
      <c r="G443" s="122" t="s">
        <v>807</v>
      </c>
      <c r="H443" s="122" t="s">
        <v>811</v>
      </c>
    </row>
    <row r="444" spans="1:8" s="124" customFormat="1" ht="15.75" x14ac:dyDescent="0.35">
      <c r="A444" s="122" t="s">
        <v>1924</v>
      </c>
      <c r="B444" s="123" t="s">
        <v>303</v>
      </c>
      <c r="C444" s="122" t="s">
        <v>1214</v>
      </c>
      <c r="D444" s="122" t="s">
        <v>1763</v>
      </c>
      <c r="E444" s="122" t="s">
        <v>1827</v>
      </c>
      <c r="F444" s="122" t="s">
        <v>1925</v>
      </c>
      <c r="G444" s="122" t="s">
        <v>807</v>
      </c>
      <c r="H444" s="122" t="s">
        <v>811</v>
      </c>
    </row>
    <row r="445" spans="1:8" s="124" customFormat="1" ht="15.75" x14ac:dyDescent="0.35">
      <c r="A445" s="122" t="s">
        <v>1926</v>
      </c>
      <c r="B445" s="123" t="s">
        <v>303</v>
      </c>
      <c r="C445" s="122" t="s">
        <v>1214</v>
      </c>
      <c r="D445" s="122" t="s">
        <v>1763</v>
      </c>
      <c r="E445" s="122" t="s">
        <v>1779</v>
      </c>
      <c r="F445" s="122" t="s">
        <v>1927</v>
      </c>
      <c r="G445" s="122" t="s">
        <v>807</v>
      </c>
      <c r="H445" s="122" t="s">
        <v>811</v>
      </c>
    </row>
    <row r="446" spans="1:8" s="124" customFormat="1" ht="15.75" x14ac:dyDescent="0.35">
      <c r="A446" s="122" t="s">
        <v>1928</v>
      </c>
      <c r="B446" s="123" t="s">
        <v>303</v>
      </c>
      <c r="C446" s="122" t="s">
        <v>1214</v>
      </c>
      <c r="D446" s="122" t="s">
        <v>1763</v>
      </c>
      <c r="E446" s="122" t="s">
        <v>1779</v>
      </c>
      <c r="F446" s="122" t="s">
        <v>1929</v>
      </c>
      <c r="G446" s="122" t="s">
        <v>807</v>
      </c>
      <c r="H446" s="122" t="s">
        <v>811</v>
      </c>
    </row>
    <row r="447" spans="1:8" s="124" customFormat="1" ht="15.75" x14ac:dyDescent="0.35">
      <c r="A447" s="122" t="s">
        <v>1930</v>
      </c>
      <c r="B447" s="123" t="s">
        <v>303</v>
      </c>
      <c r="C447" s="122" t="s">
        <v>1214</v>
      </c>
      <c r="D447" s="122" t="s">
        <v>1763</v>
      </c>
      <c r="E447" s="122" t="s">
        <v>1779</v>
      </c>
      <c r="F447" s="122" t="s">
        <v>1931</v>
      </c>
      <c r="G447" s="122" t="s">
        <v>807</v>
      </c>
      <c r="H447" s="122" t="s">
        <v>811</v>
      </c>
    </row>
    <row r="448" spans="1:8" s="124" customFormat="1" ht="15.75" x14ac:dyDescent="0.35">
      <c r="A448" s="122" t="s">
        <v>1932</v>
      </c>
      <c r="B448" s="123" t="s">
        <v>303</v>
      </c>
      <c r="C448" s="122" t="s">
        <v>1214</v>
      </c>
      <c r="D448" s="122" t="s">
        <v>1763</v>
      </c>
      <c r="E448" s="122" t="s">
        <v>1779</v>
      </c>
      <c r="F448" s="122" t="s">
        <v>1933</v>
      </c>
      <c r="G448" s="122" t="s">
        <v>807</v>
      </c>
      <c r="H448" s="122" t="s">
        <v>811</v>
      </c>
    </row>
    <row r="449" spans="1:8" s="124" customFormat="1" ht="15.75" x14ac:dyDescent="0.35">
      <c r="A449" s="122" t="s">
        <v>1934</v>
      </c>
      <c r="B449" s="123" t="s">
        <v>303</v>
      </c>
      <c r="C449" s="122" t="s">
        <v>1214</v>
      </c>
      <c r="D449" s="122" t="s">
        <v>1763</v>
      </c>
      <c r="E449" s="122" t="s">
        <v>1779</v>
      </c>
      <c r="F449" s="122" t="s">
        <v>1935</v>
      </c>
      <c r="G449" s="122" t="s">
        <v>807</v>
      </c>
      <c r="H449" s="122" t="s">
        <v>811</v>
      </c>
    </row>
    <row r="450" spans="1:8" s="124" customFormat="1" ht="15.75" x14ac:dyDescent="0.35">
      <c r="A450" s="122" t="s">
        <v>1936</v>
      </c>
      <c r="B450" s="123" t="s">
        <v>303</v>
      </c>
      <c r="C450" s="122" t="s">
        <v>1214</v>
      </c>
      <c r="D450" s="122" t="s">
        <v>1763</v>
      </c>
      <c r="E450" s="122" t="s">
        <v>1779</v>
      </c>
      <c r="F450" s="122" t="s">
        <v>1937</v>
      </c>
      <c r="G450" s="122" t="s">
        <v>807</v>
      </c>
      <c r="H450" s="122" t="s">
        <v>811</v>
      </c>
    </row>
    <row r="451" spans="1:8" s="124" customFormat="1" ht="15.75" x14ac:dyDescent="0.35">
      <c r="A451" s="122" t="s">
        <v>1938</v>
      </c>
      <c r="B451" s="123" t="s">
        <v>303</v>
      </c>
      <c r="C451" s="122" t="s">
        <v>1214</v>
      </c>
      <c r="D451" s="122" t="s">
        <v>1763</v>
      </c>
      <c r="E451" s="122" t="s">
        <v>1779</v>
      </c>
      <c r="F451" s="122" t="s">
        <v>1939</v>
      </c>
      <c r="G451" s="122" t="s">
        <v>807</v>
      </c>
      <c r="H451" s="122" t="s">
        <v>807</v>
      </c>
    </row>
    <row r="452" spans="1:8" s="124" customFormat="1" ht="15.75" x14ac:dyDescent="0.35">
      <c r="A452" s="122" t="s">
        <v>1940</v>
      </c>
      <c r="B452" s="123" t="s">
        <v>303</v>
      </c>
      <c r="C452" s="122" t="s">
        <v>1214</v>
      </c>
      <c r="D452" s="122" t="s">
        <v>1763</v>
      </c>
      <c r="E452" s="122" t="s">
        <v>1779</v>
      </c>
      <c r="F452" s="122" t="s">
        <v>1941</v>
      </c>
      <c r="G452" s="122" t="s">
        <v>807</v>
      </c>
      <c r="H452" s="122" t="s">
        <v>807</v>
      </c>
    </row>
    <row r="453" spans="1:8" s="124" customFormat="1" ht="15.75" x14ac:dyDescent="0.35">
      <c r="A453" s="122" t="s">
        <v>1942</v>
      </c>
      <c r="B453" s="123" t="s">
        <v>303</v>
      </c>
      <c r="C453" s="122" t="s">
        <v>1214</v>
      </c>
      <c r="D453" s="122" t="s">
        <v>1763</v>
      </c>
      <c r="E453" s="122" t="s">
        <v>1779</v>
      </c>
      <c r="F453" s="122" t="s">
        <v>1943</v>
      </c>
      <c r="G453" s="122" t="s">
        <v>807</v>
      </c>
      <c r="H453" s="122" t="s">
        <v>807</v>
      </c>
    </row>
    <row r="454" spans="1:8" s="124" customFormat="1" ht="15.75" x14ac:dyDescent="0.35">
      <c r="A454" s="122" t="s">
        <v>1944</v>
      </c>
      <c r="B454" s="123" t="s">
        <v>303</v>
      </c>
      <c r="C454" s="122" t="s">
        <v>1214</v>
      </c>
      <c r="D454" s="122" t="s">
        <v>1763</v>
      </c>
      <c r="E454" s="122" t="s">
        <v>1779</v>
      </c>
      <c r="F454" s="122" t="s">
        <v>1945</v>
      </c>
      <c r="G454" s="122" t="s">
        <v>807</v>
      </c>
      <c r="H454" s="122" t="s">
        <v>807</v>
      </c>
    </row>
    <row r="455" spans="1:8" s="124" customFormat="1" ht="15.75" x14ac:dyDescent="0.35">
      <c r="A455" s="122" t="s">
        <v>1946</v>
      </c>
      <c r="B455" s="123" t="s">
        <v>303</v>
      </c>
      <c r="C455" s="122" t="s">
        <v>1214</v>
      </c>
      <c r="D455" s="122" t="s">
        <v>1763</v>
      </c>
      <c r="E455" s="122" t="s">
        <v>1779</v>
      </c>
      <c r="F455" s="122" t="s">
        <v>1947</v>
      </c>
      <c r="G455" s="122" t="s">
        <v>807</v>
      </c>
      <c r="H455" s="122" t="s">
        <v>807</v>
      </c>
    </row>
    <row r="456" spans="1:8" s="124" customFormat="1" ht="15.75" x14ac:dyDescent="0.35">
      <c r="A456" s="122" t="s">
        <v>1948</v>
      </c>
      <c r="B456" s="123" t="s">
        <v>303</v>
      </c>
      <c r="C456" s="122" t="s">
        <v>1214</v>
      </c>
      <c r="D456" s="122" t="s">
        <v>1763</v>
      </c>
      <c r="E456" s="122" t="s">
        <v>1779</v>
      </c>
      <c r="F456" s="122" t="s">
        <v>1949</v>
      </c>
      <c r="G456" s="122" t="s">
        <v>807</v>
      </c>
      <c r="H456" s="122" t="s">
        <v>807</v>
      </c>
    </row>
    <row r="457" spans="1:8" s="124" customFormat="1" ht="15.75" x14ac:dyDescent="0.35">
      <c r="A457" s="122" t="s">
        <v>1950</v>
      </c>
      <c r="B457" s="123" t="s">
        <v>303</v>
      </c>
      <c r="C457" s="122" t="s">
        <v>1214</v>
      </c>
      <c r="D457" s="122" t="s">
        <v>1763</v>
      </c>
      <c r="E457" s="122" t="s">
        <v>1779</v>
      </c>
      <c r="F457" s="122" t="s">
        <v>1951</v>
      </c>
      <c r="G457" s="122" t="s">
        <v>807</v>
      </c>
      <c r="H457" s="122" t="s">
        <v>807</v>
      </c>
    </row>
    <row r="458" spans="1:8" s="124" customFormat="1" ht="15.75" x14ac:dyDescent="0.35">
      <c r="A458" s="122" t="s">
        <v>1952</v>
      </c>
      <c r="B458" s="123" t="s">
        <v>303</v>
      </c>
      <c r="C458" s="122" t="s">
        <v>1214</v>
      </c>
      <c r="D458" s="122" t="s">
        <v>1763</v>
      </c>
      <c r="E458" s="122" t="s">
        <v>1779</v>
      </c>
      <c r="F458" s="122" t="s">
        <v>1953</v>
      </c>
      <c r="G458" s="122" t="s">
        <v>807</v>
      </c>
      <c r="H458" s="122" t="s">
        <v>811</v>
      </c>
    </row>
    <row r="459" spans="1:8" s="124" customFormat="1" ht="15.75" x14ac:dyDescent="0.35">
      <c r="A459" s="122" t="s">
        <v>1954</v>
      </c>
      <c r="B459" s="123" t="s">
        <v>303</v>
      </c>
      <c r="C459" s="122" t="s">
        <v>1214</v>
      </c>
      <c r="D459" s="122" t="s">
        <v>1763</v>
      </c>
      <c r="E459" s="122" t="s">
        <v>1779</v>
      </c>
      <c r="F459" s="122" t="s">
        <v>1955</v>
      </c>
      <c r="G459" s="122" t="s">
        <v>807</v>
      </c>
      <c r="H459" s="122" t="s">
        <v>811</v>
      </c>
    </row>
    <row r="460" spans="1:8" s="124" customFormat="1" ht="15.75" x14ac:dyDescent="0.35">
      <c r="A460" s="122" t="s">
        <v>1956</v>
      </c>
      <c r="B460" s="123" t="s">
        <v>303</v>
      </c>
      <c r="C460" s="122" t="s">
        <v>1214</v>
      </c>
      <c r="D460" s="122" t="s">
        <v>1763</v>
      </c>
      <c r="E460" s="122" t="s">
        <v>1779</v>
      </c>
      <c r="F460" s="122" t="s">
        <v>1957</v>
      </c>
      <c r="G460" s="122" t="s">
        <v>807</v>
      </c>
      <c r="H460" s="122" t="s">
        <v>811</v>
      </c>
    </row>
    <row r="461" spans="1:8" s="124" customFormat="1" ht="15.75" x14ac:dyDescent="0.35">
      <c r="A461" s="122" t="s">
        <v>1958</v>
      </c>
      <c r="B461" s="123" t="s">
        <v>303</v>
      </c>
      <c r="C461" s="122" t="s">
        <v>1214</v>
      </c>
      <c r="D461" s="122" t="s">
        <v>1763</v>
      </c>
      <c r="E461" s="122" t="s">
        <v>1770</v>
      </c>
      <c r="F461" s="122" t="s">
        <v>1959</v>
      </c>
      <c r="G461" s="122" t="s">
        <v>837</v>
      </c>
      <c r="H461" s="122" t="s">
        <v>811</v>
      </c>
    </row>
    <row r="462" spans="1:8" s="124" customFormat="1" ht="15.75" x14ac:dyDescent="0.35">
      <c r="A462" s="122" t="s">
        <v>1960</v>
      </c>
      <c r="B462" s="123" t="s">
        <v>303</v>
      </c>
      <c r="C462" s="122" t="s">
        <v>1214</v>
      </c>
      <c r="D462" s="122" t="s">
        <v>1763</v>
      </c>
      <c r="E462" s="122" t="s">
        <v>1816</v>
      </c>
      <c r="F462" s="122" t="s">
        <v>1961</v>
      </c>
      <c r="G462" s="122" t="s">
        <v>837</v>
      </c>
      <c r="H462" s="122" t="s">
        <v>811</v>
      </c>
    </row>
    <row r="463" spans="1:8" s="124" customFormat="1" ht="15.75" x14ac:dyDescent="0.35">
      <c r="A463" s="122" t="s">
        <v>1962</v>
      </c>
      <c r="B463" s="123" t="s">
        <v>303</v>
      </c>
      <c r="C463" s="122" t="s">
        <v>1214</v>
      </c>
      <c r="D463" s="122" t="s">
        <v>1763</v>
      </c>
      <c r="E463" s="122" t="s">
        <v>1816</v>
      </c>
      <c r="F463" s="122" t="s">
        <v>1963</v>
      </c>
      <c r="G463" s="122" t="s">
        <v>837</v>
      </c>
      <c r="H463" s="122" t="s">
        <v>811</v>
      </c>
    </row>
    <row r="464" spans="1:8" s="124" customFormat="1" ht="15.75" x14ac:dyDescent="0.35">
      <c r="A464" s="122" t="s">
        <v>1964</v>
      </c>
      <c r="B464" s="123" t="s">
        <v>303</v>
      </c>
      <c r="C464" s="122" t="s">
        <v>1214</v>
      </c>
      <c r="D464" s="122" t="s">
        <v>1763</v>
      </c>
      <c r="E464" s="122" t="s">
        <v>1816</v>
      </c>
      <c r="F464" s="122" t="s">
        <v>1965</v>
      </c>
      <c r="G464" s="122" t="s">
        <v>837</v>
      </c>
      <c r="H464" s="122" t="s">
        <v>811</v>
      </c>
    </row>
    <row r="465" spans="1:8" s="124" customFormat="1" ht="15.75" x14ac:dyDescent="0.35">
      <c r="A465" s="122" t="s">
        <v>1966</v>
      </c>
      <c r="B465" s="123" t="s">
        <v>303</v>
      </c>
      <c r="C465" s="122" t="s">
        <v>1214</v>
      </c>
      <c r="D465" s="122" t="s">
        <v>1763</v>
      </c>
      <c r="E465" s="122" t="s">
        <v>1967</v>
      </c>
      <c r="F465" s="122" t="s">
        <v>1968</v>
      </c>
      <c r="G465" s="122" t="s">
        <v>837</v>
      </c>
      <c r="H465" s="122" t="s">
        <v>811</v>
      </c>
    </row>
    <row r="466" spans="1:8" s="124" customFormat="1" ht="15.75" x14ac:dyDescent="0.35">
      <c r="A466" s="122" t="s">
        <v>1969</v>
      </c>
      <c r="B466" s="123" t="s">
        <v>303</v>
      </c>
      <c r="C466" s="122" t="s">
        <v>1214</v>
      </c>
      <c r="D466" s="122" t="s">
        <v>1763</v>
      </c>
      <c r="E466" s="122" t="s">
        <v>1776</v>
      </c>
      <c r="F466" s="122" t="s">
        <v>1970</v>
      </c>
      <c r="G466" s="122" t="s">
        <v>837</v>
      </c>
      <c r="H466" s="122" t="s">
        <v>811</v>
      </c>
    </row>
    <row r="467" spans="1:8" s="124" customFormat="1" ht="15.75" x14ac:dyDescent="0.35">
      <c r="A467" s="122" t="s">
        <v>1971</v>
      </c>
      <c r="B467" s="123" t="s">
        <v>303</v>
      </c>
      <c r="C467" s="122" t="s">
        <v>1214</v>
      </c>
      <c r="D467" s="122" t="s">
        <v>1763</v>
      </c>
      <c r="E467" s="122" t="s">
        <v>1776</v>
      </c>
      <c r="F467" s="122" t="s">
        <v>1972</v>
      </c>
      <c r="G467" s="122" t="s">
        <v>837</v>
      </c>
      <c r="H467" s="122" t="s">
        <v>811</v>
      </c>
    </row>
    <row r="468" spans="1:8" s="124" customFormat="1" ht="15.75" x14ac:dyDescent="0.35">
      <c r="A468" s="122" t="s">
        <v>1973</v>
      </c>
      <c r="B468" s="123" t="s">
        <v>303</v>
      </c>
      <c r="C468" s="122" t="s">
        <v>1214</v>
      </c>
      <c r="D468" s="122" t="s">
        <v>1763</v>
      </c>
      <c r="E468" s="122" t="s">
        <v>1974</v>
      </c>
      <c r="F468" s="122" t="s">
        <v>1975</v>
      </c>
      <c r="G468" s="122" t="s">
        <v>837</v>
      </c>
      <c r="H468" s="122" t="s">
        <v>811</v>
      </c>
    </row>
    <row r="469" spans="1:8" s="124" customFormat="1" ht="15.75" x14ac:dyDescent="0.35">
      <c r="A469" s="122" t="s">
        <v>1976</v>
      </c>
      <c r="B469" s="123" t="s">
        <v>303</v>
      </c>
      <c r="C469" s="122" t="s">
        <v>1214</v>
      </c>
      <c r="D469" s="122" t="s">
        <v>1763</v>
      </c>
      <c r="E469" s="122" t="s">
        <v>1974</v>
      </c>
      <c r="F469" s="122" t="s">
        <v>1977</v>
      </c>
      <c r="G469" s="122" t="s">
        <v>837</v>
      </c>
      <c r="H469" s="122" t="s">
        <v>811</v>
      </c>
    </row>
    <row r="470" spans="1:8" s="124" customFormat="1" ht="15.75" x14ac:dyDescent="0.35">
      <c r="A470" s="122" t="s">
        <v>1978</v>
      </c>
      <c r="B470" s="123" t="s">
        <v>303</v>
      </c>
      <c r="C470" s="122" t="s">
        <v>1214</v>
      </c>
      <c r="D470" s="122" t="s">
        <v>1763</v>
      </c>
      <c r="E470" s="122" t="s">
        <v>1779</v>
      </c>
      <c r="F470" s="122" t="s">
        <v>1979</v>
      </c>
      <c r="G470" s="122" t="s">
        <v>837</v>
      </c>
      <c r="H470" s="122" t="s">
        <v>811</v>
      </c>
    </row>
    <row r="471" spans="1:8" s="124" customFormat="1" ht="15.75" x14ac:dyDescent="0.35">
      <c r="A471" s="122" t="s">
        <v>1980</v>
      </c>
      <c r="B471" s="123" t="s">
        <v>303</v>
      </c>
      <c r="C471" s="122" t="s">
        <v>1214</v>
      </c>
      <c r="D471" s="122" t="s">
        <v>1763</v>
      </c>
      <c r="E471" s="122" t="s">
        <v>1779</v>
      </c>
      <c r="F471" s="122" t="s">
        <v>1981</v>
      </c>
      <c r="G471" s="122" t="s">
        <v>837</v>
      </c>
      <c r="H471" s="122" t="s">
        <v>811</v>
      </c>
    </row>
    <row r="472" spans="1:8" s="124" customFormat="1" ht="15.75" x14ac:dyDescent="0.35">
      <c r="A472" s="122" t="s">
        <v>1982</v>
      </c>
      <c r="B472" s="123" t="s">
        <v>303</v>
      </c>
      <c r="C472" s="122" t="s">
        <v>1983</v>
      </c>
      <c r="D472" s="122" t="s">
        <v>1984</v>
      </c>
      <c r="E472" s="122" t="s">
        <v>1985</v>
      </c>
      <c r="F472" s="122" t="s">
        <v>1986</v>
      </c>
      <c r="G472" s="122" t="s">
        <v>807</v>
      </c>
      <c r="H472" s="122" t="s">
        <v>807</v>
      </c>
    </row>
    <row r="473" spans="1:8" s="124" customFormat="1" ht="15.75" x14ac:dyDescent="0.35">
      <c r="A473" s="122" t="s">
        <v>1987</v>
      </c>
      <c r="B473" s="123" t="s">
        <v>303</v>
      </c>
      <c r="C473" s="122" t="s">
        <v>1988</v>
      </c>
      <c r="D473" s="122" t="s">
        <v>1984</v>
      </c>
      <c r="E473" s="122" t="s">
        <v>1989</v>
      </c>
      <c r="F473" s="122" t="s">
        <v>1990</v>
      </c>
      <c r="G473" s="122" t="s">
        <v>807</v>
      </c>
      <c r="H473" s="122" t="s">
        <v>807</v>
      </c>
    </row>
    <row r="474" spans="1:8" s="124" customFormat="1" ht="15.75" x14ac:dyDescent="0.35">
      <c r="A474" s="122" t="s">
        <v>1991</v>
      </c>
      <c r="B474" s="123" t="s">
        <v>303</v>
      </c>
      <c r="C474" s="122" t="s">
        <v>1988</v>
      </c>
      <c r="D474" s="122" t="s">
        <v>1984</v>
      </c>
      <c r="E474" s="122" t="s">
        <v>1992</v>
      </c>
      <c r="F474" s="122" t="s">
        <v>1993</v>
      </c>
      <c r="G474" s="122" t="s">
        <v>807</v>
      </c>
      <c r="H474" s="122" t="s">
        <v>807</v>
      </c>
    </row>
    <row r="475" spans="1:8" s="124" customFormat="1" ht="15.75" x14ac:dyDescent="0.35">
      <c r="A475" s="122" t="s">
        <v>1994</v>
      </c>
      <c r="B475" s="123" t="s">
        <v>303</v>
      </c>
      <c r="C475" s="122" t="s">
        <v>1988</v>
      </c>
      <c r="D475" s="122" t="s">
        <v>1984</v>
      </c>
      <c r="E475" s="122" t="s">
        <v>1992</v>
      </c>
      <c r="F475" s="122" t="s">
        <v>1995</v>
      </c>
      <c r="G475" s="122" t="s">
        <v>807</v>
      </c>
      <c r="H475" s="122" t="s">
        <v>807</v>
      </c>
    </row>
    <row r="476" spans="1:8" s="124" customFormat="1" ht="15.75" x14ac:dyDescent="0.35">
      <c r="A476" s="122" t="s">
        <v>1996</v>
      </c>
      <c r="B476" s="123" t="s">
        <v>303</v>
      </c>
      <c r="C476" s="122" t="s">
        <v>1988</v>
      </c>
      <c r="D476" s="122" t="s">
        <v>1984</v>
      </c>
      <c r="E476" s="122" t="s">
        <v>1997</v>
      </c>
      <c r="F476" s="122" t="s">
        <v>1998</v>
      </c>
      <c r="G476" s="122" t="s">
        <v>837</v>
      </c>
      <c r="H476" s="122" t="s">
        <v>811</v>
      </c>
    </row>
    <row r="477" spans="1:8" s="124" customFormat="1" ht="15.75" x14ac:dyDescent="0.35">
      <c r="A477" s="122" t="s">
        <v>1999</v>
      </c>
      <c r="B477" s="123" t="s">
        <v>303</v>
      </c>
      <c r="C477" s="122" t="s">
        <v>1988</v>
      </c>
      <c r="D477" s="122" t="s">
        <v>1984</v>
      </c>
      <c r="E477" s="122" t="s">
        <v>2000</v>
      </c>
      <c r="F477" s="122" t="s">
        <v>2001</v>
      </c>
      <c r="G477" s="122" t="s">
        <v>837</v>
      </c>
      <c r="H477" s="122" t="s">
        <v>811</v>
      </c>
    </row>
    <row r="478" spans="1:8" s="124" customFormat="1" ht="15.75" x14ac:dyDescent="0.35">
      <c r="A478" s="122" t="s">
        <v>2002</v>
      </c>
      <c r="B478" s="123" t="s">
        <v>303</v>
      </c>
      <c r="C478" s="122" t="s">
        <v>1988</v>
      </c>
      <c r="D478" s="122" t="s">
        <v>1984</v>
      </c>
      <c r="E478" s="122" t="s">
        <v>2000</v>
      </c>
      <c r="F478" s="122" t="s">
        <v>2003</v>
      </c>
      <c r="G478" s="122" t="s">
        <v>837</v>
      </c>
      <c r="H478" s="122" t="s">
        <v>811</v>
      </c>
    </row>
    <row r="479" spans="1:8" s="124" customFormat="1" ht="15.75" x14ac:dyDescent="0.35">
      <c r="A479" s="122" t="s">
        <v>2004</v>
      </c>
      <c r="B479" s="123" t="s">
        <v>303</v>
      </c>
      <c r="C479" s="122" t="s">
        <v>1988</v>
      </c>
      <c r="D479" s="122" t="s">
        <v>1984</v>
      </c>
      <c r="E479" s="122" t="s">
        <v>2000</v>
      </c>
      <c r="F479" s="122" t="s">
        <v>2005</v>
      </c>
      <c r="G479" s="122" t="s">
        <v>837</v>
      </c>
      <c r="H479" s="122" t="s">
        <v>811</v>
      </c>
    </row>
    <row r="480" spans="1:8" s="124" customFormat="1" ht="15.75" x14ac:dyDescent="0.35">
      <c r="A480" s="122" t="s">
        <v>2006</v>
      </c>
      <c r="B480" s="123" t="s">
        <v>303</v>
      </c>
      <c r="C480" s="122" t="s">
        <v>1988</v>
      </c>
      <c r="D480" s="122" t="s">
        <v>1984</v>
      </c>
      <c r="E480" s="122" t="s">
        <v>2000</v>
      </c>
      <c r="F480" s="122" t="s">
        <v>2007</v>
      </c>
      <c r="G480" s="122" t="s">
        <v>837</v>
      </c>
      <c r="H480" s="122" t="s">
        <v>811</v>
      </c>
    </row>
    <row r="481" spans="1:8" s="124" customFormat="1" ht="15.75" x14ac:dyDescent="0.35">
      <c r="A481" s="122" t="s">
        <v>2008</v>
      </c>
      <c r="B481" s="123" t="s">
        <v>303</v>
      </c>
      <c r="C481" s="122" t="s">
        <v>1988</v>
      </c>
      <c r="D481" s="122" t="s">
        <v>1984</v>
      </c>
      <c r="E481" s="122" t="s">
        <v>2000</v>
      </c>
      <c r="F481" s="122" t="s">
        <v>2009</v>
      </c>
      <c r="G481" s="122" t="s">
        <v>837</v>
      </c>
      <c r="H481" s="122" t="s">
        <v>811</v>
      </c>
    </row>
    <row r="482" spans="1:8" s="124" customFormat="1" ht="15.75" x14ac:dyDescent="0.35">
      <c r="A482" s="122" t="s">
        <v>2010</v>
      </c>
      <c r="B482" s="123" t="s">
        <v>303</v>
      </c>
      <c r="C482" s="122" t="s">
        <v>2011</v>
      </c>
      <c r="D482" s="122" t="s">
        <v>2012</v>
      </c>
      <c r="E482" s="122" t="s">
        <v>2013</v>
      </c>
      <c r="F482" s="122" t="s">
        <v>2014</v>
      </c>
      <c r="G482" s="122" t="s">
        <v>801</v>
      </c>
      <c r="H482" s="122" t="s">
        <v>807</v>
      </c>
    </row>
    <row r="483" spans="1:8" s="124" customFormat="1" ht="15.75" x14ac:dyDescent="0.35">
      <c r="A483" s="122" t="s">
        <v>2015</v>
      </c>
      <c r="B483" s="123" t="s">
        <v>303</v>
      </c>
      <c r="C483" s="122" t="s">
        <v>2016</v>
      </c>
      <c r="D483" s="122" t="s">
        <v>2012</v>
      </c>
      <c r="E483" s="122" t="s">
        <v>2017</v>
      </c>
      <c r="F483" s="122" t="s">
        <v>2018</v>
      </c>
      <c r="G483" s="122" t="s">
        <v>801</v>
      </c>
      <c r="H483" s="122" t="s">
        <v>811</v>
      </c>
    </row>
    <row r="484" spans="1:8" s="124" customFormat="1" ht="15.75" x14ac:dyDescent="0.35">
      <c r="A484" s="122" t="s">
        <v>2019</v>
      </c>
      <c r="B484" s="123" t="s">
        <v>303</v>
      </c>
      <c r="C484" s="122" t="s">
        <v>2016</v>
      </c>
      <c r="D484" s="122" t="s">
        <v>2012</v>
      </c>
      <c r="E484" s="122" t="s">
        <v>2020</v>
      </c>
      <c r="F484" s="122" t="s">
        <v>2021</v>
      </c>
      <c r="G484" s="122" t="s">
        <v>807</v>
      </c>
      <c r="H484" s="122" t="s">
        <v>807</v>
      </c>
    </row>
    <row r="485" spans="1:8" s="124" customFormat="1" ht="15.75" x14ac:dyDescent="0.35">
      <c r="A485" s="122" t="s">
        <v>2022</v>
      </c>
      <c r="B485" s="123" t="s">
        <v>303</v>
      </c>
      <c r="C485" s="122" t="s">
        <v>2016</v>
      </c>
      <c r="D485" s="122" t="s">
        <v>2012</v>
      </c>
      <c r="E485" s="122" t="s">
        <v>2020</v>
      </c>
      <c r="F485" s="122" t="s">
        <v>2023</v>
      </c>
      <c r="G485" s="122" t="s">
        <v>807</v>
      </c>
      <c r="H485" s="122" t="s">
        <v>807</v>
      </c>
    </row>
    <row r="486" spans="1:8" s="124" customFormat="1" ht="15.75" x14ac:dyDescent="0.35">
      <c r="A486" s="122" t="s">
        <v>2024</v>
      </c>
      <c r="B486" s="123" t="s">
        <v>303</v>
      </c>
      <c r="C486" s="122" t="s">
        <v>2016</v>
      </c>
      <c r="D486" s="122" t="s">
        <v>2012</v>
      </c>
      <c r="E486" s="122" t="s">
        <v>2025</v>
      </c>
      <c r="F486" s="122" t="s">
        <v>2026</v>
      </c>
      <c r="G486" s="122" t="s">
        <v>807</v>
      </c>
      <c r="H486" s="122" t="s">
        <v>847</v>
      </c>
    </row>
    <row r="487" spans="1:8" s="124" customFormat="1" ht="15.75" x14ac:dyDescent="0.35">
      <c r="A487" s="122" t="s">
        <v>2027</v>
      </c>
      <c r="B487" s="123" t="s">
        <v>303</v>
      </c>
      <c r="C487" s="122" t="s">
        <v>2028</v>
      </c>
      <c r="D487" s="122" t="s">
        <v>2029</v>
      </c>
      <c r="E487" s="122" t="s">
        <v>2030</v>
      </c>
      <c r="F487" s="122" t="s">
        <v>2031</v>
      </c>
      <c r="G487" s="122" t="s">
        <v>1131</v>
      </c>
      <c r="H487" s="122" t="s">
        <v>1131</v>
      </c>
    </row>
    <row r="488" spans="1:8" s="124" customFormat="1" ht="15.75" x14ac:dyDescent="0.35">
      <c r="A488" s="122" t="s">
        <v>2032</v>
      </c>
      <c r="B488" s="123" t="s">
        <v>303</v>
      </c>
      <c r="C488" s="122" t="s">
        <v>2033</v>
      </c>
      <c r="D488" s="122" t="s">
        <v>2034</v>
      </c>
      <c r="E488" s="122" t="s">
        <v>2035</v>
      </c>
      <c r="F488" s="122" t="s">
        <v>2036</v>
      </c>
      <c r="G488" s="122" t="s">
        <v>816</v>
      </c>
      <c r="H488" s="122" t="s">
        <v>1221</v>
      </c>
    </row>
    <row r="489" spans="1:8" s="124" customFormat="1" ht="15.75" x14ac:dyDescent="0.35">
      <c r="A489" s="122" t="s">
        <v>2037</v>
      </c>
      <c r="B489" s="123" t="s">
        <v>303</v>
      </c>
      <c r="C489" s="122" t="s">
        <v>2033</v>
      </c>
      <c r="D489" s="122" t="s">
        <v>2034</v>
      </c>
      <c r="E489" s="122" t="s">
        <v>2038</v>
      </c>
      <c r="F489" s="122" t="s">
        <v>2039</v>
      </c>
      <c r="G489" s="122" t="s">
        <v>816</v>
      </c>
      <c r="H489" s="122" t="s">
        <v>1221</v>
      </c>
    </row>
    <row r="490" spans="1:8" s="124" customFormat="1" ht="15.75" x14ac:dyDescent="0.35">
      <c r="A490" s="122" t="s">
        <v>2040</v>
      </c>
      <c r="B490" s="123" t="s">
        <v>303</v>
      </c>
      <c r="C490" s="122" t="s">
        <v>2033</v>
      </c>
      <c r="D490" s="122" t="s">
        <v>2034</v>
      </c>
      <c r="E490" s="122" t="s">
        <v>2041</v>
      </c>
      <c r="F490" s="122" t="s">
        <v>2042</v>
      </c>
      <c r="G490" s="122" t="s">
        <v>816</v>
      </c>
      <c r="H490" s="122" t="s">
        <v>1221</v>
      </c>
    </row>
    <row r="491" spans="1:8" s="124" customFormat="1" ht="15.75" x14ac:dyDescent="0.35">
      <c r="A491" s="122" t="s">
        <v>2043</v>
      </c>
      <c r="B491" s="123" t="s">
        <v>303</v>
      </c>
      <c r="C491" s="122" t="s">
        <v>2033</v>
      </c>
      <c r="D491" s="122" t="s">
        <v>2034</v>
      </c>
      <c r="E491" s="122" t="s">
        <v>2044</v>
      </c>
      <c r="F491" s="122" t="s">
        <v>2045</v>
      </c>
      <c r="G491" s="122" t="s">
        <v>816</v>
      </c>
      <c r="H491" s="122" t="s">
        <v>1221</v>
      </c>
    </row>
    <row r="492" spans="1:8" s="124" customFormat="1" ht="15.75" x14ac:dyDescent="0.35">
      <c r="A492" s="122" t="s">
        <v>2046</v>
      </c>
      <c r="B492" s="123" t="s">
        <v>303</v>
      </c>
      <c r="C492" s="122" t="s">
        <v>2033</v>
      </c>
      <c r="D492" s="122" t="s">
        <v>2029</v>
      </c>
      <c r="E492" s="122" t="s">
        <v>2030</v>
      </c>
      <c r="F492" s="122" t="s">
        <v>2047</v>
      </c>
      <c r="G492" s="122" t="s">
        <v>816</v>
      </c>
      <c r="H492" s="122" t="s">
        <v>1221</v>
      </c>
    </row>
    <row r="493" spans="1:8" s="124" customFormat="1" ht="15.75" x14ac:dyDescent="0.35">
      <c r="A493" s="122" t="s">
        <v>2048</v>
      </c>
      <c r="B493" s="123" t="s">
        <v>303</v>
      </c>
      <c r="C493" s="122" t="s">
        <v>2033</v>
      </c>
      <c r="D493" s="122" t="s">
        <v>2049</v>
      </c>
      <c r="E493" s="122" t="s">
        <v>2050</v>
      </c>
      <c r="F493" s="122" t="s">
        <v>2051</v>
      </c>
      <c r="G493" s="122" t="s">
        <v>816</v>
      </c>
      <c r="H493" s="122" t="s">
        <v>1221</v>
      </c>
    </row>
    <row r="494" spans="1:8" s="124" customFormat="1" ht="15.75" x14ac:dyDescent="0.35">
      <c r="A494" s="122" t="s">
        <v>2052</v>
      </c>
      <c r="B494" s="123" t="s">
        <v>303</v>
      </c>
      <c r="C494" s="122" t="s">
        <v>2033</v>
      </c>
      <c r="D494" s="122" t="s">
        <v>2049</v>
      </c>
      <c r="E494" s="122" t="s">
        <v>2050</v>
      </c>
      <c r="F494" s="122" t="s">
        <v>2053</v>
      </c>
      <c r="G494" s="122" t="s">
        <v>816</v>
      </c>
      <c r="H494" s="122" t="s">
        <v>1221</v>
      </c>
    </row>
    <row r="495" spans="1:8" s="124" customFormat="1" ht="15.75" x14ac:dyDescent="0.35">
      <c r="A495" s="122" t="s">
        <v>2054</v>
      </c>
      <c r="B495" s="123" t="s">
        <v>303</v>
      </c>
      <c r="C495" s="122" t="s">
        <v>2033</v>
      </c>
      <c r="D495" s="122" t="s">
        <v>2049</v>
      </c>
      <c r="E495" s="122" t="s">
        <v>2055</v>
      </c>
      <c r="F495" s="122" t="s">
        <v>2056</v>
      </c>
      <c r="G495" s="122" t="s">
        <v>816</v>
      </c>
      <c r="H495" s="122" t="s">
        <v>1221</v>
      </c>
    </row>
    <row r="496" spans="1:8" s="124" customFormat="1" ht="15.75" x14ac:dyDescent="0.35">
      <c r="A496" s="122" t="s">
        <v>2057</v>
      </c>
      <c r="B496" s="123" t="s">
        <v>303</v>
      </c>
      <c r="C496" s="122" t="s">
        <v>2033</v>
      </c>
      <c r="D496" s="122" t="s">
        <v>2058</v>
      </c>
      <c r="E496" s="122" t="s">
        <v>2059</v>
      </c>
      <c r="F496" s="122" t="s">
        <v>2060</v>
      </c>
      <c r="G496" s="122" t="s">
        <v>816</v>
      </c>
      <c r="H496" s="122" t="s">
        <v>1221</v>
      </c>
    </row>
    <row r="497" spans="1:8" s="124" customFormat="1" ht="15.75" x14ac:dyDescent="0.35">
      <c r="A497" s="122" t="s">
        <v>2061</v>
      </c>
      <c r="B497" s="123" t="s">
        <v>303</v>
      </c>
      <c r="C497" s="122" t="s">
        <v>2033</v>
      </c>
      <c r="D497" s="122" t="s">
        <v>2058</v>
      </c>
      <c r="E497" s="122" t="s">
        <v>2059</v>
      </c>
      <c r="F497" s="122" t="s">
        <v>2062</v>
      </c>
      <c r="G497" s="122" t="s">
        <v>816</v>
      </c>
      <c r="H497" s="122" t="s">
        <v>1221</v>
      </c>
    </row>
    <row r="498" spans="1:8" s="124" customFormat="1" ht="15.75" x14ac:dyDescent="0.35">
      <c r="A498" s="122" t="s">
        <v>2063</v>
      </c>
      <c r="B498" s="123" t="s">
        <v>303</v>
      </c>
      <c r="C498" s="122" t="s">
        <v>2033</v>
      </c>
      <c r="D498" s="122" t="s">
        <v>2049</v>
      </c>
      <c r="E498" s="122" t="s">
        <v>2064</v>
      </c>
      <c r="F498" s="122" t="s">
        <v>2065</v>
      </c>
      <c r="G498" s="122" t="s">
        <v>866</v>
      </c>
      <c r="H498" s="122" t="s">
        <v>1221</v>
      </c>
    </row>
    <row r="499" spans="1:8" s="124" customFormat="1" ht="15.75" x14ac:dyDescent="0.35">
      <c r="A499" s="122" t="s">
        <v>2066</v>
      </c>
      <c r="B499" s="123" t="s">
        <v>303</v>
      </c>
      <c r="C499" s="122" t="s">
        <v>2033</v>
      </c>
      <c r="D499" s="122" t="s">
        <v>2049</v>
      </c>
      <c r="E499" s="122" t="s">
        <v>2067</v>
      </c>
      <c r="F499" s="122" t="s">
        <v>2068</v>
      </c>
      <c r="G499" s="122" t="s">
        <v>2069</v>
      </c>
      <c r="H499" s="122" t="s">
        <v>1221</v>
      </c>
    </row>
    <row r="500" spans="1:8" s="124" customFormat="1" ht="15.75" x14ac:dyDescent="0.35">
      <c r="A500" s="122" t="s">
        <v>2070</v>
      </c>
      <c r="B500" s="123" t="s">
        <v>303</v>
      </c>
      <c r="C500" s="122" t="s">
        <v>2033</v>
      </c>
      <c r="D500" s="122" t="s">
        <v>2049</v>
      </c>
      <c r="E500" s="122" t="s">
        <v>2050</v>
      </c>
      <c r="F500" s="122" t="s">
        <v>2071</v>
      </c>
      <c r="G500" s="122" t="s">
        <v>866</v>
      </c>
      <c r="H500" s="122" t="s">
        <v>1221</v>
      </c>
    </row>
    <row r="501" spans="1:8" s="124" customFormat="1" ht="15.75" x14ac:dyDescent="0.35">
      <c r="A501" s="122" t="s">
        <v>2072</v>
      </c>
      <c r="B501" s="123" t="s">
        <v>303</v>
      </c>
      <c r="C501" s="122" t="s">
        <v>2033</v>
      </c>
      <c r="D501" s="122" t="s">
        <v>2049</v>
      </c>
      <c r="E501" s="122" t="s">
        <v>2073</v>
      </c>
      <c r="F501" s="122" t="s">
        <v>2074</v>
      </c>
      <c r="G501" s="122" t="s">
        <v>866</v>
      </c>
      <c r="H501" s="122" t="s">
        <v>1221</v>
      </c>
    </row>
    <row r="502" spans="1:8" s="124" customFormat="1" ht="15.75" x14ac:dyDescent="0.35">
      <c r="A502" s="122" t="s">
        <v>2075</v>
      </c>
      <c r="B502" s="123" t="s">
        <v>303</v>
      </c>
      <c r="C502" s="122" t="s">
        <v>2033</v>
      </c>
      <c r="D502" s="122" t="s">
        <v>2049</v>
      </c>
      <c r="E502" s="122" t="s">
        <v>2076</v>
      </c>
      <c r="F502" s="122" t="s">
        <v>2077</v>
      </c>
      <c r="G502" s="122" t="s">
        <v>866</v>
      </c>
      <c r="H502" s="122" t="s">
        <v>1221</v>
      </c>
    </row>
    <row r="503" spans="1:8" s="124" customFormat="1" ht="15.75" x14ac:dyDescent="0.35">
      <c r="A503" s="122" t="s">
        <v>2078</v>
      </c>
      <c r="B503" s="123" t="s">
        <v>303</v>
      </c>
      <c r="C503" s="122" t="s">
        <v>2033</v>
      </c>
      <c r="D503" s="122" t="s">
        <v>2049</v>
      </c>
      <c r="E503" s="122" t="s">
        <v>2079</v>
      </c>
      <c r="F503" s="122" t="s">
        <v>2080</v>
      </c>
      <c r="G503" s="122" t="s">
        <v>866</v>
      </c>
      <c r="H503" s="122" t="s">
        <v>1221</v>
      </c>
    </row>
    <row r="504" spans="1:8" s="124" customFormat="1" ht="15.75" x14ac:dyDescent="0.35">
      <c r="A504" s="122" t="s">
        <v>2081</v>
      </c>
      <c r="B504" s="123" t="s">
        <v>303</v>
      </c>
      <c r="C504" s="122" t="s">
        <v>2033</v>
      </c>
      <c r="D504" s="122" t="s">
        <v>2049</v>
      </c>
      <c r="E504" s="122" t="s">
        <v>2082</v>
      </c>
      <c r="F504" s="122" t="s">
        <v>2083</v>
      </c>
      <c r="G504" s="122" t="s">
        <v>866</v>
      </c>
      <c r="H504" s="122" t="s">
        <v>1221</v>
      </c>
    </row>
    <row r="505" spans="1:8" s="124" customFormat="1" ht="15.75" x14ac:dyDescent="0.35">
      <c r="A505" s="122" t="s">
        <v>2084</v>
      </c>
      <c r="B505" s="123" t="s">
        <v>303</v>
      </c>
      <c r="C505" s="122" t="s">
        <v>2033</v>
      </c>
      <c r="D505" s="122" t="s">
        <v>2049</v>
      </c>
      <c r="E505" s="122" t="s">
        <v>2085</v>
      </c>
      <c r="F505" s="122" t="s">
        <v>2086</v>
      </c>
      <c r="G505" s="122" t="s">
        <v>866</v>
      </c>
      <c r="H505" s="122" t="s">
        <v>1221</v>
      </c>
    </row>
    <row r="506" spans="1:8" s="124" customFormat="1" ht="15.75" x14ac:dyDescent="0.35">
      <c r="A506" s="122" t="s">
        <v>2087</v>
      </c>
      <c r="B506" s="123" t="s">
        <v>303</v>
      </c>
      <c r="C506" s="122" t="s">
        <v>2033</v>
      </c>
      <c r="D506" s="122" t="s">
        <v>2049</v>
      </c>
      <c r="E506" s="122" t="s">
        <v>2088</v>
      </c>
      <c r="F506" s="122" t="s">
        <v>2089</v>
      </c>
      <c r="G506" s="122" t="s">
        <v>866</v>
      </c>
      <c r="H506" s="122" t="s">
        <v>1221</v>
      </c>
    </row>
    <row r="507" spans="1:8" s="124" customFormat="1" ht="15.75" x14ac:dyDescent="0.35">
      <c r="A507" s="122" t="s">
        <v>2090</v>
      </c>
      <c r="B507" s="123" t="s">
        <v>303</v>
      </c>
      <c r="C507" s="122" t="s">
        <v>2033</v>
      </c>
      <c r="D507" s="122" t="s">
        <v>2049</v>
      </c>
      <c r="E507" s="122" t="s">
        <v>2088</v>
      </c>
      <c r="F507" s="122" t="s">
        <v>2091</v>
      </c>
      <c r="G507" s="122" t="s">
        <v>866</v>
      </c>
      <c r="H507" s="122" t="s">
        <v>1221</v>
      </c>
    </row>
    <row r="508" spans="1:8" s="124" customFormat="1" ht="15.75" x14ac:dyDescent="0.35">
      <c r="A508" s="122" t="s">
        <v>2092</v>
      </c>
      <c r="B508" s="123" t="s">
        <v>303</v>
      </c>
      <c r="C508" s="122" t="s">
        <v>2033</v>
      </c>
      <c r="D508" s="122" t="s">
        <v>2049</v>
      </c>
      <c r="E508" s="122" t="s">
        <v>2093</v>
      </c>
      <c r="F508" s="122" t="s">
        <v>2094</v>
      </c>
      <c r="G508" s="122" t="s">
        <v>866</v>
      </c>
      <c r="H508" s="122" t="s">
        <v>1221</v>
      </c>
    </row>
    <row r="509" spans="1:8" s="124" customFormat="1" ht="15.75" x14ac:dyDescent="0.35">
      <c r="A509" s="122" t="s">
        <v>2095</v>
      </c>
      <c r="B509" s="123" t="s">
        <v>303</v>
      </c>
      <c r="C509" s="122" t="s">
        <v>2033</v>
      </c>
      <c r="D509" s="122" t="s">
        <v>2049</v>
      </c>
      <c r="E509" s="122" t="s">
        <v>2093</v>
      </c>
      <c r="F509" s="122" t="s">
        <v>2096</v>
      </c>
      <c r="G509" s="122" t="s">
        <v>866</v>
      </c>
      <c r="H509" s="122" t="s">
        <v>1221</v>
      </c>
    </row>
    <row r="510" spans="1:8" s="124" customFormat="1" ht="15.75" x14ac:dyDescent="0.35">
      <c r="A510" s="122" t="s">
        <v>2097</v>
      </c>
      <c r="B510" s="123" t="s">
        <v>303</v>
      </c>
      <c r="C510" s="122" t="s">
        <v>2033</v>
      </c>
      <c r="D510" s="122" t="s">
        <v>2049</v>
      </c>
      <c r="E510" s="122" t="s">
        <v>2093</v>
      </c>
      <c r="F510" s="122" t="s">
        <v>2098</v>
      </c>
      <c r="G510" s="122" t="s">
        <v>866</v>
      </c>
      <c r="H510" s="122" t="s">
        <v>1221</v>
      </c>
    </row>
    <row r="511" spans="1:8" s="124" customFormat="1" ht="15.75" x14ac:dyDescent="0.35">
      <c r="A511" s="122" t="s">
        <v>2099</v>
      </c>
      <c r="B511" s="123" t="s">
        <v>303</v>
      </c>
      <c r="C511" s="122" t="s">
        <v>2033</v>
      </c>
      <c r="D511" s="122" t="s">
        <v>2100</v>
      </c>
      <c r="E511" s="122" t="s">
        <v>2101</v>
      </c>
      <c r="F511" s="122" t="s">
        <v>2102</v>
      </c>
      <c r="G511" s="122" t="s">
        <v>801</v>
      </c>
      <c r="H511" s="122" t="s">
        <v>801</v>
      </c>
    </row>
    <row r="512" spans="1:8" s="124" customFormat="1" ht="15.75" x14ac:dyDescent="0.35">
      <c r="A512" s="122" t="s">
        <v>2103</v>
      </c>
      <c r="B512" s="123" t="s">
        <v>303</v>
      </c>
      <c r="C512" s="122" t="s">
        <v>2033</v>
      </c>
      <c r="D512" s="122" t="s">
        <v>2034</v>
      </c>
      <c r="E512" s="122" t="s">
        <v>2104</v>
      </c>
      <c r="F512" s="122" t="s">
        <v>2105</v>
      </c>
      <c r="G512" s="122" t="s">
        <v>801</v>
      </c>
      <c r="H512" s="122" t="s">
        <v>801</v>
      </c>
    </row>
    <row r="513" spans="1:8" s="124" customFormat="1" ht="15.75" x14ac:dyDescent="0.35">
      <c r="A513" s="122" t="s">
        <v>2106</v>
      </c>
      <c r="B513" s="123" t="s">
        <v>303</v>
      </c>
      <c r="C513" s="122" t="s">
        <v>2033</v>
      </c>
      <c r="D513" s="122" t="s">
        <v>2034</v>
      </c>
      <c r="E513" s="122" t="s">
        <v>2107</v>
      </c>
      <c r="F513" s="122" t="s">
        <v>2108</v>
      </c>
      <c r="G513" s="122" t="s">
        <v>801</v>
      </c>
      <c r="H513" s="122" t="s">
        <v>801</v>
      </c>
    </row>
    <row r="514" spans="1:8" s="124" customFormat="1" ht="15.75" x14ac:dyDescent="0.35">
      <c r="A514" s="122" t="s">
        <v>2109</v>
      </c>
      <c r="B514" s="123" t="s">
        <v>303</v>
      </c>
      <c r="C514" s="122" t="s">
        <v>2033</v>
      </c>
      <c r="D514" s="122" t="s">
        <v>2029</v>
      </c>
      <c r="E514" s="122" t="s">
        <v>2110</v>
      </c>
      <c r="F514" s="122" t="s">
        <v>2111</v>
      </c>
      <c r="G514" s="122" t="s">
        <v>801</v>
      </c>
      <c r="H514" s="122" t="s">
        <v>801</v>
      </c>
    </row>
    <row r="515" spans="1:8" s="124" customFormat="1" ht="15.75" x14ac:dyDescent="0.35">
      <c r="A515" s="122" t="s">
        <v>2112</v>
      </c>
      <c r="B515" s="123" t="s">
        <v>303</v>
      </c>
      <c r="C515" s="122" t="s">
        <v>2033</v>
      </c>
      <c r="D515" s="122" t="s">
        <v>2029</v>
      </c>
      <c r="E515" s="122" t="s">
        <v>2030</v>
      </c>
      <c r="F515" s="122" t="s">
        <v>2113</v>
      </c>
      <c r="G515" s="122" t="s">
        <v>801</v>
      </c>
      <c r="H515" s="122" t="s">
        <v>801</v>
      </c>
    </row>
    <row r="516" spans="1:8" s="124" customFormat="1" ht="15.75" x14ac:dyDescent="0.35">
      <c r="A516" s="122" t="s">
        <v>2114</v>
      </c>
      <c r="B516" s="123" t="s">
        <v>303</v>
      </c>
      <c r="C516" s="122" t="s">
        <v>2033</v>
      </c>
      <c r="D516" s="122" t="s">
        <v>2049</v>
      </c>
      <c r="E516" s="122" t="s">
        <v>2050</v>
      </c>
      <c r="F516" s="122" t="s">
        <v>2115</v>
      </c>
      <c r="G516" s="122" t="s">
        <v>801</v>
      </c>
      <c r="H516" s="122" t="s">
        <v>801</v>
      </c>
    </row>
    <row r="517" spans="1:8" s="124" customFormat="1" ht="15.75" x14ac:dyDescent="0.35">
      <c r="A517" s="122" t="s">
        <v>2116</v>
      </c>
      <c r="B517" s="123" t="s">
        <v>303</v>
      </c>
      <c r="C517" s="122" t="s">
        <v>2033</v>
      </c>
      <c r="D517" s="122" t="s">
        <v>2049</v>
      </c>
      <c r="E517" s="122" t="s">
        <v>2117</v>
      </c>
      <c r="F517" s="122" t="s">
        <v>2118</v>
      </c>
      <c r="G517" s="122" t="s">
        <v>801</v>
      </c>
      <c r="H517" s="122" t="s">
        <v>801</v>
      </c>
    </row>
    <row r="518" spans="1:8" s="124" customFormat="1" ht="15.75" x14ac:dyDescent="0.35">
      <c r="A518" s="122" t="s">
        <v>2119</v>
      </c>
      <c r="B518" s="123" t="s">
        <v>303</v>
      </c>
      <c r="C518" s="122" t="s">
        <v>2033</v>
      </c>
      <c r="D518" s="122" t="s">
        <v>2049</v>
      </c>
      <c r="E518" s="122" t="s">
        <v>2082</v>
      </c>
      <c r="F518" s="122" t="s">
        <v>2120</v>
      </c>
      <c r="G518" s="122" t="s">
        <v>801</v>
      </c>
      <c r="H518" s="122" t="s">
        <v>801</v>
      </c>
    </row>
    <row r="519" spans="1:8" s="124" customFormat="1" ht="15.75" x14ac:dyDescent="0.35">
      <c r="A519" s="122" t="s">
        <v>2121</v>
      </c>
      <c r="B519" s="123" t="s">
        <v>303</v>
      </c>
      <c r="C519" s="122" t="s">
        <v>2033</v>
      </c>
      <c r="D519" s="122" t="s">
        <v>2049</v>
      </c>
      <c r="E519" s="122" t="s">
        <v>2088</v>
      </c>
      <c r="F519" s="122" t="s">
        <v>2122</v>
      </c>
      <c r="G519" s="122" t="s">
        <v>801</v>
      </c>
      <c r="H519" s="122" t="s">
        <v>801</v>
      </c>
    </row>
    <row r="520" spans="1:8" s="124" customFormat="1" ht="15.75" x14ac:dyDescent="0.35">
      <c r="A520" s="122" t="s">
        <v>2123</v>
      </c>
      <c r="B520" s="123" t="s">
        <v>303</v>
      </c>
      <c r="C520" s="122" t="s">
        <v>2033</v>
      </c>
      <c r="D520" s="122" t="s">
        <v>2049</v>
      </c>
      <c r="E520" s="122" t="s">
        <v>2088</v>
      </c>
      <c r="F520" s="122" t="s">
        <v>2124</v>
      </c>
      <c r="G520" s="122" t="s">
        <v>801</v>
      </c>
      <c r="H520" s="122" t="s">
        <v>801</v>
      </c>
    </row>
    <row r="521" spans="1:8" s="124" customFormat="1" ht="15.75" x14ac:dyDescent="0.35">
      <c r="A521" s="122" t="s">
        <v>2125</v>
      </c>
      <c r="B521" s="123" t="s">
        <v>303</v>
      </c>
      <c r="C521" s="122" t="s">
        <v>2033</v>
      </c>
      <c r="D521" s="122" t="s">
        <v>2049</v>
      </c>
      <c r="E521" s="122" t="s">
        <v>2088</v>
      </c>
      <c r="F521" s="122" t="s">
        <v>2126</v>
      </c>
      <c r="G521" s="122" t="s">
        <v>801</v>
      </c>
      <c r="H521" s="122" t="s">
        <v>801</v>
      </c>
    </row>
    <row r="522" spans="1:8" s="124" customFormat="1" ht="15.75" x14ac:dyDescent="0.35">
      <c r="A522" s="122" t="s">
        <v>2127</v>
      </c>
      <c r="B522" s="123" t="s">
        <v>303</v>
      </c>
      <c r="C522" s="122" t="s">
        <v>2033</v>
      </c>
      <c r="D522" s="122" t="s">
        <v>2049</v>
      </c>
      <c r="E522" s="122" t="s">
        <v>2088</v>
      </c>
      <c r="F522" s="122" t="s">
        <v>2128</v>
      </c>
      <c r="G522" s="122" t="s">
        <v>801</v>
      </c>
      <c r="H522" s="122" t="s">
        <v>801</v>
      </c>
    </row>
    <row r="523" spans="1:8" s="124" customFormat="1" ht="15.75" x14ac:dyDescent="0.35">
      <c r="A523" s="122" t="s">
        <v>2129</v>
      </c>
      <c r="B523" s="123" t="s">
        <v>303</v>
      </c>
      <c r="C523" s="122" t="s">
        <v>2033</v>
      </c>
      <c r="D523" s="122" t="s">
        <v>2049</v>
      </c>
      <c r="E523" s="122" t="s">
        <v>2055</v>
      </c>
      <c r="F523" s="122" t="s">
        <v>2130</v>
      </c>
      <c r="G523" s="122" t="s">
        <v>801</v>
      </c>
      <c r="H523" s="122" t="s">
        <v>801</v>
      </c>
    </row>
    <row r="524" spans="1:8" s="124" customFormat="1" ht="15.75" x14ac:dyDescent="0.35">
      <c r="A524" s="122" t="s">
        <v>2131</v>
      </c>
      <c r="B524" s="123" t="s">
        <v>303</v>
      </c>
      <c r="C524" s="122" t="s">
        <v>2033</v>
      </c>
      <c r="D524" s="122" t="s">
        <v>2049</v>
      </c>
      <c r="E524" s="122" t="s">
        <v>2093</v>
      </c>
      <c r="F524" s="122" t="s">
        <v>2132</v>
      </c>
      <c r="G524" s="122" t="s">
        <v>801</v>
      </c>
      <c r="H524" s="122" t="s">
        <v>801</v>
      </c>
    </row>
    <row r="525" spans="1:8" s="124" customFormat="1" ht="15.75" x14ac:dyDescent="0.35">
      <c r="A525" s="122" t="s">
        <v>2133</v>
      </c>
      <c r="B525" s="123" t="s">
        <v>303</v>
      </c>
      <c r="C525" s="122" t="s">
        <v>2033</v>
      </c>
      <c r="D525" s="122" t="s">
        <v>2049</v>
      </c>
      <c r="E525" s="122" t="s">
        <v>2093</v>
      </c>
      <c r="F525" s="122" t="s">
        <v>2134</v>
      </c>
      <c r="G525" s="122" t="s">
        <v>801</v>
      </c>
      <c r="H525" s="122" t="s">
        <v>801</v>
      </c>
    </row>
    <row r="526" spans="1:8" s="124" customFormat="1" ht="15.75" x14ac:dyDescent="0.35">
      <c r="A526" s="122" t="s">
        <v>2135</v>
      </c>
      <c r="B526" s="123" t="s">
        <v>303</v>
      </c>
      <c r="C526" s="122" t="s">
        <v>2033</v>
      </c>
      <c r="D526" s="122" t="s">
        <v>2058</v>
      </c>
      <c r="E526" s="122" t="s">
        <v>2059</v>
      </c>
      <c r="F526" s="122" t="s">
        <v>2136</v>
      </c>
      <c r="G526" s="122" t="s">
        <v>801</v>
      </c>
      <c r="H526" s="122" t="s">
        <v>807</v>
      </c>
    </row>
    <row r="527" spans="1:8" s="124" customFormat="1" ht="15.75" x14ac:dyDescent="0.35">
      <c r="A527" s="122" t="s">
        <v>2137</v>
      </c>
      <c r="B527" s="123" t="s">
        <v>303</v>
      </c>
      <c r="C527" s="122" t="s">
        <v>2033</v>
      </c>
      <c r="D527" s="122" t="s">
        <v>2138</v>
      </c>
      <c r="E527" s="122" t="s">
        <v>2139</v>
      </c>
      <c r="F527" s="122" t="s">
        <v>2140</v>
      </c>
      <c r="G527" s="122" t="s">
        <v>801</v>
      </c>
      <c r="H527" s="122" t="s">
        <v>811</v>
      </c>
    </row>
    <row r="528" spans="1:8" s="124" customFormat="1" ht="15.75" x14ac:dyDescent="0.35">
      <c r="A528" s="122" t="s">
        <v>2141</v>
      </c>
      <c r="B528" s="123" t="s">
        <v>303</v>
      </c>
      <c r="C528" s="122" t="s">
        <v>2033</v>
      </c>
      <c r="D528" s="122" t="s">
        <v>2034</v>
      </c>
      <c r="E528" s="122" t="s">
        <v>2038</v>
      </c>
      <c r="F528" s="122" t="s">
        <v>2142</v>
      </c>
      <c r="G528" s="122" t="s">
        <v>807</v>
      </c>
      <c r="H528" s="122" t="s">
        <v>807</v>
      </c>
    </row>
    <row r="529" spans="1:8" s="124" customFormat="1" ht="15.75" x14ac:dyDescent="0.35">
      <c r="A529" s="122" t="s">
        <v>2143</v>
      </c>
      <c r="B529" s="123" t="s">
        <v>303</v>
      </c>
      <c r="C529" s="122" t="s">
        <v>2033</v>
      </c>
      <c r="D529" s="122" t="s">
        <v>2049</v>
      </c>
      <c r="E529" s="122" t="s">
        <v>2144</v>
      </c>
      <c r="F529" s="122" t="s">
        <v>2145</v>
      </c>
      <c r="G529" s="122" t="s">
        <v>807</v>
      </c>
      <c r="H529" s="122" t="s">
        <v>807</v>
      </c>
    </row>
    <row r="530" spans="1:8" s="124" customFormat="1" ht="15.75" x14ac:dyDescent="0.35">
      <c r="A530" s="122" t="s">
        <v>2146</v>
      </c>
      <c r="B530" s="123" t="s">
        <v>303</v>
      </c>
      <c r="C530" s="122" t="s">
        <v>2033</v>
      </c>
      <c r="D530" s="122" t="s">
        <v>2029</v>
      </c>
      <c r="E530" s="122" t="s">
        <v>2030</v>
      </c>
      <c r="F530" s="122" t="s">
        <v>2147</v>
      </c>
      <c r="G530" s="122" t="s">
        <v>807</v>
      </c>
      <c r="H530" s="122" t="s">
        <v>807</v>
      </c>
    </row>
    <row r="531" spans="1:8" s="124" customFormat="1" ht="15.75" x14ac:dyDescent="0.35">
      <c r="A531" s="122" t="s">
        <v>2148</v>
      </c>
      <c r="B531" s="123" t="s">
        <v>303</v>
      </c>
      <c r="C531" s="122" t="s">
        <v>2033</v>
      </c>
      <c r="D531" s="122" t="s">
        <v>2029</v>
      </c>
      <c r="E531" s="122" t="s">
        <v>2030</v>
      </c>
      <c r="F531" s="122" t="s">
        <v>2149</v>
      </c>
      <c r="G531" s="122" t="s">
        <v>807</v>
      </c>
      <c r="H531" s="122" t="s">
        <v>807</v>
      </c>
    </row>
    <row r="532" spans="1:8" s="124" customFormat="1" ht="15.75" x14ac:dyDescent="0.35">
      <c r="A532" s="122" t="s">
        <v>2150</v>
      </c>
      <c r="B532" s="123" t="s">
        <v>303</v>
      </c>
      <c r="C532" s="122" t="s">
        <v>2033</v>
      </c>
      <c r="D532" s="122" t="s">
        <v>2049</v>
      </c>
      <c r="E532" s="122" t="s">
        <v>2064</v>
      </c>
      <c r="F532" s="122" t="s">
        <v>2151</v>
      </c>
      <c r="G532" s="122" t="s">
        <v>807</v>
      </c>
      <c r="H532" s="122" t="s">
        <v>807</v>
      </c>
    </row>
    <row r="533" spans="1:8" s="124" customFormat="1" ht="15.75" x14ac:dyDescent="0.35">
      <c r="A533" s="122" t="s">
        <v>2152</v>
      </c>
      <c r="B533" s="123" t="s">
        <v>303</v>
      </c>
      <c r="C533" s="122" t="s">
        <v>2033</v>
      </c>
      <c r="D533" s="122" t="s">
        <v>2049</v>
      </c>
      <c r="E533" s="122" t="s">
        <v>2088</v>
      </c>
      <c r="F533" s="122" t="s">
        <v>2153</v>
      </c>
      <c r="G533" s="122" t="s">
        <v>807</v>
      </c>
      <c r="H533" s="122" t="s">
        <v>811</v>
      </c>
    </row>
    <row r="534" spans="1:8" s="124" customFormat="1" ht="15.75" x14ac:dyDescent="0.35">
      <c r="A534" s="122" t="s">
        <v>2154</v>
      </c>
      <c r="B534" s="123" t="s">
        <v>303</v>
      </c>
      <c r="C534" s="122" t="s">
        <v>2033</v>
      </c>
      <c r="D534" s="122" t="s">
        <v>2049</v>
      </c>
      <c r="E534" s="122" t="s">
        <v>2088</v>
      </c>
      <c r="F534" s="122" t="s">
        <v>2155</v>
      </c>
      <c r="G534" s="122" t="s">
        <v>807</v>
      </c>
      <c r="H534" s="122" t="s">
        <v>847</v>
      </c>
    </row>
    <row r="535" spans="1:8" s="124" customFormat="1" ht="15.75" x14ac:dyDescent="0.35">
      <c r="A535" s="122" t="s">
        <v>2156</v>
      </c>
      <c r="B535" s="123" t="s">
        <v>303</v>
      </c>
      <c r="C535" s="122" t="s">
        <v>2033</v>
      </c>
      <c r="D535" s="122" t="s">
        <v>2049</v>
      </c>
      <c r="E535" s="122" t="s">
        <v>2088</v>
      </c>
      <c r="F535" s="122" t="s">
        <v>2157</v>
      </c>
      <c r="G535" s="122" t="s">
        <v>807</v>
      </c>
      <c r="H535" s="122" t="s">
        <v>807</v>
      </c>
    </row>
    <row r="536" spans="1:8" s="124" customFormat="1" ht="15.75" x14ac:dyDescent="0.35">
      <c r="A536" s="122" t="s">
        <v>2158</v>
      </c>
      <c r="B536" s="123" t="s">
        <v>303</v>
      </c>
      <c r="C536" s="122" t="s">
        <v>2033</v>
      </c>
      <c r="D536" s="122" t="s">
        <v>2049</v>
      </c>
      <c r="E536" s="122" t="s">
        <v>2088</v>
      </c>
      <c r="F536" s="122" t="s">
        <v>2159</v>
      </c>
      <c r="G536" s="122" t="s">
        <v>807</v>
      </c>
      <c r="H536" s="122" t="s">
        <v>807</v>
      </c>
    </row>
    <row r="537" spans="1:8" s="124" customFormat="1" ht="15.75" x14ac:dyDescent="0.35">
      <c r="A537" s="122" t="s">
        <v>2160</v>
      </c>
      <c r="B537" s="123" t="s">
        <v>303</v>
      </c>
      <c r="C537" s="122" t="s">
        <v>2033</v>
      </c>
      <c r="D537" s="122" t="s">
        <v>2049</v>
      </c>
      <c r="E537" s="122" t="s">
        <v>2055</v>
      </c>
      <c r="F537" s="122" t="s">
        <v>2161</v>
      </c>
      <c r="G537" s="122" t="s">
        <v>807</v>
      </c>
      <c r="H537" s="122" t="s">
        <v>847</v>
      </c>
    </row>
    <row r="538" spans="1:8" s="124" customFormat="1" ht="15.75" x14ac:dyDescent="0.35">
      <c r="A538" s="122" t="s">
        <v>2162</v>
      </c>
      <c r="B538" s="123" t="s">
        <v>303</v>
      </c>
      <c r="C538" s="122" t="s">
        <v>2033</v>
      </c>
      <c r="D538" s="122" t="s">
        <v>2049</v>
      </c>
      <c r="E538" s="122" t="s">
        <v>2055</v>
      </c>
      <c r="F538" s="122" t="s">
        <v>2163</v>
      </c>
      <c r="G538" s="122" t="s">
        <v>807</v>
      </c>
      <c r="H538" s="122" t="s">
        <v>807</v>
      </c>
    </row>
    <row r="539" spans="1:8" s="124" customFormat="1" ht="15.75" x14ac:dyDescent="0.35">
      <c r="A539" s="122" t="s">
        <v>2164</v>
      </c>
      <c r="B539" s="123" t="s">
        <v>303</v>
      </c>
      <c r="C539" s="122" t="s">
        <v>2033</v>
      </c>
      <c r="D539" s="122" t="s">
        <v>2049</v>
      </c>
      <c r="E539" s="122" t="s">
        <v>2055</v>
      </c>
      <c r="F539" s="122" t="s">
        <v>2165</v>
      </c>
      <c r="G539" s="122" t="s">
        <v>807</v>
      </c>
      <c r="H539" s="122" t="s">
        <v>847</v>
      </c>
    </row>
    <row r="540" spans="1:8" s="124" customFormat="1" ht="15.75" x14ac:dyDescent="0.35">
      <c r="A540" s="122" t="s">
        <v>2166</v>
      </c>
      <c r="B540" s="123" t="s">
        <v>303</v>
      </c>
      <c r="C540" s="122" t="s">
        <v>2033</v>
      </c>
      <c r="D540" s="122" t="s">
        <v>2049</v>
      </c>
      <c r="E540" s="122" t="s">
        <v>2093</v>
      </c>
      <c r="F540" s="122" t="s">
        <v>2167</v>
      </c>
      <c r="G540" s="122" t="s">
        <v>807</v>
      </c>
      <c r="H540" s="122" t="s">
        <v>847</v>
      </c>
    </row>
    <row r="541" spans="1:8" s="124" customFormat="1" ht="15.75" x14ac:dyDescent="0.35">
      <c r="A541" s="122" t="s">
        <v>2168</v>
      </c>
      <c r="B541" s="123" t="s">
        <v>303</v>
      </c>
      <c r="C541" s="122" t="s">
        <v>2033</v>
      </c>
      <c r="D541" s="122" t="s">
        <v>2058</v>
      </c>
      <c r="E541" s="122" t="s">
        <v>2059</v>
      </c>
      <c r="F541" s="122" t="s">
        <v>2169</v>
      </c>
      <c r="G541" s="122" t="s">
        <v>807</v>
      </c>
      <c r="H541" s="122" t="s">
        <v>807</v>
      </c>
    </row>
    <row r="542" spans="1:8" s="124" customFormat="1" ht="15.75" x14ac:dyDescent="0.35">
      <c r="A542" s="122" t="s">
        <v>2170</v>
      </c>
      <c r="B542" s="123" t="s">
        <v>303</v>
      </c>
      <c r="C542" s="122" t="s">
        <v>2033</v>
      </c>
      <c r="D542" s="122" t="s">
        <v>2029</v>
      </c>
      <c r="E542" s="122" t="s">
        <v>2110</v>
      </c>
      <c r="F542" s="122" t="s">
        <v>2171</v>
      </c>
      <c r="G542" s="122" t="s">
        <v>837</v>
      </c>
      <c r="H542" s="122" t="s">
        <v>847</v>
      </c>
    </row>
    <row r="543" spans="1:8" s="124" customFormat="1" ht="15.75" x14ac:dyDescent="0.35">
      <c r="A543" s="122" t="s">
        <v>2172</v>
      </c>
      <c r="B543" s="123" t="s">
        <v>303</v>
      </c>
      <c r="C543" s="122" t="s">
        <v>2033</v>
      </c>
      <c r="D543" s="122" t="s">
        <v>2029</v>
      </c>
      <c r="E543" s="122" t="s">
        <v>2030</v>
      </c>
      <c r="F543" s="122" t="s">
        <v>2173</v>
      </c>
      <c r="G543" s="122" t="s">
        <v>837</v>
      </c>
      <c r="H543" s="122" t="s">
        <v>847</v>
      </c>
    </row>
    <row r="544" spans="1:8" s="124" customFormat="1" ht="15.75" x14ac:dyDescent="0.35">
      <c r="A544" s="122" t="s">
        <v>2174</v>
      </c>
      <c r="B544" s="123" t="s">
        <v>303</v>
      </c>
      <c r="C544" s="122" t="s">
        <v>2033</v>
      </c>
      <c r="D544" s="122" t="s">
        <v>2049</v>
      </c>
      <c r="E544" s="122" t="s">
        <v>2088</v>
      </c>
      <c r="F544" s="122" t="s">
        <v>2175</v>
      </c>
      <c r="G544" s="122" t="s">
        <v>837</v>
      </c>
      <c r="H544" s="122" t="s">
        <v>847</v>
      </c>
    </row>
    <row r="545" spans="1:8" s="124" customFormat="1" ht="15.75" x14ac:dyDescent="0.35">
      <c r="A545" s="122" t="s">
        <v>2176</v>
      </c>
      <c r="B545" s="123" t="s">
        <v>303</v>
      </c>
      <c r="C545" s="122" t="s">
        <v>2033</v>
      </c>
      <c r="D545" s="122" t="s">
        <v>2049</v>
      </c>
      <c r="E545" s="122" t="s">
        <v>2088</v>
      </c>
      <c r="F545" s="122" t="s">
        <v>2177</v>
      </c>
      <c r="G545" s="122" t="s">
        <v>837</v>
      </c>
      <c r="H545" s="122" t="s">
        <v>847</v>
      </c>
    </row>
    <row r="546" spans="1:8" s="124" customFormat="1" ht="15.75" x14ac:dyDescent="0.35">
      <c r="A546" s="122" t="s">
        <v>2178</v>
      </c>
      <c r="B546" s="123" t="s">
        <v>303</v>
      </c>
      <c r="C546" s="122" t="s">
        <v>2033</v>
      </c>
      <c r="D546" s="122" t="s">
        <v>2049</v>
      </c>
      <c r="E546" s="122" t="s">
        <v>2088</v>
      </c>
      <c r="F546" s="122" t="s">
        <v>2179</v>
      </c>
      <c r="G546" s="122" t="s">
        <v>837</v>
      </c>
      <c r="H546" s="122" t="s">
        <v>847</v>
      </c>
    </row>
    <row r="547" spans="1:8" s="124" customFormat="1" ht="15.75" x14ac:dyDescent="0.35">
      <c r="A547" s="122" t="s">
        <v>2180</v>
      </c>
      <c r="B547" s="123" t="s">
        <v>303</v>
      </c>
      <c r="C547" s="122" t="s">
        <v>2033</v>
      </c>
      <c r="D547" s="122" t="s">
        <v>2049</v>
      </c>
      <c r="E547" s="122" t="s">
        <v>2088</v>
      </c>
      <c r="F547" s="122" t="s">
        <v>2181</v>
      </c>
      <c r="G547" s="122" t="s">
        <v>837</v>
      </c>
      <c r="H547" s="122" t="s">
        <v>847</v>
      </c>
    </row>
    <row r="548" spans="1:8" s="124" customFormat="1" ht="15.75" x14ac:dyDescent="0.35">
      <c r="A548" s="122" t="s">
        <v>2182</v>
      </c>
      <c r="B548" s="123" t="s">
        <v>303</v>
      </c>
      <c r="C548" s="122" t="s">
        <v>2033</v>
      </c>
      <c r="D548" s="122" t="s">
        <v>2049</v>
      </c>
      <c r="E548" s="122" t="s">
        <v>2088</v>
      </c>
      <c r="F548" s="122" t="s">
        <v>2183</v>
      </c>
      <c r="G548" s="122" t="s">
        <v>837</v>
      </c>
      <c r="H548" s="122" t="s">
        <v>811</v>
      </c>
    </row>
    <row r="549" spans="1:8" s="124" customFormat="1" ht="15.75" x14ac:dyDescent="0.35">
      <c r="A549" s="122" t="s">
        <v>2184</v>
      </c>
      <c r="B549" s="123" t="s">
        <v>303</v>
      </c>
      <c r="C549" s="122" t="s">
        <v>2033</v>
      </c>
      <c r="D549" s="122" t="s">
        <v>2049</v>
      </c>
      <c r="E549" s="122" t="s">
        <v>2088</v>
      </c>
      <c r="F549" s="122" t="s">
        <v>2185</v>
      </c>
      <c r="G549" s="122" t="s">
        <v>837</v>
      </c>
      <c r="H549" s="122" t="s">
        <v>811</v>
      </c>
    </row>
    <row r="550" spans="1:8" s="124" customFormat="1" ht="15.75" x14ac:dyDescent="0.35">
      <c r="A550" s="122" t="s">
        <v>2186</v>
      </c>
      <c r="B550" s="123" t="s">
        <v>303</v>
      </c>
      <c r="C550" s="122" t="s">
        <v>2033</v>
      </c>
      <c r="D550" s="122" t="s">
        <v>2049</v>
      </c>
      <c r="E550" s="122" t="s">
        <v>2055</v>
      </c>
      <c r="F550" s="122" t="s">
        <v>2187</v>
      </c>
      <c r="G550" s="122" t="s">
        <v>837</v>
      </c>
      <c r="H550" s="122" t="s">
        <v>811</v>
      </c>
    </row>
    <row r="551" spans="1:8" s="124" customFormat="1" ht="15.75" x14ac:dyDescent="0.35">
      <c r="A551" s="122" t="s">
        <v>2188</v>
      </c>
      <c r="B551" s="123" t="s">
        <v>303</v>
      </c>
      <c r="C551" s="122" t="s">
        <v>2189</v>
      </c>
      <c r="D551" s="122" t="s">
        <v>2190</v>
      </c>
      <c r="E551" s="122" t="s">
        <v>2191</v>
      </c>
      <c r="F551" s="122" t="s">
        <v>2192</v>
      </c>
      <c r="G551" s="122" t="s">
        <v>801</v>
      </c>
      <c r="H551" s="122" t="s">
        <v>801</v>
      </c>
    </row>
    <row r="552" spans="1:8" s="124" customFormat="1" ht="15.75" x14ac:dyDescent="0.35">
      <c r="A552" s="122" t="s">
        <v>2193</v>
      </c>
      <c r="B552" s="123" t="s">
        <v>303</v>
      </c>
      <c r="C552" s="122" t="s">
        <v>2194</v>
      </c>
      <c r="D552" s="122" t="s">
        <v>2195</v>
      </c>
      <c r="E552" s="122" t="s">
        <v>2196</v>
      </c>
      <c r="F552" s="122" t="s">
        <v>2197</v>
      </c>
      <c r="G552" s="122" t="s">
        <v>801</v>
      </c>
      <c r="H552" s="122" t="s">
        <v>801</v>
      </c>
    </row>
    <row r="553" spans="1:8" s="124" customFormat="1" ht="15.75" x14ac:dyDescent="0.35">
      <c r="A553" s="122" t="s">
        <v>2198</v>
      </c>
      <c r="B553" s="123" t="s">
        <v>303</v>
      </c>
      <c r="C553" s="122" t="s">
        <v>2194</v>
      </c>
      <c r="D553" s="122" t="s">
        <v>2195</v>
      </c>
      <c r="E553" s="122" t="s">
        <v>2196</v>
      </c>
      <c r="F553" s="122" t="s">
        <v>2199</v>
      </c>
      <c r="G553" s="122" t="s">
        <v>807</v>
      </c>
      <c r="H553" s="122" t="s">
        <v>807</v>
      </c>
    </row>
    <row r="554" spans="1:8" x14ac:dyDescent="0.35">
      <c r="A554" s="122" t="s">
        <v>2200</v>
      </c>
      <c r="B554" s="125" t="s">
        <v>304</v>
      </c>
      <c r="C554" s="125" t="s">
        <v>2201</v>
      </c>
      <c r="D554" s="125" t="s">
        <v>2201</v>
      </c>
      <c r="E554" s="122" t="s">
        <v>2202</v>
      </c>
      <c r="F554" s="122" t="s">
        <v>2203</v>
      </c>
      <c r="G554" s="122" t="s">
        <v>2204</v>
      </c>
      <c r="H554" s="122" t="s">
        <v>1131</v>
      </c>
    </row>
    <row r="555" spans="1:8" x14ac:dyDescent="0.35">
      <c r="A555" s="122" t="s">
        <v>2205</v>
      </c>
      <c r="B555" s="125" t="s">
        <v>304</v>
      </c>
      <c r="C555" s="125" t="s">
        <v>2201</v>
      </c>
      <c r="D555" s="125" t="s">
        <v>2201</v>
      </c>
      <c r="E555" s="122" t="s">
        <v>2206</v>
      </c>
      <c r="F555" s="122" t="s">
        <v>2207</v>
      </c>
      <c r="G555" s="122" t="s">
        <v>1131</v>
      </c>
      <c r="H555" s="122" t="s">
        <v>1131</v>
      </c>
    </row>
    <row r="556" spans="1:8" x14ac:dyDescent="0.35">
      <c r="A556" s="122" t="s">
        <v>2208</v>
      </c>
      <c r="B556" s="125" t="s">
        <v>304</v>
      </c>
      <c r="C556" s="125" t="s">
        <v>2201</v>
      </c>
      <c r="D556" s="125" t="s">
        <v>2201</v>
      </c>
      <c r="E556" s="122" t="s">
        <v>2209</v>
      </c>
      <c r="F556" s="122" t="s">
        <v>2210</v>
      </c>
      <c r="G556" s="122" t="s">
        <v>1131</v>
      </c>
      <c r="H556" s="122" t="s">
        <v>1131</v>
      </c>
    </row>
    <row r="557" spans="1:8" x14ac:dyDescent="0.35">
      <c r="A557" s="122" t="s">
        <v>2211</v>
      </c>
      <c r="B557" s="125" t="s">
        <v>304</v>
      </c>
      <c r="C557" s="125" t="s">
        <v>2201</v>
      </c>
      <c r="D557" s="125" t="s">
        <v>2201</v>
      </c>
      <c r="E557" s="122" t="s">
        <v>2209</v>
      </c>
      <c r="F557" s="122" t="s">
        <v>2212</v>
      </c>
      <c r="G557" s="122" t="s">
        <v>1131</v>
      </c>
      <c r="H557" s="122" t="s">
        <v>1131</v>
      </c>
    </row>
    <row r="558" spans="1:8" x14ac:dyDescent="0.35">
      <c r="A558" s="122" t="s">
        <v>2213</v>
      </c>
      <c r="B558" s="125" t="s">
        <v>304</v>
      </c>
      <c r="C558" s="125" t="s">
        <v>2201</v>
      </c>
      <c r="D558" s="125" t="s">
        <v>2201</v>
      </c>
      <c r="E558" s="122" t="s">
        <v>2209</v>
      </c>
      <c r="F558" s="122" t="s">
        <v>2214</v>
      </c>
      <c r="G558" s="122" t="s">
        <v>1131</v>
      </c>
      <c r="H558" s="122" t="s">
        <v>1131</v>
      </c>
    </row>
    <row r="559" spans="1:8" x14ac:dyDescent="0.35">
      <c r="A559" s="122" t="s">
        <v>2215</v>
      </c>
      <c r="B559" s="125" t="s">
        <v>304</v>
      </c>
      <c r="C559" s="125" t="s">
        <v>2201</v>
      </c>
      <c r="D559" s="125" t="s">
        <v>2201</v>
      </c>
      <c r="E559" s="122" t="s">
        <v>2209</v>
      </c>
      <c r="F559" s="122" t="s">
        <v>2216</v>
      </c>
      <c r="G559" s="122" t="s">
        <v>1131</v>
      </c>
      <c r="H559" s="122" t="s">
        <v>1131</v>
      </c>
    </row>
    <row r="560" spans="1:8" x14ac:dyDescent="0.35">
      <c r="A560" s="122" t="s">
        <v>2217</v>
      </c>
      <c r="B560" s="125" t="s">
        <v>304</v>
      </c>
      <c r="C560" s="125" t="s">
        <v>2201</v>
      </c>
      <c r="D560" s="125" t="s">
        <v>2201</v>
      </c>
      <c r="E560" s="122" t="s">
        <v>2218</v>
      </c>
      <c r="F560" s="122" t="s">
        <v>2219</v>
      </c>
      <c r="G560" s="122" t="s">
        <v>1131</v>
      </c>
      <c r="H560" s="122" t="s">
        <v>1131</v>
      </c>
    </row>
    <row r="561" spans="1:8" x14ac:dyDescent="0.35">
      <c r="A561" s="122" t="s">
        <v>2220</v>
      </c>
      <c r="B561" s="125" t="s">
        <v>304</v>
      </c>
      <c r="C561" s="125" t="s">
        <v>2201</v>
      </c>
      <c r="D561" s="125" t="s">
        <v>2201</v>
      </c>
      <c r="E561" s="122" t="s">
        <v>2218</v>
      </c>
      <c r="F561" s="122" t="s">
        <v>2221</v>
      </c>
      <c r="G561" s="122" t="s">
        <v>1131</v>
      </c>
      <c r="H561" s="122" t="s">
        <v>1131</v>
      </c>
    </row>
    <row r="562" spans="1:8" x14ac:dyDescent="0.35">
      <c r="A562" s="122" t="s">
        <v>2222</v>
      </c>
      <c r="B562" s="125" t="s">
        <v>304</v>
      </c>
      <c r="C562" s="125" t="s">
        <v>2201</v>
      </c>
      <c r="D562" s="125" t="s">
        <v>2201</v>
      </c>
      <c r="E562" s="122" t="s">
        <v>2218</v>
      </c>
      <c r="F562" s="122" t="s">
        <v>2223</v>
      </c>
      <c r="G562" s="122" t="s">
        <v>1131</v>
      </c>
      <c r="H562" s="122" t="s">
        <v>1131</v>
      </c>
    </row>
    <row r="563" spans="1:8" x14ac:dyDescent="0.35">
      <c r="A563" s="122" t="s">
        <v>2224</v>
      </c>
      <c r="B563" s="125" t="s">
        <v>304</v>
      </c>
      <c r="C563" s="125" t="s">
        <v>2201</v>
      </c>
      <c r="D563" s="125" t="s">
        <v>2201</v>
      </c>
      <c r="E563" s="122" t="s">
        <v>2218</v>
      </c>
      <c r="F563" s="122" t="s">
        <v>2225</v>
      </c>
      <c r="G563" s="122" t="s">
        <v>1131</v>
      </c>
      <c r="H563" s="122" t="s">
        <v>816</v>
      </c>
    </row>
    <row r="564" spans="1:8" x14ac:dyDescent="0.35">
      <c r="A564" s="122" t="s">
        <v>2226</v>
      </c>
      <c r="B564" s="125" t="s">
        <v>304</v>
      </c>
      <c r="C564" s="125" t="s">
        <v>2201</v>
      </c>
      <c r="D564" s="125" t="s">
        <v>2201</v>
      </c>
      <c r="E564" s="122" t="s">
        <v>2227</v>
      </c>
      <c r="F564" s="122" t="s">
        <v>2228</v>
      </c>
      <c r="G564" s="122" t="s">
        <v>1131</v>
      </c>
      <c r="H564" s="122" t="s">
        <v>1131</v>
      </c>
    </row>
    <row r="565" spans="1:8" x14ac:dyDescent="0.35">
      <c r="A565" s="122" t="s">
        <v>2229</v>
      </c>
      <c r="B565" s="125" t="s">
        <v>304</v>
      </c>
      <c r="C565" s="125" t="s">
        <v>2201</v>
      </c>
      <c r="D565" s="125" t="s">
        <v>2201</v>
      </c>
      <c r="E565" s="122" t="s">
        <v>2227</v>
      </c>
      <c r="F565" s="122" t="s">
        <v>2230</v>
      </c>
      <c r="G565" s="122" t="s">
        <v>1131</v>
      </c>
      <c r="H565" s="122" t="s">
        <v>1131</v>
      </c>
    </row>
    <row r="566" spans="1:8" x14ac:dyDescent="0.35">
      <c r="A566" s="122" t="s">
        <v>2231</v>
      </c>
      <c r="B566" s="125" t="s">
        <v>304</v>
      </c>
      <c r="C566" s="125" t="s">
        <v>2201</v>
      </c>
      <c r="D566" s="125" t="s">
        <v>2201</v>
      </c>
      <c r="E566" s="122" t="s">
        <v>2227</v>
      </c>
      <c r="F566" s="122" t="s">
        <v>2232</v>
      </c>
      <c r="G566" s="122" t="s">
        <v>1131</v>
      </c>
      <c r="H566" s="122" t="s">
        <v>1131</v>
      </c>
    </row>
    <row r="567" spans="1:8" x14ac:dyDescent="0.35">
      <c r="A567" s="122" t="s">
        <v>2233</v>
      </c>
      <c r="B567" s="125" t="s">
        <v>304</v>
      </c>
      <c r="C567" s="125" t="s">
        <v>2201</v>
      </c>
      <c r="D567" s="125" t="s">
        <v>2201</v>
      </c>
      <c r="E567" s="122" t="s">
        <v>2227</v>
      </c>
      <c r="F567" s="122" t="s">
        <v>2234</v>
      </c>
      <c r="G567" s="122" t="s">
        <v>1131</v>
      </c>
      <c r="H567" s="122" t="s">
        <v>1131</v>
      </c>
    </row>
    <row r="568" spans="1:8" x14ac:dyDescent="0.35">
      <c r="A568" s="122" t="s">
        <v>2235</v>
      </c>
      <c r="B568" s="125" t="s">
        <v>304</v>
      </c>
      <c r="C568" s="125" t="s">
        <v>2201</v>
      </c>
      <c r="D568" s="125" t="s">
        <v>2201</v>
      </c>
      <c r="E568" s="122" t="s">
        <v>2227</v>
      </c>
      <c r="F568" s="122" t="s">
        <v>2236</v>
      </c>
      <c r="G568" s="122" t="s">
        <v>1131</v>
      </c>
      <c r="H568" s="122" t="s">
        <v>816</v>
      </c>
    </row>
    <row r="569" spans="1:8" x14ac:dyDescent="0.35">
      <c r="A569" s="122" t="s">
        <v>2237</v>
      </c>
      <c r="B569" s="125" t="s">
        <v>304</v>
      </c>
      <c r="C569" s="125" t="s">
        <v>2201</v>
      </c>
      <c r="D569" s="125" t="s">
        <v>2201</v>
      </c>
      <c r="E569" s="122" t="s">
        <v>2227</v>
      </c>
      <c r="F569" s="122" t="s">
        <v>2238</v>
      </c>
      <c r="G569" s="122" t="s">
        <v>1131</v>
      </c>
      <c r="H569" s="122" t="s">
        <v>1131</v>
      </c>
    </row>
    <row r="570" spans="1:8" x14ac:dyDescent="0.35">
      <c r="A570" s="122" t="s">
        <v>2239</v>
      </c>
      <c r="B570" s="125" t="s">
        <v>304</v>
      </c>
      <c r="C570" s="125" t="s">
        <v>2201</v>
      </c>
      <c r="D570" s="125" t="s">
        <v>2201</v>
      </c>
      <c r="E570" s="122" t="s">
        <v>2240</v>
      </c>
      <c r="F570" s="122" t="s">
        <v>2241</v>
      </c>
      <c r="G570" s="122" t="s">
        <v>1131</v>
      </c>
      <c r="H570" s="122" t="s">
        <v>1131</v>
      </c>
    </row>
    <row r="571" spans="1:8" x14ac:dyDescent="0.35">
      <c r="A571" s="122" t="s">
        <v>2242</v>
      </c>
      <c r="B571" s="125" t="s">
        <v>304</v>
      </c>
      <c r="C571" s="125" t="s">
        <v>2201</v>
      </c>
      <c r="D571" s="125" t="s">
        <v>2201</v>
      </c>
      <c r="E571" s="122" t="s">
        <v>2243</v>
      </c>
      <c r="F571" s="122" t="s">
        <v>2244</v>
      </c>
      <c r="G571" s="122" t="s">
        <v>1131</v>
      </c>
      <c r="H571" s="122" t="s">
        <v>1131</v>
      </c>
    </row>
    <row r="572" spans="1:8" x14ac:dyDescent="0.35">
      <c r="A572" s="122" t="s">
        <v>2245</v>
      </c>
      <c r="B572" s="125" t="s">
        <v>304</v>
      </c>
      <c r="C572" s="125" t="s">
        <v>2201</v>
      </c>
      <c r="D572" s="125" t="s">
        <v>2201</v>
      </c>
      <c r="E572" s="122" t="s">
        <v>2246</v>
      </c>
      <c r="F572" s="122" t="s">
        <v>2247</v>
      </c>
      <c r="G572" s="122" t="s">
        <v>1131</v>
      </c>
      <c r="H572" s="122" t="s">
        <v>1131</v>
      </c>
    </row>
    <row r="573" spans="1:8" x14ac:dyDescent="0.35">
      <c r="A573" s="122" t="s">
        <v>2248</v>
      </c>
      <c r="B573" s="125" t="s">
        <v>304</v>
      </c>
      <c r="C573" s="125" t="s">
        <v>2201</v>
      </c>
      <c r="D573" s="125" t="s">
        <v>2201</v>
      </c>
      <c r="E573" s="122" t="s">
        <v>2246</v>
      </c>
      <c r="F573" s="122" t="s">
        <v>2249</v>
      </c>
      <c r="G573" s="122" t="s">
        <v>1131</v>
      </c>
      <c r="H573" s="122" t="s">
        <v>1131</v>
      </c>
    </row>
    <row r="574" spans="1:8" x14ac:dyDescent="0.35">
      <c r="A574" s="122" t="s">
        <v>2250</v>
      </c>
      <c r="B574" s="125" t="s">
        <v>304</v>
      </c>
      <c r="C574" s="125" t="s">
        <v>2201</v>
      </c>
      <c r="D574" s="125" t="s">
        <v>2201</v>
      </c>
      <c r="E574" s="122" t="s">
        <v>2246</v>
      </c>
      <c r="F574" s="122" t="s">
        <v>2251</v>
      </c>
      <c r="G574" s="122" t="s">
        <v>1131</v>
      </c>
      <c r="H574" s="122" t="s">
        <v>1131</v>
      </c>
    </row>
    <row r="575" spans="1:8" x14ac:dyDescent="0.35">
      <c r="A575" s="122" t="s">
        <v>2252</v>
      </c>
      <c r="B575" s="125" t="s">
        <v>304</v>
      </c>
      <c r="C575" s="125" t="s">
        <v>2201</v>
      </c>
      <c r="D575" s="125" t="s">
        <v>2201</v>
      </c>
      <c r="E575" s="122" t="s">
        <v>2253</v>
      </c>
      <c r="F575" s="122" t="s">
        <v>2254</v>
      </c>
      <c r="G575" s="122" t="s">
        <v>1131</v>
      </c>
      <c r="H575" s="122" t="s">
        <v>816</v>
      </c>
    </row>
    <row r="576" spans="1:8" x14ac:dyDescent="0.35">
      <c r="A576" s="122" t="s">
        <v>2255</v>
      </c>
      <c r="B576" s="125" t="s">
        <v>304</v>
      </c>
      <c r="C576" s="125" t="s">
        <v>2201</v>
      </c>
      <c r="D576" s="125" t="s">
        <v>2201</v>
      </c>
      <c r="E576" s="122" t="s">
        <v>2253</v>
      </c>
      <c r="F576" s="122" t="s">
        <v>2256</v>
      </c>
      <c r="G576" s="122" t="s">
        <v>1131</v>
      </c>
      <c r="H576" s="122" t="s">
        <v>1131</v>
      </c>
    </row>
    <row r="577" spans="1:8" x14ac:dyDescent="0.35">
      <c r="A577" s="122" t="s">
        <v>2257</v>
      </c>
      <c r="B577" s="125" t="s">
        <v>304</v>
      </c>
      <c r="C577" s="125" t="s">
        <v>2201</v>
      </c>
      <c r="D577" s="125" t="s">
        <v>2201</v>
      </c>
      <c r="E577" s="122" t="s">
        <v>2253</v>
      </c>
      <c r="F577" s="122" t="s">
        <v>2258</v>
      </c>
      <c r="G577" s="122" t="s">
        <v>1131</v>
      </c>
      <c r="H577" s="122" t="s">
        <v>1131</v>
      </c>
    </row>
    <row r="578" spans="1:8" x14ac:dyDescent="0.35">
      <c r="A578" s="122" t="s">
        <v>2259</v>
      </c>
      <c r="B578" s="125" t="s">
        <v>304</v>
      </c>
      <c r="C578" s="125" t="s">
        <v>2201</v>
      </c>
      <c r="D578" s="125" t="s">
        <v>2201</v>
      </c>
      <c r="E578" s="122" t="s">
        <v>2253</v>
      </c>
      <c r="F578" s="122" t="s">
        <v>2260</v>
      </c>
      <c r="G578" s="122" t="s">
        <v>1131</v>
      </c>
      <c r="H578" s="122" t="s">
        <v>1131</v>
      </c>
    </row>
    <row r="579" spans="1:8" x14ac:dyDescent="0.35">
      <c r="A579" s="122" t="s">
        <v>2261</v>
      </c>
      <c r="B579" s="125" t="s">
        <v>304</v>
      </c>
      <c r="C579" s="125" t="s">
        <v>2201</v>
      </c>
      <c r="D579" s="125" t="s">
        <v>2201</v>
      </c>
      <c r="E579" s="122" t="s">
        <v>2253</v>
      </c>
      <c r="F579" s="122" t="s">
        <v>2262</v>
      </c>
      <c r="G579" s="122" t="s">
        <v>1131</v>
      </c>
      <c r="H579" s="122" t="s">
        <v>1131</v>
      </c>
    </row>
    <row r="580" spans="1:8" x14ac:dyDescent="0.35">
      <c r="A580" s="122" t="s">
        <v>2263</v>
      </c>
      <c r="B580" s="125" t="s">
        <v>304</v>
      </c>
      <c r="C580" s="125" t="s">
        <v>2201</v>
      </c>
      <c r="D580" s="125" t="s">
        <v>2201</v>
      </c>
      <c r="E580" s="122" t="s">
        <v>2253</v>
      </c>
      <c r="F580" s="122" t="s">
        <v>2264</v>
      </c>
      <c r="G580" s="122" t="s">
        <v>1131</v>
      </c>
      <c r="H580" s="122" t="s">
        <v>1131</v>
      </c>
    </row>
    <row r="581" spans="1:8" x14ac:dyDescent="0.35">
      <c r="A581" s="122" t="s">
        <v>2265</v>
      </c>
      <c r="B581" s="125" t="s">
        <v>304</v>
      </c>
      <c r="C581" s="125" t="s">
        <v>2201</v>
      </c>
      <c r="D581" s="125" t="s">
        <v>2201</v>
      </c>
      <c r="E581" s="122" t="s">
        <v>2266</v>
      </c>
      <c r="F581" s="122" t="s">
        <v>2267</v>
      </c>
      <c r="G581" s="122" t="s">
        <v>1131</v>
      </c>
      <c r="H581" s="122" t="s">
        <v>1131</v>
      </c>
    </row>
    <row r="582" spans="1:8" x14ac:dyDescent="0.35">
      <c r="A582" s="122" t="s">
        <v>2268</v>
      </c>
      <c r="B582" s="125" t="s">
        <v>304</v>
      </c>
      <c r="C582" s="125" t="s">
        <v>2201</v>
      </c>
      <c r="D582" s="125" t="s">
        <v>2201</v>
      </c>
      <c r="E582" s="122" t="s">
        <v>2269</v>
      </c>
      <c r="F582" s="122" t="s">
        <v>2270</v>
      </c>
      <c r="G582" s="122" t="s">
        <v>1131</v>
      </c>
      <c r="H582" s="122" t="s">
        <v>1131</v>
      </c>
    </row>
    <row r="583" spans="1:8" x14ac:dyDescent="0.35">
      <c r="A583" s="122" t="s">
        <v>2271</v>
      </c>
      <c r="B583" s="125" t="s">
        <v>304</v>
      </c>
      <c r="C583" s="125" t="s">
        <v>2201</v>
      </c>
      <c r="D583" s="125" t="s">
        <v>2201</v>
      </c>
      <c r="E583" s="122" t="s">
        <v>2269</v>
      </c>
      <c r="F583" s="122" t="s">
        <v>2272</v>
      </c>
      <c r="G583" s="122" t="s">
        <v>1131</v>
      </c>
      <c r="H583" s="122" t="s">
        <v>1131</v>
      </c>
    </row>
    <row r="584" spans="1:8" x14ac:dyDescent="0.35">
      <c r="A584" s="122" t="s">
        <v>2273</v>
      </c>
      <c r="B584" s="125" t="s">
        <v>304</v>
      </c>
      <c r="C584" s="125" t="s">
        <v>2201</v>
      </c>
      <c r="D584" s="125" t="s">
        <v>2201</v>
      </c>
      <c r="E584" s="122" t="s">
        <v>2274</v>
      </c>
      <c r="F584" s="122" t="s">
        <v>2275</v>
      </c>
      <c r="G584" s="122" t="s">
        <v>1131</v>
      </c>
      <c r="H584" s="122" t="s">
        <v>1131</v>
      </c>
    </row>
    <row r="585" spans="1:8" x14ac:dyDescent="0.35">
      <c r="A585" s="122" t="s">
        <v>2276</v>
      </c>
      <c r="B585" s="125" t="s">
        <v>304</v>
      </c>
      <c r="C585" s="125" t="s">
        <v>2201</v>
      </c>
      <c r="D585" s="125" t="s">
        <v>2201</v>
      </c>
      <c r="E585" s="122" t="s">
        <v>2274</v>
      </c>
      <c r="F585" s="122" t="s">
        <v>2277</v>
      </c>
      <c r="G585" s="122" t="s">
        <v>1131</v>
      </c>
      <c r="H585" s="122" t="s">
        <v>1131</v>
      </c>
    </row>
    <row r="586" spans="1:8" x14ac:dyDescent="0.35">
      <c r="A586" s="122" t="s">
        <v>2278</v>
      </c>
      <c r="B586" s="125" t="s">
        <v>304</v>
      </c>
      <c r="C586" s="125" t="s">
        <v>2201</v>
      </c>
      <c r="D586" s="125" t="s">
        <v>2201</v>
      </c>
      <c r="E586" s="122" t="s">
        <v>2279</v>
      </c>
      <c r="F586" s="122" t="s">
        <v>2280</v>
      </c>
      <c r="G586" s="122" t="s">
        <v>1131</v>
      </c>
      <c r="H586" s="122" t="s">
        <v>1131</v>
      </c>
    </row>
    <row r="587" spans="1:8" x14ac:dyDescent="0.35">
      <c r="A587" s="122" t="s">
        <v>2281</v>
      </c>
      <c r="B587" s="125" t="s">
        <v>304</v>
      </c>
      <c r="C587" s="125" t="s">
        <v>2201</v>
      </c>
      <c r="D587" s="125" t="s">
        <v>2201</v>
      </c>
      <c r="E587" s="122" t="s">
        <v>2282</v>
      </c>
      <c r="F587" s="122" t="s">
        <v>2283</v>
      </c>
      <c r="G587" s="122" t="s">
        <v>1131</v>
      </c>
      <c r="H587" s="122" t="s">
        <v>1131</v>
      </c>
    </row>
    <row r="588" spans="1:8" x14ac:dyDescent="0.35">
      <c r="A588" s="122" t="s">
        <v>2284</v>
      </c>
      <c r="B588" s="125" t="s">
        <v>304</v>
      </c>
      <c r="C588" s="125" t="s">
        <v>2201</v>
      </c>
      <c r="D588" s="125" t="s">
        <v>2201</v>
      </c>
      <c r="E588" s="122" t="s">
        <v>2282</v>
      </c>
      <c r="F588" s="122" t="s">
        <v>2285</v>
      </c>
      <c r="G588" s="122" t="s">
        <v>1131</v>
      </c>
      <c r="H588" s="122" t="s">
        <v>1131</v>
      </c>
    </row>
    <row r="589" spans="1:8" x14ac:dyDescent="0.35">
      <c r="A589" s="122" t="s">
        <v>2286</v>
      </c>
      <c r="B589" s="125" t="s">
        <v>304</v>
      </c>
      <c r="C589" s="125" t="s">
        <v>2201</v>
      </c>
      <c r="D589" s="125" t="s">
        <v>2201</v>
      </c>
      <c r="E589" s="122" t="s">
        <v>2287</v>
      </c>
      <c r="F589" s="122" t="s">
        <v>2288</v>
      </c>
      <c r="G589" s="122" t="s">
        <v>1131</v>
      </c>
      <c r="H589" s="122" t="s">
        <v>1131</v>
      </c>
    </row>
    <row r="590" spans="1:8" x14ac:dyDescent="0.35">
      <c r="A590" s="122" t="s">
        <v>2289</v>
      </c>
      <c r="B590" s="125" t="s">
        <v>304</v>
      </c>
      <c r="C590" s="125" t="s">
        <v>2201</v>
      </c>
      <c r="D590" s="125" t="s">
        <v>2201</v>
      </c>
      <c r="E590" s="122" t="s">
        <v>2290</v>
      </c>
      <c r="F590" s="122" t="s">
        <v>2291</v>
      </c>
      <c r="G590" s="122" t="s">
        <v>1131</v>
      </c>
      <c r="H590" s="122" t="s">
        <v>1131</v>
      </c>
    </row>
    <row r="591" spans="1:8" x14ac:dyDescent="0.35">
      <c r="A591" s="122" t="s">
        <v>2292</v>
      </c>
      <c r="B591" s="125" t="s">
        <v>304</v>
      </c>
      <c r="C591" s="125" t="s">
        <v>2201</v>
      </c>
      <c r="D591" s="125" t="s">
        <v>2201</v>
      </c>
      <c r="E591" s="122" t="s">
        <v>2293</v>
      </c>
      <c r="F591" s="122" t="s">
        <v>2294</v>
      </c>
      <c r="G591" s="122" t="s">
        <v>1131</v>
      </c>
      <c r="H591" s="122" t="s">
        <v>1131</v>
      </c>
    </row>
    <row r="592" spans="1:8" x14ac:dyDescent="0.35">
      <c r="A592" s="122" t="s">
        <v>2295</v>
      </c>
      <c r="B592" s="125" t="s">
        <v>304</v>
      </c>
      <c r="C592" s="125" t="s">
        <v>2201</v>
      </c>
      <c r="D592" s="125" t="s">
        <v>2201</v>
      </c>
      <c r="E592" s="122" t="s">
        <v>2296</v>
      </c>
      <c r="F592" s="122" t="s">
        <v>2297</v>
      </c>
      <c r="G592" s="122" t="s">
        <v>1131</v>
      </c>
      <c r="H592" s="122" t="s">
        <v>1131</v>
      </c>
    </row>
    <row r="593" spans="1:8" x14ac:dyDescent="0.35">
      <c r="A593" s="122" t="s">
        <v>2298</v>
      </c>
      <c r="B593" s="125" t="s">
        <v>304</v>
      </c>
      <c r="C593" s="125" t="s">
        <v>2201</v>
      </c>
      <c r="D593" s="125" t="s">
        <v>2201</v>
      </c>
      <c r="E593" s="122" t="s">
        <v>2296</v>
      </c>
      <c r="F593" s="122" t="s">
        <v>2299</v>
      </c>
      <c r="G593" s="122" t="s">
        <v>1131</v>
      </c>
      <c r="H593" s="122" t="s">
        <v>1131</v>
      </c>
    </row>
    <row r="594" spans="1:8" x14ac:dyDescent="0.35">
      <c r="A594" s="122" t="s">
        <v>2300</v>
      </c>
      <c r="B594" s="125" t="s">
        <v>304</v>
      </c>
      <c r="C594" s="125" t="s">
        <v>2201</v>
      </c>
      <c r="D594" s="125" t="s">
        <v>2201</v>
      </c>
      <c r="E594" s="122" t="s">
        <v>2301</v>
      </c>
      <c r="F594" s="122" t="s">
        <v>2302</v>
      </c>
      <c r="G594" s="122" t="s">
        <v>1131</v>
      </c>
      <c r="H594" s="122" t="s">
        <v>1131</v>
      </c>
    </row>
    <row r="595" spans="1:8" x14ac:dyDescent="0.35">
      <c r="A595" s="122" t="s">
        <v>2303</v>
      </c>
      <c r="B595" s="125" t="s">
        <v>304</v>
      </c>
      <c r="C595" s="125" t="s">
        <v>2201</v>
      </c>
      <c r="D595" s="125" t="s">
        <v>2201</v>
      </c>
      <c r="E595" s="122" t="s">
        <v>2301</v>
      </c>
      <c r="F595" s="122" t="s">
        <v>2304</v>
      </c>
      <c r="G595" s="122" t="s">
        <v>1131</v>
      </c>
      <c r="H595" s="122" t="s">
        <v>1131</v>
      </c>
    </row>
    <row r="596" spans="1:8" x14ac:dyDescent="0.35">
      <c r="A596" s="122" t="s">
        <v>2305</v>
      </c>
      <c r="B596" s="125" t="s">
        <v>304</v>
      </c>
      <c r="C596" s="125" t="s">
        <v>2201</v>
      </c>
      <c r="D596" s="125" t="s">
        <v>2201</v>
      </c>
      <c r="E596" s="122" t="s">
        <v>2306</v>
      </c>
      <c r="F596" s="122" t="s">
        <v>2307</v>
      </c>
      <c r="G596" s="122" t="s">
        <v>1131</v>
      </c>
      <c r="H596" s="122" t="s">
        <v>816</v>
      </c>
    </row>
    <row r="597" spans="1:8" x14ac:dyDescent="0.35">
      <c r="A597" s="122" t="s">
        <v>2308</v>
      </c>
      <c r="B597" s="125" t="s">
        <v>304</v>
      </c>
      <c r="C597" s="125" t="s">
        <v>2201</v>
      </c>
      <c r="D597" s="125" t="s">
        <v>2201</v>
      </c>
      <c r="E597" s="122" t="s">
        <v>2306</v>
      </c>
      <c r="F597" s="122" t="s">
        <v>2309</v>
      </c>
      <c r="G597" s="122" t="s">
        <v>1131</v>
      </c>
      <c r="H597" s="122" t="s">
        <v>816</v>
      </c>
    </row>
    <row r="598" spans="1:8" x14ac:dyDescent="0.35">
      <c r="A598" s="122" t="s">
        <v>2310</v>
      </c>
      <c r="B598" s="125" t="s">
        <v>304</v>
      </c>
      <c r="C598" s="125" t="s">
        <v>2201</v>
      </c>
      <c r="D598" s="125" t="s">
        <v>2201</v>
      </c>
      <c r="E598" s="122" t="s">
        <v>2306</v>
      </c>
      <c r="F598" s="122" t="s">
        <v>2311</v>
      </c>
      <c r="G598" s="122" t="s">
        <v>1131</v>
      </c>
      <c r="H598" s="122" t="s">
        <v>1131</v>
      </c>
    </row>
    <row r="599" spans="1:8" x14ac:dyDescent="0.35">
      <c r="A599" s="122" t="s">
        <v>2312</v>
      </c>
      <c r="B599" s="125" t="s">
        <v>304</v>
      </c>
      <c r="C599" s="125" t="s">
        <v>2201</v>
      </c>
      <c r="D599" s="125" t="s">
        <v>2201</v>
      </c>
      <c r="E599" s="122" t="s">
        <v>2306</v>
      </c>
      <c r="F599" s="122" t="s">
        <v>2313</v>
      </c>
      <c r="G599" s="122" t="s">
        <v>1131</v>
      </c>
      <c r="H599" s="122" t="s">
        <v>1131</v>
      </c>
    </row>
    <row r="600" spans="1:8" x14ac:dyDescent="0.35">
      <c r="A600" s="122" t="s">
        <v>2314</v>
      </c>
      <c r="B600" s="125" t="s">
        <v>304</v>
      </c>
      <c r="C600" s="125" t="s">
        <v>2201</v>
      </c>
      <c r="D600" s="125" t="s">
        <v>2201</v>
      </c>
      <c r="E600" s="122" t="s">
        <v>2315</v>
      </c>
      <c r="F600" s="122" t="s">
        <v>2316</v>
      </c>
      <c r="G600" s="122" t="s">
        <v>1131</v>
      </c>
      <c r="H600" s="122" t="s">
        <v>1131</v>
      </c>
    </row>
    <row r="601" spans="1:8" x14ac:dyDescent="0.35">
      <c r="A601" s="122" t="s">
        <v>2317</v>
      </c>
      <c r="B601" s="125" t="s">
        <v>304</v>
      </c>
      <c r="C601" s="125" t="s">
        <v>2201</v>
      </c>
      <c r="D601" s="125" t="s">
        <v>2201</v>
      </c>
      <c r="E601" s="122" t="s">
        <v>2315</v>
      </c>
      <c r="F601" s="122" t="s">
        <v>2318</v>
      </c>
      <c r="G601" s="122" t="s">
        <v>1131</v>
      </c>
      <c r="H601" s="122" t="s">
        <v>1131</v>
      </c>
    </row>
    <row r="602" spans="1:8" x14ac:dyDescent="0.35">
      <c r="A602" s="122" t="s">
        <v>2319</v>
      </c>
      <c r="B602" s="125" t="s">
        <v>304</v>
      </c>
      <c r="C602" s="125" t="s">
        <v>2201</v>
      </c>
      <c r="D602" s="125" t="s">
        <v>2201</v>
      </c>
      <c r="E602" s="122" t="s">
        <v>2320</v>
      </c>
      <c r="F602" s="122" t="s">
        <v>2321</v>
      </c>
      <c r="G602" s="122" t="s">
        <v>1131</v>
      </c>
      <c r="H602" s="122" t="s">
        <v>1131</v>
      </c>
    </row>
    <row r="603" spans="1:8" x14ac:dyDescent="0.35">
      <c r="A603" s="122" t="s">
        <v>2322</v>
      </c>
      <c r="B603" s="125" t="s">
        <v>304</v>
      </c>
      <c r="C603" s="125" t="s">
        <v>2201</v>
      </c>
      <c r="D603" s="125" t="s">
        <v>2201</v>
      </c>
      <c r="E603" s="122" t="s">
        <v>2323</v>
      </c>
      <c r="F603" s="122" t="s">
        <v>2324</v>
      </c>
      <c r="G603" s="122" t="s">
        <v>1131</v>
      </c>
      <c r="H603" s="122" t="s">
        <v>1131</v>
      </c>
    </row>
    <row r="604" spans="1:8" x14ac:dyDescent="0.35">
      <c r="A604" s="122" t="s">
        <v>2325</v>
      </c>
      <c r="B604" s="125" t="s">
        <v>304</v>
      </c>
      <c r="C604" s="125" t="s">
        <v>2201</v>
      </c>
      <c r="D604" s="125" t="s">
        <v>2201</v>
      </c>
      <c r="E604" s="122" t="s">
        <v>2323</v>
      </c>
      <c r="F604" s="122" t="s">
        <v>2326</v>
      </c>
      <c r="G604" s="122" t="s">
        <v>1131</v>
      </c>
      <c r="H604" s="122" t="s">
        <v>1131</v>
      </c>
    </row>
    <row r="605" spans="1:8" x14ac:dyDescent="0.35">
      <c r="A605" s="122" t="s">
        <v>2327</v>
      </c>
      <c r="B605" s="125" t="s">
        <v>304</v>
      </c>
      <c r="C605" s="125" t="s">
        <v>2201</v>
      </c>
      <c r="D605" s="125" t="s">
        <v>2201</v>
      </c>
      <c r="E605" s="122" t="s">
        <v>2323</v>
      </c>
      <c r="F605" s="122" t="s">
        <v>2328</v>
      </c>
      <c r="G605" s="122" t="s">
        <v>1131</v>
      </c>
      <c r="H605" s="122" t="s">
        <v>1131</v>
      </c>
    </row>
    <row r="606" spans="1:8" x14ac:dyDescent="0.35">
      <c r="A606" s="122" t="s">
        <v>2329</v>
      </c>
      <c r="B606" s="125" t="s">
        <v>304</v>
      </c>
      <c r="C606" s="125" t="s">
        <v>2201</v>
      </c>
      <c r="D606" s="125" t="s">
        <v>2201</v>
      </c>
      <c r="E606" s="122" t="s">
        <v>2323</v>
      </c>
      <c r="F606" s="122" t="s">
        <v>2330</v>
      </c>
      <c r="G606" s="122" t="s">
        <v>1131</v>
      </c>
      <c r="H606" s="122" t="s">
        <v>1131</v>
      </c>
    </row>
    <row r="607" spans="1:8" x14ac:dyDescent="0.35">
      <c r="A607" s="122" t="s">
        <v>2331</v>
      </c>
      <c r="B607" s="125" t="s">
        <v>304</v>
      </c>
      <c r="C607" s="125" t="s">
        <v>2201</v>
      </c>
      <c r="D607" s="125" t="s">
        <v>2201</v>
      </c>
      <c r="E607" s="122" t="s">
        <v>2332</v>
      </c>
      <c r="F607" s="122" t="s">
        <v>2333</v>
      </c>
      <c r="G607" s="122" t="s">
        <v>1131</v>
      </c>
      <c r="H607" s="122" t="s">
        <v>1131</v>
      </c>
    </row>
    <row r="608" spans="1:8" x14ac:dyDescent="0.35">
      <c r="A608" s="122" t="s">
        <v>2334</v>
      </c>
      <c r="B608" s="125" t="s">
        <v>304</v>
      </c>
      <c r="C608" s="125" t="s">
        <v>2201</v>
      </c>
      <c r="D608" s="125" t="s">
        <v>2201</v>
      </c>
      <c r="E608" s="122" t="s">
        <v>2335</v>
      </c>
      <c r="F608" s="122" t="s">
        <v>2336</v>
      </c>
      <c r="G608" s="122" t="s">
        <v>2337</v>
      </c>
      <c r="H608" s="122" t="s">
        <v>2338</v>
      </c>
    </row>
    <row r="609" spans="1:8" x14ac:dyDescent="0.35">
      <c r="A609" s="122" t="s">
        <v>2339</v>
      </c>
      <c r="B609" s="125" t="s">
        <v>304</v>
      </c>
      <c r="C609" s="125" t="s">
        <v>2201</v>
      </c>
      <c r="D609" s="125" t="s">
        <v>2201</v>
      </c>
      <c r="E609" s="122" t="s">
        <v>2340</v>
      </c>
      <c r="F609" s="122" t="s">
        <v>2341</v>
      </c>
      <c r="G609" s="122" t="s">
        <v>2342</v>
      </c>
      <c r="H609" s="122" t="s">
        <v>2343</v>
      </c>
    </row>
    <row r="610" spans="1:8" x14ac:dyDescent="0.35">
      <c r="A610" s="122" t="s">
        <v>2344</v>
      </c>
      <c r="B610" s="125" t="s">
        <v>304</v>
      </c>
      <c r="C610" s="125" t="s">
        <v>2201</v>
      </c>
      <c r="D610" s="125" t="s">
        <v>2201</v>
      </c>
      <c r="E610" s="122" t="s">
        <v>2345</v>
      </c>
      <c r="F610" s="122" t="s">
        <v>2346</v>
      </c>
      <c r="G610" s="122" t="s">
        <v>2347</v>
      </c>
      <c r="H610" s="122" t="s">
        <v>816</v>
      </c>
    </row>
    <row r="611" spans="1:8" x14ac:dyDescent="0.35">
      <c r="A611" s="122" t="s">
        <v>2348</v>
      </c>
      <c r="B611" s="125" t="s">
        <v>304</v>
      </c>
      <c r="C611" s="125" t="s">
        <v>2201</v>
      </c>
      <c r="D611" s="125" t="s">
        <v>2201</v>
      </c>
      <c r="E611" s="122" t="s">
        <v>2345</v>
      </c>
      <c r="F611" s="122" t="s">
        <v>2349</v>
      </c>
      <c r="G611" s="122" t="s">
        <v>816</v>
      </c>
      <c r="H611" s="122" t="s">
        <v>847</v>
      </c>
    </row>
    <row r="612" spans="1:8" x14ac:dyDescent="0.35">
      <c r="A612" s="122" t="s">
        <v>2350</v>
      </c>
      <c r="B612" s="125" t="s">
        <v>304</v>
      </c>
      <c r="C612" s="125" t="s">
        <v>2201</v>
      </c>
      <c r="D612" s="125" t="s">
        <v>2201</v>
      </c>
      <c r="E612" s="122" t="s">
        <v>2351</v>
      </c>
      <c r="F612" s="122" t="s">
        <v>2352</v>
      </c>
      <c r="G612" s="122" t="s">
        <v>816</v>
      </c>
      <c r="H612" s="122" t="s">
        <v>816</v>
      </c>
    </row>
    <row r="613" spans="1:8" x14ac:dyDescent="0.35">
      <c r="A613" s="122" t="s">
        <v>2353</v>
      </c>
      <c r="B613" s="125" t="s">
        <v>304</v>
      </c>
      <c r="C613" s="125" t="s">
        <v>2201</v>
      </c>
      <c r="D613" s="125" t="s">
        <v>2201</v>
      </c>
      <c r="E613" s="122" t="s">
        <v>2354</v>
      </c>
      <c r="F613" s="122" t="s">
        <v>2355</v>
      </c>
      <c r="G613" s="122" t="s">
        <v>816</v>
      </c>
      <c r="H613" s="122" t="s">
        <v>816</v>
      </c>
    </row>
    <row r="614" spans="1:8" x14ac:dyDescent="0.35">
      <c r="A614" s="122" t="s">
        <v>2356</v>
      </c>
      <c r="B614" s="125" t="s">
        <v>304</v>
      </c>
      <c r="C614" s="125" t="s">
        <v>2201</v>
      </c>
      <c r="D614" s="125" t="s">
        <v>2201</v>
      </c>
      <c r="E614" s="122" t="s">
        <v>2354</v>
      </c>
      <c r="F614" s="122" t="s">
        <v>2357</v>
      </c>
      <c r="G614" s="122" t="s">
        <v>816</v>
      </c>
      <c r="H614" s="122" t="s">
        <v>816</v>
      </c>
    </row>
    <row r="615" spans="1:8" x14ac:dyDescent="0.35">
      <c r="A615" s="122" t="s">
        <v>2358</v>
      </c>
      <c r="B615" s="125" t="s">
        <v>304</v>
      </c>
      <c r="C615" s="125" t="s">
        <v>2201</v>
      </c>
      <c r="D615" s="125" t="s">
        <v>2201</v>
      </c>
      <c r="E615" s="122" t="s">
        <v>2359</v>
      </c>
      <c r="F615" s="122" t="s">
        <v>2360</v>
      </c>
      <c r="G615" s="122" t="s">
        <v>816</v>
      </c>
      <c r="H615" s="122" t="s">
        <v>816</v>
      </c>
    </row>
    <row r="616" spans="1:8" x14ac:dyDescent="0.35">
      <c r="A616" s="122" t="s">
        <v>2361</v>
      </c>
      <c r="B616" s="125" t="s">
        <v>304</v>
      </c>
      <c r="C616" s="125" t="s">
        <v>2201</v>
      </c>
      <c r="D616" s="125" t="s">
        <v>2201</v>
      </c>
      <c r="E616" s="122" t="s">
        <v>2359</v>
      </c>
      <c r="F616" s="122" t="s">
        <v>2362</v>
      </c>
      <c r="G616" s="122" t="s">
        <v>816</v>
      </c>
      <c r="H616" s="122" t="s">
        <v>816</v>
      </c>
    </row>
    <row r="617" spans="1:8" x14ac:dyDescent="0.35">
      <c r="A617" s="122" t="s">
        <v>2363</v>
      </c>
      <c r="B617" s="125" t="s">
        <v>304</v>
      </c>
      <c r="C617" s="125" t="s">
        <v>2201</v>
      </c>
      <c r="D617" s="125" t="s">
        <v>2201</v>
      </c>
      <c r="E617" s="122" t="s">
        <v>2359</v>
      </c>
      <c r="F617" s="122" t="s">
        <v>2364</v>
      </c>
      <c r="G617" s="122" t="s">
        <v>816</v>
      </c>
      <c r="H617" s="122" t="s">
        <v>837</v>
      </c>
    </row>
    <row r="618" spans="1:8" x14ac:dyDescent="0.35">
      <c r="A618" s="122" t="s">
        <v>2365</v>
      </c>
      <c r="B618" s="125" t="s">
        <v>304</v>
      </c>
      <c r="C618" s="125" t="s">
        <v>2201</v>
      </c>
      <c r="D618" s="125" t="s">
        <v>2201</v>
      </c>
      <c r="E618" s="122" t="s">
        <v>2366</v>
      </c>
      <c r="F618" s="122" t="s">
        <v>2367</v>
      </c>
      <c r="G618" s="122" t="s">
        <v>816</v>
      </c>
      <c r="H618" s="122" t="s">
        <v>816</v>
      </c>
    </row>
    <row r="619" spans="1:8" x14ac:dyDescent="0.35">
      <c r="A619" s="122" t="s">
        <v>2368</v>
      </c>
      <c r="B619" s="125" t="s">
        <v>304</v>
      </c>
      <c r="C619" s="125" t="s">
        <v>2201</v>
      </c>
      <c r="D619" s="125" t="s">
        <v>2201</v>
      </c>
      <c r="E619" s="122" t="s">
        <v>2202</v>
      </c>
      <c r="F619" s="122" t="s">
        <v>2369</v>
      </c>
      <c r="G619" s="122" t="s">
        <v>816</v>
      </c>
      <c r="H619" s="122" t="s">
        <v>816</v>
      </c>
    </row>
    <row r="620" spans="1:8" x14ac:dyDescent="0.35">
      <c r="A620" s="122" t="s">
        <v>2370</v>
      </c>
      <c r="B620" s="125" t="s">
        <v>304</v>
      </c>
      <c r="C620" s="125" t="s">
        <v>2201</v>
      </c>
      <c r="D620" s="125" t="s">
        <v>2201</v>
      </c>
      <c r="E620" s="122" t="s">
        <v>2371</v>
      </c>
      <c r="F620" s="122" t="s">
        <v>2372</v>
      </c>
      <c r="G620" s="122" t="s">
        <v>816</v>
      </c>
      <c r="H620" s="122" t="s">
        <v>816</v>
      </c>
    </row>
    <row r="621" spans="1:8" x14ac:dyDescent="0.35">
      <c r="A621" s="122" t="s">
        <v>2373</v>
      </c>
      <c r="B621" s="125" t="s">
        <v>304</v>
      </c>
      <c r="C621" s="125" t="s">
        <v>2201</v>
      </c>
      <c r="D621" s="125" t="s">
        <v>2201</v>
      </c>
      <c r="E621" s="122" t="s">
        <v>2374</v>
      </c>
      <c r="F621" s="122" t="s">
        <v>2375</v>
      </c>
      <c r="G621" s="122" t="s">
        <v>816</v>
      </c>
      <c r="H621" s="122" t="s">
        <v>847</v>
      </c>
    </row>
    <row r="622" spans="1:8" x14ac:dyDescent="0.35">
      <c r="A622" s="122" t="s">
        <v>2376</v>
      </c>
      <c r="B622" s="125" t="s">
        <v>304</v>
      </c>
      <c r="C622" s="125" t="s">
        <v>2201</v>
      </c>
      <c r="D622" s="125" t="s">
        <v>2201</v>
      </c>
      <c r="E622" s="122" t="s">
        <v>2377</v>
      </c>
      <c r="F622" s="122" t="s">
        <v>2378</v>
      </c>
      <c r="G622" s="122" t="s">
        <v>816</v>
      </c>
      <c r="H622" s="122" t="s">
        <v>816</v>
      </c>
    </row>
    <row r="623" spans="1:8" x14ac:dyDescent="0.35">
      <c r="A623" s="122" t="s">
        <v>2379</v>
      </c>
      <c r="B623" s="125" t="s">
        <v>304</v>
      </c>
      <c r="C623" s="125" t="s">
        <v>2201</v>
      </c>
      <c r="D623" s="125" t="s">
        <v>2201</v>
      </c>
      <c r="E623" s="122" t="s">
        <v>2377</v>
      </c>
      <c r="F623" s="122" t="s">
        <v>2380</v>
      </c>
      <c r="G623" s="122" t="s">
        <v>816</v>
      </c>
      <c r="H623" s="122" t="s">
        <v>816</v>
      </c>
    </row>
    <row r="624" spans="1:8" x14ac:dyDescent="0.35">
      <c r="A624" s="122" t="s">
        <v>2381</v>
      </c>
      <c r="B624" s="125" t="s">
        <v>304</v>
      </c>
      <c r="C624" s="125" t="s">
        <v>2201</v>
      </c>
      <c r="D624" s="125" t="s">
        <v>2201</v>
      </c>
      <c r="E624" s="122" t="s">
        <v>2377</v>
      </c>
      <c r="F624" s="122" t="s">
        <v>2382</v>
      </c>
      <c r="G624" s="122" t="s">
        <v>816</v>
      </c>
      <c r="H624" s="122" t="s">
        <v>816</v>
      </c>
    </row>
    <row r="625" spans="1:8" x14ac:dyDescent="0.35">
      <c r="A625" s="122" t="s">
        <v>2383</v>
      </c>
      <c r="B625" s="125" t="s">
        <v>304</v>
      </c>
      <c r="C625" s="125" t="s">
        <v>2201</v>
      </c>
      <c r="D625" s="125" t="s">
        <v>2201</v>
      </c>
      <c r="E625" s="122" t="s">
        <v>2384</v>
      </c>
      <c r="F625" s="122" t="s">
        <v>2385</v>
      </c>
      <c r="G625" s="122" t="s">
        <v>816</v>
      </c>
      <c r="H625" s="122" t="s">
        <v>816</v>
      </c>
    </row>
    <row r="626" spans="1:8" x14ac:dyDescent="0.35">
      <c r="A626" s="122" t="s">
        <v>2386</v>
      </c>
      <c r="B626" s="125" t="s">
        <v>304</v>
      </c>
      <c r="C626" s="125" t="s">
        <v>2201</v>
      </c>
      <c r="D626" s="125" t="s">
        <v>2201</v>
      </c>
      <c r="E626" s="122" t="s">
        <v>2387</v>
      </c>
      <c r="F626" s="122" t="s">
        <v>2388</v>
      </c>
      <c r="G626" s="122" t="s">
        <v>816</v>
      </c>
      <c r="H626" s="122" t="s">
        <v>816</v>
      </c>
    </row>
    <row r="627" spans="1:8" x14ac:dyDescent="0.35">
      <c r="A627" s="122" t="s">
        <v>2389</v>
      </c>
      <c r="B627" s="125" t="s">
        <v>304</v>
      </c>
      <c r="C627" s="125" t="s">
        <v>2201</v>
      </c>
      <c r="D627" s="125" t="s">
        <v>2201</v>
      </c>
      <c r="E627" s="122" t="s">
        <v>2387</v>
      </c>
      <c r="F627" s="122" t="s">
        <v>2390</v>
      </c>
      <c r="G627" s="122" t="s">
        <v>816</v>
      </c>
      <c r="H627" s="122" t="s">
        <v>816</v>
      </c>
    </row>
    <row r="628" spans="1:8" x14ac:dyDescent="0.35">
      <c r="A628" s="122" t="s">
        <v>2391</v>
      </c>
      <c r="B628" s="125" t="s">
        <v>304</v>
      </c>
      <c r="C628" s="125" t="s">
        <v>2201</v>
      </c>
      <c r="D628" s="125" t="s">
        <v>2201</v>
      </c>
      <c r="E628" s="122" t="s">
        <v>2387</v>
      </c>
      <c r="F628" s="122" t="s">
        <v>2392</v>
      </c>
      <c r="G628" s="122" t="s">
        <v>816</v>
      </c>
      <c r="H628" s="122" t="s">
        <v>816</v>
      </c>
    </row>
    <row r="629" spans="1:8" x14ac:dyDescent="0.35">
      <c r="A629" s="122" t="s">
        <v>2393</v>
      </c>
      <c r="B629" s="125" t="s">
        <v>304</v>
      </c>
      <c r="C629" s="125" t="s">
        <v>2201</v>
      </c>
      <c r="D629" s="125" t="s">
        <v>2201</v>
      </c>
      <c r="E629" s="122" t="s">
        <v>2394</v>
      </c>
      <c r="F629" s="122" t="s">
        <v>2395</v>
      </c>
      <c r="G629" s="122" t="s">
        <v>816</v>
      </c>
      <c r="H629" s="122" t="s">
        <v>837</v>
      </c>
    </row>
    <row r="630" spans="1:8" x14ac:dyDescent="0.35">
      <c r="A630" s="122" t="s">
        <v>2396</v>
      </c>
      <c r="B630" s="125" t="s">
        <v>304</v>
      </c>
      <c r="C630" s="125" t="s">
        <v>2201</v>
      </c>
      <c r="D630" s="125" t="s">
        <v>2201</v>
      </c>
      <c r="E630" s="122" t="s">
        <v>2397</v>
      </c>
      <c r="F630" s="122" t="s">
        <v>2398</v>
      </c>
      <c r="G630" s="122" t="s">
        <v>816</v>
      </c>
      <c r="H630" s="122" t="s">
        <v>816</v>
      </c>
    </row>
    <row r="631" spans="1:8" x14ac:dyDescent="0.35">
      <c r="A631" s="122" t="s">
        <v>2399</v>
      </c>
      <c r="B631" s="125" t="s">
        <v>304</v>
      </c>
      <c r="C631" s="125" t="s">
        <v>2201</v>
      </c>
      <c r="D631" s="125" t="s">
        <v>2201</v>
      </c>
      <c r="E631" s="122" t="s">
        <v>2394</v>
      </c>
      <c r="F631" s="122" t="s">
        <v>2400</v>
      </c>
      <c r="G631" s="122" t="s">
        <v>816</v>
      </c>
      <c r="H631" s="122" t="s">
        <v>816</v>
      </c>
    </row>
    <row r="632" spans="1:8" x14ac:dyDescent="0.35">
      <c r="A632" s="122" t="s">
        <v>2401</v>
      </c>
      <c r="B632" s="125" t="s">
        <v>304</v>
      </c>
      <c r="C632" s="125" t="s">
        <v>2201</v>
      </c>
      <c r="D632" s="125" t="s">
        <v>2201</v>
      </c>
      <c r="E632" s="122" t="s">
        <v>2394</v>
      </c>
      <c r="F632" s="122" t="s">
        <v>2402</v>
      </c>
      <c r="G632" s="122" t="s">
        <v>816</v>
      </c>
      <c r="H632" s="122" t="s">
        <v>866</v>
      </c>
    </row>
    <row r="633" spans="1:8" x14ac:dyDescent="0.35">
      <c r="A633" s="122" t="s">
        <v>2403</v>
      </c>
      <c r="B633" s="125" t="s">
        <v>304</v>
      </c>
      <c r="C633" s="125" t="s">
        <v>2201</v>
      </c>
      <c r="D633" s="125" t="s">
        <v>2201</v>
      </c>
      <c r="E633" s="122" t="s">
        <v>2394</v>
      </c>
      <c r="F633" s="122" t="s">
        <v>2404</v>
      </c>
      <c r="G633" s="122" t="s">
        <v>816</v>
      </c>
      <c r="H633" s="122" t="s">
        <v>816</v>
      </c>
    </row>
    <row r="634" spans="1:8" x14ac:dyDescent="0.35">
      <c r="A634" s="122" t="s">
        <v>2405</v>
      </c>
      <c r="B634" s="125" t="s">
        <v>304</v>
      </c>
      <c r="C634" s="125" t="s">
        <v>2201</v>
      </c>
      <c r="D634" s="125" t="s">
        <v>2201</v>
      </c>
      <c r="E634" s="122" t="s">
        <v>2406</v>
      </c>
      <c r="F634" s="122" t="s">
        <v>2407</v>
      </c>
      <c r="G634" s="122" t="s">
        <v>816</v>
      </c>
      <c r="H634" s="122" t="s">
        <v>816</v>
      </c>
    </row>
    <row r="635" spans="1:8" x14ac:dyDescent="0.35">
      <c r="A635" s="122" t="s">
        <v>2408</v>
      </c>
      <c r="B635" s="125" t="s">
        <v>304</v>
      </c>
      <c r="C635" s="125" t="s">
        <v>2201</v>
      </c>
      <c r="D635" s="125" t="s">
        <v>2201</v>
      </c>
      <c r="E635" s="122" t="s">
        <v>2406</v>
      </c>
      <c r="F635" s="122" t="s">
        <v>2409</v>
      </c>
      <c r="G635" s="122" t="s">
        <v>816</v>
      </c>
      <c r="H635" s="122" t="s">
        <v>866</v>
      </c>
    </row>
    <row r="636" spans="1:8" x14ac:dyDescent="0.35">
      <c r="A636" s="122" t="s">
        <v>2410</v>
      </c>
      <c r="B636" s="125" t="s">
        <v>304</v>
      </c>
      <c r="C636" s="125" t="s">
        <v>2201</v>
      </c>
      <c r="D636" s="125" t="s">
        <v>2201</v>
      </c>
      <c r="E636" s="122" t="s">
        <v>2411</v>
      </c>
      <c r="F636" s="122" t="s">
        <v>2412</v>
      </c>
      <c r="G636" s="122" t="s">
        <v>816</v>
      </c>
      <c r="H636" s="122" t="s">
        <v>816</v>
      </c>
    </row>
    <row r="637" spans="1:8" x14ac:dyDescent="0.35">
      <c r="A637" s="122" t="s">
        <v>2413</v>
      </c>
      <c r="B637" s="125" t="s">
        <v>304</v>
      </c>
      <c r="C637" s="125" t="s">
        <v>2201</v>
      </c>
      <c r="D637" s="125" t="s">
        <v>2201</v>
      </c>
      <c r="E637" s="122" t="s">
        <v>2411</v>
      </c>
      <c r="F637" s="122" t="s">
        <v>2414</v>
      </c>
      <c r="G637" s="122" t="s">
        <v>816</v>
      </c>
      <c r="H637" s="122" t="s">
        <v>816</v>
      </c>
    </row>
    <row r="638" spans="1:8" x14ac:dyDescent="0.35">
      <c r="A638" s="122" t="s">
        <v>2415</v>
      </c>
      <c r="B638" s="125" t="s">
        <v>304</v>
      </c>
      <c r="C638" s="125" t="s">
        <v>2201</v>
      </c>
      <c r="D638" s="125" t="s">
        <v>2201</v>
      </c>
      <c r="E638" s="122" t="s">
        <v>2416</v>
      </c>
      <c r="F638" s="122" t="s">
        <v>2417</v>
      </c>
      <c r="G638" s="122" t="s">
        <v>816</v>
      </c>
      <c r="H638" s="122" t="s">
        <v>816</v>
      </c>
    </row>
    <row r="639" spans="1:8" x14ac:dyDescent="0.35">
      <c r="A639" s="122" t="s">
        <v>2418</v>
      </c>
      <c r="B639" s="125" t="s">
        <v>304</v>
      </c>
      <c r="C639" s="125" t="s">
        <v>2201</v>
      </c>
      <c r="D639" s="125" t="s">
        <v>2201</v>
      </c>
      <c r="E639" s="122" t="s">
        <v>2416</v>
      </c>
      <c r="F639" s="122" t="s">
        <v>2419</v>
      </c>
      <c r="G639" s="122" t="s">
        <v>816</v>
      </c>
      <c r="H639" s="122" t="s">
        <v>816</v>
      </c>
    </row>
    <row r="640" spans="1:8" x14ac:dyDescent="0.35">
      <c r="A640" s="122" t="s">
        <v>2420</v>
      </c>
      <c r="B640" s="125" t="s">
        <v>304</v>
      </c>
      <c r="C640" s="125" t="s">
        <v>2201</v>
      </c>
      <c r="D640" s="125" t="s">
        <v>2201</v>
      </c>
      <c r="E640" s="122" t="s">
        <v>2421</v>
      </c>
      <c r="F640" s="122" t="s">
        <v>2422</v>
      </c>
      <c r="G640" s="122" t="s">
        <v>816</v>
      </c>
      <c r="H640" s="122" t="s">
        <v>816</v>
      </c>
    </row>
    <row r="641" spans="1:8" x14ac:dyDescent="0.35">
      <c r="A641" s="122" t="s">
        <v>2423</v>
      </c>
      <c r="B641" s="125" t="s">
        <v>304</v>
      </c>
      <c r="C641" s="125" t="s">
        <v>2201</v>
      </c>
      <c r="D641" s="125" t="s">
        <v>2201</v>
      </c>
      <c r="E641" s="122" t="s">
        <v>2424</v>
      </c>
      <c r="F641" s="122" t="s">
        <v>2425</v>
      </c>
      <c r="G641" s="122" t="s">
        <v>816</v>
      </c>
      <c r="H641" s="122" t="s">
        <v>816</v>
      </c>
    </row>
    <row r="642" spans="1:8" x14ac:dyDescent="0.35">
      <c r="A642" s="122" t="s">
        <v>2426</v>
      </c>
      <c r="B642" s="125" t="s">
        <v>304</v>
      </c>
      <c r="C642" s="125" t="s">
        <v>2201</v>
      </c>
      <c r="D642" s="125" t="s">
        <v>2201</v>
      </c>
      <c r="E642" s="122" t="s">
        <v>2427</v>
      </c>
      <c r="F642" s="122" t="s">
        <v>2428</v>
      </c>
      <c r="G642" s="122" t="s">
        <v>816</v>
      </c>
      <c r="H642" s="122" t="s">
        <v>816</v>
      </c>
    </row>
    <row r="643" spans="1:8" x14ac:dyDescent="0.35">
      <c r="A643" s="122" t="s">
        <v>2429</v>
      </c>
      <c r="B643" s="125" t="s">
        <v>304</v>
      </c>
      <c r="C643" s="125" t="s">
        <v>2201</v>
      </c>
      <c r="D643" s="125" t="s">
        <v>2201</v>
      </c>
      <c r="E643" s="122" t="s">
        <v>2430</v>
      </c>
      <c r="F643" s="122" t="s">
        <v>2431</v>
      </c>
      <c r="G643" s="122" t="s">
        <v>816</v>
      </c>
      <c r="H643" s="122" t="s">
        <v>816</v>
      </c>
    </row>
    <row r="644" spans="1:8" x14ac:dyDescent="0.35">
      <c r="A644" s="122" t="s">
        <v>2432</v>
      </c>
      <c r="B644" s="125" t="s">
        <v>304</v>
      </c>
      <c r="C644" s="125" t="s">
        <v>2201</v>
      </c>
      <c r="D644" s="125" t="s">
        <v>2201</v>
      </c>
      <c r="E644" s="122" t="s">
        <v>2430</v>
      </c>
      <c r="F644" s="122" t="s">
        <v>2433</v>
      </c>
      <c r="G644" s="122" t="s">
        <v>816</v>
      </c>
      <c r="H644" s="122" t="s">
        <v>816</v>
      </c>
    </row>
    <row r="645" spans="1:8" x14ac:dyDescent="0.35">
      <c r="A645" s="122" t="s">
        <v>2434</v>
      </c>
      <c r="B645" s="125" t="s">
        <v>304</v>
      </c>
      <c r="C645" s="125" t="s">
        <v>2201</v>
      </c>
      <c r="D645" s="125" t="s">
        <v>2201</v>
      </c>
      <c r="E645" s="122" t="s">
        <v>2206</v>
      </c>
      <c r="F645" s="122" t="s">
        <v>2435</v>
      </c>
      <c r="G645" s="122" t="s">
        <v>816</v>
      </c>
      <c r="H645" s="122" t="s">
        <v>816</v>
      </c>
    </row>
    <row r="646" spans="1:8" x14ac:dyDescent="0.35">
      <c r="A646" s="122" t="s">
        <v>2436</v>
      </c>
      <c r="B646" s="125" t="s">
        <v>304</v>
      </c>
      <c r="C646" s="125" t="s">
        <v>2201</v>
      </c>
      <c r="D646" s="125" t="s">
        <v>2201</v>
      </c>
      <c r="E646" s="122" t="s">
        <v>2209</v>
      </c>
      <c r="F646" s="122" t="s">
        <v>2437</v>
      </c>
      <c r="G646" s="122" t="s">
        <v>816</v>
      </c>
      <c r="H646" s="122" t="s">
        <v>816</v>
      </c>
    </row>
    <row r="647" spans="1:8" x14ac:dyDescent="0.35">
      <c r="A647" s="122" t="s">
        <v>2438</v>
      </c>
      <c r="B647" s="125" t="s">
        <v>304</v>
      </c>
      <c r="C647" s="125" t="s">
        <v>2201</v>
      </c>
      <c r="D647" s="125" t="s">
        <v>2201</v>
      </c>
      <c r="E647" s="122" t="s">
        <v>2209</v>
      </c>
      <c r="F647" s="122" t="s">
        <v>2439</v>
      </c>
      <c r="G647" s="122" t="s">
        <v>816</v>
      </c>
      <c r="H647" s="122" t="s">
        <v>816</v>
      </c>
    </row>
    <row r="648" spans="1:8" x14ac:dyDescent="0.35">
      <c r="A648" s="122" t="s">
        <v>2440</v>
      </c>
      <c r="B648" s="125" t="s">
        <v>304</v>
      </c>
      <c r="C648" s="125" t="s">
        <v>2201</v>
      </c>
      <c r="D648" s="125" t="s">
        <v>2201</v>
      </c>
      <c r="E648" s="122" t="s">
        <v>2209</v>
      </c>
      <c r="F648" s="122" t="s">
        <v>2441</v>
      </c>
      <c r="G648" s="122" t="s">
        <v>816</v>
      </c>
      <c r="H648" s="122" t="s">
        <v>816</v>
      </c>
    </row>
    <row r="649" spans="1:8" x14ac:dyDescent="0.35">
      <c r="A649" s="122" t="s">
        <v>2442</v>
      </c>
      <c r="B649" s="125" t="s">
        <v>304</v>
      </c>
      <c r="C649" s="125" t="s">
        <v>2201</v>
      </c>
      <c r="D649" s="125" t="s">
        <v>2201</v>
      </c>
      <c r="E649" s="122" t="s">
        <v>2209</v>
      </c>
      <c r="F649" s="122" t="s">
        <v>2443</v>
      </c>
      <c r="G649" s="122" t="s">
        <v>816</v>
      </c>
      <c r="H649" s="122" t="s">
        <v>816</v>
      </c>
    </row>
    <row r="650" spans="1:8" x14ac:dyDescent="0.35">
      <c r="A650" s="122" t="s">
        <v>2444</v>
      </c>
      <c r="B650" s="125" t="s">
        <v>304</v>
      </c>
      <c r="C650" s="125" t="s">
        <v>2201</v>
      </c>
      <c r="D650" s="125" t="s">
        <v>2201</v>
      </c>
      <c r="E650" s="122" t="s">
        <v>2209</v>
      </c>
      <c r="F650" s="122" t="s">
        <v>2445</v>
      </c>
      <c r="G650" s="122" t="s">
        <v>816</v>
      </c>
      <c r="H650" s="122" t="s">
        <v>816</v>
      </c>
    </row>
    <row r="651" spans="1:8" x14ac:dyDescent="0.35">
      <c r="A651" s="122" t="s">
        <v>2446</v>
      </c>
      <c r="B651" s="125" t="s">
        <v>304</v>
      </c>
      <c r="C651" s="125" t="s">
        <v>2201</v>
      </c>
      <c r="D651" s="125" t="s">
        <v>2201</v>
      </c>
      <c r="E651" s="122" t="s">
        <v>2447</v>
      </c>
      <c r="F651" s="122" t="s">
        <v>2448</v>
      </c>
      <c r="G651" s="122" t="s">
        <v>816</v>
      </c>
      <c r="H651" s="122" t="s">
        <v>816</v>
      </c>
    </row>
    <row r="652" spans="1:8" x14ac:dyDescent="0.35">
      <c r="A652" s="122" t="s">
        <v>2449</v>
      </c>
      <c r="B652" s="125" t="s">
        <v>304</v>
      </c>
      <c r="C652" s="125" t="s">
        <v>2201</v>
      </c>
      <c r="D652" s="125" t="s">
        <v>2201</v>
      </c>
      <c r="E652" s="122" t="s">
        <v>2209</v>
      </c>
      <c r="F652" s="122" t="s">
        <v>2450</v>
      </c>
      <c r="G652" s="122" t="s">
        <v>816</v>
      </c>
      <c r="H652" s="122" t="s">
        <v>816</v>
      </c>
    </row>
    <row r="653" spans="1:8" x14ac:dyDescent="0.35">
      <c r="A653" s="122" t="s">
        <v>2451</v>
      </c>
      <c r="B653" s="125" t="s">
        <v>304</v>
      </c>
      <c r="C653" s="125" t="s">
        <v>2201</v>
      </c>
      <c r="D653" s="125" t="s">
        <v>2201</v>
      </c>
      <c r="E653" s="122" t="s">
        <v>2218</v>
      </c>
      <c r="F653" s="122" t="s">
        <v>2452</v>
      </c>
      <c r="G653" s="122" t="s">
        <v>816</v>
      </c>
      <c r="H653" s="122" t="s">
        <v>1131</v>
      </c>
    </row>
    <row r="654" spans="1:8" x14ac:dyDescent="0.35">
      <c r="A654" s="122" t="s">
        <v>2453</v>
      </c>
      <c r="B654" s="125" t="s">
        <v>304</v>
      </c>
      <c r="C654" s="125" t="s">
        <v>2201</v>
      </c>
      <c r="D654" s="125" t="s">
        <v>2201</v>
      </c>
      <c r="E654" s="122" t="s">
        <v>2454</v>
      </c>
      <c r="F654" s="122" t="s">
        <v>2455</v>
      </c>
      <c r="G654" s="122" t="s">
        <v>816</v>
      </c>
      <c r="H654" s="122" t="s">
        <v>816</v>
      </c>
    </row>
    <row r="655" spans="1:8" x14ac:dyDescent="0.35">
      <c r="A655" s="122" t="s">
        <v>2456</v>
      </c>
      <c r="B655" s="125" t="s">
        <v>304</v>
      </c>
      <c r="C655" s="125" t="s">
        <v>2201</v>
      </c>
      <c r="D655" s="125" t="s">
        <v>2201</v>
      </c>
      <c r="E655" s="122" t="s">
        <v>2454</v>
      </c>
      <c r="F655" s="122" t="s">
        <v>2457</v>
      </c>
      <c r="G655" s="122" t="s">
        <v>816</v>
      </c>
      <c r="H655" s="122" t="s">
        <v>816</v>
      </c>
    </row>
    <row r="656" spans="1:8" x14ac:dyDescent="0.35">
      <c r="A656" s="122" t="s">
        <v>2458</v>
      </c>
      <c r="B656" s="125" t="s">
        <v>304</v>
      </c>
      <c r="C656" s="125" t="s">
        <v>2201</v>
      </c>
      <c r="D656" s="125" t="s">
        <v>2201</v>
      </c>
      <c r="E656" s="122" t="s">
        <v>2227</v>
      </c>
      <c r="F656" s="122" t="s">
        <v>2459</v>
      </c>
      <c r="G656" s="122" t="s">
        <v>816</v>
      </c>
      <c r="H656" s="122" t="s">
        <v>816</v>
      </c>
    </row>
    <row r="657" spans="1:8" x14ac:dyDescent="0.35">
      <c r="A657" s="122" t="s">
        <v>2460</v>
      </c>
      <c r="B657" s="125" t="s">
        <v>304</v>
      </c>
      <c r="C657" s="125" t="s">
        <v>2201</v>
      </c>
      <c r="D657" s="125" t="s">
        <v>2201</v>
      </c>
      <c r="E657" s="122" t="s">
        <v>2227</v>
      </c>
      <c r="F657" s="122" t="s">
        <v>2461</v>
      </c>
      <c r="G657" s="122" t="s">
        <v>816</v>
      </c>
      <c r="H657" s="122" t="s">
        <v>816</v>
      </c>
    </row>
    <row r="658" spans="1:8" x14ac:dyDescent="0.35">
      <c r="A658" s="122" t="s">
        <v>2462</v>
      </c>
      <c r="B658" s="125" t="s">
        <v>304</v>
      </c>
      <c r="C658" s="125" t="s">
        <v>2201</v>
      </c>
      <c r="D658" s="125" t="s">
        <v>2201</v>
      </c>
      <c r="E658" s="122" t="s">
        <v>2227</v>
      </c>
      <c r="F658" s="122" t="s">
        <v>2463</v>
      </c>
      <c r="G658" s="122" t="s">
        <v>816</v>
      </c>
      <c r="H658" s="122" t="s">
        <v>816</v>
      </c>
    </row>
    <row r="659" spans="1:8" x14ac:dyDescent="0.35">
      <c r="A659" s="122" t="s">
        <v>2464</v>
      </c>
      <c r="B659" s="125" t="s">
        <v>304</v>
      </c>
      <c r="C659" s="125" t="s">
        <v>2201</v>
      </c>
      <c r="D659" s="125" t="s">
        <v>2201</v>
      </c>
      <c r="E659" s="122" t="s">
        <v>2227</v>
      </c>
      <c r="F659" s="122" t="s">
        <v>2465</v>
      </c>
      <c r="G659" s="122" t="s">
        <v>816</v>
      </c>
      <c r="H659" s="122" t="s">
        <v>816</v>
      </c>
    </row>
    <row r="660" spans="1:8" x14ac:dyDescent="0.35">
      <c r="A660" s="122" t="s">
        <v>2466</v>
      </c>
      <c r="B660" s="125" t="s">
        <v>304</v>
      </c>
      <c r="C660" s="125" t="s">
        <v>2201</v>
      </c>
      <c r="D660" s="125" t="s">
        <v>2201</v>
      </c>
      <c r="E660" s="122" t="s">
        <v>2227</v>
      </c>
      <c r="F660" s="122" t="s">
        <v>2467</v>
      </c>
      <c r="G660" s="122" t="s">
        <v>816</v>
      </c>
      <c r="H660" s="122" t="s">
        <v>816</v>
      </c>
    </row>
    <row r="661" spans="1:8" x14ac:dyDescent="0.35">
      <c r="A661" s="122" t="s">
        <v>2468</v>
      </c>
      <c r="B661" s="125" t="s">
        <v>304</v>
      </c>
      <c r="C661" s="125" t="s">
        <v>2201</v>
      </c>
      <c r="D661" s="125" t="s">
        <v>2201</v>
      </c>
      <c r="E661" s="122" t="s">
        <v>2227</v>
      </c>
      <c r="F661" s="122" t="s">
        <v>2469</v>
      </c>
      <c r="G661" s="122" t="s">
        <v>816</v>
      </c>
      <c r="H661" s="122" t="s">
        <v>816</v>
      </c>
    </row>
    <row r="662" spans="1:8" x14ac:dyDescent="0.35">
      <c r="A662" s="122" t="s">
        <v>2470</v>
      </c>
      <c r="B662" s="125" t="s">
        <v>304</v>
      </c>
      <c r="C662" s="125" t="s">
        <v>2201</v>
      </c>
      <c r="D662" s="125" t="s">
        <v>2201</v>
      </c>
      <c r="E662" s="122" t="s">
        <v>2227</v>
      </c>
      <c r="F662" s="122" t="s">
        <v>2471</v>
      </c>
      <c r="G662" s="122" t="s">
        <v>816</v>
      </c>
      <c r="H662" s="122" t="s">
        <v>816</v>
      </c>
    </row>
    <row r="663" spans="1:8" x14ac:dyDescent="0.35">
      <c r="A663" s="122" t="s">
        <v>2472</v>
      </c>
      <c r="B663" s="125" t="s">
        <v>304</v>
      </c>
      <c r="C663" s="125" t="s">
        <v>2201</v>
      </c>
      <c r="D663" s="125" t="s">
        <v>2201</v>
      </c>
      <c r="E663" s="122" t="s">
        <v>2227</v>
      </c>
      <c r="F663" s="122" t="s">
        <v>2473</v>
      </c>
      <c r="G663" s="122" t="s">
        <v>816</v>
      </c>
      <c r="H663" s="122" t="s">
        <v>816</v>
      </c>
    </row>
    <row r="664" spans="1:8" x14ac:dyDescent="0.35">
      <c r="A664" s="122" t="s">
        <v>2474</v>
      </c>
      <c r="B664" s="125" t="s">
        <v>304</v>
      </c>
      <c r="C664" s="125" t="s">
        <v>2201</v>
      </c>
      <c r="D664" s="125" t="s">
        <v>2201</v>
      </c>
      <c r="E664" s="122" t="s">
        <v>2227</v>
      </c>
      <c r="F664" s="122" t="s">
        <v>2475</v>
      </c>
      <c r="G664" s="122" t="s">
        <v>816</v>
      </c>
      <c r="H664" s="122" t="s">
        <v>816</v>
      </c>
    </row>
    <row r="665" spans="1:8" x14ac:dyDescent="0.35">
      <c r="A665" s="122" t="s">
        <v>2476</v>
      </c>
      <c r="B665" s="125" t="s">
        <v>304</v>
      </c>
      <c r="C665" s="125" t="s">
        <v>2201</v>
      </c>
      <c r="D665" s="125" t="s">
        <v>2201</v>
      </c>
      <c r="E665" s="122" t="s">
        <v>2227</v>
      </c>
      <c r="F665" s="122" t="s">
        <v>2477</v>
      </c>
      <c r="G665" s="122" t="s">
        <v>816</v>
      </c>
      <c r="H665" s="122" t="s">
        <v>816</v>
      </c>
    </row>
    <row r="666" spans="1:8" x14ac:dyDescent="0.35">
      <c r="A666" s="122" t="s">
        <v>2478</v>
      </c>
      <c r="B666" s="125" t="s">
        <v>304</v>
      </c>
      <c r="C666" s="125" t="s">
        <v>2201</v>
      </c>
      <c r="D666" s="125" t="s">
        <v>2201</v>
      </c>
      <c r="E666" s="122" t="s">
        <v>2227</v>
      </c>
      <c r="F666" s="122" t="s">
        <v>2479</v>
      </c>
      <c r="G666" s="122" t="s">
        <v>816</v>
      </c>
      <c r="H666" s="122" t="s">
        <v>816</v>
      </c>
    </row>
    <row r="667" spans="1:8" x14ac:dyDescent="0.35">
      <c r="A667" s="122" t="s">
        <v>2480</v>
      </c>
      <c r="B667" s="125" t="s">
        <v>304</v>
      </c>
      <c r="C667" s="125" t="s">
        <v>2201</v>
      </c>
      <c r="D667" s="125" t="s">
        <v>2201</v>
      </c>
      <c r="E667" s="122" t="s">
        <v>2227</v>
      </c>
      <c r="F667" s="122" t="s">
        <v>2481</v>
      </c>
      <c r="G667" s="122" t="s">
        <v>816</v>
      </c>
      <c r="H667" s="122" t="s">
        <v>816</v>
      </c>
    </row>
    <row r="668" spans="1:8" x14ac:dyDescent="0.35">
      <c r="A668" s="122" t="s">
        <v>2482</v>
      </c>
      <c r="B668" s="125" t="s">
        <v>304</v>
      </c>
      <c r="C668" s="125" t="s">
        <v>2201</v>
      </c>
      <c r="D668" s="125" t="s">
        <v>2201</v>
      </c>
      <c r="E668" s="122" t="s">
        <v>2227</v>
      </c>
      <c r="F668" s="122" t="s">
        <v>2483</v>
      </c>
      <c r="G668" s="122" t="s">
        <v>816</v>
      </c>
      <c r="H668" s="122" t="s">
        <v>816</v>
      </c>
    </row>
    <row r="669" spans="1:8" x14ac:dyDescent="0.35">
      <c r="A669" s="122" t="s">
        <v>2484</v>
      </c>
      <c r="B669" s="125" t="s">
        <v>304</v>
      </c>
      <c r="C669" s="125" t="s">
        <v>2201</v>
      </c>
      <c r="D669" s="125" t="s">
        <v>2201</v>
      </c>
      <c r="E669" s="122" t="s">
        <v>2227</v>
      </c>
      <c r="F669" s="122" t="s">
        <v>2485</v>
      </c>
      <c r="G669" s="122" t="s">
        <v>816</v>
      </c>
      <c r="H669" s="122" t="s">
        <v>816</v>
      </c>
    </row>
    <row r="670" spans="1:8" x14ac:dyDescent="0.35">
      <c r="A670" s="122" t="s">
        <v>2486</v>
      </c>
      <c r="B670" s="125" t="s">
        <v>304</v>
      </c>
      <c r="C670" s="125" t="s">
        <v>2201</v>
      </c>
      <c r="D670" s="125" t="s">
        <v>2201</v>
      </c>
      <c r="E670" s="122" t="s">
        <v>2227</v>
      </c>
      <c r="F670" s="122" t="s">
        <v>2487</v>
      </c>
      <c r="G670" s="122" t="s">
        <v>816</v>
      </c>
      <c r="H670" s="122" t="s">
        <v>816</v>
      </c>
    </row>
    <row r="671" spans="1:8" x14ac:dyDescent="0.35">
      <c r="A671" s="122" t="s">
        <v>2488</v>
      </c>
      <c r="B671" s="125" t="s">
        <v>304</v>
      </c>
      <c r="C671" s="125" t="s">
        <v>2201</v>
      </c>
      <c r="D671" s="125" t="s">
        <v>2201</v>
      </c>
      <c r="E671" s="122" t="s">
        <v>2227</v>
      </c>
      <c r="F671" s="122" t="s">
        <v>2489</v>
      </c>
      <c r="G671" s="122" t="s">
        <v>816</v>
      </c>
      <c r="H671" s="122" t="s">
        <v>816</v>
      </c>
    </row>
    <row r="672" spans="1:8" x14ac:dyDescent="0.35">
      <c r="A672" s="122" t="s">
        <v>2490</v>
      </c>
      <c r="B672" s="125" t="s">
        <v>304</v>
      </c>
      <c r="C672" s="125" t="s">
        <v>2201</v>
      </c>
      <c r="D672" s="125" t="s">
        <v>2201</v>
      </c>
      <c r="E672" s="122" t="s">
        <v>2227</v>
      </c>
      <c r="F672" s="122" t="s">
        <v>2491</v>
      </c>
      <c r="G672" s="122" t="s">
        <v>816</v>
      </c>
      <c r="H672" s="122" t="s">
        <v>816</v>
      </c>
    </row>
    <row r="673" spans="1:8" x14ac:dyDescent="0.35">
      <c r="A673" s="122" t="s">
        <v>2492</v>
      </c>
      <c r="B673" s="125" t="s">
        <v>304</v>
      </c>
      <c r="C673" s="125" t="s">
        <v>2201</v>
      </c>
      <c r="D673" s="125" t="s">
        <v>2201</v>
      </c>
      <c r="E673" s="122" t="s">
        <v>2227</v>
      </c>
      <c r="F673" s="122" t="s">
        <v>2493</v>
      </c>
      <c r="G673" s="122" t="s">
        <v>816</v>
      </c>
      <c r="H673" s="122" t="s">
        <v>816</v>
      </c>
    </row>
    <row r="674" spans="1:8" x14ac:dyDescent="0.35">
      <c r="A674" s="122" t="s">
        <v>2494</v>
      </c>
      <c r="B674" s="125" t="s">
        <v>304</v>
      </c>
      <c r="C674" s="125" t="s">
        <v>2201</v>
      </c>
      <c r="D674" s="125" t="s">
        <v>2201</v>
      </c>
      <c r="E674" s="122" t="s">
        <v>2227</v>
      </c>
      <c r="F674" s="122" t="s">
        <v>2495</v>
      </c>
      <c r="G674" s="122" t="s">
        <v>816</v>
      </c>
      <c r="H674" s="122" t="s">
        <v>816</v>
      </c>
    </row>
    <row r="675" spans="1:8" x14ac:dyDescent="0.35">
      <c r="A675" s="122" t="s">
        <v>2496</v>
      </c>
      <c r="B675" s="125" t="s">
        <v>304</v>
      </c>
      <c r="C675" s="125" t="s">
        <v>2201</v>
      </c>
      <c r="D675" s="125" t="s">
        <v>2201</v>
      </c>
      <c r="E675" s="122" t="s">
        <v>2227</v>
      </c>
      <c r="F675" s="122" t="s">
        <v>2497</v>
      </c>
      <c r="G675" s="122" t="s">
        <v>816</v>
      </c>
      <c r="H675" s="122" t="s">
        <v>816</v>
      </c>
    </row>
    <row r="676" spans="1:8" x14ac:dyDescent="0.35">
      <c r="A676" s="122" t="s">
        <v>2498</v>
      </c>
      <c r="B676" s="125" t="s">
        <v>304</v>
      </c>
      <c r="C676" s="125" t="s">
        <v>2201</v>
      </c>
      <c r="D676" s="125" t="s">
        <v>2201</v>
      </c>
      <c r="E676" s="122" t="s">
        <v>2227</v>
      </c>
      <c r="F676" s="122" t="s">
        <v>2499</v>
      </c>
      <c r="G676" s="122" t="s">
        <v>816</v>
      </c>
      <c r="H676" s="122" t="s">
        <v>816</v>
      </c>
    </row>
    <row r="677" spans="1:8" x14ac:dyDescent="0.35">
      <c r="A677" s="122" t="s">
        <v>2500</v>
      </c>
      <c r="B677" s="125" t="s">
        <v>304</v>
      </c>
      <c r="C677" s="125" t="s">
        <v>2201</v>
      </c>
      <c r="D677" s="125" t="s">
        <v>2201</v>
      </c>
      <c r="E677" s="122" t="s">
        <v>2227</v>
      </c>
      <c r="F677" s="122" t="s">
        <v>2501</v>
      </c>
      <c r="G677" s="122" t="s">
        <v>816</v>
      </c>
      <c r="H677" s="122" t="s">
        <v>816</v>
      </c>
    </row>
    <row r="678" spans="1:8" x14ac:dyDescent="0.35">
      <c r="A678" s="122" t="s">
        <v>2502</v>
      </c>
      <c r="B678" s="125" t="s">
        <v>304</v>
      </c>
      <c r="C678" s="125" t="s">
        <v>2201</v>
      </c>
      <c r="D678" s="125" t="s">
        <v>2201</v>
      </c>
      <c r="E678" s="122" t="s">
        <v>2227</v>
      </c>
      <c r="F678" s="122" t="s">
        <v>2503</v>
      </c>
      <c r="G678" s="122" t="s">
        <v>816</v>
      </c>
      <c r="H678" s="122" t="s">
        <v>816</v>
      </c>
    </row>
    <row r="679" spans="1:8" x14ac:dyDescent="0.35">
      <c r="A679" s="122" t="s">
        <v>2504</v>
      </c>
      <c r="B679" s="125" t="s">
        <v>304</v>
      </c>
      <c r="C679" s="125" t="s">
        <v>2201</v>
      </c>
      <c r="D679" s="125" t="s">
        <v>2201</v>
      </c>
      <c r="E679" s="122" t="s">
        <v>2227</v>
      </c>
      <c r="F679" s="122" t="s">
        <v>2505</v>
      </c>
      <c r="G679" s="122" t="s">
        <v>816</v>
      </c>
      <c r="H679" s="122" t="s">
        <v>816</v>
      </c>
    </row>
    <row r="680" spans="1:8" x14ac:dyDescent="0.35">
      <c r="A680" s="122" t="s">
        <v>2506</v>
      </c>
      <c r="B680" s="125" t="s">
        <v>304</v>
      </c>
      <c r="C680" s="125" t="s">
        <v>2201</v>
      </c>
      <c r="D680" s="125" t="s">
        <v>2201</v>
      </c>
      <c r="E680" s="122" t="s">
        <v>2227</v>
      </c>
      <c r="F680" s="122" t="s">
        <v>2507</v>
      </c>
      <c r="G680" s="122" t="s">
        <v>816</v>
      </c>
      <c r="H680" s="122" t="s">
        <v>816</v>
      </c>
    </row>
    <row r="681" spans="1:8" x14ac:dyDescent="0.35">
      <c r="A681" s="122" t="s">
        <v>2508</v>
      </c>
      <c r="B681" s="125" t="s">
        <v>304</v>
      </c>
      <c r="C681" s="125" t="s">
        <v>2201</v>
      </c>
      <c r="D681" s="125" t="s">
        <v>2201</v>
      </c>
      <c r="E681" s="122" t="s">
        <v>2227</v>
      </c>
      <c r="F681" s="122" t="s">
        <v>2509</v>
      </c>
      <c r="G681" s="122" t="s">
        <v>816</v>
      </c>
      <c r="H681" s="122" t="s">
        <v>816</v>
      </c>
    </row>
    <row r="682" spans="1:8" x14ac:dyDescent="0.35">
      <c r="A682" s="122" t="s">
        <v>2510</v>
      </c>
      <c r="B682" s="125" t="s">
        <v>304</v>
      </c>
      <c r="C682" s="125" t="s">
        <v>2201</v>
      </c>
      <c r="D682" s="125" t="s">
        <v>2201</v>
      </c>
      <c r="E682" s="122" t="s">
        <v>2227</v>
      </c>
      <c r="F682" s="122" t="s">
        <v>2511</v>
      </c>
      <c r="G682" s="122" t="s">
        <v>816</v>
      </c>
      <c r="H682" s="122" t="s">
        <v>816</v>
      </c>
    </row>
    <row r="683" spans="1:8" x14ac:dyDescent="0.35">
      <c r="A683" s="122" t="s">
        <v>2512</v>
      </c>
      <c r="B683" s="125" t="s">
        <v>304</v>
      </c>
      <c r="C683" s="125" t="s">
        <v>2201</v>
      </c>
      <c r="D683" s="125" t="s">
        <v>2201</v>
      </c>
      <c r="E683" s="122" t="s">
        <v>2227</v>
      </c>
      <c r="F683" s="122" t="s">
        <v>2513</v>
      </c>
      <c r="G683" s="122" t="s">
        <v>816</v>
      </c>
      <c r="H683" s="122" t="s">
        <v>866</v>
      </c>
    </row>
    <row r="684" spans="1:8" x14ac:dyDescent="0.35">
      <c r="A684" s="122" t="s">
        <v>2514</v>
      </c>
      <c r="B684" s="125" t="s">
        <v>304</v>
      </c>
      <c r="C684" s="125" t="s">
        <v>2201</v>
      </c>
      <c r="D684" s="125" t="s">
        <v>2201</v>
      </c>
      <c r="E684" s="122" t="s">
        <v>2227</v>
      </c>
      <c r="F684" s="122" t="s">
        <v>2515</v>
      </c>
      <c r="G684" s="122" t="s">
        <v>816</v>
      </c>
      <c r="H684" s="122" t="s">
        <v>816</v>
      </c>
    </row>
    <row r="685" spans="1:8" x14ac:dyDescent="0.35">
      <c r="A685" s="122" t="s">
        <v>2516</v>
      </c>
      <c r="B685" s="125" t="s">
        <v>304</v>
      </c>
      <c r="C685" s="125" t="s">
        <v>2201</v>
      </c>
      <c r="D685" s="125" t="s">
        <v>2201</v>
      </c>
      <c r="E685" s="122" t="s">
        <v>2227</v>
      </c>
      <c r="F685" s="122" t="s">
        <v>2517</v>
      </c>
      <c r="G685" s="122" t="s">
        <v>816</v>
      </c>
      <c r="H685" s="122" t="s">
        <v>816</v>
      </c>
    </row>
    <row r="686" spans="1:8" x14ac:dyDescent="0.35">
      <c r="A686" s="122" t="s">
        <v>2518</v>
      </c>
      <c r="B686" s="125" t="s">
        <v>304</v>
      </c>
      <c r="C686" s="125" t="s">
        <v>2201</v>
      </c>
      <c r="D686" s="125" t="s">
        <v>2201</v>
      </c>
      <c r="E686" s="122" t="s">
        <v>2227</v>
      </c>
      <c r="F686" s="122" t="s">
        <v>2519</v>
      </c>
      <c r="G686" s="122" t="s">
        <v>816</v>
      </c>
      <c r="H686" s="122" t="s">
        <v>816</v>
      </c>
    </row>
    <row r="687" spans="1:8" x14ac:dyDescent="0.35">
      <c r="A687" s="122" t="s">
        <v>2520</v>
      </c>
      <c r="B687" s="125" t="s">
        <v>304</v>
      </c>
      <c r="C687" s="125" t="s">
        <v>2201</v>
      </c>
      <c r="D687" s="125" t="s">
        <v>2201</v>
      </c>
      <c r="E687" s="122" t="s">
        <v>2227</v>
      </c>
      <c r="F687" s="122" t="s">
        <v>2521</v>
      </c>
      <c r="G687" s="122" t="s">
        <v>816</v>
      </c>
      <c r="H687" s="122" t="s">
        <v>847</v>
      </c>
    </row>
    <row r="688" spans="1:8" x14ac:dyDescent="0.35">
      <c r="A688" s="122" t="s">
        <v>2522</v>
      </c>
      <c r="B688" s="125" t="s">
        <v>304</v>
      </c>
      <c r="C688" s="125" t="s">
        <v>2201</v>
      </c>
      <c r="D688" s="125" t="s">
        <v>2201</v>
      </c>
      <c r="E688" s="122" t="s">
        <v>2227</v>
      </c>
      <c r="F688" s="122" t="s">
        <v>2523</v>
      </c>
      <c r="G688" s="122" t="s">
        <v>816</v>
      </c>
      <c r="H688" s="122" t="s">
        <v>816</v>
      </c>
    </row>
    <row r="689" spans="1:8" x14ac:dyDescent="0.35">
      <c r="A689" s="122" t="s">
        <v>2524</v>
      </c>
      <c r="B689" s="125" t="s">
        <v>304</v>
      </c>
      <c r="C689" s="125" t="s">
        <v>2201</v>
      </c>
      <c r="D689" s="125" t="s">
        <v>2201</v>
      </c>
      <c r="E689" s="122" t="s">
        <v>2227</v>
      </c>
      <c r="F689" s="122" t="s">
        <v>2525</v>
      </c>
      <c r="G689" s="122" t="s">
        <v>816</v>
      </c>
      <c r="H689" s="122" t="s">
        <v>847</v>
      </c>
    </row>
    <row r="690" spans="1:8" x14ac:dyDescent="0.35">
      <c r="A690" s="122" t="s">
        <v>2526</v>
      </c>
      <c r="B690" s="125" t="s">
        <v>304</v>
      </c>
      <c r="C690" s="125" t="s">
        <v>2201</v>
      </c>
      <c r="D690" s="125" t="s">
        <v>2201</v>
      </c>
      <c r="E690" s="122" t="s">
        <v>2227</v>
      </c>
      <c r="F690" s="122" t="s">
        <v>2527</v>
      </c>
      <c r="G690" s="122" t="s">
        <v>816</v>
      </c>
      <c r="H690" s="122" t="s">
        <v>837</v>
      </c>
    </row>
    <row r="691" spans="1:8" x14ac:dyDescent="0.35">
      <c r="A691" s="122" t="s">
        <v>2528</v>
      </c>
      <c r="B691" s="125" t="s">
        <v>304</v>
      </c>
      <c r="C691" s="125" t="s">
        <v>2201</v>
      </c>
      <c r="D691" s="125" t="s">
        <v>2201</v>
      </c>
      <c r="E691" s="122" t="s">
        <v>2227</v>
      </c>
      <c r="F691" s="122" t="s">
        <v>2529</v>
      </c>
      <c r="G691" s="122" t="s">
        <v>816</v>
      </c>
      <c r="H691" s="122" t="s">
        <v>816</v>
      </c>
    </row>
    <row r="692" spans="1:8" x14ac:dyDescent="0.35">
      <c r="A692" s="122" t="s">
        <v>2530</v>
      </c>
      <c r="B692" s="125" t="s">
        <v>304</v>
      </c>
      <c r="C692" s="125" t="s">
        <v>2201</v>
      </c>
      <c r="D692" s="125" t="s">
        <v>2201</v>
      </c>
      <c r="E692" s="122" t="s">
        <v>2227</v>
      </c>
      <c r="F692" s="122" t="s">
        <v>2531</v>
      </c>
      <c r="G692" s="122" t="s">
        <v>816</v>
      </c>
      <c r="H692" s="122" t="s">
        <v>816</v>
      </c>
    </row>
    <row r="693" spans="1:8" x14ac:dyDescent="0.35">
      <c r="A693" s="122" t="s">
        <v>2532</v>
      </c>
      <c r="B693" s="125" t="s">
        <v>304</v>
      </c>
      <c r="C693" s="125" t="s">
        <v>2201</v>
      </c>
      <c r="D693" s="125" t="s">
        <v>2201</v>
      </c>
      <c r="E693" s="122" t="s">
        <v>2227</v>
      </c>
      <c r="F693" s="122" t="s">
        <v>2533</v>
      </c>
      <c r="G693" s="122" t="s">
        <v>816</v>
      </c>
      <c r="H693" s="122" t="s">
        <v>866</v>
      </c>
    </row>
    <row r="694" spans="1:8" x14ac:dyDescent="0.35">
      <c r="A694" s="122" t="s">
        <v>2534</v>
      </c>
      <c r="B694" s="125" t="s">
        <v>304</v>
      </c>
      <c r="C694" s="125" t="s">
        <v>2201</v>
      </c>
      <c r="D694" s="125" t="s">
        <v>2201</v>
      </c>
      <c r="E694" s="122" t="s">
        <v>2227</v>
      </c>
      <c r="F694" s="122" t="s">
        <v>2535</v>
      </c>
      <c r="G694" s="122" t="s">
        <v>816</v>
      </c>
      <c r="H694" s="122" t="s">
        <v>816</v>
      </c>
    </row>
    <row r="695" spans="1:8" x14ac:dyDescent="0.35">
      <c r="A695" s="122" t="s">
        <v>2536</v>
      </c>
      <c r="B695" s="125" t="s">
        <v>304</v>
      </c>
      <c r="C695" s="125" t="s">
        <v>2201</v>
      </c>
      <c r="D695" s="125" t="s">
        <v>2201</v>
      </c>
      <c r="E695" s="122" t="s">
        <v>2227</v>
      </c>
      <c r="F695" s="122" t="s">
        <v>2537</v>
      </c>
      <c r="G695" s="122" t="s">
        <v>816</v>
      </c>
      <c r="H695" s="122" t="s">
        <v>816</v>
      </c>
    </row>
    <row r="696" spans="1:8" x14ac:dyDescent="0.35">
      <c r="A696" s="122" t="s">
        <v>2538</v>
      </c>
      <c r="B696" s="125" t="s">
        <v>304</v>
      </c>
      <c r="C696" s="125" t="s">
        <v>2201</v>
      </c>
      <c r="D696" s="125" t="s">
        <v>2201</v>
      </c>
      <c r="E696" s="122" t="s">
        <v>2539</v>
      </c>
      <c r="F696" s="122" t="s">
        <v>2540</v>
      </c>
      <c r="G696" s="122" t="s">
        <v>816</v>
      </c>
      <c r="H696" s="122" t="s">
        <v>816</v>
      </c>
    </row>
    <row r="697" spans="1:8" x14ac:dyDescent="0.35">
      <c r="A697" s="122" t="s">
        <v>2541</v>
      </c>
      <c r="B697" s="125" t="s">
        <v>304</v>
      </c>
      <c r="C697" s="125" t="s">
        <v>2201</v>
      </c>
      <c r="D697" s="125" t="s">
        <v>2201</v>
      </c>
      <c r="E697" s="122" t="s">
        <v>2542</v>
      </c>
      <c r="F697" s="122" t="s">
        <v>2543</v>
      </c>
      <c r="G697" s="122" t="s">
        <v>816</v>
      </c>
      <c r="H697" s="122" t="s">
        <v>816</v>
      </c>
    </row>
    <row r="698" spans="1:8" x14ac:dyDescent="0.35">
      <c r="A698" s="122" t="s">
        <v>2544</v>
      </c>
      <c r="B698" s="125" t="s">
        <v>304</v>
      </c>
      <c r="C698" s="125" t="s">
        <v>2201</v>
      </c>
      <c r="D698" s="125" t="s">
        <v>2201</v>
      </c>
      <c r="E698" s="122" t="s">
        <v>2243</v>
      </c>
      <c r="F698" s="122" t="s">
        <v>2545</v>
      </c>
      <c r="G698" s="122" t="s">
        <v>816</v>
      </c>
      <c r="H698" s="122" t="s">
        <v>866</v>
      </c>
    </row>
    <row r="699" spans="1:8" x14ac:dyDescent="0.35">
      <c r="A699" s="122" t="s">
        <v>2546</v>
      </c>
      <c r="B699" s="125" t="s">
        <v>304</v>
      </c>
      <c r="C699" s="125" t="s">
        <v>2201</v>
      </c>
      <c r="D699" s="125" t="s">
        <v>2201</v>
      </c>
      <c r="E699" s="122" t="s">
        <v>2547</v>
      </c>
      <c r="F699" s="122" t="s">
        <v>2548</v>
      </c>
      <c r="G699" s="122" t="s">
        <v>816</v>
      </c>
      <c r="H699" s="122" t="s">
        <v>847</v>
      </c>
    </row>
    <row r="700" spans="1:8" x14ac:dyDescent="0.35">
      <c r="A700" s="122" t="s">
        <v>2549</v>
      </c>
      <c r="B700" s="125" t="s">
        <v>304</v>
      </c>
      <c r="C700" s="125" t="s">
        <v>2201</v>
      </c>
      <c r="D700" s="125" t="s">
        <v>2201</v>
      </c>
      <c r="E700" s="122" t="s">
        <v>2253</v>
      </c>
      <c r="F700" s="122" t="s">
        <v>2550</v>
      </c>
      <c r="G700" s="122" t="s">
        <v>816</v>
      </c>
      <c r="H700" s="122" t="s">
        <v>816</v>
      </c>
    </row>
    <row r="701" spans="1:8" x14ac:dyDescent="0.35">
      <c r="A701" s="122" t="s">
        <v>2551</v>
      </c>
      <c r="B701" s="125" t="s">
        <v>304</v>
      </c>
      <c r="C701" s="125" t="s">
        <v>2201</v>
      </c>
      <c r="D701" s="125" t="s">
        <v>2201</v>
      </c>
      <c r="E701" s="122" t="s">
        <v>2253</v>
      </c>
      <c r="F701" s="122" t="s">
        <v>2552</v>
      </c>
      <c r="G701" s="122" t="s">
        <v>816</v>
      </c>
      <c r="H701" s="122" t="s">
        <v>847</v>
      </c>
    </row>
    <row r="702" spans="1:8" x14ac:dyDescent="0.35">
      <c r="A702" s="122" t="s">
        <v>2553</v>
      </c>
      <c r="B702" s="125" t="s">
        <v>304</v>
      </c>
      <c r="C702" s="125" t="s">
        <v>2201</v>
      </c>
      <c r="D702" s="125" t="s">
        <v>2201</v>
      </c>
      <c r="E702" s="122" t="s">
        <v>2253</v>
      </c>
      <c r="F702" s="122" t="s">
        <v>2554</v>
      </c>
      <c r="G702" s="122" t="s">
        <v>816</v>
      </c>
      <c r="H702" s="122" t="s">
        <v>816</v>
      </c>
    </row>
    <row r="703" spans="1:8" x14ac:dyDescent="0.35">
      <c r="A703" s="122" t="s">
        <v>2555</v>
      </c>
      <c r="B703" s="125" t="s">
        <v>304</v>
      </c>
      <c r="C703" s="125" t="s">
        <v>2201</v>
      </c>
      <c r="D703" s="125" t="s">
        <v>2201</v>
      </c>
      <c r="E703" s="122" t="s">
        <v>2253</v>
      </c>
      <c r="F703" s="122" t="s">
        <v>2556</v>
      </c>
      <c r="G703" s="122" t="s">
        <v>816</v>
      </c>
      <c r="H703" s="122" t="s">
        <v>816</v>
      </c>
    </row>
    <row r="704" spans="1:8" x14ac:dyDescent="0.35">
      <c r="A704" s="122" t="s">
        <v>2557</v>
      </c>
      <c r="B704" s="125" t="s">
        <v>304</v>
      </c>
      <c r="C704" s="125" t="s">
        <v>2201</v>
      </c>
      <c r="D704" s="125" t="s">
        <v>2201</v>
      </c>
      <c r="E704" s="122" t="s">
        <v>2253</v>
      </c>
      <c r="F704" s="122" t="s">
        <v>2558</v>
      </c>
      <c r="G704" s="122" t="s">
        <v>816</v>
      </c>
      <c r="H704" s="122" t="s">
        <v>816</v>
      </c>
    </row>
    <row r="705" spans="1:8" x14ac:dyDescent="0.35">
      <c r="A705" s="122" t="s">
        <v>2559</v>
      </c>
      <c r="B705" s="125" t="s">
        <v>304</v>
      </c>
      <c r="C705" s="125" t="s">
        <v>2201</v>
      </c>
      <c r="D705" s="125" t="s">
        <v>2201</v>
      </c>
      <c r="E705" s="122" t="s">
        <v>2253</v>
      </c>
      <c r="F705" s="122" t="s">
        <v>2560</v>
      </c>
      <c r="G705" s="122" t="s">
        <v>816</v>
      </c>
      <c r="H705" s="122" t="s">
        <v>816</v>
      </c>
    </row>
    <row r="706" spans="1:8" x14ac:dyDescent="0.35">
      <c r="A706" s="122" t="s">
        <v>2561</v>
      </c>
      <c r="B706" s="125" t="s">
        <v>304</v>
      </c>
      <c r="C706" s="125" t="s">
        <v>2201</v>
      </c>
      <c r="D706" s="125" t="s">
        <v>2201</v>
      </c>
      <c r="E706" s="122" t="s">
        <v>2253</v>
      </c>
      <c r="F706" s="122" t="s">
        <v>2562</v>
      </c>
      <c r="G706" s="122" t="s">
        <v>816</v>
      </c>
      <c r="H706" s="122" t="s">
        <v>816</v>
      </c>
    </row>
    <row r="707" spans="1:8" x14ac:dyDescent="0.35">
      <c r="A707" s="122" t="s">
        <v>2563</v>
      </c>
      <c r="B707" s="125" t="s">
        <v>304</v>
      </c>
      <c r="C707" s="125" t="s">
        <v>2201</v>
      </c>
      <c r="D707" s="125" t="s">
        <v>2201</v>
      </c>
      <c r="E707" s="122" t="s">
        <v>2253</v>
      </c>
      <c r="F707" s="122" t="s">
        <v>2564</v>
      </c>
      <c r="G707" s="122" t="s">
        <v>816</v>
      </c>
      <c r="H707" s="122" t="s">
        <v>816</v>
      </c>
    </row>
    <row r="708" spans="1:8" x14ac:dyDescent="0.35">
      <c r="A708" s="122" t="s">
        <v>2565</v>
      </c>
      <c r="B708" s="125" t="s">
        <v>304</v>
      </c>
      <c r="C708" s="125" t="s">
        <v>2201</v>
      </c>
      <c r="D708" s="125" t="s">
        <v>2201</v>
      </c>
      <c r="E708" s="122" t="s">
        <v>2253</v>
      </c>
      <c r="F708" s="122" t="s">
        <v>2566</v>
      </c>
      <c r="G708" s="122" t="s">
        <v>816</v>
      </c>
      <c r="H708" s="122" t="s">
        <v>847</v>
      </c>
    </row>
    <row r="709" spans="1:8" x14ac:dyDescent="0.35">
      <c r="A709" s="122" t="s">
        <v>2567</v>
      </c>
      <c r="B709" s="125" t="s">
        <v>304</v>
      </c>
      <c r="C709" s="125" t="s">
        <v>2201</v>
      </c>
      <c r="D709" s="125" t="s">
        <v>2201</v>
      </c>
      <c r="E709" s="122" t="s">
        <v>2253</v>
      </c>
      <c r="F709" s="122" t="s">
        <v>2568</v>
      </c>
      <c r="G709" s="122" t="s">
        <v>816</v>
      </c>
      <c r="H709" s="122" t="s">
        <v>816</v>
      </c>
    </row>
    <row r="710" spans="1:8" x14ac:dyDescent="0.35">
      <c r="A710" s="122" t="s">
        <v>2569</v>
      </c>
      <c r="B710" s="125" t="s">
        <v>304</v>
      </c>
      <c r="C710" s="125" t="s">
        <v>2201</v>
      </c>
      <c r="D710" s="125" t="s">
        <v>2201</v>
      </c>
      <c r="E710" s="122" t="s">
        <v>2253</v>
      </c>
      <c r="F710" s="122" t="s">
        <v>2570</v>
      </c>
      <c r="G710" s="122" t="s">
        <v>816</v>
      </c>
      <c r="H710" s="122" t="s">
        <v>816</v>
      </c>
    </row>
    <row r="711" spans="1:8" x14ac:dyDescent="0.35">
      <c r="A711" s="122" t="s">
        <v>2571</v>
      </c>
      <c r="B711" s="125" t="s">
        <v>304</v>
      </c>
      <c r="C711" s="125" t="s">
        <v>2201</v>
      </c>
      <c r="D711" s="125" t="s">
        <v>2201</v>
      </c>
      <c r="E711" s="122" t="s">
        <v>2253</v>
      </c>
      <c r="F711" s="122" t="s">
        <v>2572</v>
      </c>
      <c r="G711" s="122" t="s">
        <v>816</v>
      </c>
      <c r="H711" s="122" t="s">
        <v>816</v>
      </c>
    </row>
    <row r="712" spans="1:8" x14ac:dyDescent="0.35">
      <c r="A712" s="122" t="s">
        <v>2573</v>
      </c>
      <c r="B712" s="125" t="s">
        <v>304</v>
      </c>
      <c r="C712" s="125" t="s">
        <v>2201</v>
      </c>
      <c r="D712" s="125" t="s">
        <v>2201</v>
      </c>
      <c r="E712" s="122" t="s">
        <v>2253</v>
      </c>
      <c r="F712" s="122" t="s">
        <v>2574</v>
      </c>
      <c r="G712" s="122" t="s">
        <v>816</v>
      </c>
      <c r="H712" s="122" t="s">
        <v>816</v>
      </c>
    </row>
    <row r="713" spans="1:8" x14ac:dyDescent="0.35">
      <c r="A713" s="122" t="s">
        <v>2575</v>
      </c>
      <c r="B713" s="125" t="s">
        <v>304</v>
      </c>
      <c r="C713" s="125" t="s">
        <v>2201</v>
      </c>
      <c r="D713" s="125" t="s">
        <v>2201</v>
      </c>
      <c r="E713" s="122" t="s">
        <v>2253</v>
      </c>
      <c r="F713" s="122" t="s">
        <v>2576</v>
      </c>
      <c r="G713" s="122" t="s">
        <v>816</v>
      </c>
      <c r="H713" s="122" t="s">
        <v>816</v>
      </c>
    </row>
    <row r="714" spans="1:8" x14ac:dyDescent="0.35">
      <c r="A714" s="122" t="s">
        <v>2577</v>
      </c>
      <c r="B714" s="125" t="s">
        <v>304</v>
      </c>
      <c r="C714" s="125" t="s">
        <v>2201</v>
      </c>
      <c r="D714" s="125" t="s">
        <v>2201</v>
      </c>
      <c r="E714" s="122" t="s">
        <v>2253</v>
      </c>
      <c r="F714" s="122" t="s">
        <v>2578</v>
      </c>
      <c r="G714" s="122" t="s">
        <v>816</v>
      </c>
      <c r="H714" s="122" t="s">
        <v>816</v>
      </c>
    </row>
    <row r="715" spans="1:8" x14ac:dyDescent="0.35">
      <c r="A715" s="122" t="s">
        <v>2579</v>
      </c>
      <c r="B715" s="125" t="s">
        <v>304</v>
      </c>
      <c r="C715" s="125" t="s">
        <v>2201</v>
      </c>
      <c r="D715" s="125" t="s">
        <v>2201</v>
      </c>
      <c r="E715" s="122" t="s">
        <v>2253</v>
      </c>
      <c r="F715" s="122" t="s">
        <v>2580</v>
      </c>
      <c r="G715" s="122" t="s">
        <v>816</v>
      </c>
      <c r="H715" s="122" t="s">
        <v>866</v>
      </c>
    </row>
    <row r="716" spans="1:8" x14ac:dyDescent="0.35">
      <c r="A716" s="122" t="s">
        <v>2581</v>
      </c>
      <c r="B716" s="125" t="s">
        <v>304</v>
      </c>
      <c r="C716" s="125" t="s">
        <v>2201</v>
      </c>
      <c r="D716" s="125" t="s">
        <v>2201</v>
      </c>
      <c r="E716" s="122" t="s">
        <v>2253</v>
      </c>
      <c r="F716" s="122" t="s">
        <v>2582</v>
      </c>
      <c r="G716" s="122" t="s">
        <v>816</v>
      </c>
      <c r="H716" s="122" t="s">
        <v>816</v>
      </c>
    </row>
    <row r="717" spans="1:8" x14ac:dyDescent="0.35">
      <c r="A717" s="122" t="s">
        <v>2583</v>
      </c>
      <c r="B717" s="125" t="s">
        <v>304</v>
      </c>
      <c r="C717" s="125" t="s">
        <v>2201</v>
      </c>
      <c r="D717" s="125" t="s">
        <v>2201</v>
      </c>
      <c r="E717" s="122" t="s">
        <v>2253</v>
      </c>
      <c r="F717" s="122" t="s">
        <v>2584</v>
      </c>
      <c r="G717" s="122" t="s">
        <v>816</v>
      </c>
      <c r="H717" s="122" t="s">
        <v>1131</v>
      </c>
    </row>
    <row r="718" spans="1:8" x14ac:dyDescent="0.35">
      <c r="A718" s="122" t="s">
        <v>2585</v>
      </c>
      <c r="B718" s="125" t="s">
        <v>304</v>
      </c>
      <c r="C718" s="125" t="s">
        <v>2201</v>
      </c>
      <c r="D718" s="125" t="s">
        <v>2201</v>
      </c>
      <c r="E718" s="122" t="s">
        <v>2253</v>
      </c>
      <c r="F718" s="122" t="s">
        <v>2586</v>
      </c>
      <c r="G718" s="122" t="s">
        <v>816</v>
      </c>
      <c r="H718" s="122" t="s">
        <v>816</v>
      </c>
    </row>
    <row r="719" spans="1:8" x14ac:dyDescent="0.35">
      <c r="A719" s="122" t="s">
        <v>2587</v>
      </c>
      <c r="B719" s="125" t="s">
        <v>304</v>
      </c>
      <c r="C719" s="125" t="s">
        <v>2201</v>
      </c>
      <c r="D719" s="125" t="s">
        <v>2201</v>
      </c>
      <c r="E719" s="122" t="s">
        <v>2253</v>
      </c>
      <c r="F719" s="122" t="s">
        <v>2588</v>
      </c>
      <c r="G719" s="122" t="s">
        <v>816</v>
      </c>
      <c r="H719" s="122" t="s">
        <v>816</v>
      </c>
    </row>
    <row r="720" spans="1:8" x14ac:dyDescent="0.35">
      <c r="A720" s="122" t="s">
        <v>2589</v>
      </c>
      <c r="B720" s="125" t="s">
        <v>304</v>
      </c>
      <c r="C720" s="125" t="s">
        <v>2201</v>
      </c>
      <c r="D720" s="125" t="s">
        <v>2201</v>
      </c>
      <c r="E720" s="122" t="s">
        <v>2590</v>
      </c>
      <c r="F720" s="122" t="s">
        <v>2591</v>
      </c>
      <c r="G720" s="122" t="s">
        <v>816</v>
      </c>
      <c r="H720" s="122" t="s">
        <v>816</v>
      </c>
    </row>
    <row r="721" spans="1:8" x14ac:dyDescent="0.35">
      <c r="A721" s="122" t="s">
        <v>2592</v>
      </c>
      <c r="B721" s="125" t="s">
        <v>304</v>
      </c>
      <c r="C721" s="125" t="s">
        <v>2201</v>
      </c>
      <c r="D721" s="125" t="s">
        <v>2201</v>
      </c>
      <c r="E721" s="122" t="s">
        <v>2590</v>
      </c>
      <c r="F721" s="122" t="s">
        <v>2593</v>
      </c>
      <c r="G721" s="122" t="s">
        <v>816</v>
      </c>
      <c r="H721" s="122" t="s">
        <v>816</v>
      </c>
    </row>
    <row r="722" spans="1:8" x14ac:dyDescent="0.35">
      <c r="A722" s="122" t="s">
        <v>2594</v>
      </c>
      <c r="B722" s="125" t="s">
        <v>304</v>
      </c>
      <c r="C722" s="125" t="s">
        <v>2201</v>
      </c>
      <c r="D722" s="125" t="s">
        <v>2201</v>
      </c>
      <c r="E722" s="122" t="s">
        <v>2590</v>
      </c>
      <c r="F722" s="122" t="s">
        <v>2595</v>
      </c>
      <c r="G722" s="122" t="s">
        <v>816</v>
      </c>
      <c r="H722" s="122" t="s">
        <v>816</v>
      </c>
    </row>
    <row r="723" spans="1:8" x14ac:dyDescent="0.35">
      <c r="A723" s="122" t="s">
        <v>2596</v>
      </c>
      <c r="B723" s="125" t="s">
        <v>304</v>
      </c>
      <c r="C723" s="125" t="s">
        <v>2201</v>
      </c>
      <c r="D723" s="125" t="s">
        <v>2201</v>
      </c>
      <c r="E723" s="122" t="s">
        <v>2590</v>
      </c>
      <c r="F723" s="122" t="s">
        <v>2597</v>
      </c>
      <c r="G723" s="122" t="s">
        <v>816</v>
      </c>
      <c r="H723" s="122" t="s">
        <v>816</v>
      </c>
    </row>
    <row r="724" spans="1:8" x14ac:dyDescent="0.35">
      <c r="A724" s="122" t="s">
        <v>2598</v>
      </c>
      <c r="B724" s="125" t="s">
        <v>304</v>
      </c>
      <c r="C724" s="125" t="s">
        <v>2201</v>
      </c>
      <c r="D724" s="125" t="s">
        <v>2201</v>
      </c>
      <c r="E724" s="122" t="s">
        <v>2590</v>
      </c>
      <c r="F724" s="122" t="s">
        <v>2599</v>
      </c>
      <c r="G724" s="122" t="s">
        <v>816</v>
      </c>
      <c r="H724" s="122" t="s">
        <v>816</v>
      </c>
    </row>
    <row r="725" spans="1:8" x14ac:dyDescent="0.35">
      <c r="A725" s="122" t="s">
        <v>2600</v>
      </c>
      <c r="B725" s="125" t="s">
        <v>304</v>
      </c>
      <c r="C725" s="125" t="s">
        <v>2201</v>
      </c>
      <c r="D725" s="125" t="s">
        <v>2201</v>
      </c>
      <c r="E725" s="122" t="s">
        <v>2590</v>
      </c>
      <c r="F725" s="122" t="s">
        <v>2601</v>
      </c>
      <c r="G725" s="122" t="s">
        <v>816</v>
      </c>
      <c r="H725" s="122" t="s">
        <v>816</v>
      </c>
    </row>
    <row r="726" spans="1:8" x14ac:dyDescent="0.35">
      <c r="A726" s="122" t="s">
        <v>2602</v>
      </c>
      <c r="B726" s="125" t="s">
        <v>304</v>
      </c>
      <c r="C726" s="125" t="s">
        <v>2201</v>
      </c>
      <c r="D726" s="125" t="s">
        <v>2201</v>
      </c>
      <c r="E726" s="122" t="s">
        <v>2590</v>
      </c>
      <c r="F726" s="122" t="s">
        <v>2603</v>
      </c>
      <c r="G726" s="122" t="s">
        <v>816</v>
      </c>
      <c r="H726" s="122" t="s">
        <v>816</v>
      </c>
    </row>
    <row r="727" spans="1:8" x14ac:dyDescent="0.35">
      <c r="A727" s="122" t="s">
        <v>2604</v>
      </c>
      <c r="B727" s="125" t="s">
        <v>304</v>
      </c>
      <c r="C727" s="125" t="s">
        <v>2201</v>
      </c>
      <c r="D727" s="125" t="s">
        <v>2201</v>
      </c>
      <c r="E727" s="122" t="s">
        <v>2590</v>
      </c>
      <c r="F727" s="122" t="s">
        <v>2605</v>
      </c>
      <c r="G727" s="122" t="s">
        <v>816</v>
      </c>
      <c r="H727" s="122" t="s">
        <v>866</v>
      </c>
    </row>
    <row r="728" spans="1:8" x14ac:dyDescent="0.35">
      <c r="A728" s="122" t="s">
        <v>2606</v>
      </c>
      <c r="B728" s="125" t="s">
        <v>304</v>
      </c>
      <c r="C728" s="125" t="s">
        <v>2201</v>
      </c>
      <c r="D728" s="125" t="s">
        <v>2201</v>
      </c>
      <c r="E728" s="122" t="s">
        <v>2607</v>
      </c>
      <c r="F728" s="122" t="s">
        <v>2608</v>
      </c>
      <c r="G728" s="122" t="s">
        <v>816</v>
      </c>
      <c r="H728" s="122" t="s">
        <v>816</v>
      </c>
    </row>
    <row r="729" spans="1:8" x14ac:dyDescent="0.35">
      <c r="A729" s="122" t="s">
        <v>2609</v>
      </c>
      <c r="B729" s="125" t="s">
        <v>304</v>
      </c>
      <c r="C729" s="125" t="s">
        <v>2201</v>
      </c>
      <c r="D729" s="125" t="s">
        <v>2201</v>
      </c>
      <c r="E729" s="122" t="s">
        <v>2610</v>
      </c>
      <c r="F729" s="122" t="s">
        <v>2611</v>
      </c>
      <c r="G729" s="122" t="s">
        <v>816</v>
      </c>
      <c r="H729" s="122" t="s">
        <v>816</v>
      </c>
    </row>
    <row r="730" spans="1:8" x14ac:dyDescent="0.35">
      <c r="A730" s="122" t="s">
        <v>2612</v>
      </c>
      <c r="B730" s="125" t="s">
        <v>304</v>
      </c>
      <c r="C730" s="125" t="s">
        <v>2201</v>
      </c>
      <c r="D730" s="125" t="s">
        <v>2201</v>
      </c>
      <c r="E730" s="122" t="s">
        <v>2613</v>
      </c>
      <c r="F730" s="122" t="s">
        <v>2614</v>
      </c>
      <c r="G730" s="122" t="s">
        <v>816</v>
      </c>
      <c r="H730" s="122" t="s">
        <v>816</v>
      </c>
    </row>
    <row r="731" spans="1:8" x14ac:dyDescent="0.35">
      <c r="A731" s="122" t="s">
        <v>2615</v>
      </c>
      <c r="B731" s="125" t="s">
        <v>304</v>
      </c>
      <c r="C731" s="125" t="s">
        <v>2201</v>
      </c>
      <c r="D731" s="125" t="s">
        <v>2201</v>
      </c>
      <c r="E731" s="122" t="s">
        <v>2266</v>
      </c>
      <c r="F731" s="122" t="s">
        <v>2616</v>
      </c>
      <c r="G731" s="122" t="s">
        <v>816</v>
      </c>
      <c r="H731" s="122" t="s">
        <v>816</v>
      </c>
    </row>
    <row r="732" spans="1:8" x14ac:dyDescent="0.35">
      <c r="A732" s="122" t="s">
        <v>2617</v>
      </c>
      <c r="B732" s="125" t="s">
        <v>304</v>
      </c>
      <c r="C732" s="125" t="s">
        <v>2201</v>
      </c>
      <c r="D732" s="125" t="s">
        <v>2201</v>
      </c>
      <c r="E732" s="122" t="s">
        <v>2266</v>
      </c>
      <c r="F732" s="122" t="s">
        <v>2618</v>
      </c>
      <c r="G732" s="122" t="s">
        <v>816</v>
      </c>
      <c r="H732" s="122" t="s">
        <v>866</v>
      </c>
    </row>
    <row r="733" spans="1:8" x14ac:dyDescent="0.35">
      <c r="A733" s="122" t="s">
        <v>2619</v>
      </c>
      <c r="B733" s="125" t="s">
        <v>304</v>
      </c>
      <c r="C733" s="125" t="s">
        <v>2201</v>
      </c>
      <c r="D733" s="125" t="s">
        <v>2201</v>
      </c>
      <c r="E733" s="122" t="s">
        <v>2266</v>
      </c>
      <c r="F733" s="122" t="s">
        <v>2620</v>
      </c>
      <c r="G733" s="122" t="s">
        <v>816</v>
      </c>
      <c r="H733" s="122" t="s">
        <v>816</v>
      </c>
    </row>
    <row r="734" spans="1:8" x14ac:dyDescent="0.35">
      <c r="A734" s="122" t="s">
        <v>2621</v>
      </c>
      <c r="B734" s="125" t="s">
        <v>304</v>
      </c>
      <c r="C734" s="125" t="s">
        <v>2201</v>
      </c>
      <c r="D734" s="125" t="s">
        <v>2201</v>
      </c>
      <c r="E734" s="122" t="s">
        <v>2266</v>
      </c>
      <c r="F734" s="122" t="s">
        <v>2622</v>
      </c>
      <c r="G734" s="122" t="s">
        <v>816</v>
      </c>
      <c r="H734" s="122" t="s">
        <v>816</v>
      </c>
    </row>
    <row r="735" spans="1:8" x14ac:dyDescent="0.35">
      <c r="A735" s="122" t="s">
        <v>2623</v>
      </c>
      <c r="B735" s="125" t="s">
        <v>304</v>
      </c>
      <c r="C735" s="125" t="s">
        <v>2201</v>
      </c>
      <c r="D735" s="125" t="s">
        <v>2201</v>
      </c>
      <c r="E735" s="122" t="s">
        <v>2266</v>
      </c>
      <c r="F735" s="122" t="s">
        <v>2624</v>
      </c>
      <c r="G735" s="122" t="s">
        <v>816</v>
      </c>
      <c r="H735" s="122" t="s">
        <v>816</v>
      </c>
    </row>
    <row r="736" spans="1:8" x14ac:dyDescent="0.35">
      <c r="A736" s="122" t="s">
        <v>2625</v>
      </c>
      <c r="B736" s="125" t="s">
        <v>304</v>
      </c>
      <c r="C736" s="125" t="s">
        <v>2201</v>
      </c>
      <c r="D736" s="125" t="s">
        <v>2201</v>
      </c>
      <c r="E736" s="122" t="s">
        <v>2266</v>
      </c>
      <c r="F736" s="122" t="s">
        <v>2626</v>
      </c>
      <c r="G736" s="122" t="s">
        <v>816</v>
      </c>
      <c r="H736" s="122" t="s">
        <v>816</v>
      </c>
    </row>
    <row r="737" spans="1:8" x14ac:dyDescent="0.35">
      <c r="A737" s="122" t="s">
        <v>2627</v>
      </c>
      <c r="B737" s="125" t="s">
        <v>304</v>
      </c>
      <c r="C737" s="125" t="s">
        <v>2201</v>
      </c>
      <c r="D737" s="125" t="s">
        <v>2201</v>
      </c>
      <c r="E737" s="122" t="s">
        <v>2266</v>
      </c>
      <c r="F737" s="122" t="s">
        <v>2628</v>
      </c>
      <c r="G737" s="122" t="s">
        <v>816</v>
      </c>
      <c r="H737" s="122" t="s">
        <v>866</v>
      </c>
    </row>
    <row r="738" spans="1:8" x14ac:dyDescent="0.35">
      <c r="A738" s="122" t="s">
        <v>2629</v>
      </c>
      <c r="B738" s="125" t="s">
        <v>304</v>
      </c>
      <c r="C738" s="125" t="s">
        <v>2201</v>
      </c>
      <c r="D738" s="125" t="s">
        <v>2201</v>
      </c>
      <c r="E738" s="122" t="s">
        <v>2266</v>
      </c>
      <c r="F738" s="122" t="s">
        <v>2630</v>
      </c>
      <c r="G738" s="122" t="s">
        <v>816</v>
      </c>
      <c r="H738" s="122" t="s">
        <v>816</v>
      </c>
    </row>
    <row r="739" spans="1:8" x14ac:dyDescent="0.35">
      <c r="A739" s="122" t="s">
        <v>2631</v>
      </c>
      <c r="B739" s="125" t="s">
        <v>304</v>
      </c>
      <c r="C739" s="125" t="s">
        <v>2201</v>
      </c>
      <c r="D739" s="125" t="s">
        <v>2201</v>
      </c>
      <c r="E739" s="122" t="s">
        <v>2266</v>
      </c>
      <c r="F739" s="122" t="s">
        <v>2632</v>
      </c>
      <c r="G739" s="122" t="s">
        <v>816</v>
      </c>
      <c r="H739" s="122" t="s">
        <v>816</v>
      </c>
    </row>
    <row r="740" spans="1:8" x14ac:dyDescent="0.35">
      <c r="A740" s="122" t="s">
        <v>2633</v>
      </c>
      <c r="B740" s="125" t="s">
        <v>304</v>
      </c>
      <c r="C740" s="125" t="s">
        <v>2201</v>
      </c>
      <c r="D740" s="125" t="s">
        <v>2201</v>
      </c>
      <c r="E740" s="122" t="s">
        <v>2266</v>
      </c>
      <c r="F740" s="122" t="s">
        <v>2634</v>
      </c>
      <c r="G740" s="122" t="s">
        <v>816</v>
      </c>
      <c r="H740" s="122" t="s">
        <v>816</v>
      </c>
    </row>
    <row r="741" spans="1:8" x14ac:dyDescent="0.35">
      <c r="A741" s="122" t="s">
        <v>2635</v>
      </c>
      <c r="B741" s="125" t="s">
        <v>304</v>
      </c>
      <c r="C741" s="125" t="s">
        <v>2201</v>
      </c>
      <c r="D741" s="125" t="s">
        <v>2201</v>
      </c>
      <c r="E741" s="122" t="s">
        <v>2266</v>
      </c>
      <c r="F741" s="122" t="s">
        <v>2636</v>
      </c>
      <c r="G741" s="122" t="s">
        <v>816</v>
      </c>
      <c r="H741" s="122" t="s">
        <v>816</v>
      </c>
    </row>
    <row r="742" spans="1:8" x14ac:dyDescent="0.35">
      <c r="A742" s="122" t="s">
        <v>2637</v>
      </c>
      <c r="B742" s="125" t="s">
        <v>304</v>
      </c>
      <c r="C742" s="125" t="s">
        <v>2201</v>
      </c>
      <c r="D742" s="125" t="s">
        <v>2201</v>
      </c>
      <c r="E742" s="122" t="s">
        <v>2638</v>
      </c>
      <c r="F742" s="122" t="s">
        <v>2639</v>
      </c>
      <c r="G742" s="122" t="s">
        <v>816</v>
      </c>
      <c r="H742" s="122" t="s">
        <v>816</v>
      </c>
    </row>
    <row r="743" spans="1:8" x14ac:dyDescent="0.35">
      <c r="A743" s="122" t="s">
        <v>2640</v>
      </c>
      <c r="B743" s="125" t="s">
        <v>304</v>
      </c>
      <c r="C743" s="125" t="s">
        <v>2201</v>
      </c>
      <c r="D743" s="125" t="s">
        <v>2201</v>
      </c>
      <c r="E743" s="122" t="s">
        <v>2638</v>
      </c>
      <c r="F743" s="122" t="s">
        <v>2641</v>
      </c>
      <c r="G743" s="122" t="s">
        <v>816</v>
      </c>
      <c r="H743" s="122" t="s">
        <v>816</v>
      </c>
    </row>
    <row r="744" spans="1:8" x14ac:dyDescent="0.35">
      <c r="A744" s="122" t="s">
        <v>2642</v>
      </c>
      <c r="B744" s="125" t="s">
        <v>304</v>
      </c>
      <c r="C744" s="125" t="s">
        <v>2201</v>
      </c>
      <c r="D744" s="125" t="s">
        <v>2201</v>
      </c>
      <c r="E744" s="122" t="s">
        <v>2643</v>
      </c>
      <c r="F744" s="122" t="s">
        <v>2644</v>
      </c>
      <c r="G744" s="122" t="s">
        <v>816</v>
      </c>
      <c r="H744" s="122" t="s">
        <v>837</v>
      </c>
    </row>
    <row r="745" spans="1:8" x14ac:dyDescent="0.35">
      <c r="A745" s="122" t="s">
        <v>2645</v>
      </c>
      <c r="B745" s="125" t="s">
        <v>304</v>
      </c>
      <c r="C745" s="125" t="s">
        <v>2201</v>
      </c>
      <c r="D745" s="125" t="s">
        <v>2201</v>
      </c>
      <c r="E745" s="122" t="s">
        <v>2646</v>
      </c>
      <c r="F745" s="122" t="s">
        <v>2647</v>
      </c>
      <c r="G745" s="122" t="s">
        <v>816</v>
      </c>
      <c r="H745" s="122" t="s">
        <v>866</v>
      </c>
    </row>
    <row r="746" spans="1:8" x14ac:dyDescent="0.35">
      <c r="A746" s="122" t="s">
        <v>2648</v>
      </c>
      <c r="B746" s="125" t="s">
        <v>304</v>
      </c>
      <c r="C746" s="125" t="s">
        <v>2201</v>
      </c>
      <c r="D746" s="125" t="s">
        <v>2201</v>
      </c>
      <c r="E746" s="122" t="s">
        <v>2649</v>
      </c>
      <c r="F746" s="122" t="s">
        <v>2650</v>
      </c>
      <c r="G746" s="122" t="s">
        <v>816</v>
      </c>
      <c r="H746" s="122" t="s">
        <v>816</v>
      </c>
    </row>
    <row r="747" spans="1:8" x14ac:dyDescent="0.35">
      <c r="A747" s="122" t="s">
        <v>2651</v>
      </c>
      <c r="B747" s="125" t="s">
        <v>304</v>
      </c>
      <c r="C747" s="125" t="s">
        <v>2201</v>
      </c>
      <c r="D747" s="125" t="s">
        <v>2201</v>
      </c>
      <c r="E747" s="122" t="s">
        <v>2652</v>
      </c>
      <c r="F747" s="122" t="s">
        <v>2653</v>
      </c>
      <c r="G747" s="122" t="s">
        <v>816</v>
      </c>
      <c r="H747" s="122" t="s">
        <v>816</v>
      </c>
    </row>
    <row r="748" spans="1:8" x14ac:dyDescent="0.35">
      <c r="A748" s="122" t="s">
        <v>2654</v>
      </c>
      <c r="B748" s="125" t="s">
        <v>304</v>
      </c>
      <c r="C748" s="125" t="s">
        <v>2201</v>
      </c>
      <c r="D748" s="125" t="s">
        <v>2201</v>
      </c>
      <c r="E748" s="122" t="s">
        <v>2652</v>
      </c>
      <c r="F748" s="122" t="s">
        <v>2655</v>
      </c>
      <c r="G748" s="122" t="s">
        <v>816</v>
      </c>
      <c r="H748" s="122" t="s">
        <v>816</v>
      </c>
    </row>
    <row r="749" spans="1:8" x14ac:dyDescent="0.35">
      <c r="A749" s="122" t="s">
        <v>2656</v>
      </c>
      <c r="B749" s="125" t="s">
        <v>304</v>
      </c>
      <c r="C749" s="125" t="s">
        <v>2201</v>
      </c>
      <c r="D749" s="125" t="s">
        <v>2201</v>
      </c>
      <c r="E749" s="122" t="s">
        <v>2652</v>
      </c>
      <c r="F749" s="122" t="s">
        <v>2657</v>
      </c>
      <c r="G749" s="122" t="s">
        <v>816</v>
      </c>
      <c r="H749" s="122" t="s">
        <v>816</v>
      </c>
    </row>
    <row r="750" spans="1:8" x14ac:dyDescent="0.35">
      <c r="A750" s="122" t="s">
        <v>2658</v>
      </c>
      <c r="B750" s="125" t="s">
        <v>304</v>
      </c>
      <c r="C750" s="125" t="s">
        <v>2201</v>
      </c>
      <c r="D750" s="125" t="s">
        <v>2201</v>
      </c>
      <c r="E750" s="122" t="s">
        <v>2652</v>
      </c>
      <c r="F750" s="122" t="s">
        <v>2659</v>
      </c>
      <c r="G750" s="122" t="s">
        <v>816</v>
      </c>
      <c r="H750" s="122" t="s">
        <v>816</v>
      </c>
    </row>
    <row r="751" spans="1:8" x14ac:dyDescent="0.35">
      <c r="A751" s="122" t="s">
        <v>2660</v>
      </c>
      <c r="B751" s="125" t="s">
        <v>304</v>
      </c>
      <c r="C751" s="125" t="s">
        <v>2201</v>
      </c>
      <c r="D751" s="125" t="s">
        <v>2201</v>
      </c>
      <c r="E751" s="122" t="s">
        <v>2652</v>
      </c>
      <c r="F751" s="122" t="s">
        <v>2661</v>
      </c>
      <c r="G751" s="122" t="s">
        <v>816</v>
      </c>
      <c r="H751" s="122" t="s">
        <v>816</v>
      </c>
    </row>
    <row r="752" spans="1:8" x14ac:dyDescent="0.35">
      <c r="A752" s="122" t="s">
        <v>2662</v>
      </c>
      <c r="B752" s="125" t="s">
        <v>304</v>
      </c>
      <c r="C752" s="125" t="s">
        <v>2201</v>
      </c>
      <c r="D752" s="125" t="s">
        <v>2201</v>
      </c>
      <c r="E752" s="122" t="s">
        <v>2663</v>
      </c>
      <c r="F752" s="122" t="s">
        <v>2664</v>
      </c>
      <c r="G752" s="122" t="s">
        <v>816</v>
      </c>
      <c r="H752" s="122" t="s">
        <v>816</v>
      </c>
    </row>
    <row r="753" spans="1:8" x14ac:dyDescent="0.35">
      <c r="A753" s="122" t="s">
        <v>2665</v>
      </c>
      <c r="B753" s="125" t="s">
        <v>304</v>
      </c>
      <c r="C753" s="125" t="s">
        <v>2201</v>
      </c>
      <c r="D753" s="125" t="s">
        <v>2201</v>
      </c>
      <c r="E753" s="122" t="s">
        <v>2663</v>
      </c>
      <c r="F753" s="122" t="s">
        <v>2666</v>
      </c>
      <c r="G753" s="122" t="s">
        <v>816</v>
      </c>
      <c r="H753" s="122" t="s">
        <v>866</v>
      </c>
    </row>
    <row r="754" spans="1:8" x14ac:dyDescent="0.35">
      <c r="A754" s="122" t="s">
        <v>2667</v>
      </c>
      <c r="B754" s="125" t="s">
        <v>304</v>
      </c>
      <c r="C754" s="125" t="s">
        <v>2201</v>
      </c>
      <c r="D754" s="125" t="s">
        <v>2201</v>
      </c>
      <c r="E754" s="122" t="s">
        <v>2663</v>
      </c>
      <c r="F754" s="122" t="s">
        <v>2668</v>
      </c>
      <c r="G754" s="122" t="s">
        <v>816</v>
      </c>
      <c r="H754" s="122" t="s">
        <v>816</v>
      </c>
    </row>
    <row r="755" spans="1:8" x14ac:dyDescent="0.35">
      <c r="A755" s="122" t="s">
        <v>2669</v>
      </c>
      <c r="B755" s="125" t="s">
        <v>304</v>
      </c>
      <c r="C755" s="125" t="s">
        <v>2201</v>
      </c>
      <c r="D755" s="125" t="s">
        <v>2201</v>
      </c>
      <c r="E755" s="122" t="s">
        <v>2663</v>
      </c>
      <c r="F755" s="122" t="s">
        <v>2670</v>
      </c>
      <c r="G755" s="122" t="s">
        <v>816</v>
      </c>
      <c r="H755" s="122" t="s">
        <v>866</v>
      </c>
    </row>
    <row r="756" spans="1:8" x14ac:dyDescent="0.35">
      <c r="A756" s="122" t="s">
        <v>2671</v>
      </c>
      <c r="B756" s="125" t="s">
        <v>304</v>
      </c>
      <c r="C756" s="125" t="s">
        <v>2201</v>
      </c>
      <c r="D756" s="125" t="s">
        <v>2201</v>
      </c>
      <c r="E756" s="122" t="s">
        <v>2663</v>
      </c>
      <c r="F756" s="122" t="s">
        <v>2672</v>
      </c>
      <c r="G756" s="122" t="s">
        <v>816</v>
      </c>
      <c r="H756" s="122" t="s">
        <v>847</v>
      </c>
    </row>
    <row r="757" spans="1:8" x14ac:dyDescent="0.35">
      <c r="A757" s="122" t="s">
        <v>2673</v>
      </c>
      <c r="B757" s="125" t="s">
        <v>304</v>
      </c>
      <c r="C757" s="125" t="s">
        <v>2201</v>
      </c>
      <c r="D757" s="125" t="s">
        <v>2201</v>
      </c>
      <c r="E757" s="122" t="s">
        <v>2663</v>
      </c>
      <c r="F757" s="122" t="s">
        <v>2674</v>
      </c>
      <c r="G757" s="122" t="s">
        <v>816</v>
      </c>
      <c r="H757" s="122" t="s">
        <v>837</v>
      </c>
    </row>
    <row r="758" spans="1:8" x14ac:dyDescent="0.35">
      <c r="A758" s="122" t="s">
        <v>2675</v>
      </c>
      <c r="B758" s="125" t="s">
        <v>304</v>
      </c>
      <c r="C758" s="125" t="s">
        <v>2201</v>
      </c>
      <c r="D758" s="125" t="s">
        <v>2201</v>
      </c>
      <c r="E758" s="122" t="s">
        <v>2279</v>
      </c>
      <c r="F758" s="122" t="s">
        <v>2676</v>
      </c>
      <c r="G758" s="122" t="s">
        <v>816</v>
      </c>
      <c r="H758" s="122" t="s">
        <v>816</v>
      </c>
    </row>
    <row r="759" spans="1:8" x14ac:dyDescent="0.35">
      <c r="A759" s="122" t="s">
        <v>2677</v>
      </c>
      <c r="B759" s="125" t="s">
        <v>304</v>
      </c>
      <c r="C759" s="125" t="s">
        <v>2201</v>
      </c>
      <c r="D759" s="125" t="s">
        <v>2201</v>
      </c>
      <c r="E759" s="122" t="s">
        <v>2678</v>
      </c>
      <c r="F759" s="122" t="s">
        <v>2679</v>
      </c>
      <c r="G759" s="122" t="s">
        <v>816</v>
      </c>
      <c r="H759" s="122" t="s">
        <v>816</v>
      </c>
    </row>
    <row r="760" spans="1:8" x14ac:dyDescent="0.35">
      <c r="A760" s="122" t="s">
        <v>2680</v>
      </c>
      <c r="B760" s="125" t="s">
        <v>304</v>
      </c>
      <c r="C760" s="125" t="s">
        <v>2201</v>
      </c>
      <c r="D760" s="125" t="s">
        <v>2201</v>
      </c>
      <c r="E760" s="122" t="s">
        <v>2678</v>
      </c>
      <c r="F760" s="122" t="s">
        <v>2681</v>
      </c>
      <c r="G760" s="122" t="s">
        <v>816</v>
      </c>
      <c r="H760" s="122" t="s">
        <v>847</v>
      </c>
    </row>
    <row r="761" spans="1:8" x14ac:dyDescent="0.35">
      <c r="A761" s="122" t="s">
        <v>2682</v>
      </c>
      <c r="B761" s="125" t="s">
        <v>304</v>
      </c>
      <c r="C761" s="125" t="s">
        <v>2201</v>
      </c>
      <c r="D761" s="125" t="s">
        <v>2201</v>
      </c>
      <c r="E761" s="122" t="s">
        <v>2678</v>
      </c>
      <c r="F761" s="122" t="s">
        <v>2683</v>
      </c>
      <c r="G761" s="122" t="s">
        <v>816</v>
      </c>
      <c r="H761" s="122" t="s">
        <v>866</v>
      </c>
    </row>
    <row r="762" spans="1:8" x14ac:dyDescent="0.35">
      <c r="A762" s="122" t="s">
        <v>2684</v>
      </c>
      <c r="B762" s="125" t="s">
        <v>304</v>
      </c>
      <c r="C762" s="125" t="s">
        <v>2201</v>
      </c>
      <c r="D762" s="125" t="s">
        <v>2201</v>
      </c>
      <c r="E762" s="122" t="s">
        <v>2685</v>
      </c>
      <c r="F762" s="122" t="s">
        <v>2686</v>
      </c>
      <c r="G762" s="122" t="s">
        <v>816</v>
      </c>
      <c r="H762" s="122" t="s">
        <v>816</v>
      </c>
    </row>
    <row r="763" spans="1:8" x14ac:dyDescent="0.35">
      <c r="A763" s="122" t="s">
        <v>2687</v>
      </c>
      <c r="B763" s="125" t="s">
        <v>304</v>
      </c>
      <c r="C763" s="125" t="s">
        <v>2201</v>
      </c>
      <c r="D763" s="125" t="s">
        <v>2201</v>
      </c>
      <c r="E763" s="122" t="s">
        <v>2688</v>
      </c>
      <c r="F763" s="122" t="s">
        <v>2689</v>
      </c>
      <c r="G763" s="122" t="s">
        <v>816</v>
      </c>
      <c r="H763" s="122" t="s">
        <v>866</v>
      </c>
    </row>
    <row r="764" spans="1:8" x14ac:dyDescent="0.35">
      <c r="A764" s="122" t="s">
        <v>2690</v>
      </c>
      <c r="B764" s="125" t="s">
        <v>304</v>
      </c>
      <c r="C764" s="125" t="s">
        <v>2201</v>
      </c>
      <c r="D764" s="125" t="s">
        <v>2201</v>
      </c>
      <c r="E764" s="122" t="s">
        <v>2691</v>
      </c>
      <c r="F764" s="122" t="s">
        <v>2692</v>
      </c>
      <c r="G764" s="122" t="s">
        <v>816</v>
      </c>
      <c r="H764" s="122" t="s">
        <v>816</v>
      </c>
    </row>
    <row r="765" spans="1:8" x14ac:dyDescent="0.35">
      <c r="A765" s="122" t="s">
        <v>2693</v>
      </c>
      <c r="B765" s="125" t="s">
        <v>304</v>
      </c>
      <c r="C765" s="125" t="s">
        <v>2201</v>
      </c>
      <c r="D765" s="125" t="s">
        <v>2201</v>
      </c>
      <c r="E765" s="122" t="s">
        <v>2694</v>
      </c>
      <c r="F765" s="122" t="s">
        <v>2695</v>
      </c>
      <c r="G765" s="122" t="s">
        <v>816</v>
      </c>
      <c r="H765" s="122" t="s">
        <v>816</v>
      </c>
    </row>
    <row r="766" spans="1:8" x14ac:dyDescent="0.35">
      <c r="A766" s="122" t="s">
        <v>2696</v>
      </c>
      <c r="B766" s="125" t="s">
        <v>304</v>
      </c>
      <c r="C766" s="125" t="s">
        <v>2201</v>
      </c>
      <c r="D766" s="125" t="s">
        <v>2201</v>
      </c>
      <c r="E766" s="122" t="s">
        <v>2697</v>
      </c>
      <c r="F766" s="122" t="s">
        <v>2698</v>
      </c>
      <c r="G766" s="122" t="s">
        <v>816</v>
      </c>
      <c r="H766" s="122" t="s">
        <v>801</v>
      </c>
    </row>
    <row r="767" spans="1:8" x14ac:dyDescent="0.35">
      <c r="A767" s="122" t="s">
        <v>2699</v>
      </c>
      <c r="B767" s="125" t="s">
        <v>304</v>
      </c>
      <c r="C767" s="125" t="s">
        <v>2201</v>
      </c>
      <c r="D767" s="125" t="s">
        <v>2201</v>
      </c>
      <c r="E767" s="122" t="s">
        <v>2282</v>
      </c>
      <c r="F767" s="122" t="s">
        <v>2700</v>
      </c>
      <c r="G767" s="122" t="s">
        <v>816</v>
      </c>
      <c r="H767" s="122" t="s">
        <v>816</v>
      </c>
    </row>
    <row r="768" spans="1:8" x14ac:dyDescent="0.35">
      <c r="A768" s="122" t="s">
        <v>2701</v>
      </c>
      <c r="B768" s="125" t="s">
        <v>304</v>
      </c>
      <c r="C768" s="125" t="s">
        <v>2201</v>
      </c>
      <c r="D768" s="125" t="s">
        <v>2201</v>
      </c>
      <c r="E768" s="122" t="s">
        <v>2287</v>
      </c>
      <c r="F768" s="122" t="s">
        <v>2702</v>
      </c>
      <c r="G768" s="122" t="s">
        <v>816</v>
      </c>
      <c r="H768" s="122" t="s">
        <v>816</v>
      </c>
    </row>
    <row r="769" spans="1:8" x14ac:dyDescent="0.35">
      <c r="A769" s="122" t="s">
        <v>2703</v>
      </c>
      <c r="B769" s="125" t="s">
        <v>304</v>
      </c>
      <c r="C769" s="125" t="s">
        <v>2201</v>
      </c>
      <c r="D769" s="125" t="s">
        <v>2201</v>
      </c>
      <c r="E769" s="122" t="s">
        <v>2287</v>
      </c>
      <c r="F769" s="122" t="s">
        <v>2704</v>
      </c>
      <c r="G769" s="122" t="s">
        <v>816</v>
      </c>
      <c r="H769" s="122" t="s">
        <v>816</v>
      </c>
    </row>
    <row r="770" spans="1:8" x14ac:dyDescent="0.35">
      <c r="A770" s="122" t="s">
        <v>2705</v>
      </c>
      <c r="B770" s="125" t="s">
        <v>304</v>
      </c>
      <c r="C770" s="125" t="s">
        <v>2201</v>
      </c>
      <c r="D770" s="125" t="s">
        <v>2201</v>
      </c>
      <c r="E770" s="122" t="s">
        <v>2706</v>
      </c>
      <c r="F770" s="122" t="s">
        <v>2707</v>
      </c>
      <c r="G770" s="122" t="s">
        <v>816</v>
      </c>
      <c r="H770" s="122" t="s">
        <v>866</v>
      </c>
    </row>
    <row r="771" spans="1:8" x14ac:dyDescent="0.35">
      <c r="A771" s="122" t="s">
        <v>2708</v>
      </c>
      <c r="B771" s="125" t="s">
        <v>304</v>
      </c>
      <c r="C771" s="125" t="s">
        <v>2201</v>
      </c>
      <c r="D771" s="125" t="s">
        <v>2201</v>
      </c>
      <c r="E771" s="122" t="s">
        <v>2709</v>
      </c>
      <c r="F771" s="122" t="s">
        <v>2710</v>
      </c>
      <c r="G771" s="122" t="s">
        <v>816</v>
      </c>
      <c r="H771" s="122" t="s">
        <v>816</v>
      </c>
    </row>
    <row r="772" spans="1:8" x14ac:dyDescent="0.35">
      <c r="A772" s="122" t="s">
        <v>2711</v>
      </c>
      <c r="B772" s="125" t="s">
        <v>304</v>
      </c>
      <c r="C772" s="125" t="s">
        <v>2201</v>
      </c>
      <c r="D772" s="125" t="s">
        <v>2201</v>
      </c>
      <c r="E772" s="122" t="s">
        <v>2290</v>
      </c>
      <c r="F772" s="122" t="s">
        <v>2712</v>
      </c>
      <c r="G772" s="122" t="s">
        <v>816</v>
      </c>
      <c r="H772" s="122" t="s">
        <v>816</v>
      </c>
    </row>
    <row r="773" spans="1:8" x14ac:dyDescent="0.35">
      <c r="A773" s="122" t="s">
        <v>2713</v>
      </c>
      <c r="B773" s="125" t="s">
        <v>304</v>
      </c>
      <c r="C773" s="125" t="s">
        <v>2201</v>
      </c>
      <c r="D773" s="125" t="s">
        <v>2201</v>
      </c>
      <c r="E773" s="122" t="s">
        <v>2290</v>
      </c>
      <c r="F773" s="122" t="s">
        <v>2714</v>
      </c>
      <c r="G773" s="122" t="s">
        <v>816</v>
      </c>
      <c r="H773" s="122" t="s">
        <v>816</v>
      </c>
    </row>
    <row r="774" spans="1:8" x14ac:dyDescent="0.35">
      <c r="A774" s="122" t="s">
        <v>2715</v>
      </c>
      <c r="B774" s="125" t="s">
        <v>304</v>
      </c>
      <c r="C774" s="125" t="s">
        <v>2201</v>
      </c>
      <c r="D774" s="125" t="s">
        <v>2201</v>
      </c>
      <c r="E774" s="122" t="s">
        <v>2716</v>
      </c>
      <c r="F774" s="122" t="s">
        <v>2717</v>
      </c>
      <c r="G774" s="122" t="s">
        <v>816</v>
      </c>
      <c r="H774" s="122" t="s">
        <v>866</v>
      </c>
    </row>
    <row r="775" spans="1:8" x14ac:dyDescent="0.35">
      <c r="A775" s="122" t="s">
        <v>2718</v>
      </c>
      <c r="B775" s="125" t="s">
        <v>304</v>
      </c>
      <c r="C775" s="125" t="s">
        <v>2201</v>
      </c>
      <c r="D775" s="125" t="s">
        <v>2201</v>
      </c>
      <c r="E775" s="122" t="s">
        <v>2716</v>
      </c>
      <c r="F775" s="122" t="s">
        <v>2719</v>
      </c>
      <c r="G775" s="122" t="s">
        <v>816</v>
      </c>
      <c r="H775" s="122" t="s">
        <v>816</v>
      </c>
    </row>
    <row r="776" spans="1:8" x14ac:dyDescent="0.35">
      <c r="A776" s="122" t="s">
        <v>2720</v>
      </c>
      <c r="B776" s="125" t="s">
        <v>304</v>
      </c>
      <c r="C776" s="125" t="s">
        <v>2201</v>
      </c>
      <c r="D776" s="125" t="s">
        <v>2201</v>
      </c>
      <c r="E776" s="122" t="s">
        <v>2716</v>
      </c>
      <c r="F776" s="122" t="s">
        <v>2721</v>
      </c>
      <c r="G776" s="122" t="s">
        <v>816</v>
      </c>
      <c r="H776" s="122" t="s">
        <v>866</v>
      </c>
    </row>
    <row r="777" spans="1:8" x14ac:dyDescent="0.35">
      <c r="A777" s="122" t="s">
        <v>2722</v>
      </c>
      <c r="B777" s="125" t="s">
        <v>304</v>
      </c>
      <c r="C777" s="125" t="s">
        <v>2201</v>
      </c>
      <c r="D777" s="125" t="s">
        <v>2201</v>
      </c>
      <c r="E777" s="122" t="s">
        <v>2716</v>
      </c>
      <c r="F777" s="122" t="s">
        <v>2723</v>
      </c>
      <c r="G777" s="122" t="s">
        <v>816</v>
      </c>
      <c r="H777" s="122" t="s">
        <v>801</v>
      </c>
    </row>
    <row r="778" spans="1:8" x14ac:dyDescent="0.35">
      <c r="A778" s="122" t="s">
        <v>2724</v>
      </c>
      <c r="B778" s="125" t="s">
        <v>304</v>
      </c>
      <c r="C778" s="125" t="s">
        <v>2201</v>
      </c>
      <c r="D778" s="125" t="s">
        <v>2201</v>
      </c>
      <c r="E778" s="122" t="s">
        <v>2725</v>
      </c>
      <c r="F778" s="122" t="s">
        <v>2726</v>
      </c>
      <c r="G778" s="122" t="s">
        <v>816</v>
      </c>
      <c r="H778" s="122" t="s">
        <v>847</v>
      </c>
    </row>
    <row r="779" spans="1:8" x14ac:dyDescent="0.35">
      <c r="A779" s="122" t="s">
        <v>2727</v>
      </c>
      <c r="B779" s="125" t="s">
        <v>304</v>
      </c>
      <c r="C779" s="125" t="s">
        <v>2201</v>
      </c>
      <c r="D779" s="125" t="s">
        <v>2201</v>
      </c>
      <c r="E779" s="122" t="s">
        <v>2725</v>
      </c>
      <c r="F779" s="122" t="s">
        <v>2728</v>
      </c>
      <c r="G779" s="122" t="s">
        <v>816</v>
      </c>
      <c r="H779" s="122" t="s">
        <v>816</v>
      </c>
    </row>
    <row r="780" spans="1:8" x14ac:dyDescent="0.35">
      <c r="A780" s="122" t="s">
        <v>2729</v>
      </c>
      <c r="B780" s="125" t="s">
        <v>304</v>
      </c>
      <c r="C780" s="125" t="s">
        <v>2201</v>
      </c>
      <c r="D780" s="125" t="s">
        <v>2201</v>
      </c>
      <c r="E780" s="122" t="s">
        <v>2725</v>
      </c>
      <c r="F780" s="122" t="s">
        <v>2730</v>
      </c>
      <c r="G780" s="122" t="s">
        <v>816</v>
      </c>
      <c r="H780" s="122" t="s">
        <v>816</v>
      </c>
    </row>
    <row r="781" spans="1:8" x14ac:dyDescent="0.35">
      <c r="A781" s="122" t="s">
        <v>2731</v>
      </c>
      <c r="B781" s="125" t="s">
        <v>304</v>
      </c>
      <c r="C781" s="125" t="s">
        <v>2201</v>
      </c>
      <c r="D781" s="125" t="s">
        <v>2201</v>
      </c>
      <c r="E781" s="122" t="s">
        <v>2725</v>
      </c>
      <c r="F781" s="122" t="s">
        <v>2732</v>
      </c>
      <c r="G781" s="122" t="s">
        <v>816</v>
      </c>
      <c r="H781" s="122" t="s">
        <v>816</v>
      </c>
    </row>
    <row r="782" spans="1:8" x14ac:dyDescent="0.35">
      <c r="A782" s="122" t="s">
        <v>2733</v>
      </c>
      <c r="B782" s="125" t="s">
        <v>304</v>
      </c>
      <c r="C782" s="125" t="s">
        <v>2201</v>
      </c>
      <c r="D782" s="125" t="s">
        <v>2201</v>
      </c>
      <c r="E782" s="122" t="s">
        <v>2725</v>
      </c>
      <c r="F782" s="122" t="s">
        <v>2734</v>
      </c>
      <c r="G782" s="122" t="s">
        <v>816</v>
      </c>
      <c r="H782" s="122" t="s">
        <v>816</v>
      </c>
    </row>
    <row r="783" spans="1:8" x14ac:dyDescent="0.35">
      <c r="A783" s="122" t="s">
        <v>2735</v>
      </c>
      <c r="B783" s="125" t="s">
        <v>304</v>
      </c>
      <c r="C783" s="125" t="s">
        <v>2201</v>
      </c>
      <c r="D783" s="125" t="s">
        <v>2201</v>
      </c>
      <c r="E783" s="122" t="s">
        <v>2736</v>
      </c>
      <c r="F783" s="122" t="s">
        <v>2737</v>
      </c>
      <c r="G783" s="122" t="s">
        <v>816</v>
      </c>
      <c r="H783" s="122" t="s">
        <v>816</v>
      </c>
    </row>
    <row r="784" spans="1:8" x14ac:dyDescent="0.35">
      <c r="A784" s="122" t="s">
        <v>2738</v>
      </c>
      <c r="B784" s="125" t="s">
        <v>304</v>
      </c>
      <c r="C784" s="125" t="s">
        <v>2201</v>
      </c>
      <c r="D784" s="125" t="s">
        <v>2201</v>
      </c>
      <c r="E784" s="122" t="s">
        <v>2739</v>
      </c>
      <c r="F784" s="122" t="s">
        <v>2740</v>
      </c>
      <c r="G784" s="122" t="s">
        <v>816</v>
      </c>
      <c r="H784" s="122" t="s">
        <v>816</v>
      </c>
    </row>
    <row r="785" spans="1:8" x14ac:dyDescent="0.35">
      <c r="A785" s="122" t="s">
        <v>2741</v>
      </c>
      <c r="B785" s="125" t="s">
        <v>304</v>
      </c>
      <c r="C785" s="125" t="s">
        <v>2201</v>
      </c>
      <c r="D785" s="125" t="s">
        <v>2201</v>
      </c>
      <c r="E785" s="122" t="s">
        <v>2742</v>
      </c>
      <c r="F785" s="122" t="s">
        <v>2743</v>
      </c>
      <c r="G785" s="122" t="s">
        <v>816</v>
      </c>
      <c r="H785" s="122" t="s">
        <v>866</v>
      </c>
    </row>
    <row r="786" spans="1:8" x14ac:dyDescent="0.35">
      <c r="A786" s="122" t="s">
        <v>2744</v>
      </c>
      <c r="B786" s="125" t="s">
        <v>304</v>
      </c>
      <c r="C786" s="125" t="s">
        <v>2201</v>
      </c>
      <c r="D786" s="125" t="s">
        <v>2201</v>
      </c>
      <c r="E786" s="122" t="s">
        <v>2745</v>
      </c>
      <c r="F786" s="122" t="s">
        <v>2746</v>
      </c>
      <c r="G786" s="122" t="s">
        <v>816</v>
      </c>
      <c r="H786" s="122" t="s">
        <v>816</v>
      </c>
    </row>
    <row r="787" spans="1:8" x14ac:dyDescent="0.35">
      <c r="A787" s="122" t="s">
        <v>2747</v>
      </c>
      <c r="B787" s="125" t="s">
        <v>304</v>
      </c>
      <c r="C787" s="125" t="s">
        <v>2201</v>
      </c>
      <c r="D787" s="125" t="s">
        <v>2201</v>
      </c>
      <c r="E787" s="122" t="s">
        <v>2745</v>
      </c>
      <c r="F787" s="122" t="s">
        <v>2748</v>
      </c>
      <c r="G787" s="122" t="s">
        <v>816</v>
      </c>
      <c r="H787" s="122" t="s">
        <v>816</v>
      </c>
    </row>
    <row r="788" spans="1:8" x14ac:dyDescent="0.35">
      <c r="A788" s="122" t="s">
        <v>2749</v>
      </c>
      <c r="B788" s="125" t="s">
        <v>304</v>
      </c>
      <c r="C788" s="125" t="s">
        <v>2201</v>
      </c>
      <c r="D788" s="125" t="s">
        <v>2201</v>
      </c>
      <c r="E788" s="122" t="s">
        <v>2745</v>
      </c>
      <c r="F788" s="122" t="s">
        <v>2750</v>
      </c>
      <c r="G788" s="122" t="s">
        <v>816</v>
      </c>
      <c r="H788" s="122" t="s">
        <v>816</v>
      </c>
    </row>
    <row r="789" spans="1:8" x14ac:dyDescent="0.35">
      <c r="A789" s="122" t="s">
        <v>2751</v>
      </c>
      <c r="B789" s="125" t="s">
        <v>304</v>
      </c>
      <c r="C789" s="125" t="s">
        <v>2201</v>
      </c>
      <c r="D789" s="125" t="s">
        <v>2201</v>
      </c>
      <c r="E789" s="122" t="s">
        <v>2752</v>
      </c>
      <c r="F789" s="122" t="s">
        <v>2753</v>
      </c>
      <c r="G789" s="122" t="s">
        <v>816</v>
      </c>
      <c r="H789" s="122" t="s">
        <v>816</v>
      </c>
    </row>
    <row r="790" spans="1:8" x14ac:dyDescent="0.35">
      <c r="A790" s="122" t="s">
        <v>2754</v>
      </c>
      <c r="B790" s="125" t="s">
        <v>304</v>
      </c>
      <c r="C790" s="125" t="s">
        <v>2201</v>
      </c>
      <c r="D790" s="125" t="s">
        <v>2201</v>
      </c>
      <c r="E790" s="122" t="s">
        <v>2755</v>
      </c>
      <c r="F790" s="122" t="s">
        <v>2756</v>
      </c>
      <c r="G790" s="122" t="s">
        <v>816</v>
      </c>
      <c r="H790" s="122" t="s">
        <v>816</v>
      </c>
    </row>
    <row r="791" spans="1:8" x14ac:dyDescent="0.35">
      <c r="A791" s="122" t="s">
        <v>2757</v>
      </c>
      <c r="B791" s="125" t="s">
        <v>304</v>
      </c>
      <c r="C791" s="125" t="s">
        <v>2201</v>
      </c>
      <c r="D791" s="125" t="s">
        <v>2201</v>
      </c>
      <c r="E791" s="122" t="s">
        <v>2755</v>
      </c>
      <c r="F791" s="122" t="s">
        <v>2758</v>
      </c>
      <c r="G791" s="122" t="s">
        <v>816</v>
      </c>
      <c r="H791" s="122" t="s">
        <v>816</v>
      </c>
    </row>
    <row r="792" spans="1:8" x14ac:dyDescent="0.35">
      <c r="A792" s="122" t="s">
        <v>2759</v>
      </c>
      <c r="B792" s="125" t="s">
        <v>304</v>
      </c>
      <c r="C792" s="125" t="s">
        <v>2201</v>
      </c>
      <c r="D792" s="125" t="s">
        <v>2201</v>
      </c>
      <c r="E792" s="122" t="s">
        <v>2755</v>
      </c>
      <c r="F792" s="122" t="s">
        <v>2760</v>
      </c>
      <c r="G792" s="122" t="s">
        <v>816</v>
      </c>
      <c r="H792" s="122" t="s">
        <v>837</v>
      </c>
    </row>
    <row r="793" spans="1:8" x14ac:dyDescent="0.35">
      <c r="A793" s="122" t="s">
        <v>2761</v>
      </c>
      <c r="B793" s="125" t="s">
        <v>304</v>
      </c>
      <c r="C793" s="125" t="s">
        <v>2201</v>
      </c>
      <c r="D793" s="125" t="s">
        <v>2201</v>
      </c>
      <c r="E793" s="122" t="s">
        <v>2762</v>
      </c>
      <c r="F793" s="122" t="s">
        <v>2763</v>
      </c>
      <c r="G793" s="122" t="s">
        <v>816</v>
      </c>
      <c r="H793" s="122" t="s">
        <v>816</v>
      </c>
    </row>
    <row r="794" spans="1:8" x14ac:dyDescent="0.35">
      <c r="A794" s="122" t="s">
        <v>2764</v>
      </c>
      <c r="B794" s="125" t="s">
        <v>304</v>
      </c>
      <c r="C794" s="125" t="s">
        <v>2201</v>
      </c>
      <c r="D794" s="125" t="s">
        <v>2201</v>
      </c>
      <c r="E794" s="122" t="s">
        <v>2762</v>
      </c>
      <c r="F794" s="122" t="s">
        <v>2765</v>
      </c>
      <c r="G794" s="122" t="s">
        <v>816</v>
      </c>
      <c r="H794" s="122" t="s">
        <v>816</v>
      </c>
    </row>
    <row r="795" spans="1:8" x14ac:dyDescent="0.35">
      <c r="A795" s="122" t="s">
        <v>2766</v>
      </c>
      <c r="B795" s="125" t="s">
        <v>304</v>
      </c>
      <c r="C795" s="125" t="s">
        <v>2201</v>
      </c>
      <c r="D795" s="125" t="s">
        <v>2201</v>
      </c>
      <c r="E795" s="122" t="s">
        <v>2293</v>
      </c>
      <c r="F795" s="122" t="s">
        <v>2767</v>
      </c>
      <c r="G795" s="122" t="s">
        <v>816</v>
      </c>
      <c r="H795" s="122" t="s">
        <v>866</v>
      </c>
    </row>
    <row r="796" spans="1:8" x14ac:dyDescent="0.35">
      <c r="A796" s="122" t="s">
        <v>2768</v>
      </c>
      <c r="B796" s="125" t="s">
        <v>304</v>
      </c>
      <c r="C796" s="125" t="s">
        <v>2201</v>
      </c>
      <c r="D796" s="125" t="s">
        <v>2201</v>
      </c>
      <c r="E796" s="122" t="s">
        <v>2293</v>
      </c>
      <c r="F796" s="122" t="s">
        <v>2769</v>
      </c>
      <c r="G796" s="122" t="s">
        <v>816</v>
      </c>
      <c r="H796" s="122" t="s">
        <v>816</v>
      </c>
    </row>
    <row r="797" spans="1:8" x14ac:dyDescent="0.35">
      <c r="A797" s="122" t="s">
        <v>2770</v>
      </c>
      <c r="B797" s="125" t="s">
        <v>304</v>
      </c>
      <c r="C797" s="125" t="s">
        <v>2201</v>
      </c>
      <c r="D797" s="125" t="s">
        <v>2201</v>
      </c>
      <c r="E797" s="122" t="s">
        <v>2293</v>
      </c>
      <c r="F797" s="122" t="s">
        <v>2771</v>
      </c>
      <c r="G797" s="122" t="s">
        <v>816</v>
      </c>
      <c r="H797" s="122" t="s">
        <v>816</v>
      </c>
    </row>
    <row r="798" spans="1:8" x14ac:dyDescent="0.35">
      <c r="A798" s="122" t="s">
        <v>2772</v>
      </c>
      <c r="B798" s="125" t="s">
        <v>304</v>
      </c>
      <c r="C798" s="125" t="s">
        <v>2201</v>
      </c>
      <c r="D798" s="125" t="s">
        <v>2201</v>
      </c>
      <c r="E798" s="122" t="s">
        <v>2293</v>
      </c>
      <c r="F798" s="122" t="s">
        <v>2773</v>
      </c>
      <c r="G798" s="122" t="s">
        <v>816</v>
      </c>
      <c r="H798" s="122" t="s">
        <v>816</v>
      </c>
    </row>
    <row r="799" spans="1:8" x14ac:dyDescent="0.35">
      <c r="A799" s="122" t="s">
        <v>2774</v>
      </c>
      <c r="B799" s="125" t="s">
        <v>304</v>
      </c>
      <c r="C799" s="125" t="s">
        <v>2201</v>
      </c>
      <c r="D799" s="125" t="s">
        <v>2201</v>
      </c>
      <c r="E799" s="122" t="s">
        <v>2293</v>
      </c>
      <c r="F799" s="122" t="s">
        <v>2775</v>
      </c>
      <c r="G799" s="122" t="s">
        <v>816</v>
      </c>
      <c r="H799" s="122" t="s">
        <v>816</v>
      </c>
    </row>
    <row r="800" spans="1:8" x14ac:dyDescent="0.35">
      <c r="A800" s="122" t="s">
        <v>2776</v>
      </c>
      <c r="B800" s="125" t="s">
        <v>304</v>
      </c>
      <c r="C800" s="125" t="s">
        <v>2201</v>
      </c>
      <c r="D800" s="125" t="s">
        <v>2201</v>
      </c>
      <c r="E800" s="122" t="s">
        <v>2777</v>
      </c>
      <c r="F800" s="122" t="s">
        <v>2778</v>
      </c>
      <c r="G800" s="122" t="s">
        <v>816</v>
      </c>
      <c r="H800" s="122" t="s">
        <v>816</v>
      </c>
    </row>
    <row r="801" spans="1:8" x14ac:dyDescent="0.35">
      <c r="A801" s="122" t="s">
        <v>2779</v>
      </c>
      <c r="B801" s="125" t="s">
        <v>304</v>
      </c>
      <c r="C801" s="125" t="s">
        <v>2201</v>
      </c>
      <c r="D801" s="125" t="s">
        <v>2201</v>
      </c>
      <c r="E801" s="122" t="s">
        <v>2780</v>
      </c>
      <c r="F801" s="122" t="s">
        <v>2781</v>
      </c>
      <c r="G801" s="122" t="s">
        <v>816</v>
      </c>
      <c r="H801" s="122" t="s">
        <v>816</v>
      </c>
    </row>
    <row r="802" spans="1:8" x14ac:dyDescent="0.35">
      <c r="A802" s="122" t="s">
        <v>2782</v>
      </c>
      <c r="B802" s="125" t="s">
        <v>304</v>
      </c>
      <c r="C802" s="125" t="s">
        <v>2201</v>
      </c>
      <c r="D802" s="125" t="s">
        <v>2201</v>
      </c>
      <c r="E802" s="122" t="s">
        <v>2780</v>
      </c>
      <c r="F802" s="122" t="s">
        <v>2783</v>
      </c>
      <c r="G802" s="122" t="s">
        <v>816</v>
      </c>
      <c r="H802" s="122" t="s">
        <v>816</v>
      </c>
    </row>
    <row r="803" spans="1:8" x14ac:dyDescent="0.35">
      <c r="A803" s="122" t="s">
        <v>2784</v>
      </c>
      <c r="B803" s="125" t="s">
        <v>304</v>
      </c>
      <c r="C803" s="125" t="s">
        <v>2201</v>
      </c>
      <c r="D803" s="125" t="s">
        <v>2201</v>
      </c>
      <c r="E803" s="122" t="s">
        <v>2785</v>
      </c>
      <c r="F803" s="122" t="s">
        <v>2786</v>
      </c>
      <c r="G803" s="122" t="s">
        <v>816</v>
      </c>
      <c r="H803" s="122" t="s">
        <v>837</v>
      </c>
    </row>
    <row r="804" spans="1:8" x14ac:dyDescent="0.35">
      <c r="A804" s="122" t="s">
        <v>2787</v>
      </c>
      <c r="B804" s="125" t="s">
        <v>304</v>
      </c>
      <c r="C804" s="125" t="s">
        <v>2201</v>
      </c>
      <c r="D804" s="125" t="s">
        <v>2201</v>
      </c>
      <c r="E804" s="122" t="s">
        <v>2785</v>
      </c>
      <c r="F804" s="122" t="s">
        <v>2788</v>
      </c>
      <c r="G804" s="122" t="s">
        <v>816</v>
      </c>
      <c r="H804" s="122" t="s">
        <v>816</v>
      </c>
    </row>
    <row r="805" spans="1:8" x14ac:dyDescent="0.35">
      <c r="A805" s="122" t="s">
        <v>2789</v>
      </c>
      <c r="B805" s="125" t="s">
        <v>304</v>
      </c>
      <c r="C805" s="125" t="s">
        <v>2201</v>
      </c>
      <c r="D805" s="125" t="s">
        <v>2201</v>
      </c>
      <c r="E805" s="122" t="s">
        <v>2785</v>
      </c>
      <c r="F805" s="122" t="s">
        <v>2790</v>
      </c>
      <c r="G805" s="122" t="s">
        <v>816</v>
      </c>
      <c r="H805" s="122" t="s">
        <v>816</v>
      </c>
    </row>
    <row r="806" spans="1:8" x14ac:dyDescent="0.35">
      <c r="A806" s="122" t="s">
        <v>2791</v>
      </c>
      <c r="B806" s="125" t="s">
        <v>304</v>
      </c>
      <c r="C806" s="125" t="s">
        <v>2201</v>
      </c>
      <c r="D806" s="125" t="s">
        <v>2201</v>
      </c>
      <c r="E806" s="122" t="s">
        <v>2792</v>
      </c>
      <c r="F806" s="122" t="s">
        <v>2793</v>
      </c>
      <c r="G806" s="122" t="s">
        <v>816</v>
      </c>
      <c r="H806" s="122" t="s">
        <v>816</v>
      </c>
    </row>
    <row r="807" spans="1:8" x14ac:dyDescent="0.35">
      <c r="A807" s="122" t="s">
        <v>2794</v>
      </c>
      <c r="B807" s="125" t="s">
        <v>304</v>
      </c>
      <c r="C807" s="125" t="s">
        <v>2201</v>
      </c>
      <c r="D807" s="125" t="s">
        <v>2201</v>
      </c>
      <c r="E807" s="122" t="s">
        <v>2795</v>
      </c>
      <c r="F807" s="122" t="s">
        <v>2796</v>
      </c>
      <c r="G807" s="122" t="s">
        <v>816</v>
      </c>
      <c r="H807" s="122" t="s">
        <v>816</v>
      </c>
    </row>
    <row r="808" spans="1:8" x14ac:dyDescent="0.35">
      <c r="A808" s="122" t="s">
        <v>2797</v>
      </c>
      <c r="B808" s="125" t="s">
        <v>304</v>
      </c>
      <c r="C808" s="125" t="s">
        <v>2201</v>
      </c>
      <c r="D808" s="125" t="s">
        <v>2201</v>
      </c>
      <c r="E808" s="122" t="s">
        <v>2795</v>
      </c>
      <c r="F808" s="122" t="s">
        <v>2798</v>
      </c>
      <c r="G808" s="122" t="s">
        <v>816</v>
      </c>
      <c r="H808" s="122" t="s">
        <v>816</v>
      </c>
    </row>
    <row r="809" spans="1:8" x14ac:dyDescent="0.35">
      <c r="A809" s="122" t="s">
        <v>2799</v>
      </c>
      <c r="B809" s="125" t="s">
        <v>304</v>
      </c>
      <c r="C809" s="125" t="s">
        <v>2201</v>
      </c>
      <c r="D809" s="125" t="s">
        <v>2201</v>
      </c>
      <c r="E809" s="122" t="s">
        <v>2296</v>
      </c>
      <c r="F809" s="122" t="s">
        <v>2800</v>
      </c>
      <c r="G809" s="122" t="s">
        <v>816</v>
      </c>
      <c r="H809" s="122" t="s">
        <v>816</v>
      </c>
    </row>
    <row r="810" spans="1:8" x14ac:dyDescent="0.35">
      <c r="A810" s="122" t="s">
        <v>2801</v>
      </c>
      <c r="B810" s="125" t="s">
        <v>304</v>
      </c>
      <c r="C810" s="125" t="s">
        <v>2201</v>
      </c>
      <c r="D810" s="125" t="s">
        <v>2201</v>
      </c>
      <c r="E810" s="122" t="s">
        <v>2296</v>
      </c>
      <c r="F810" s="122" t="s">
        <v>2802</v>
      </c>
      <c r="G810" s="122" t="s">
        <v>816</v>
      </c>
      <c r="H810" s="122" t="s">
        <v>816</v>
      </c>
    </row>
    <row r="811" spans="1:8" x14ac:dyDescent="0.35">
      <c r="A811" s="122" t="s">
        <v>2803</v>
      </c>
      <c r="B811" s="125" t="s">
        <v>304</v>
      </c>
      <c r="C811" s="125" t="s">
        <v>2201</v>
      </c>
      <c r="D811" s="125" t="s">
        <v>2201</v>
      </c>
      <c r="E811" s="122" t="s">
        <v>2296</v>
      </c>
      <c r="F811" s="122" t="s">
        <v>2804</v>
      </c>
      <c r="G811" s="122" t="s">
        <v>816</v>
      </c>
      <c r="H811" s="122" t="s">
        <v>816</v>
      </c>
    </row>
    <row r="812" spans="1:8" x14ac:dyDescent="0.35">
      <c r="A812" s="122" t="s">
        <v>2805</v>
      </c>
      <c r="B812" s="125" t="s">
        <v>304</v>
      </c>
      <c r="C812" s="125" t="s">
        <v>2201</v>
      </c>
      <c r="D812" s="125" t="s">
        <v>2201</v>
      </c>
      <c r="E812" s="122" t="s">
        <v>2296</v>
      </c>
      <c r="F812" s="122" t="s">
        <v>2806</v>
      </c>
      <c r="G812" s="122" t="s">
        <v>816</v>
      </c>
      <c r="H812" s="122" t="s">
        <v>816</v>
      </c>
    </row>
    <row r="813" spans="1:8" x14ac:dyDescent="0.35">
      <c r="A813" s="122" t="s">
        <v>2807</v>
      </c>
      <c r="B813" s="125" t="s">
        <v>304</v>
      </c>
      <c r="C813" s="125" t="s">
        <v>2201</v>
      </c>
      <c r="D813" s="125" t="s">
        <v>2201</v>
      </c>
      <c r="E813" s="122" t="s">
        <v>2296</v>
      </c>
      <c r="F813" s="122" t="s">
        <v>2808</v>
      </c>
      <c r="G813" s="122" t="s">
        <v>816</v>
      </c>
      <c r="H813" s="122" t="s">
        <v>816</v>
      </c>
    </row>
    <row r="814" spans="1:8" x14ac:dyDescent="0.35">
      <c r="A814" s="122" t="s">
        <v>2809</v>
      </c>
      <c r="B814" s="125" t="s">
        <v>304</v>
      </c>
      <c r="C814" s="125" t="s">
        <v>2201</v>
      </c>
      <c r="D814" s="125" t="s">
        <v>2201</v>
      </c>
      <c r="E814" s="122" t="s">
        <v>2810</v>
      </c>
      <c r="F814" s="122" t="s">
        <v>2811</v>
      </c>
      <c r="G814" s="122" t="s">
        <v>816</v>
      </c>
      <c r="H814" s="122" t="s">
        <v>816</v>
      </c>
    </row>
    <row r="815" spans="1:8" x14ac:dyDescent="0.35">
      <c r="A815" s="122" t="s">
        <v>2812</v>
      </c>
      <c r="B815" s="125" t="s">
        <v>304</v>
      </c>
      <c r="C815" s="125" t="s">
        <v>2201</v>
      </c>
      <c r="D815" s="125" t="s">
        <v>2201</v>
      </c>
      <c r="E815" s="122" t="s">
        <v>2301</v>
      </c>
      <c r="F815" s="122" t="s">
        <v>2813</v>
      </c>
      <c r="G815" s="122" t="s">
        <v>816</v>
      </c>
      <c r="H815" s="122" t="s">
        <v>866</v>
      </c>
    </row>
    <row r="816" spans="1:8" x14ac:dyDescent="0.35">
      <c r="A816" s="122" t="s">
        <v>2814</v>
      </c>
      <c r="B816" s="125" t="s">
        <v>304</v>
      </c>
      <c r="C816" s="125" t="s">
        <v>2201</v>
      </c>
      <c r="D816" s="125" t="s">
        <v>2201</v>
      </c>
      <c r="E816" s="122" t="s">
        <v>2301</v>
      </c>
      <c r="F816" s="122" t="s">
        <v>2815</v>
      </c>
      <c r="G816" s="122" t="s">
        <v>816</v>
      </c>
      <c r="H816" s="122" t="s">
        <v>816</v>
      </c>
    </row>
    <row r="817" spans="1:8" x14ac:dyDescent="0.35">
      <c r="A817" s="122" t="s">
        <v>2816</v>
      </c>
      <c r="B817" s="125" t="s">
        <v>304</v>
      </c>
      <c r="C817" s="125" t="s">
        <v>2201</v>
      </c>
      <c r="D817" s="125" t="s">
        <v>2201</v>
      </c>
      <c r="E817" s="122" t="s">
        <v>2301</v>
      </c>
      <c r="F817" s="122" t="s">
        <v>2817</v>
      </c>
      <c r="G817" s="122" t="s">
        <v>816</v>
      </c>
      <c r="H817" s="122" t="s">
        <v>816</v>
      </c>
    </row>
    <row r="818" spans="1:8" x14ac:dyDescent="0.35">
      <c r="A818" s="122" t="s">
        <v>2818</v>
      </c>
      <c r="B818" s="125" t="s">
        <v>304</v>
      </c>
      <c r="C818" s="125" t="s">
        <v>2201</v>
      </c>
      <c r="D818" s="125" t="s">
        <v>2201</v>
      </c>
      <c r="E818" s="122" t="s">
        <v>2819</v>
      </c>
      <c r="F818" s="122" t="s">
        <v>2820</v>
      </c>
      <c r="G818" s="122" t="s">
        <v>816</v>
      </c>
      <c r="H818" s="122" t="s">
        <v>866</v>
      </c>
    </row>
    <row r="819" spans="1:8" x14ac:dyDescent="0.35">
      <c r="A819" s="122" t="s">
        <v>2821</v>
      </c>
      <c r="B819" s="125" t="s">
        <v>304</v>
      </c>
      <c r="C819" s="125" t="s">
        <v>2201</v>
      </c>
      <c r="D819" s="125" t="s">
        <v>2201</v>
      </c>
      <c r="E819" s="122" t="s">
        <v>2822</v>
      </c>
      <c r="F819" s="122" t="s">
        <v>2823</v>
      </c>
      <c r="G819" s="122" t="s">
        <v>816</v>
      </c>
      <c r="H819" s="122" t="s">
        <v>816</v>
      </c>
    </row>
    <row r="820" spans="1:8" x14ac:dyDescent="0.35">
      <c r="A820" s="122" t="s">
        <v>2824</v>
      </c>
      <c r="B820" s="125" t="s">
        <v>304</v>
      </c>
      <c r="C820" s="125" t="s">
        <v>2201</v>
      </c>
      <c r="D820" s="125" t="s">
        <v>2201</v>
      </c>
      <c r="E820" s="122" t="s">
        <v>2306</v>
      </c>
      <c r="F820" s="122" t="s">
        <v>2825</v>
      </c>
      <c r="G820" s="122" t="s">
        <v>816</v>
      </c>
      <c r="H820" s="122" t="s">
        <v>816</v>
      </c>
    </row>
    <row r="821" spans="1:8" x14ac:dyDescent="0.35">
      <c r="A821" s="122" t="s">
        <v>2826</v>
      </c>
      <c r="B821" s="125" t="s">
        <v>304</v>
      </c>
      <c r="C821" s="125" t="s">
        <v>2201</v>
      </c>
      <c r="D821" s="125" t="s">
        <v>2201</v>
      </c>
      <c r="E821" s="122" t="s">
        <v>2306</v>
      </c>
      <c r="F821" s="122" t="s">
        <v>2827</v>
      </c>
      <c r="G821" s="122" t="s">
        <v>816</v>
      </c>
      <c r="H821" s="122" t="s">
        <v>816</v>
      </c>
    </row>
    <row r="822" spans="1:8" x14ac:dyDescent="0.35">
      <c r="A822" s="122" t="s">
        <v>2828</v>
      </c>
      <c r="B822" s="125" t="s">
        <v>304</v>
      </c>
      <c r="C822" s="125" t="s">
        <v>2201</v>
      </c>
      <c r="D822" s="125" t="s">
        <v>2201</v>
      </c>
      <c r="E822" s="122" t="s">
        <v>2306</v>
      </c>
      <c r="F822" s="122" t="s">
        <v>2829</v>
      </c>
      <c r="G822" s="122" t="s">
        <v>816</v>
      </c>
      <c r="H822" s="122" t="s">
        <v>816</v>
      </c>
    </row>
    <row r="823" spans="1:8" x14ac:dyDescent="0.35">
      <c r="A823" s="122" t="s">
        <v>2830</v>
      </c>
      <c r="B823" s="125" t="s">
        <v>304</v>
      </c>
      <c r="C823" s="125" t="s">
        <v>2201</v>
      </c>
      <c r="D823" s="125" t="s">
        <v>2201</v>
      </c>
      <c r="E823" s="122" t="s">
        <v>2306</v>
      </c>
      <c r="F823" s="122" t="s">
        <v>2831</v>
      </c>
      <c r="G823" s="122" t="s">
        <v>816</v>
      </c>
      <c r="H823" s="122" t="s">
        <v>816</v>
      </c>
    </row>
    <row r="824" spans="1:8" x14ac:dyDescent="0.35">
      <c r="A824" s="122" t="s">
        <v>2832</v>
      </c>
      <c r="B824" s="125" t="s">
        <v>304</v>
      </c>
      <c r="C824" s="125" t="s">
        <v>2201</v>
      </c>
      <c r="D824" s="125" t="s">
        <v>2201</v>
      </c>
      <c r="E824" s="122" t="s">
        <v>2833</v>
      </c>
      <c r="F824" s="122" t="s">
        <v>2834</v>
      </c>
      <c r="G824" s="122" t="s">
        <v>816</v>
      </c>
      <c r="H824" s="122" t="s">
        <v>816</v>
      </c>
    </row>
    <row r="825" spans="1:8" x14ac:dyDescent="0.35">
      <c r="A825" s="122" t="s">
        <v>2835</v>
      </c>
      <c r="B825" s="125" t="s">
        <v>304</v>
      </c>
      <c r="C825" s="125" t="s">
        <v>2201</v>
      </c>
      <c r="D825" s="125" t="s">
        <v>2201</v>
      </c>
      <c r="E825" s="122" t="s">
        <v>2315</v>
      </c>
      <c r="F825" s="122" t="s">
        <v>2836</v>
      </c>
      <c r="G825" s="122" t="s">
        <v>816</v>
      </c>
      <c r="H825" s="122" t="s">
        <v>816</v>
      </c>
    </row>
    <row r="826" spans="1:8" x14ac:dyDescent="0.35">
      <c r="A826" s="122" t="s">
        <v>2837</v>
      </c>
      <c r="B826" s="125" t="s">
        <v>304</v>
      </c>
      <c r="C826" s="125" t="s">
        <v>2201</v>
      </c>
      <c r="D826" s="125" t="s">
        <v>2201</v>
      </c>
      <c r="E826" s="122" t="s">
        <v>2315</v>
      </c>
      <c r="F826" s="122" t="s">
        <v>2838</v>
      </c>
      <c r="G826" s="122" t="s">
        <v>816</v>
      </c>
      <c r="H826" s="122" t="s">
        <v>816</v>
      </c>
    </row>
    <row r="827" spans="1:8" x14ac:dyDescent="0.35">
      <c r="A827" s="122" t="s">
        <v>2839</v>
      </c>
      <c r="B827" s="125" t="s">
        <v>304</v>
      </c>
      <c r="C827" s="125" t="s">
        <v>2201</v>
      </c>
      <c r="D827" s="125" t="s">
        <v>2201</v>
      </c>
      <c r="E827" s="122" t="s">
        <v>2315</v>
      </c>
      <c r="F827" s="122" t="s">
        <v>2840</v>
      </c>
      <c r="G827" s="122" t="s">
        <v>816</v>
      </c>
      <c r="H827" s="122" t="s">
        <v>816</v>
      </c>
    </row>
    <row r="828" spans="1:8" x14ac:dyDescent="0.35">
      <c r="A828" s="122" t="s">
        <v>2841</v>
      </c>
      <c r="B828" s="125" t="s">
        <v>304</v>
      </c>
      <c r="C828" s="125" t="s">
        <v>2201</v>
      </c>
      <c r="D828" s="125" t="s">
        <v>2201</v>
      </c>
      <c r="E828" s="122" t="s">
        <v>2315</v>
      </c>
      <c r="F828" s="122" t="s">
        <v>2842</v>
      </c>
      <c r="G828" s="122" t="s">
        <v>816</v>
      </c>
      <c r="H828" s="122" t="s">
        <v>816</v>
      </c>
    </row>
    <row r="829" spans="1:8" x14ac:dyDescent="0.35">
      <c r="A829" s="122" t="s">
        <v>2843</v>
      </c>
      <c r="B829" s="125" t="s">
        <v>304</v>
      </c>
      <c r="C829" s="125" t="s">
        <v>2201</v>
      </c>
      <c r="D829" s="125" t="s">
        <v>2201</v>
      </c>
      <c r="E829" s="122" t="s">
        <v>2315</v>
      </c>
      <c r="F829" s="122" t="s">
        <v>2844</v>
      </c>
      <c r="G829" s="122" t="s">
        <v>816</v>
      </c>
      <c r="H829" s="122" t="s">
        <v>816</v>
      </c>
    </row>
    <row r="830" spans="1:8" x14ac:dyDescent="0.35">
      <c r="A830" s="122" t="s">
        <v>2845</v>
      </c>
      <c r="B830" s="125" t="s">
        <v>304</v>
      </c>
      <c r="C830" s="125" t="s">
        <v>2201</v>
      </c>
      <c r="D830" s="125" t="s">
        <v>2201</v>
      </c>
      <c r="E830" s="122" t="s">
        <v>2315</v>
      </c>
      <c r="F830" s="122" t="s">
        <v>2846</v>
      </c>
      <c r="G830" s="122" t="s">
        <v>816</v>
      </c>
      <c r="H830" s="122" t="s">
        <v>816</v>
      </c>
    </row>
    <row r="831" spans="1:8" x14ac:dyDescent="0.35">
      <c r="A831" s="122" t="s">
        <v>2847</v>
      </c>
      <c r="B831" s="125" t="s">
        <v>304</v>
      </c>
      <c r="C831" s="125" t="s">
        <v>2201</v>
      </c>
      <c r="D831" s="125" t="s">
        <v>2201</v>
      </c>
      <c r="E831" s="122" t="s">
        <v>2848</v>
      </c>
      <c r="F831" s="122" t="s">
        <v>2849</v>
      </c>
      <c r="G831" s="122" t="s">
        <v>816</v>
      </c>
      <c r="H831" s="122" t="s">
        <v>816</v>
      </c>
    </row>
    <row r="832" spans="1:8" x14ac:dyDescent="0.35">
      <c r="A832" s="122" t="s">
        <v>2850</v>
      </c>
      <c r="B832" s="125" t="s">
        <v>304</v>
      </c>
      <c r="C832" s="125" t="s">
        <v>2201</v>
      </c>
      <c r="D832" s="125" t="s">
        <v>2201</v>
      </c>
      <c r="E832" s="122" t="s">
        <v>2320</v>
      </c>
      <c r="F832" s="122" t="s">
        <v>2851</v>
      </c>
      <c r="G832" s="122" t="s">
        <v>816</v>
      </c>
      <c r="H832" s="122" t="s">
        <v>816</v>
      </c>
    </row>
    <row r="833" spans="1:8" x14ac:dyDescent="0.35">
      <c r="A833" s="122" t="s">
        <v>2852</v>
      </c>
      <c r="B833" s="125" t="s">
        <v>304</v>
      </c>
      <c r="C833" s="125" t="s">
        <v>2201</v>
      </c>
      <c r="D833" s="125" t="s">
        <v>2201</v>
      </c>
      <c r="E833" s="122" t="s">
        <v>2320</v>
      </c>
      <c r="F833" s="122" t="s">
        <v>2853</v>
      </c>
      <c r="G833" s="122" t="s">
        <v>816</v>
      </c>
      <c r="H833" s="122" t="s">
        <v>816</v>
      </c>
    </row>
    <row r="834" spans="1:8" x14ac:dyDescent="0.35">
      <c r="A834" s="122" t="s">
        <v>2854</v>
      </c>
      <c r="B834" s="125" t="s">
        <v>304</v>
      </c>
      <c r="C834" s="125" t="s">
        <v>2201</v>
      </c>
      <c r="D834" s="125" t="s">
        <v>2201</v>
      </c>
      <c r="E834" s="122" t="s">
        <v>2855</v>
      </c>
      <c r="F834" s="122" t="s">
        <v>2856</v>
      </c>
      <c r="G834" s="122" t="s">
        <v>816</v>
      </c>
      <c r="H834" s="122" t="s">
        <v>816</v>
      </c>
    </row>
    <row r="835" spans="1:8" x14ac:dyDescent="0.35">
      <c r="A835" s="122" t="s">
        <v>2857</v>
      </c>
      <c r="B835" s="125" t="s">
        <v>304</v>
      </c>
      <c r="C835" s="125" t="s">
        <v>2201</v>
      </c>
      <c r="D835" s="125" t="s">
        <v>2201</v>
      </c>
      <c r="E835" s="122" t="s">
        <v>2855</v>
      </c>
      <c r="F835" s="122" t="s">
        <v>2858</v>
      </c>
      <c r="G835" s="122" t="s">
        <v>816</v>
      </c>
      <c r="H835" s="122" t="s">
        <v>816</v>
      </c>
    </row>
    <row r="836" spans="1:8" x14ac:dyDescent="0.35">
      <c r="A836" s="122" t="s">
        <v>2859</v>
      </c>
      <c r="B836" s="125" t="s">
        <v>304</v>
      </c>
      <c r="C836" s="125" t="s">
        <v>2201</v>
      </c>
      <c r="D836" s="125" t="s">
        <v>2201</v>
      </c>
      <c r="E836" s="122" t="s">
        <v>2855</v>
      </c>
      <c r="F836" s="122" t="s">
        <v>2860</v>
      </c>
      <c r="G836" s="122" t="s">
        <v>816</v>
      </c>
      <c r="H836" s="122" t="s">
        <v>816</v>
      </c>
    </row>
    <row r="837" spans="1:8" x14ac:dyDescent="0.35">
      <c r="A837" s="122" t="s">
        <v>2861</v>
      </c>
      <c r="B837" s="125" t="s">
        <v>304</v>
      </c>
      <c r="C837" s="125" t="s">
        <v>2201</v>
      </c>
      <c r="D837" s="125" t="s">
        <v>2201</v>
      </c>
      <c r="E837" s="122" t="s">
        <v>2323</v>
      </c>
      <c r="F837" s="122" t="s">
        <v>2862</v>
      </c>
      <c r="G837" s="122" t="s">
        <v>816</v>
      </c>
      <c r="H837" s="122" t="s">
        <v>816</v>
      </c>
    </row>
    <row r="838" spans="1:8" x14ac:dyDescent="0.35">
      <c r="A838" s="122" t="s">
        <v>2863</v>
      </c>
      <c r="B838" s="125" t="s">
        <v>304</v>
      </c>
      <c r="C838" s="125" t="s">
        <v>2201</v>
      </c>
      <c r="D838" s="125" t="s">
        <v>2201</v>
      </c>
      <c r="E838" s="122" t="s">
        <v>2323</v>
      </c>
      <c r="F838" s="122" t="s">
        <v>2864</v>
      </c>
      <c r="G838" s="122" t="s">
        <v>816</v>
      </c>
      <c r="H838" s="122" t="s">
        <v>816</v>
      </c>
    </row>
    <row r="839" spans="1:8" x14ac:dyDescent="0.35">
      <c r="A839" s="122" t="s">
        <v>2865</v>
      </c>
      <c r="B839" s="125" t="s">
        <v>304</v>
      </c>
      <c r="C839" s="125" t="s">
        <v>2201</v>
      </c>
      <c r="D839" s="125" t="s">
        <v>2201</v>
      </c>
      <c r="E839" s="122" t="s">
        <v>2323</v>
      </c>
      <c r="F839" s="122" t="s">
        <v>2866</v>
      </c>
      <c r="G839" s="122" t="s">
        <v>816</v>
      </c>
      <c r="H839" s="122" t="s">
        <v>816</v>
      </c>
    </row>
    <row r="840" spans="1:8" x14ac:dyDescent="0.35">
      <c r="A840" s="122" t="s">
        <v>2867</v>
      </c>
      <c r="B840" s="125" t="s">
        <v>304</v>
      </c>
      <c r="C840" s="125" t="s">
        <v>2201</v>
      </c>
      <c r="D840" s="125" t="s">
        <v>2201</v>
      </c>
      <c r="E840" s="122" t="s">
        <v>2323</v>
      </c>
      <c r="F840" s="122" t="s">
        <v>2868</v>
      </c>
      <c r="G840" s="122" t="s">
        <v>816</v>
      </c>
      <c r="H840" s="122" t="s">
        <v>816</v>
      </c>
    </row>
    <row r="841" spans="1:8" x14ac:dyDescent="0.35">
      <c r="A841" s="122" t="s">
        <v>2869</v>
      </c>
      <c r="B841" s="125" t="s">
        <v>304</v>
      </c>
      <c r="C841" s="125" t="s">
        <v>2201</v>
      </c>
      <c r="D841" s="125" t="s">
        <v>2201</v>
      </c>
      <c r="E841" s="122" t="s">
        <v>2323</v>
      </c>
      <c r="F841" s="122" t="s">
        <v>2870</v>
      </c>
      <c r="G841" s="122" t="s">
        <v>816</v>
      </c>
      <c r="H841" s="122" t="s">
        <v>816</v>
      </c>
    </row>
    <row r="842" spans="1:8" x14ac:dyDescent="0.35">
      <c r="A842" s="122" t="s">
        <v>2871</v>
      </c>
      <c r="B842" s="125" t="s">
        <v>304</v>
      </c>
      <c r="C842" s="125" t="s">
        <v>2201</v>
      </c>
      <c r="D842" s="125" t="s">
        <v>2201</v>
      </c>
      <c r="E842" s="122" t="s">
        <v>2323</v>
      </c>
      <c r="F842" s="122" t="s">
        <v>2872</v>
      </c>
      <c r="G842" s="122" t="s">
        <v>816</v>
      </c>
      <c r="H842" s="122" t="s">
        <v>816</v>
      </c>
    </row>
    <row r="843" spans="1:8" x14ac:dyDescent="0.35">
      <c r="A843" s="122" t="s">
        <v>2873</v>
      </c>
      <c r="B843" s="125" t="s">
        <v>304</v>
      </c>
      <c r="C843" s="125" t="s">
        <v>2201</v>
      </c>
      <c r="D843" s="125" t="s">
        <v>2201</v>
      </c>
      <c r="E843" s="122" t="s">
        <v>2323</v>
      </c>
      <c r="F843" s="122" t="s">
        <v>2874</v>
      </c>
      <c r="G843" s="122" t="s">
        <v>816</v>
      </c>
      <c r="H843" s="122" t="s">
        <v>816</v>
      </c>
    </row>
    <row r="844" spans="1:8" x14ac:dyDescent="0.35">
      <c r="A844" s="122" t="s">
        <v>2875</v>
      </c>
      <c r="B844" s="125" t="s">
        <v>304</v>
      </c>
      <c r="C844" s="125" t="s">
        <v>2201</v>
      </c>
      <c r="D844" s="125" t="s">
        <v>2201</v>
      </c>
      <c r="E844" s="122" t="s">
        <v>2323</v>
      </c>
      <c r="F844" s="122" t="s">
        <v>2876</v>
      </c>
      <c r="G844" s="122" t="s">
        <v>816</v>
      </c>
      <c r="H844" s="122" t="s">
        <v>816</v>
      </c>
    </row>
    <row r="845" spans="1:8" x14ac:dyDescent="0.35">
      <c r="A845" s="122" t="s">
        <v>2877</v>
      </c>
      <c r="B845" s="125" t="s">
        <v>304</v>
      </c>
      <c r="C845" s="125" t="s">
        <v>2201</v>
      </c>
      <c r="D845" s="125" t="s">
        <v>2201</v>
      </c>
      <c r="E845" s="122" t="s">
        <v>2323</v>
      </c>
      <c r="F845" s="122" t="s">
        <v>2878</v>
      </c>
      <c r="G845" s="122" t="s">
        <v>816</v>
      </c>
      <c r="H845" s="122" t="s">
        <v>2879</v>
      </c>
    </row>
    <row r="846" spans="1:8" x14ac:dyDescent="0.35">
      <c r="A846" s="122" t="s">
        <v>2880</v>
      </c>
      <c r="B846" s="125" t="s">
        <v>304</v>
      </c>
      <c r="C846" s="125" t="s">
        <v>2201</v>
      </c>
      <c r="D846" s="125" t="s">
        <v>2201</v>
      </c>
      <c r="E846" s="122" t="s">
        <v>2323</v>
      </c>
      <c r="F846" s="122" t="s">
        <v>2881</v>
      </c>
      <c r="G846" s="122" t="s">
        <v>816</v>
      </c>
      <c r="H846" s="122" t="s">
        <v>837</v>
      </c>
    </row>
    <row r="847" spans="1:8" x14ac:dyDescent="0.35">
      <c r="A847" s="122" t="s">
        <v>2882</v>
      </c>
      <c r="B847" s="125" t="s">
        <v>304</v>
      </c>
      <c r="C847" s="125" t="s">
        <v>2201</v>
      </c>
      <c r="D847" s="125" t="s">
        <v>2201</v>
      </c>
      <c r="E847" s="122" t="s">
        <v>2323</v>
      </c>
      <c r="F847" s="122" t="s">
        <v>2883</v>
      </c>
      <c r="G847" s="122" t="s">
        <v>816</v>
      </c>
      <c r="H847" s="122" t="s">
        <v>816</v>
      </c>
    </row>
    <row r="848" spans="1:8" x14ac:dyDescent="0.35">
      <c r="A848" s="122" t="s">
        <v>2884</v>
      </c>
      <c r="B848" s="125" t="s">
        <v>304</v>
      </c>
      <c r="C848" s="125" t="s">
        <v>2201</v>
      </c>
      <c r="D848" s="125" t="s">
        <v>2201</v>
      </c>
      <c r="E848" s="122" t="s">
        <v>2323</v>
      </c>
      <c r="F848" s="122" t="s">
        <v>2885</v>
      </c>
      <c r="G848" s="122" t="s">
        <v>816</v>
      </c>
      <c r="H848" s="122" t="s">
        <v>816</v>
      </c>
    </row>
    <row r="849" spans="1:8" x14ac:dyDescent="0.35">
      <c r="A849" s="122" t="s">
        <v>2886</v>
      </c>
      <c r="B849" s="125" t="s">
        <v>304</v>
      </c>
      <c r="C849" s="125" t="s">
        <v>2201</v>
      </c>
      <c r="D849" s="125" t="s">
        <v>2201</v>
      </c>
      <c r="E849" s="122" t="s">
        <v>2323</v>
      </c>
      <c r="F849" s="122" t="s">
        <v>2887</v>
      </c>
      <c r="G849" s="122" t="s">
        <v>816</v>
      </c>
      <c r="H849" s="122" t="s">
        <v>816</v>
      </c>
    </row>
    <row r="850" spans="1:8" x14ac:dyDescent="0.35">
      <c r="A850" s="122" t="s">
        <v>2888</v>
      </c>
      <c r="B850" s="125" t="s">
        <v>304</v>
      </c>
      <c r="C850" s="125" t="s">
        <v>2201</v>
      </c>
      <c r="D850" s="125" t="s">
        <v>2201</v>
      </c>
      <c r="E850" s="122" t="s">
        <v>2323</v>
      </c>
      <c r="F850" s="122" t="s">
        <v>2889</v>
      </c>
      <c r="G850" s="122" t="s">
        <v>816</v>
      </c>
      <c r="H850" s="122" t="s">
        <v>816</v>
      </c>
    </row>
    <row r="851" spans="1:8" x14ac:dyDescent="0.35">
      <c r="A851" s="122" t="s">
        <v>2890</v>
      </c>
      <c r="B851" s="125" t="s">
        <v>304</v>
      </c>
      <c r="C851" s="125" t="s">
        <v>2201</v>
      </c>
      <c r="D851" s="125" t="s">
        <v>2201</v>
      </c>
      <c r="E851" s="122" t="s">
        <v>2323</v>
      </c>
      <c r="F851" s="122" t="s">
        <v>2891</v>
      </c>
      <c r="G851" s="122" t="s">
        <v>816</v>
      </c>
      <c r="H851" s="122" t="s">
        <v>816</v>
      </c>
    </row>
    <row r="852" spans="1:8" x14ac:dyDescent="0.35">
      <c r="A852" s="122" t="s">
        <v>2892</v>
      </c>
      <c r="B852" s="125" t="s">
        <v>304</v>
      </c>
      <c r="C852" s="125" t="s">
        <v>2201</v>
      </c>
      <c r="D852" s="125" t="s">
        <v>2201</v>
      </c>
      <c r="E852" s="122" t="s">
        <v>2323</v>
      </c>
      <c r="F852" s="122" t="s">
        <v>2893</v>
      </c>
      <c r="G852" s="122" t="s">
        <v>816</v>
      </c>
      <c r="H852" s="122" t="s">
        <v>816</v>
      </c>
    </row>
    <row r="853" spans="1:8" x14ac:dyDescent="0.35">
      <c r="A853" s="122" t="s">
        <v>2894</v>
      </c>
      <c r="B853" s="125" t="s">
        <v>304</v>
      </c>
      <c r="C853" s="125" t="s">
        <v>2201</v>
      </c>
      <c r="D853" s="125" t="s">
        <v>2201</v>
      </c>
      <c r="E853" s="122" t="s">
        <v>2895</v>
      </c>
      <c r="F853" s="122" t="s">
        <v>2896</v>
      </c>
      <c r="G853" s="122" t="s">
        <v>816</v>
      </c>
      <c r="H853" s="122" t="s">
        <v>816</v>
      </c>
    </row>
    <row r="854" spans="1:8" x14ac:dyDescent="0.35">
      <c r="A854" s="122" t="s">
        <v>2897</v>
      </c>
      <c r="B854" s="125" t="s">
        <v>304</v>
      </c>
      <c r="C854" s="125" t="s">
        <v>2201</v>
      </c>
      <c r="D854" s="125" t="s">
        <v>2201</v>
      </c>
      <c r="E854" s="122" t="s">
        <v>2895</v>
      </c>
      <c r="F854" s="122" t="s">
        <v>2898</v>
      </c>
      <c r="G854" s="122" t="s">
        <v>816</v>
      </c>
      <c r="H854" s="122" t="s">
        <v>816</v>
      </c>
    </row>
    <row r="855" spans="1:8" x14ac:dyDescent="0.35">
      <c r="A855" s="122" t="s">
        <v>2899</v>
      </c>
      <c r="B855" s="125" t="s">
        <v>304</v>
      </c>
      <c r="C855" s="125" t="s">
        <v>2201</v>
      </c>
      <c r="D855" s="125" t="s">
        <v>2201</v>
      </c>
      <c r="E855" s="122" t="s">
        <v>2900</v>
      </c>
      <c r="F855" s="122" t="s">
        <v>2901</v>
      </c>
      <c r="G855" s="122" t="s">
        <v>816</v>
      </c>
      <c r="H855" s="122" t="s">
        <v>816</v>
      </c>
    </row>
    <row r="856" spans="1:8" x14ac:dyDescent="0.35">
      <c r="A856" s="122" t="s">
        <v>2902</v>
      </c>
      <c r="B856" s="125" t="s">
        <v>304</v>
      </c>
      <c r="C856" s="125" t="s">
        <v>2201</v>
      </c>
      <c r="D856" s="125" t="s">
        <v>2201</v>
      </c>
      <c r="E856" s="122" t="s">
        <v>2900</v>
      </c>
      <c r="F856" s="122" t="s">
        <v>2903</v>
      </c>
      <c r="G856" s="122" t="s">
        <v>816</v>
      </c>
      <c r="H856" s="122" t="s">
        <v>866</v>
      </c>
    </row>
    <row r="857" spans="1:8" x14ac:dyDescent="0.35">
      <c r="A857" s="122" t="s">
        <v>2904</v>
      </c>
      <c r="B857" s="125" t="s">
        <v>304</v>
      </c>
      <c r="C857" s="125" t="s">
        <v>2201</v>
      </c>
      <c r="D857" s="125" t="s">
        <v>2201</v>
      </c>
      <c r="E857" s="122" t="s">
        <v>2900</v>
      </c>
      <c r="F857" s="122" t="s">
        <v>2905</v>
      </c>
      <c r="G857" s="122" t="s">
        <v>816</v>
      </c>
      <c r="H857" s="122" t="s">
        <v>816</v>
      </c>
    </row>
    <row r="858" spans="1:8" x14ac:dyDescent="0.35">
      <c r="A858" s="122" t="s">
        <v>2906</v>
      </c>
      <c r="B858" s="125" t="s">
        <v>304</v>
      </c>
      <c r="C858" s="125" t="s">
        <v>2201</v>
      </c>
      <c r="D858" s="125" t="s">
        <v>2201</v>
      </c>
      <c r="E858" s="122" t="s">
        <v>2900</v>
      </c>
      <c r="F858" s="122" t="s">
        <v>2907</v>
      </c>
      <c r="G858" s="122" t="s">
        <v>816</v>
      </c>
      <c r="H858" s="122" t="s">
        <v>816</v>
      </c>
    </row>
    <row r="859" spans="1:8" x14ac:dyDescent="0.35">
      <c r="A859" s="122" t="s">
        <v>2908</v>
      </c>
      <c r="B859" s="125" t="s">
        <v>304</v>
      </c>
      <c r="C859" s="125" t="s">
        <v>2201</v>
      </c>
      <c r="D859" s="125" t="s">
        <v>2201</v>
      </c>
      <c r="E859" s="122" t="s">
        <v>2900</v>
      </c>
      <c r="F859" s="122" t="s">
        <v>2909</v>
      </c>
      <c r="G859" s="122" t="s">
        <v>816</v>
      </c>
      <c r="H859" s="122" t="s">
        <v>816</v>
      </c>
    </row>
    <row r="860" spans="1:8" x14ac:dyDescent="0.35">
      <c r="A860" s="122" t="s">
        <v>2910</v>
      </c>
      <c r="B860" s="125" t="s">
        <v>304</v>
      </c>
      <c r="C860" s="125" t="s">
        <v>2201</v>
      </c>
      <c r="D860" s="125" t="s">
        <v>2201</v>
      </c>
      <c r="E860" s="122" t="s">
        <v>2900</v>
      </c>
      <c r="F860" s="122" t="s">
        <v>2911</v>
      </c>
      <c r="G860" s="122" t="s">
        <v>816</v>
      </c>
      <c r="H860" s="122" t="s">
        <v>816</v>
      </c>
    </row>
    <row r="861" spans="1:8" x14ac:dyDescent="0.35">
      <c r="A861" s="122" t="s">
        <v>2912</v>
      </c>
      <c r="B861" s="125" t="s">
        <v>304</v>
      </c>
      <c r="C861" s="125" t="s">
        <v>2201</v>
      </c>
      <c r="D861" s="125" t="s">
        <v>2201</v>
      </c>
      <c r="E861" s="122" t="s">
        <v>2900</v>
      </c>
      <c r="F861" s="122" t="s">
        <v>2913</v>
      </c>
      <c r="G861" s="122" t="s">
        <v>816</v>
      </c>
      <c r="H861" s="122" t="s">
        <v>816</v>
      </c>
    </row>
    <row r="862" spans="1:8" x14ac:dyDescent="0.35">
      <c r="A862" s="122" t="s">
        <v>2914</v>
      </c>
      <c r="B862" s="125" t="s">
        <v>304</v>
      </c>
      <c r="C862" s="125" t="s">
        <v>2201</v>
      </c>
      <c r="D862" s="125" t="s">
        <v>2201</v>
      </c>
      <c r="E862" s="122" t="s">
        <v>2332</v>
      </c>
      <c r="F862" s="122" t="s">
        <v>2915</v>
      </c>
      <c r="G862" s="122" t="s">
        <v>816</v>
      </c>
      <c r="H862" s="122" t="s">
        <v>816</v>
      </c>
    </row>
    <row r="863" spans="1:8" x14ac:dyDescent="0.35">
      <c r="A863" s="122" t="s">
        <v>2916</v>
      </c>
      <c r="B863" s="125" t="s">
        <v>304</v>
      </c>
      <c r="C863" s="125" t="s">
        <v>2201</v>
      </c>
      <c r="D863" s="125" t="s">
        <v>2201</v>
      </c>
      <c r="E863" s="122" t="s">
        <v>2332</v>
      </c>
      <c r="F863" s="122" t="s">
        <v>2917</v>
      </c>
      <c r="G863" s="122" t="s">
        <v>816</v>
      </c>
      <c r="H863" s="122" t="s">
        <v>816</v>
      </c>
    </row>
    <row r="864" spans="1:8" x14ac:dyDescent="0.35">
      <c r="A864" s="122" t="s">
        <v>2918</v>
      </c>
      <c r="B864" s="125" t="s">
        <v>304</v>
      </c>
      <c r="C864" s="125" t="s">
        <v>2201</v>
      </c>
      <c r="D864" s="125" t="s">
        <v>2201</v>
      </c>
      <c r="E864" s="122" t="s">
        <v>2332</v>
      </c>
      <c r="F864" s="122" t="s">
        <v>2919</v>
      </c>
      <c r="G864" s="122" t="s">
        <v>816</v>
      </c>
      <c r="H864" s="122" t="s">
        <v>816</v>
      </c>
    </row>
    <row r="865" spans="1:8" x14ac:dyDescent="0.35">
      <c r="A865" s="122" t="s">
        <v>2920</v>
      </c>
      <c r="B865" s="125" t="s">
        <v>304</v>
      </c>
      <c r="C865" s="125" t="s">
        <v>2201</v>
      </c>
      <c r="D865" s="125" t="s">
        <v>2201</v>
      </c>
      <c r="E865" s="122" t="s">
        <v>2332</v>
      </c>
      <c r="F865" s="122" t="s">
        <v>2921</v>
      </c>
      <c r="G865" s="122" t="s">
        <v>816</v>
      </c>
      <c r="H865" s="122" t="s">
        <v>816</v>
      </c>
    </row>
    <row r="866" spans="1:8" x14ac:dyDescent="0.35">
      <c r="A866" s="122" t="s">
        <v>2922</v>
      </c>
      <c r="B866" s="125" t="s">
        <v>304</v>
      </c>
      <c r="C866" s="125" t="s">
        <v>2201</v>
      </c>
      <c r="D866" s="125" t="s">
        <v>2201</v>
      </c>
      <c r="E866" s="122" t="s">
        <v>2332</v>
      </c>
      <c r="F866" s="122" t="s">
        <v>2923</v>
      </c>
      <c r="G866" s="122" t="s">
        <v>816</v>
      </c>
      <c r="H866" s="122" t="s">
        <v>816</v>
      </c>
    </row>
    <row r="867" spans="1:8" x14ac:dyDescent="0.35">
      <c r="A867" s="122" t="s">
        <v>2924</v>
      </c>
      <c r="B867" s="125" t="s">
        <v>304</v>
      </c>
      <c r="C867" s="125" t="s">
        <v>2201</v>
      </c>
      <c r="D867" s="125" t="s">
        <v>2201</v>
      </c>
      <c r="E867" s="122" t="s">
        <v>2354</v>
      </c>
      <c r="F867" s="122" t="s">
        <v>2925</v>
      </c>
      <c r="G867" s="122" t="s">
        <v>2926</v>
      </c>
      <c r="H867" s="122" t="s">
        <v>866</v>
      </c>
    </row>
    <row r="868" spans="1:8" x14ac:dyDescent="0.35">
      <c r="A868" s="122" t="s">
        <v>2927</v>
      </c>
      <c r="B868" s="125" t="s">
        <v>304</v>
      </c>
      <c r="C868" s="125" t="s">
        <v>2201</v>
      </c>
      <c r="D868" s="125" t="s">
        <v>2201</v>
      </c>
      <c r="E868" s="122" t="s">
        <v>2354</v>
      </c>
      <c r="F868" s="122" t="s">
        <v>2928</v>
      </c>
      <c r="G868" s="122" t="s">
        <v>866</v>
      </c>
      <c r="H868" s="122" t="s">
        <v>816</v>
      </c>
    </row>
    <row r="869" spans="1:8" x14ac:dyDescent="0.35">
      <c r="A869" s="122" t="s">
        <v>2929</v>
      </c>
      <c r="B869" s="125" t="s">
        <v>304</v>
      </c>
      <c r="C869" s="125" t="s">
        <v>2201</v>
      </c>
      <c r="D869" s="125" t="s">
        <v>2201</v>
      </c>
      <c r="E869" s="122" t="s">
        <v>2930</v>
      </c>
      <c r="F869" s="122" t="s">
        <v>2931</v>
      </c>
      <c r="G869" s="122" t="s">
        <v>866</v>
      </c>
      <c r="H869" s="122" t="s">
        <v>816</v>
      </c>
    </row>
    <row r="870" spans="1:8" x14ac:dyDescent="0.35">
      <c r="A870" s="122" t="s">
        <v>2932</v>
      </c>
      <c r="B870" s="125" t="s">
        <v>304</v>
      </c>
      <c r="C870" s="125" t="s">
        <v>2201</v>
      </c>
      <c r="D870" s="125" t="s">
        <v>2201</v>
      </c>
      <c r="E870" s="122" t="s">
        <v>2374</v>
      </c>
      <c r="F870" s="122" t="s">
        <v>2933</v>
      </c>
      <c r="G870" s="122" t="s">
        <v>866</v>
      </c>
      <c r="H870" s="122" t="s">
        <v>816</v>
      </c>
    </row>
    <row r="871" spans="1:8" x14ac:dyDescent="0.35">
      <c r="A871" s="122" t="s">
        <v>2934</v>
      </c>
      <c r="B871" s="125" t="s">
        <v>304</v>
      </c>
      <c r="C871" s="125" t="s">
        <v>2201</v>
      </c>
      <c r="D871" s="125" t="s">
        <v>2201</v>
      </c>
      <c r="E871" s="122" t="s">
        <v>2377</v>
      </c>
      <c r="F871" s="122" t="s">
        <v>2935</v>
      </c>
      <c r="G871" s="122" t="s">
        <v>866</v>
      </c>
      <c r="H871" s="122" t="s">
        <v>866</v>
      </c>
    </row>
    <row r="872" spans="1:8" x14ac:dyDescent="0.35">
      <c r="A872" s="122" t="s">
        <v>2936</v>
      </c>
      <c r="B872" s="125" t="s">
        <v>304</v>
      </c>
      <c r="C872" s="125" t="s">
        <v>2201</v>
      </c>
      <c r="D872" s="125" t="s">
        <v>2201</v>
      </c>
      <c r="E872" s="122" t="s">
        <v>2377</v>
      </c>
      <c r="F872" s="122" t="s">
        <v>2937</v>
      </c>
      <c r="G872" s="122" t="s">
        <v>866</v>
      </c>
      <c r="H872" s="122" t="s">
        <v>866</v>
      </c>
    </row>
    <row r="873" spans="1:8" x14ac:dyDescent="0.35">
      <c r="A873" s="122" t="s">
        <v>2938</v>
      </c>
      <c r="B873" s="125" t="s">
        <v>304</v>
      </c>
      <c r="C873" s="125" t="s">
        <v>2201</v>
      </c>
      <c r="D873" s="125" t="s">
        <v>2201</v>
      </c>
      <c r="E873" s="122" t="s">
        <v>2377</v>
      </c>
      <c r="F873" s="122" t="s">
        <v>2939</v>
      </c>
      <c r="G873" s="122" t="s">
        <v>866</v>
      </c>
      <c r="H873" s="122" t="s">
        <v>801</v>
      </c>
    </row>
    <row r="874" spans="1:8" x14ac:dyDescent="0.35">
      <c r="A874" s="122" t="s">
        <v>2940</v>
      </c>
      <c r="B874" s="125" t="s">
        <v>304</v>
      </c>
      <c r="C874" s="125" t="s">
        <v>2201</v>
      </c>
      <c r="D874" s="125" t="s">
        <v>2201</v>
      </c>
      <c r="E874" s="122" t="s">
        <v>2394</v>
      </c>
      <c r="F874" s="122" t="s">
        <v>2941</v>
      </c>
      <c r="G874" s="122" t="s">
        <v>866</v>
      </c>
      <c r="H874" s="122" t="s">
        <v>866</v>
      </c>
    </row>
    <row r="875" spans="1:8" x14ac:dyDescent="0.35">
      <c r="A875" s="122" t="s">
        <v>2942</v>
      </c>
      <c r="B875" s="125" t="s">
        <v>304</v>
      </c>
      <c r="C875" s="125" t="s">
        <v>2201</v>
      </c>
      <c r="D875" s="125" t="s">
        <v>2201</v>
      </c>
      <c r="E875" s="122" t="s">
        <v>2394</v>
      </c>
      <c r="F875" s="122" t="s">
        <v>2943</v>
      </c>
      <c r="G875" s="122" t="s">
        <v>866</v>
      </c>
      <c r="H875" s="122" t="s">
        <v>816</v>
      </c>
    </row>
    <row r="876" spans="1:8" x14ac:dyDescent="0.35">
      <c r="A876" s="122" t="s">
        <v>2944</v>
      </c>
      <c r="B876" s="125" t="s">
        <v>304</v>
      </c>
      <c r="C876" s="125" t="s">
        <v>2201</v>
      </c>
      <c r="D876" s="125" t="s">
        <v>2201</v>
      </c>
      <c r="E876" s="122" t="s">
        <v>2406</v>
      </c>
      <c r="F876" s="122" t="s">
        <v>2945</v>
      </c>
      <c r="G876" s="122" t="s">
        <v>866</v>
      </c>
      <c r="H876" s="122" t="s">
        <v>866</v>
      </c>
    </row>
    <row r="877" spans="1:8" x14ac:dyDescent="0.35">
      <c r="A877" s="122" t="s">
        <v>2946</v>
      </c>
      <c r="B877" s="125" t="s">
        <v>304</v>
      </c>
      <c r="C877" s="125" t="s">
        <v>2201</v>
      </c>
      <c r="D877" s="125" t="s">
        <v>2201</v>
      </c>
      <c r="E877" s="122" t="s">
        <v>2406</v>
      </c>
      <c r="F877" s="122" t="s">
        <v>2947</v>
      </c>
      <c r="G877" s="122" t="s">
        <v>866</v>
      </c>
      <c r="H877" s="122" t="s">
        <v>866</v>
      </c>
    </row>
    <row r="878" spans="1:8" x14ac:dyDescent="0.35">
      <c r="A878" s="122" t="s">
        <v>2948</v>
      </c>
      <c r="B878" s="125" t="s">
        <v>304</v>
      </c>
      <c r="C878" s="125" t="s">
        <v>2201</v>
      </c>
      <c r="D878" s="125" t="s">
        <v>2201</v>
      </c>
      <c r="E878" s="122" t="s">
        <v>2411</v>
      </c>
      <c r="F878" s="122" t="s">
        <v>2949</v>
      </c>
      <c r="G878" s="122" t="s">
        <v>866</v>
      </c>
      <c r="H878" s="122" t="s">
        <v>866</v>
      </c>
    </row>
    <row r="879" spans="1:8" x14ac:dyDescent="0.35">
      <c r="A879" s="122" t="s">
        <v>2950</v>
      </c>
      <c r="B879" s="125" t="s">
        <v>304</v>
      </c>
      <c r="C879" s="125" t="s">
        <v>2201</v>
      </c>
      <c r="D879" s="125" t="s">
        <v>2201</v>
      </c>
      <c r="E879" s="122" t="s">
        <v>2411</v>
      </c>
      <c r="F879" s="122" t="s">
        <v>2951</v>
      </c>
      <c r="G879" s="122" t="s">
        <v>866</v>
      </c>
      <c r="H879" s="122" t="s">
        <v>866</v>
      </c>
    </row>
    <row r="880" spans="1:8" x14ac:dyDescent="0.35">
      <c r="A880" s="122" t="s">
        <v>2952</v>
      </c>
      <c r="B880" s="125" t="s">
        <v>304</v>
      </c>
      <c r="C880" s="125" t="s">
        <v>2201</v>
      </c>
      <c r="D880" s="125" t="s">
        <v>2201</v>
      </c>
      <c r="E880" s="122" t="s">
        <v>2421</v>
      </c>
      <c r="F880" s="122" t="s">
        <v>2953</v>
      </c>
      <c r="G880" s="122" t="s">
        <v>866</v>
      </c>
      <c r="H880" s="122" t="s">
        <v>801</v>
      </c>
    </row>
    <row r="881" spans="1:8" x14ac:dyDescent="0.35">
      <c r="A881" s="122" t="s">
        <v>2954</v>
      </c>
      <c r="B881" s="125" t="s">
        <v>304</v>
      </c>
      <c r="C881" s="125" t="s">
        <v>2201</v>
      </c>
      <c r="D881" s="125" t="s">
        <v>2201</v>
      </c>
      <c r="E881" s="122" t="s">
        <v>2955</v>
      </c>
      <c r="F881" s="122" t="s">
        <v>2956</v>
      </c>
      <c r="G881" s="122" t="s">
        <v>866</v>
      </c>
      <c r="H881" s="122" t="s">
        <v>866</v>
      </c>
    </row>
    <row r="882" spans="1:8" x14ac:dyDescent="0.35">
      <c r="A882" s="122" t="s">
        <v>2957</v>
      </c>
      <c r="B882" s="125" t="s">
        <v>304</v>
      </c>
      <c r="C882" s="125" t="s">
        <v>2201</v>
      </c>
      <c r="D882" s="125" t="s">
        <v>2201</v>
      </c>
      <c r="E882" s="122" t="s">
        <v>2427</v>
      </c>
      <c r="F882" s="122" t="s">
        <v>2958</v>
      </c>
      <c r="G882" s="122" t="s">
        <v>866</v>
      </c>
      <c r="H882" s="122" t="s">
        <v>866</v>
      </c>
    </row>
    <row r="883" spans="1:8" x14ac:dyDescent="0.35">
      <c r="A883" s="122" t="s">
        <v>2959</v>
      </c>
      <c r="B883" s="125" t="s">
        <v>304</v>
      </c>
      <c r="C883" s="125" t="s">
        <v>2201</v>
      </c>
      <c r="D883" s="125" t="s">
        <v>2201</v>
      </c>
      <c r="E883" s="122" t="s">
        <v>2430</v>
      </c>
      <c r="F883" s="122" t="s">
        <v>2960</v>
      </c>
      <c r="G883" s="122" t="s">
        <v>866</v>
      </c>
      <c r="H883" s="122" t="s">
        <v>801</v>
      </c>
    </row>
    <row r="884" spans="1:8" x14ac:dyDescent="0.35">
      <c r="A884" s="122" t="s">
        <v>2961</v>
      </c>
      <c r="B884" s="125" t="s">
        <v>304</v>
      </c>
      <c r="C884" s="125" t="s">
        <v>2201</v>
      </c>
      <c r="D884" s="125" t="s">
        <v>2201</v>
      </c>
      <c r="E884" s="122" t="s">
        <v>2206</v>
      </c>
      <c r="F884" s="122" t="s">
        <v>2962</v>
      </c>
      <c r="G884" s="122" t="s">
        <v>866</v>
      </c>
      <c r="H884" s="122" t="s">
        <v>866</v>
      </c>
    </row>
    <row r="885" spans="1:8" x14ac:dyDescent="0.35">
      <c r="A885" s="122" t="s">
        <v>2963</v>
      </c>
      <c r="B885" s="125" t="s">
        <v>304</v>
      </c>
      <c r="C885" s="125" t="s">
        <v>2201</v>
      </c>
      <c r="D885" s="125" t="s">
        <v>2201</v>
      </c>
      <c r="E885" s="122" t="s">
        <v>2206</v>
      </c>
      <c r="F885" s="122" t="s">
        <v>2964</v>
      </c>
      <c r="G885" s="122" t="s">
        <v>866</v>
      </c>
      <c r="H885" s="122" t="s">
        <v>866</v>
      </c>
    </row>
    <row r="886" spans="1:8" x14ac:dyDescent="0.35">
      <c r="A886" s="122" t="s">
        <v>2965</v>
      </c>
      <c r="B886" s="125" t="s">
        <v>304</v>
      </c>
      <c r="C886" s="125" t="s">
        <v>2201</v>
      </c>
      <c r="D886" s="125" t="s">
        <v>2201</v>
      </c>
      <c r="E886" s="122" t="s">
        <v>2209</v>
      </c>
      <c r="F886" s="122" t="s">
        <v>2966</v>
      </c>
      <c r="G886" s="122" t="s">
        <v>866</v>
      </c>
      <c r="H886" s="122" t="s">
        <v>866</v>
      </c>
    </row>
    <row r="887" spans="1:8" x14ac:dyDescent="0.35">
      <c r="A887" s="122" t="s">
        <v>2967</v>
      </c>
      <c r="B887" s="125" t="s">
        <v>304</v>
      </c>
      <c r="C887" s="125" t="s">
        <v>2201</v>
      </c>
      <c r="D887" s="125" t="s">
        <v>2201</v>
      </c>
      <c r="E887" s="122" t="s">
        <v>2209</v>
      </c>
      <c r="F887" s="122" t="s">
        <v>2968</v>
      </c>
      <c r="G887" s="122" t="s">
        <v>866</v>
      </c>
      <c r="H887" s="122" t="s">
        <v>816</v>
      </c>
    </row>
    <row r="888" spans="1:8" x14ac:dyDescent="0.35">
      <c r="A888" s="122" t="s">
        <v>2969</v>
      </c>
      <c r="B888" s="125" t="s">
        <v>304</v>
      </c>
      <c r="C888" s="125" t="s">
        <v>2201</v>
      </c>
      <c r="D888" s="125" t="s">
        <v>2201</v>
      </c>
      <c r="E888" s="122" t="s">
        <v>2209</v>
      </c>
      <c r="F888" s="122" t="s">
        <v>2970</v>
      </c>
      <c r="G888" s="122" t="s">
        <v>866</v>
      </c>
      <c r="H888" s="122" t="s">
        <v>816</v>
      </c>
    </row>
    <row r="889" spans="1:8" x14ac:dyDescent="0.35">
      <c r="A889" s="122" t="s">
        <v>2971</v>
      </c>
      <c r="B889" s="125" t="s">
        <v>304</v>
      </c>
      <c r="C889" s="125" t="s">
        <v>2201</v>
      </c>
      <c r="D889" s="125" t="s">
        <v>2201</v>
      </c>
      <c r="E889" s="122" t="s">
        <v>2218</v>
      </c>
      <c r="F889" s="122" t="s">
        <v>2972</v>
      </c>
      <c r="G889" s="122" t="s">
        <v>866</v>
      </c>
      <c r="H889" s="122" t="s">
        <v>866</v>
      </c>
    </row>
    <row r="890" spans="1:8" x14ac:dyDescent="0.35">
      <c r="A890" s="122" t="s">
        <v>2973</v>
      </c>
      <c r="B890" s="125" t="s">
        <v>304</v>
      </c>
      <c r="C890" s="125" t="s">
        <v>2201</v>
      </c>
      <c r="D890" s="125" t="s">
        <v>2201</v>
      </c>
      <c r="E890" s="122" t="s">
        <v>2454</v>
      </c>
      <c r="F890" s="122" t="s">
        <v>2974</v>
      </c>
      <c r="G890" s="122" t="s">
        <v>866</v>
      </c>
      <c r="H890" s="122" t="s">
        <v>866</v>
      </c>
    </row>
    <row r="891" spans="1:8" x14ac:dyDescent="0.35">
      <c r="A891" s="122" t="s">
        <v>2975</v>
      </c>
      <c r="B891" s="125" t="s">
        <v>304</v>
      </c>
      <c r="C891" s="125" t="s">
        <v>2201</v>
      </c>
      <c r="D891" s="125" t="s">
        <v>2201</v>
      </c>
      <c r="E891" s="122" t="s">
        <v>2227</v>
      </c>
      <c r="F891" s="122" t="s">
        <v>2976</v>
      </c>
      <c r="G891" s="122" t="s">
        <v>866</v>
      </c>
      <c r="H891" s="122" t="s">
        <v>866</v>
      </c>
    </row>
    <row r="892" spans="1:8" x14ac:dyDescent="0.35">
      <c r="A892" s="122" t="s">
        <v>2977</v>
      </c>
      <c r="B892" s="125" t="s">
        <v>304</v>
      </c>
      <c r="C892" s="125" t="s">
        <v>2201</v>
      </c>
      <c r="D892" s="125" t="s">
        <v>2201</v>
      </c>
      <c r="E892" s="122" t="s">
        <v>2227</v>
      </c>
      <c r="F892" s="122" t="s">
        <v>2978</v>
      </c>
      <c r="G892" s="122" t="s">
        <v>866</v>
      </c>
      <c r="H892" s="122" t="s">
        <v>866</v>
      </c>
    </row>
    <row r="893" spans="1:8" x14ac:dyDescent="0.35">
      <c r="A893" s="122" t="s">
        <v>2979</v>
      </c>
      <c r="B893" s="125" t="s">
        <v>304</v>
      </c>
      <c r="C893" s="125" t="s">
        <v>2201</v>
      </c>
      <c r="D893" s="125" t="s">
        <v>2201</v>
      </c>
      <c r="E893" s="122" t="s">
        <v>2227</v>
      </c>
      <c r="F893" s="122" t="s">
        <v>2980</v>
      </c>
      <c r="G893" s="122" t="s">
        <v>866</v>
      </c>
      <c r="H893" s="122" t="s">
        <v>866</v>
      </c>
    </row>
    <row r="894" spans="1:8" x14ac:dyDescent="0.35">
      <c r="A894" s="122" t="s">
        <v>2981</v>
      </c>
      <c r="B894" s="125" t="s">
        <v>304</v>
      </c>
      <c r="C894" s="125" t="s">
        <v>2201</v>
      </c>
      <c r="D894" s="125" t="s">
        <v>2201</v>
      </c>
      <c r="E894" s="122" t="s">
        <v>2227</v>
      </c>
      <c r="F894" s="122" t="s">
        <v>2982</v>
      </c>
      <c r="G894" s="122" t="s">
        <v>866</v>
      </c>
      <c r="H894" s="122" t="s">
        <v>866</v>
      </c>
    </row>
    <row r="895" spans="1:8" x14ac:dyDescent="0.35">
      <c r="A895" s="122" t="s">
        <v>2983</v>
      </c>
      <c r="B895" s="125" t="s">
        <v>304</v>
      </c>
      <c r="C895" s="125" t="s">
        <v>2201</v>
      </c>
      <c r="D895" s="125" t="s">
        <v>2201</v>
      </c>
      <c r="E895" s="122" t="s">
        <v>2227</v>
      </c>
      <c r="F895" s="122" t="s">
        <v>2984</v>
      </c>
      <c r="G895" s="122" t="s">
        <v>866</v>
      </c>
      <c r="H895" s="122" t="s">
        <v>866</v>
      </c>
    </row>
    <row r="896" spans="1:8" x14ac:dyDescent="0.35">
      <c r="A896" s="122" t="s">
        <v>2985</v>
      </c>
      <c r="B896" s="125" t="s">
        <v>304</v>
      </c>
      <c r="C896" s="125" t="s">
        <v>2201</v>
      </c>
      <c r="D896" s="125" t="s">
        <v>2201</v>
      </c>
      <c r="E896" s="122" t="s">
        <v>2227</v>
      </c>
      <c r="F896" s="122" t="s">
        <v>2986</v>
      </c>
      <c r="G896" s="122" t="s">
        <v>866</v>
      </c>
      <c r="H896" s="122" t="s">
        <v>866</v>
      </c>
    </row>
    <row r="897" spans="1:8" x14ac:dyDescent="0.35">
      <c r="A897" s="122" t="s">
        <v>2987</v>
      </c>
      <c r="B897" s="125" t="s">
        <v>304</v>
      </c>
      <c r="C897" s="125" t="s">
        <v>2201</v>
      </c>
      <c r="D897" s="125" t="s">
        <v>2201</v>
      </c>
      <c r="E897" s="122" t="s">
        <v>2227</v>
      </c>
      <c r="F897" s="122" t="s">
        <v>2988</v>
      </c>
      <c r="G897" s="122" t="s">
        <v>866</v>
      </c>
      <c r="H897" s="122" t="s">
        <v>866</v>
      </c>
    </row>
    <row r="898" spans="1:8" x14ac:dyDescent="0.35">
      <c r="A898" s="122" t="s">
        <v>2989</v>
      </c>
      <c r="B898" s="125" t="s">
        <v>304</v>
      </c>
      <c r="C898" s="125" t="s">
        <v>2201</v>
      </c>
      <c r="D898" s="125" t="s">
        <v>2201</v>
      </c>
      <c r="E898" s="122" t="s">
        <v>2227</v>
      </c>
      <c r="F898" s="122" t="s">
        <v>2990</v>
      </c>
      <c r="G898" s="122" t="s">
        <v>866</v>
      </c>
      <c r="H898" s="122" t="s">
        <v>816</v>
      </c>
    </row>
    <row r="899" spans="1:8" x14ac:dyDescent="0.35">
      <c r="A899" s="122" t="s">
        <v>2991</v>
      </c>
      <c r="B899" s="125" t="s">
        <v>304</v>
      </c>
      <c r="C899" s="125" t="s">
        <v>2201</v>
      </c>
      <c r="D899" s="125" t="s">
        <v>2201</v>
      </c>
      <c r="E899" s="122" t="s">
        <v>2227</v>
      </c>
      <c r="F899" s="122" t="s">
        <v>2992</v>
      </c>
      <c r="G899" s="122" t="s">
        <v>866</v>
      </c>
      <c r="H899" s="122" t="s">
        <v>866</v>
      </c>
    </row>
    <row r="900" spans="1:8" x14ac:dyDescent="0.35">
      <c r="A900" s="122" t="s">
        <v>2993</v>
      </c>
      <c r="B900" s="125" t="s">
        <v>304</v>
      </c>
      <c r="C900" s="125" t="s">
        <v>2201</v>
      </c>
      <c r="D900" s="125" t="s">
        <v>2201</v>
      </c>
      <c r="E900" s="122" t="s">
        <v>2227</v>
      </c>
      <c r="F900" s="122" t="s">
        <v>2994</v>
      </c>
      <c r="G900" s="122" t="s">
        <v>866</v>
      </c>
      <c r="H900" s="122" t="s">
        <v>866</v>
      </c>
    </row>
    <row r="901" spans="1:8" x14ac:dyDescent="0.35">
      <c r="A901" s="122" t="s">
        <v>2995</v>
      </c>
      <c r="B901" s="125" t="s">
        <v>304</v>
      </c>
      <c r="C901" s="125" t="s">
        <v>2201</v>
      </c>
      <c r="D901" s="125" t="s">
        <v>2201</v>
      </c>
      <c r="E901" s="122" t="s">
        <v>2227</v>
      </c>
      <c r="F901" s="122" t="s">
        <v>2996</v>
      </c>
      <c r="G901" s="122" t="s">
        <v>866</v>
      </c>
      <c r="H901" s="122" t="s">
        <v>847</v>
      </c>
    </row>
    <row r="902" spans="1:8" x14ac:dyDescent="0.35">
      <c r="A902" s="122" t="s">
        <v>2997</v>
      </c>
      <c r="B902" s="125" t="s">
        <v>304</v>
      </c>
      <c r="C902" s="125" t="s">
        <v>2201</v>
      </c>
      <c r="D902" s="125" t="s">
        <v>2201</v>
      </c>
      <c r="E902" s="122" t="s">
        <v>2227</v>
      </c>
      <c r="F902" s="122" t="s">
        <v>2998</v>
      </c>
      <c r="G902" s="122" t="s">
        <v>866</v>
      </c>
      <c r="H902" s="122" t="s">
        <v>816</v>
      </c>
    </row>
    <row r="903" spans="1:8" x14ac:dyDescent="0.35">
      <c r="A903" s="122" t="s">
        <v>2999</v>
      </c>
      <c r="B903" s="125" t="s">
        <v>304</v>
      </c>
      <c r="C903" s="125" t="s">
        <v>2201</v>
      </c>
      <c r="D903" s="125" t="s">
        <v>2201</v>
      </c>
      <c r="E903" s="122" t="s">
        <v>2227</v>
      </c>
      <c r="F903" s="122" t="s">
        <v>3000</v>
      </c>
      <c r="G903" s="122" t="s">
        <v>866</v>
      </c>
      <c r="H903" s="122" t="s">
        <v>847</v>
      </c>
    </row>
    <row r="904" spans="1:8" x14ac:dyDescent="0.35">
      <c r="A904" s="122" t="s">
        <v>3001</v>
      </c>
      <c r="B904" s="125" t="s">
        <v>304</v>
      </c>
      <c r="C904" s="125" t="s">
        <v>2201</v>
      </c>
      <c r="D904" s="125" t="s">
        <v>2201</v>
      </c>
      <c r="E904" s="122" t="s">
        <v>2227</v>
      </c>
      <c r="F904" s="122" t="s">
        <v>3002</v>
      </c>
      <c r="G904" s="122" t="s">
        <v>866</v>
      </c>
      <c r="H904" s="122" t="s">
        <v>866</v>
      </c>
    </row>
    <row r="905" spans="1:8" x14ac:dyDescent="0.35">
      <c r="A905" s="122" t="s">
        <v>3003</v>
      </c>
      <c r="B905" s="125" t="s">
        <v>304</v>
      </c>
      <c r="C905" s="125" t="s">
        <v>2201</v>
      </c>
      <c r="D905" s="125" t="s">
        <v>2201</v>
      </c>
      <c r="E905" s="122" t="s">
        <v>2227</v>
      </c>
      <c r="F905" s="122" t="s">
        <v>3004</v>
      </c>
      <c r="G905" s="122" t="s">
        <v>866</v>
      </c>
      <c r="H905" s="122" t="s">
        <v>866</v>
      </c>
    </row>
    <row r="906" spans="1:8" x14ac:dyDescent="0.35">
      <c r="A906" s="122" t="s">
        <v>3005</v>
      </c>
      <c r="B906" s="125" t="s">
        <v>304</v>
      </c>
      <c r="C906" s="125" t="s">
        <v>2201</v>
      </c>
      <c r="D906" s="125" t="s">
        <v>2201</v>
      </c>
      <c r="E906" s="122" t="s">
        <v>2243</v>
      </c>
      <c r="F906" s="122" t="s">
        <v>3006</v>
      </c>
      <c r="G906" s="122" t="s">
        <v>866</v>
      </c>
      <c r="H906" s="122" t="s">
        <v>801</v>
      </c>
    </row>
    <row r="907" spans="1:8" x14ac:dyDescent="0.35">
      <c r="A907" s="122" t="s">
        <v>3007</v>
      </c>
      <c r="B907" s="125" t="s">
        <v>304</v>
      </c>
      <c r="C907" s="125" t="s">
        <v>2201</v>
      </c>
      <c r="D907" s="125" t="s">
        <v>2201</v>
      </c>
      <c r="E907" s="122" t="s">
        <v>2246</v>
      </c>
      <c r="F907" s="122" t="s">
        <v>3008</v>
      </c>
      <c r="G907" s="122" t="s">
        <v>866</v>
      </c>
      <c r="H907" s="122" t="s">
        <v>816</v>
      </c>
    </row>
    <row r="908" spans="1:8" x14ac:dyDescent="0.35">
      <c r="A908" s="122" t="s">
        <v>3009</v>
      </c>
      <c r="B908" s="125" t="s">
        <v>304</v>
      </c>
      <c r="C908" s="125" t="s">
        <v>2201</v>
      </c>
      <c r="D908" s="125" t="s">
        <v>2201</v>
      </c>
      <c r="E908" s="122" t="s">
        <v>2253</v>
      </c>
      <c r="F908" s="122" t="s">
        <v>3010</v>
      </c>
      <c r="G908" s="122" t="s">
        <v>866</v>
      </c>
      <c r="H908" s="122" t="s">
        <v>866</v>
      </c>
    </row>
    <row r="909" spans="1:8" x14ac:dyDescent="0.35">
      <c r="A909" s="122" t="s">
        <v>3011</v>
      </c>
      <c r="B909" s="125" t="s">
        <v>304</v>
      </c>
      <c r="C909" s="125" t="s">
        <v>2201</v>
      </c>
      <c r="D909" s="125" t="s">
        <v>2201</v>
      </c>
      <c r="E909" s="122" t="s">
        <v>2253</v>
      </c>
      <c r="F909" s="122" t="s">
        <v>3012</v>
      </c>
      <c r="G909" s="122" t="s">
        <v>866</v>
      </c>
      <c r="H909" s="122" t="s">
        <v>866</v>
      </c>
    </row>
    <row r="910" spans="1:8" x14ac:dyDescent="0.35">
      <c r="A910" s="122" t="s">
        <v>3013</v>
      </c>
      <c r="B910" s="125" t="s">
        <v>304</v>
      </c>
      <c r="C910" s="125" t="s">
        <v>2201</v>
      </c>
      <c r="D910" s="125" t="s">
        <v>2201</v>
      </c>
      <c r="E910" s="122" t="s">
        <v>2253</v>
      </c>
      <c r="F910" s="122" t="s">
        <v>3014</v>
      </c>
      <c r="G910" s="122" t="s">
        <v>866</v>
      </c>
      <c r="H910" s="122" t="s">
        <v>866</v>
      </c>
    </row>
    <row r="911" spans="1:8" x14ac:dyDescent="0.35">
      <c r="A911" s="122" t="s">
        <v>3015</v>
      </c>
      <c r="B911" s="125" t="s">
        <v>304</v>
      </c>
      <c r="C911" s="125" t="s">
        <v>2201</v>
      </c>
      <c r="D911" s="125" t="s">
        <v>2201</v>
      </c>
      <c r="E911" s="122" t="s">
        <v>2253</v>
      </c>
      <c r="F911" s="122" t="s">
        <v>3016</v>
      </c>
      <c r="G911" s="122" t="s">
        <v>866</v>
      </c>
      <c r="H911" s="122" t="s">
        <v>866</v>
      </c>
    </row>
    <row r="912" spans="1:8" x14ac:dyDescent="0.35">
      <c r="A912" s="122" t="s">
        <v>3017</v>
      </c>
      <c r="B912" s="125" t="s">
        <v>304</v>
      </c>
      <c r="C912" s="125" t="s">
        <v>2201</v>
      </c>
      <c r="D912" s="125" t="s">
        <v>2201</v>
      </c>
      <c r="E912" s="122" t="s">
        <v>2253</v>
      </c>
      <c r="F912" s="122" t="s">
        <v>3018</v>
      </c>
      <c r="G912" s="122" t="s">
        <v>866</v>
      </c>
      <c r="H912" s="122" t="s">
        <v>866</v>
      </c>
    </row>
    <row r="913" spans="1:8" x14ac:dyDescent="0.35">
      <c r="A913" s="122" t="s">
        <v>3019</v>
      </c>
      <c r="B913" s="125" t="s">
        <v>304</v>
      </c>
      <c r="C913" s="125" t="s">
        <v>2201</v>
      </c>
      <c r="D913" s="125" t="s">
        <v>2201</v>
      </c>
      <c r="E913" s="122" t="s">
        <v>2253</v>
      </c>
      <c r="F913" s="122" t="s">
        <v>3020</v>
      </c>
      <c r="G913" s="122" t="s">
        <v>866</v>
      </c>
      <c r="H913" s="122" t="s">
        <v>866</v>
      </c>
    </row>
    <row r="914" spans="1:8" x14ac:dyDescent="0.35">
      <c r="A914" s="122" t="s">
        <v>3021</v>
      </c>
      <c r="B914" s="125" t="s">
        <v>304</v>
      </c>
      <c r="C914" s="125" t="s">
        <v>2201</v>
      </c>
      <c r="D914" s="125" t="s">
        <v>2201</v>
      </c>
      <c r="E914" s="122" t="s">
        <v>2253</v>
      </c>
      <c r="F914" s="122" t="s">
        <v>3022</v>
      </c>
      <c r="G914" s="122" t="s">
        <v>866</v>
      </c>
      <c r="H914" s="122" t="s">
        <v>816</v>
      </c>
    </row>
    <row r="915" spans="1:8" x14ac:dyDescent="0.35">
      <c r="A915" s="122" t="s">
        <v>3023</v>
      </c>
      <c r="B915" s="125" t="s">
        <v>304</v>
      </c>
      <c r="C915" s="125" t="s">
        <v>2201</v>
      </c>
      <c r="D915" s="125" t="s">
        <v>2201</v>
      </c>
      <c r="E915" s="122" t="s">
        <v>2253</v>
      </c>
      <c r="F915" s="122" t="s">
        <v>3024</v>
      </c>
      <c r="G915" s="122" t="s">
        <v>866</v>
      </c>
      <c r="H915" s="122" t="s">
        <v>866</v>
      </c>
    </row>
    <row r="916" spans="1:8" x14ac:dyDescent="0.35">
      <c r="A916" s="122" t="s">
        <v>3025</v>
      </c>
      <c r="B916" s="125" t="s">
        <v>304</v>
      </c>
      <c r="C916" s="125" t="s">
        <v>2201</v>
      </c>
      <c r="D916" s="125" t="s">
        <v>2201</v>
      </c>
      <c r="E916" s="122" t="s">
        <v>2253</v>
      </c>
      <c r="F916" s="122" t="s">
        <v>3026</v>
      </c>
      <c r="G916" s="122" t="s">
        <v>866</v>
      </c>
      <c r="H916" s="122" t="s">
        <v>816</v>
      </c>
    </row>
    <row r="917" spans="1:8" x14ac:dyDescent="0.35">
      <c r="A917" s="122" t="s">
        <v>3027</v>
      </c>
      <c r="B917" s="125" t="s">
        <v>304</v>
      </c>
      <c r="C917" s="125" t="s">
        <v>2201</v>
      </c>
      <c r="D917" s="125" t="s">
        <v>2201</v>
      </c>
      <c r="E917" s="122" t="s">
        <v>2253</v>
      </c>
      <c r="F917" s="122" t="s">
        <v>3028</v>
      </c>
      <c r="G917" s="122" t="s">
        <v>866</v>
      </c>
      <c r="H917" s="122" t="s">
        <v>866</v>
      </c>
    </row>
    <row r="918" spans="1:8" x14ac:dyDescent="0.35">
      <c r="A918" s="122" t="s">
        <v>3029</v>
      </c>
      <c r="B918" s="125" t="s">
        <v>304</v>
      </c>
      <c r="C918" s="125" t="s">
        <v>2201</v>
      </c>
      <c r="D918" s="125" t="s">
        <v>2201</v>
      </c>
      <c r="E918" s="122" t="s">
        <v>2253</v>
      </c>
      <c r="F918" s="122" t="s">
        <v>3030</v>
      </c>
      <c r="G918" s="122" t="s">
        <v>866</v>
      </c>
      <c r="H918" s="122" t="s">
        <v>866</v>
      </c>
    </row>
    <row r="919" spans="1:8" x14ac:dyDescent="0.35">
      <c r="A919" s="122" t="s">
        <v>3031</v>
      </c>
      <c r="B919" s="125" t="s">
        <v>304</v>
      </c>
      <c r="C919" s="125" t="s">
        <v>2201</v>
      </c>
      <c r="D919" s="125" t="s">
        <v>2201</v>
      </c>
      <c r="E919" s="122" t="s">
        <v>2253</v>
      </c>
      <c r="F919" s="122" t="s">
        <v>3032</v>
      </c>
      <c r="G919" s="122" t="s">
        <v>866</v>
      </c>
      <c r="H919" s="122" t="s">
        <v>866</v>
      </c>
    </row>
    <row r="920" spans="1:8" x14ac:dyDescent="0.35">
      <c r="A920" s="122" t="s">
        <v>3033</v>
      </c>
      <c r="B920" s="125" t="s">
        <v>304</v>
      </c>
      <c r="C920" s="125" t="s">
        <v>2201</v>
      </c>
      <c r="D920" s="125" t="s">
        <v>2201</v>
      </c>
      <c r="E920" s="122" t="s">
        <v>2253</v>
      </c>
      <c r="F920" s="122" t="s">
        <v>3034</v>
      </c>
      <c r="G920" s="122" t="s">
        <v>866</v>
      </c>
      <c r="H920" s="122" t="s">
        <v>816</v>
      </c>
    </row>
    <row r="921" spans="1:8" x14ac:dyDescent="0.35">
      <c r="A921" s="122" t="s">
        <v>3035</v>
      </c>
      <c r="B921" s="125" t="s">
        <v>304</v>
      </c>
      <c r="C921" s="125" t="s">
        <v>2201</v>
      </c>
      <c r="D921" s="125" t="s">
        <v>2201</v>
      </c>
      <c r="E921" s="122" t="s">
        <v>2253</v>
      </c>
      <c r="F921" s="122" t="s">
        <v>2586</v>
      </c>
      <c r="G921" s="122" t="s">
        <v>866</v>
      </c>
      <c r="H921" s="122" t="s">
        <v>866</v>
      </c>
    </row>
    <row r="922" spans="1:8" x14ac:dyDescent="0.35">
      <c r="A922" s="122" t="s">
        <v>3036</v>
      </c>
      <c r="B922" s="125" t="s">
        <v>304</v>
      </c>
      <c r="C922" s="125" t="s">
        <v>2201</v>
      </c>
      <c r="D922" s="125" t="s">
        <v>2201</v>
      </c>
      <c r="E922" s="122" t="s">
        <v>2590</v>
      </c>
      <c r="F922" s="122" t="s">
        <v>3037</v>
      </c>
      <c r="G922" s="122" t="s">
        <v>866</v>
      </c>
      <c r="H922" s="122" t="s">
        <v>866</v>
      </c>
    </row>
    <row r="923" spans="1:8" x14ac:dyDescent="0.35">
      <c r="A923" s="122" t="s">
        <v>3038</v>
      </c>
      <c r="B923" s="125" t="s">
        <v>304</v>
      </c>
      <c r="C923" s="125" t="s">
        <v>2201</v>
      </c>
      <c r="D923" s="125" t="s">
        <v>2201</v>
      </c>
      <c r="E923" s="122" t="s">
        <v>2590</v>
      </c>
      <c r="F923" s="122" t="s">
        <v>3039</v>
      </c>
      <c r="G923" s="122" t="s">
        <v>866</v>
      </c>
      <c r="H923" s="122" t="s">
        <v>866</v>
      </c>
    </row>
    <row r="924" spans="1:8" x14ac:dyDescent="0.35">
      <c r="A924" s="122" t="s">
        <v>3040</v>
      </c>
      <c r="B924" s="125" t="s">
        <v>304</v>
      </c>
      <c r="C924" s="125" t="s">
        <v>2201</v>
      </c>
      <c r="D924" s="125" t="s">
        <v>2201</v>
      </c>
      <c r="E924" s="122" t="s">
        <v>2590</v>
      </c>
      <c r="F924" s="122" t="s">
        <v>3041</v>
      </c>
      <c r="G924" s="122" t="s">
        <v>866</v>
      </c>
      <c r="H924" s="122" t="s">
        <v>866</v>
      </c>
    </row>
    <row r="925" spans="1:8" x14ac:dyDescent="0.35">
      <c r="A925" s="122" t="s">
        <v>3042</v>
      </c>
      <c r="B925" s="125" t="s">
        <v>304</v>
      </c>
      <c r="C925" s="125" t="s">
        <v>2201</v>
      </c>
      <c r="D925" s="125" t="s">
        <v>2201</v>
      </c>
      <c r="E925" s="122" t="s">
        <v>2590</v>
      </c>
      <c r="F925" s="122" t="s">
        <v>3043</v>
      </c>
      <c r="G925" s="122" t="s">
        <v>866</v>
      </c>
      <c r="H925" s="122" t="s">
        <v>816</v>
      </c>
    </row>
    <row r="926" spans="1:8" x14ac:dyDescent="0.35">
      <c r="A926" s="122" t="s">
        <v>3044</v>
      </c>
      <c r="B926" s="125" t="s">
        <v>304</v>
      </c>
      <c r="C926" s="125" t="s">
        <v>2201</v>
      </c>
      <c r="D926" s="125" t="s">
        <v>2201</v>
      </c>
      <c r="E926" s="122" t="s">
        <v>2610</v>
      </c>
      <c r="F926" s="122" t="s">
        <v>3045</v>
      </c>
      <c r="G926" s="122" t="s">
        <v>866</v>
      </c>
      <c r="H926" s="122" t="s">
        <v>866</v>
      </c>
    </row>
    <row r="927" spans="1:8" x14ac:dyDescent="0.35">
      <c r="A927" s="122" t="s">
        <v>3046</v>
      </c>
      <c r="B927" s="125" t="s">
        <v>304</v>
      </c>
      <c r="C927" s="125" t="s">
        <v>2201</v>
      </c>
      <c r="D927" s="125" t="s">
        <v>2201</v>
      </c>
      <c r="E927" s="122" t="s">
        <v>2266</v>
      </c>
      <c r="F927" s="122" t="s">
        <v>3047</v>
      </c>
      <c r="G927" s="122" t="s">
        <v>866</v>
      </c>
      <c r="H927" s="122" t="s">
        <v>847</v>
      </c>
    </row>
    <row r="928" spans="1:8" x14ac:dyDescent="0.35">
      <c r="A928" s="122" t="s">
        <v>3048</v>
      </c>
      <c r="B928" s="125" t="s">
        <v>304</v>
      </c>
      <c r="C928" s="125" t="s">
        <v>2201</v>
      </c>
      <c r="D928" s="125" t="s">
        <v>2201</v>
      </c>
      <c r="E928" s="122" t="s">
        <v>2266</v>
      </c>
      <c r="F928" s="122" t="s">
        <v>3049</v>
      </c>
      <c r="G928" s="122" t="s">
        <v>866</v>
      </c>
      <c r="H928" s="122" t="s">
        <v>816</v>
      </c>
    </row>
    <row r="929" spans="1:8" x14ac:dyDescent="0.35">
      <c r="A929" s="122" t="s">
        <v>3050</v>
      </c>
      <c r="B929" s="125" t="s">
        <v>304</v>
      </c>
      <c r="C929" s="125" t="s">
        <v>2201</v>
      </c>
      <c r="D929" s="125" t="s">
        <v>2201</v>
      </c>
      <c r="E929" s="122" t="s">
        <v>2266</v>
      </c>
      <c r="F929" s="122" t="s">
        <v>3051</v>
      </c>
      <c r="G929" s="122" t="s">
        <v>866</v>
      </c>
      <c r="H929" s="122" t="s">
        <v>866</v>
      </c>
    </row>
    <row r="930" spans="1:8" x14ac:dyDescent="0.35">
      <c r="A930" s="122" t="s">
        <v>3052</v>
      </c>
      <c r="B930" s="125" t="s">
        <v>304</v>
      </c>
      <c r="C930" s="125" t="s">
        <v>2201</v>
      </c>
      <c r="D930" s="125" t="s">
        <v>2201</v>
      </c>
      <c r="E930" s="122" t="s">
        <v>2266</v>
      </c>
      <c r="F930" s="122" t="s">
        <v>3053</v>
      </c>
      <c r="G930" s="122" t="s">
        <v>866</v>
      </c>
      <c r="H930" s="122" t="s">
        <v>866</v>
      </c>
    </row>
    <row r="931" spans="1:8" x14ac:dyDescent="0.35">
      <c r="A931" s="122" t="s">
        <v>3054</v>
      </c>
      <c r="B931" s="125" t="s">
        <v>304</v>
      </c>
      <c r="C931" s="125" t="s">
        <v>2201</v>
      </c>
      <c r="D931" s="125" t="s">
        <v>2201</v>
      </c>
      <c r="E931" s="122" t="s">
        <v>2266</v>
      </c>
      <c r="F931" s="122" t="s">
        <v>3055</v>
      </c>
      <c r="G931" s="122" t="s">
        <v>866</v>
      </c>
      <c r="H931" s="122" t="s">
        <v>847</v>
      </c>
    </row>
    <row r="932" spans="1:8" x14ac:dyDescent="0.35">
      <c r="A932" s="122" t="s">
        <v>3056</v>
      </c>
      <c r="B932" s="125" t="s">
        <v>304</v>
      </c>
      <c r="C932" s="125" t="s">
        <v>2201</v>
      </c>
      <c r="D932" s="125" t="s">
        <v>2201</v>
      </c>
      <c r="E932" s="122" t="s">
        <v>2643</v>
      </c>
      <c r="F932" s="122" t="s">
        <v>3057</v>
      </c>
      <c r="G932" s="122" t="s">
        <v>866</v>
      </c>
      <c r="H932" s="122" t="s">
        <v>866</v>
      </c>
    </row>
    <row r="933" spans="1:8" x14ac:dyDescent="0.35">
      <c r="A933" s="122" t="s">
        <v>3058</v>
      </c>
      <c r="B933" s="125" t="s">
        <v>304</v>
      </c>
      <c r="C933" s="125" t="s">
        <v>2201</v>
      </c>
      <c r="D933" s="125" t="s">
        <v>2201</v>
      </c>
      <c r="E933" s="122" t="s">
        <v>3059</v>
      </c>
      <c r="F933" s="122" t="s">
        <v>3060</v>
      </c>
      <c r="G933" s="122" t="s">
        <v>866</v>
      </c>
      <c r="H933" s="122" t="s">
        <v>866</v>
      </c>
    </row>
    <row r="934" spans="1:8" x14ac:dyDescent="0.35">
      <c r="A934" s="122" t="s">
        <v>3061</v>
      </c>
      <c r="B934" s="125" t="s">
        <v>304</v>
      </c>
      <c r="C934" s="125" t="s">
        <v>2201</v>
      </c>
      <c r="D934" s="125" t="s">
        <v>2201</v>
      </c>
      <c r="E934" s="122" t="s">
        <v>3059</v>
      </c>
      <c r="F934" s="122" t="s">
        <v>3062</v>
      </c>
      <c r="G934" s="122" t="s">
        <v>866</v>
      </c>
      <c r="H934" s="122" t="s">
        <v>847</v>
      </c>
    </row>
    <row r="935" spans="1:8" x14ac:dyDescent="0.35">
      <c r="A935" s="122" t="s">
        <v>3063</v>
      </c>
      <c r="B935" s="125" t="s">
        <v>304</v>
      </c>
      <c r="C935" s="125" t="s">
        <v>2201</v>
      </c>
      <c r="D935" s="125" t="s">
        <v>2201</v>
      </c>
      <c r="E935" s="122" t="s">
        <v>2269</v>
      </c>
      <c r="F935" s="122" t="s">
        <v>3064</v>
      </c>
      <c r="G935" s="122" t="s">
        <v>866</v>
      </c>
      <c r="H935" s="122" t="s">
        <v>866</v>
      </c>
    </row>
    <row r="936" spans="1:8" x14ac:dyDescent="0.35">
      <c r="A936" s="122" t="s">
        <v>3065</v>
      </c>
      <c r="B936" s="125" t="s">
        <v>304</v>
      </c>
      <c r="C936" s="125" t="s">
        <v>2201</v>
      </c>
      <c r="D936" s="125" t="s">
        <v>2201</v>
      </c>
      <c r="E936" s="122" t="s">
        <v>2652</v>
      </c>
      <c r="F936" s="122" t="s">
        <v>3066</v>
      </c>
      <c r="G936" s="122" t="s">
        <v>866</v>
      </c>
      <c r="H936" s="122" t="s">
        <v>866</v>
      </c>
    </row>
    <row r="937" spans="1:8" x14ac:dyDescent="0.35">
      <c r="A937" s="122" t="s">
        <v>3067</v>
      </c>
      <c r="B937" s="125" t="s">
        <v>304</v>
      </c>
      <c r="C937" s="125" t="s">
        <v>2201</v>
      </c>
      <c r="D937" s="125" t="s">
        <v>2201</v>
      </c>
      <c r="E937" s="122" t="s">
        <v>2652</v>
      </c>
      <c r="F937" s="122" t="s">
        <v>3068</v>
      </c>
      <c r="G937" s="122" t="s">
        <v>866</v>
      </c>
      <c r="H937" s="122" t="s">
        <v>866</v>
      </c>
    </row>
    <row r="938" spans="1:8" x14ac:dyDescent="0.35">
      <c r="A938" s="122" t="s">
        <v>3069</v>
      </c>
      <c r="B938" s="125" t="s">
        <v>304</v>
      </c>
      <c r="C938" s="125" t="s">
        <v>2201</v>
      </c>
      <c r="D938" s="125" t="s">
        <v>2201</v>
      </c>
      <c r="E938" s="122" t="s">
        <v>2652</v>
      </c>
      <c r="F938" s="122" t="s">
        <v>3070</v>
      </c>
      <c r="G938" s="122" t="s">
        <v>866</v>
      </c>
      <c r="H938" s="122" t="s">
        <v>866</v>
      </c>
    </row>
    <row r="939" spans="1:8" x14ac:dyDescent="0.35">
      <c r="A939" s="122" t="s">
        <v>3071</v>
      </c>
      <c r="B939" s="125" t="s">
        <v>304</v>
      </c>
      <c r="C939" s="125" t="s">
        <v>2201</v>
      </c>
      <c r="D939" s="125" t="s">
        <v>2201</v>
      </c>
      <c r="E939" s="122" t="s">
        <v>2652</v>
      </c>
      <c r="F939" s="122" t="s">
        <v>3072</v>
      </c>
      <c r="G939" s="122" t="s">
        <v>866</v>
      </c>
      <c r="H939" s="122" t="s">
        <v>866</v>
      </c>
    </row>
    <row r="940" spans="1:8" x14ac:dyDescent="0.35">
      <c r="A940" s="122" t="s">
        <v>3073</v>
      </c>
      <c r="B940" s="125" t="s">
        <v>304</v>
      </c>
      <c r="C940" s="125" t="s">
        <v>2201</v>
      </c>
      <c r="D940" s="125" t="s">
        <v>2201</v>
      </c>
      <c r="E940" s="122" t="s">
        <v>2652</v>
      </c>
      <c r="F940" s="122" t="s">
        <v>3074</v>
      </c>
      <c r="G940" s="122" t="s">
        <v>866</v>
      </c>
      <c r="H940" s="122" t="s">
        <v>816</v>
      </c>
    </row>
    <row r="941" spans="1:8" x14ac:dyDescent="0.35">
      <c r="A941" s="122" t="s">
        <v>3075</v>
      </c>
      <c r="B941" s="125" t="s">
        <v>304</v>
      </c>
      <c r="C941" s="125" t="s">
        <v>2201</v>
      </c>
      <c r="D941" s="125" t="s">
        <v>2201</v>
      </c>
      <c r="E941" s="122" t="s">
        <v>2663</v>
      </c>
      <c r="F941" s="122" t="s">
        <v>3076</v>
      </c>
      <c r="G941" s="122" t="s">
        <v>866</v>
      </c>
      <c r="H941" s="122" t="s">
        <v>866</v>
      </c>
    </row>
    <row r="942" spans="1:8" x14ac:dyDescent="0.35">
      <c r="A942" s="122" t="s">
        <v>3077</v>
      </c>
      <c r="B942" s="125" t="s">
        <v>304</v>
      </c>
      <c r="C942" s="125" t="s">
        <v>2201</v>
      </c>
      <c r="D942" s="125" t="s">
        <v>2201</v>
      </c>
      <c r="E942" s="122" t="s">
        <v>2663</v>
      </c>
      <c r="F942" s="122" t="s">
        <v>3078</v>
      </c>
      <c r="G942" s="122" t="s">
        <v>866</v>
      </c>
      <c r="H942" s="122" t="s">
        <v>866</v>
      </c>
    </row>
    <row r="943" spans="1:8" x14ac:dyDescent="0.35">
      <c r="A943" s="122" t="s">
        <v>3079</v>
      </c>
      <c r="B943" s="125" t="s">
        <v>304</v>
      </c>
      <c r="C943" s="125" t="s">
        <v>2201</v>
      </c>
      <c r="D943" s="125" t="s">
        <v>2201</v>
      </c>
      <c r="E943" s="122" t="s">
        <v>2663</v>
      </c>
      <c r="F943" s="122" t="s">
        <v>3080</v>
      </c>
      <c r="G943" s="122" t="s">
        <v>866</v>
      </c>
      <c r="H943" s="122" t="s">
        <v>866</v>
      </c>
    </row>
    <row r="944" spans="1:8" x14ac:dyDescent="0.35">
      <c r="A944" s="122" t="s">
        <v>3081</v>
      </c>
      <c r="B944" s="125" t="s">
        <v>304</v>
      </c>
      <c r="C944" s="125" t="s">
        <v>2201</v>
      </c>
      <c r="D944" s="125" t="s">
        <v>2201</v>
      </c>
      <c r="E944" s="122" t="s">
        <v>2663</v>
      </c>
      <c r="F944" s="122" t="s">
        <v>3082</v>
      </c>
      <c r="G944" s="122" t="s">
        <v>866</v>
      </c>
      <c r="H944" s="122" t="s">
        <v>866</v>
      </c>
    </row>
    <row r="945" spans="1:8" x14ac:dyDescent="0.35">
      <c r="A945" s="122" t="s">
        <v>3083</v>
      </c>
      <c r="B945" s="125" t="s">
        <v>304</v>
      </c>
      <c r="C945" s="125" t="s">
        <v>2201</v>
      </c>
      <c r="D945" s="125" t="s">
        <v>2201</v>
      </c>
      <c r="E945" s="122" t="s">
        <v>2663</v>
      </c>
      <c r="F945" s="122" t="s">
        <v>3084</v>
      </c>
      <c r="G945" s="122" t="s">
        <v>866</v>
      </c>
      <c r="H945" s="122" t="s">
        <v>866</v>
      </c>
    </row>
    <row r="946" spans="1:8" x14ac:dyDescent="0.35">
      <c r="A946" s="122" t="s">
        <v>3085</v>
      </c>
      <c r="B946" s="125" t="s">
        <v>304</v>
      </c>
      <c r="C946" s="125" t="s">
        <v>2201</v>
      </c>
      <c r="D946" s="125" t="s">
        <v>2201</v>
      </c>
      <c r="E946" s="122" t="s">
        <v>2663</v>
      </c>
      <c r="F946" s="122" t="s">
        <v>3086</v>
      </c>
      <c r="G946" s="122" t="s">
        <v>866</v>
      </c>
      <c r="H946" s="122" t="s">
        <v>801</v>
      </c>
    </row>
    <row r="947" spans="1:8" x14ac:dyDescent="0.35">
      <c r="A947" s="122" t="s">
        <v>3087</v>
      </c>
      <c r="B947" s="125" t="s">
        <v>304</v>
      </c>
      <c r="C947" s="125" t="s">
        <v>2201</v>
      </c>
      <c r="D947" s="125" t="s">
        <v>2201</v>
      </c>
      <c r="E947" s="122" t="s">
        <v>2685</v>
      </c>
      <c r="F947" s="122" t="s">
        <v>3088</v>
      </c>
      <c r="G947" s="122" t="s">
        <v>866</v>
      </c>
      <c r="H947" s="122" t="s">
        <v>847</v>
      </c>
    </row>
    <row r="948" spans="1:8" x14ac:dyDescent="0.35">
      <c r="A948" s="122" t="s">
        <v>3089</v>
      </c>
      <c r="B948" s="125" t="s">
        <v>304</v>
      </c>
      <c r="C948" s="125" t="s">
        <v>2201</v>
      </c>
      <c r="D948" s="125" t="s">
        <v>2201</v>
      </c>
      <c r="E948" s="122" t="s">
        <v>2685</v>
      </c>
      <c r="F948" s="122" t="s">
        <v>3090</v>
      </c>
      <c r="G948" s="122" t="s">
        <v>866</v>
      </c>
      <c r="H948" s="122" t="s">
        <v>816</v>
      </c>
    </row>
    <row r="949" spans="1:8" x14ac:dyDescent="0.35">
      <c r="A949" s="122" t="s">
        <v>3091</v>
      </c>
      <c r="B949" s="125" t="s">
        <v>304</v>
      </c>
      <c r="C949" s="125" t="s">
        <v>2201</v>
      </c>
      <c r="D949" s="125" t="s">
        <v>2201</v>
      </c>
      <c r="E949" s="122" t="s">
        <v>2685</v>
      </c>
      <c r="F949" s="122" t="s">
        <v>3092</v>
      </c>
      <c r="G949" s="122" t="s">
        <v>866</v>
      </c>
      <c r="H949" s="122" t="s">
        <v>866</v>
      </c>
    </row>
    <row r="950" spans="1:8" x14ac:dyDescent="0.35">
      <c r="A950" s="122" t="s">
        <v>3093</v>
      </c>
      <c r="B950" s="125" t="s">
        <v>304</v>
      </c>
      <c r="C950" s="125" t="s">
        <v>2201</v>
      </c>
      <c r="D950" s="125" t="s">
        <v>2201</v>
      </c>
      <c r="E950" s="122" t="s">
        <v>2688</v>
      </c>
      <c r="F950" s="122" t="s">
        <v>3094</v>
      </c>
      <c r="G950" s="122" t="s">
        <v>866</v>
      </c>
      <c r="H950" s="122" t="s">
        <v>866</v>
      </c>
    </row>
    <row r="951" spans="1:8" x14ac:dyDescent="0.35">
      <c r="A951" s="122" t="s">
        <v>3095</v>
      </c>
      <c r="B951" s="125" t="s">
        <v>304</v>
      </c>
      <c r="C951" s="125" t="s">
        <v>2201</v>
      </c>
      <c r="D951" s="125" t="s">
        <v>2201</v>
      </c>
      <c r="E951" s="122" t="s">
        <v>2694</v>
      </c>
      <c r="F951" s="122" t="s">
        <v>3096</v>
      </c>
      <c r="G951" s="122" t="s">
        <v>866</v>
      </c>
      <c r="H951" s="122" t="s">
        <v>847</v>
      </c>
    </row>
    <row r="952" spans="1:8" x14ac:dyDescent="0.35">
      <c r="A952" s="122" t="s">
        <v>3097</v>
      </c>
      <c r="B952" s="125" t="s">
        <v>304</v>
      </c>
      <c r="C952" s="125" t="s">
        <v>2201</v>
      </c>
      <c r="D952" s="125" t="s">
        <v>2201</v>
      </c>
      <c r="E952" s="122" t="s">
        <v>2694</v>
      </c>
      <c r="F952" s="122" t="s">
        <v>3098</v>
      </c>
      <c r="G952" s="122" t="s">
        <v>866</v>
      </c>
      <c r="H952" s="122" t="s">
        <v>866</v>
      </c>
    </row>
    <row r="953" spans="1:8" x14ac:dyDescent="0.35">
      <c r="A953" s="122" t="s">
        <v>3099</v>
      </c>
      <c r="B953" s="125" t="s">
        <v>304</v>
      </c>
      <c r="C953" s="125" t="s">
        <v>2201</v>
      </c>
      <c r="D953" s="125" t="s">
        <v>2201</v>
      </c>
      <c r="E953" s="122" t="s">
        <v>2694</v>
      </c>
      <c r="F953" s="122" t="s">
        <v>3100</v>
      </c>
      <c r="G953" s="122" t="s">
        <v>866</v>
      </c>
      <c r="H953" s="122" t="s">
        <v>816</v>
      </c>
    </row>
    <row r="954" spans="1:8" x14ac:dyDescent="0.35">
      <c r="A954" s="122" t="s">
        <v>3101</v>
      </c>
      <c r="B954" s="125" t="s">
        <v>304</v>
      </c>
      <c r="C954" s="125" t="s">
        <v>2201</v>
      </c>
      <c r="D954" s="125" t="s">
        <v>2201</v>
      </c>
      <c r="E954" s="122" t="s">
        <v>2694</v>
      </c>
      <c r="F954" s="122" t="s">
        <v>3102</v>
      </c>
      <c r="G954" s="122" t="s">
        <v>866</v>
      </c>
      <c r="H954" s="122" t="s">
        <v>866</v>
      </c>
    </row>
    <row r="955" spans="1:8" x14ac:dyDescent="0.35">
      <c r="A955" s="122" t="s">
        <v>3103</v>
      </c>
      <c r="B955" s="125" t="s">
        <v>304</v>
      </c>
      <c r="C955" s="125" t="s">
        <v>2201</v>
      </c>
      <c r="D955" s="125" t="s">
        <v>2201</v>
      </c>
      <c r="E955" s="122" t="s">
        <v>3104</v>
      </c>
      <c r="F955" s="122" t="s">
        <v>3105</v>
      </c>
      <c r="G955" s="122" t="s">
        <v>866</v>
      </c>
      <c r="H955" s="122" t="s">
        <v>866</v>
      </c>
    </row>
    <row r="956" spans="1:8" x14ac:dyDescent="0.35">
      <c r="A956" s="122" t="s">
        <v>3106</v>
      </c>
      <c r="B956" s="125" t="s">
        <v>304</v>
      </c>
      <c r="C956" s="125" t="s">
        <v>2201</v>
      </c>
      <c r="D956" s="125" t="s">
        <v>2201</v>
      </c>
      <c r="E956" s="122" t="s">
        <v>2697</v>
      </c>
      <c r="F956" s="122" t="s">
        <v>3107</v>
      </c>
      <c r="G956" s="122" t="s">
        <v>866</v>
      </c>
      <c r="H956" s="122" t="s">
        <v>866</v>
      </c>
    </row>
    <row r="957" spans="1:8" x14ac:dyDescent="0.35">
      <c r="A957" s="122" t="s">
        <v>3108</v>
      </c>
      <c r="B957" s="125" t="s">
        <v>304</v>
      </c>
      <c r="C957" s="125" t="s">
        <v>2201</v>
      </c>
      <c r="D957" s="125" t="s">
        <v>2201</v>
      </c>
      <c r="E957" s="122" t="s">
        <v>2287</v>
      </c>
      <c r="F957" s="122" t="s">
        <v>3109</v>
      </c>
      <c r="G957" s="122" t="s">
        <v>866</v>
      </c>
      <c r="H957" s="122" t="s">
        <v>866</v>
      </c>
    </row>
    <row r="958" spans="1:8" x14ac:dyDescent="0.35">
      <c r="A958" s="122" t="s">
        <v>3110</v>
      </c>
      <c r="B958" s="125" t="s">
        <v>304</v>
      </c>
      <c r="C958" s="125" t="s">
        <v>2201</v>
      </c>
      <c r="D958" s="125" t="s">
        <v>2201</v>
      </c>
      <c r="E958" s="122" t="s">
        <v>3111</v>
      </c>
      <c r="F958" s="122" t="s">
        <v>3112</v>
      </c>
      <c r="G958" s="122" t="s">
        <v>866</v>
      </c>
      <c r="H958" s="122" t="s">
        <v>866</v>
      </c>
    </row>
    <row r="959" spans="1:8" x14ac:dyDescent="0.35">
      <c r="A959" s="122" t="s">
        <v>3113</v>
      </c>
      <c r="B959" s="125" t="s">
        <v>304</v>
      </c>
      <c r="C959" s="125" t="s">
        <v>2201</v>
      </c>
      <c r="D959" s="125" t="s">
        <v>2201</v>
      </c>
      <c r="E959" s="122" t="s">
        <v>3111</v>
      </c>
      <c r="F959" s="122" t="s">
        <v>3114</v>
      </c>
      <c r="G959" s="122" t="s">
        <v>866</v>
      </c>
      <c r="H959" s="122" t="s">
        <v>866</v>
      </c>
    </row>
    <row r="960" spans="1:8" x14ac:dyDescent="0.35">
      <c r="A960" s="122" t="s">
        <v>3115</v>
      </c>
      <c r="B960" s="125" t="s">
        <v>304</v>
      </c>
      <c r="C960" s="125" t="s">
        <v>2201</v>
      </c>
      <c r="D960" s="125" t="s">
        <v>2201</v>
      </c>
      <c r="E960" s="122" t="s">
        <v>2290</v>
      </c>
      <c r="F960" s="122" t="s">
        <v>3116</v>
      </c>
      <c r="G960" s="122" t="s">
        <v>866</v>
      </c>
      <c r="H960" s="122" t="s">
        <v>866</v>
      </c>
    </row>
    <row r="961" spans="1:8" x14ac:dyDescent="0.35">
      <c r="A961" s="122" t="s">
        <v>3117</v>
      </c>
      <c r="B961" s="125" t="s">
        <v>304</v>
      </c>
      <c r="C961" s="125" t="s">
        <v>2201</v>
      </c>
      <c r="D961" s="125" t="s">
        <v>2201</v>
      </c>
      <c r="E961" s="122" t="s">
        <v>2290</v>
      </c>
      <c r="F961" s="122" t="s">
        <v>3118</v>
      </c>
      <c r="G961" s="122" t="s">
        <v>866</v>
      </c>
      <c r="H961" s="122" t="s">
        <v>801</v>
      </c>
    </row>
    <row r="962" spans="1:8" x14ac:dyDescent="0.35">
      <c r="A962" s="122" t="s">
        <v>3119</v>
      </c>
      <c r="B962" s="125" t="s">
        <v>304</v>
      </c>
      <c r="C962" s="125" t="s">
        <v>2201</v>
      </c>
      <c r="D962" s="125" t="s">
        <v>2201</v>
      </c>
      <c r="E962" s="122" t="s">
        <v>3120</v>
      </c>
      <c r="F962" s="122" t="s">
        <v>3121</v>
      </c>
      <c r="G962" s="122" t="s">
        <v>866</v>
      </c>
      <c r="H962" s="122" t="s">
        <v>866</v>
      </c>
    </row>
    <row r="963" spans="1:8" x14ac:dyDescent="0.35">
      <c r="A963" s="122" t="s">
        <v>3122</v>
      </c>
      <c r="B963" s="125" t="s">
        <v>304</v>
      </c>
      <c r="C963" s="125" t="s">
        <v>2201</v>
      </c>
      <c r="D963" s="125" t="s">
        <v>2201</v>
      </c>
      <c r="E963" s="122" t="s">
        <v>3123</v>
      </c>
      <c r="F963" s="122" t="s">
        <v>3124</v>
      </c>
      <c r="G963" s="122" t="s">
        <v>866</v>
      </c>
      <c r="H963" s="122" t="s">
        <v>866</v>
      </c>
    </row>
    <row r="964" spans="1:8" x14ac:dyDescent="0.35">
      <c r="A964" s="122" t="s">
        <v>3125</v>
      </c>
      <c r="B964" s="125" t="s">
        <v>304</v>
      </c>
      <c r="C964" s="125" t="s">
        <v>2201</v>
      </c>
      <c r="D964" s="125" t="s">
        <v>2201</v>
      </c>
      <c r="E964" s="122" t="s">
        <v>2716</v>
      </c>
      <c r="F964" s="122" t="s">
        <v>3126</v>
      </c>
      <c r="G964" s="122" t="s">
        <v>866</v>
      </c>
      <c r="H964" s="122" t="s">
        <v>801</v>
      </c>
    </row>
    <row r="965" spans="1:8" x14ac:dyDescent="0.35">
      <c r="A965" s="122" t="s">
        <v>3127</v>
      </c>
      <c r="B965" s="125" t="s">
        <v>304</v>
      </c>
      <c r="C965" s="125" t="s">
        <v>2201</v>
      </c>
      <c r="D965" s="125" t="s">
        <v>2201</v>
      </c>
      <c r="E965" s="122" t="s">
        <v>2736</v>
      </c>
      <c r="F965" s="122" t="s">
        <v>3128</v>
      </c>
      <c r="G965" s="122" t="s">
        <v>866</v>
      </c>
      <c r="H965" s="122" t="s">
        <v>866</v>
      </c>
    </row>
    <row r="966" spans="1:8" x14ac:dyDescent="0.35">
      <c r="A966" s="122" t="s">
        <v>3129</v>
      </c>
      <c r="B966" s="125" t="s">
        <v>304</v>
      </c>
      <c r="C966" s="125" t="s">
        <v>2201</v>
      </c>
      <c r="D966" s="125" t="s">
        <v>2201</v>
      </c>
      <c r="E966" s="122" t="s">
        <v>3130</v>
      </c>
      <c r="F966" s="122" t="s">
        <v>3131</v>
      </c>
      <c r="G966" s="122" t="s">
        <v>866</v>
      </c>
      <c r="H966" s="122" t="s">
        <v>816</v>
      </c>
    </row>
    <row r="967" spans="1:8" x14ac:dyDescent="0.35">
      <c r="A967" s="122" t="s">
        <v>3132</v>
      </c>
      <c r="B967" s="125" t="s">
        <v>304</v>
      </c>
      <c r="C967" s="125" t="s">
        <v>2201</v>
      </c>
      <c r="D967" s="125" t="s">
        <v>2201</v>
      </c>
      <c r="E967" s="122" t="s">
        <v>2739</v>
      </c>
      <c r="F967" s="122" t="s">
        <v>3133</v>
      </c>
      <c r="G967" s="122" t="s">
        <v>866</v>
      </c>
      <c r="H967" s="122" t="s">
        <v>847</v>
      </c>
    </row>
    <row r="968" spans="1:8" x14ac:dyDescent="0.35">
      <c r="A968" s="122" t="s">
        <v>3134</v>
      </c>
      <c r="B968" s="125" t="s">
        <v>304</v>
      </c>
      <c r="C968" s="125" t="s">
        <v>2201</v>
      </c>
      <c r="D968" s="125" t="s">
        <v>2201</v>
      </c>
      <c r="E968" s="122" t="s">
        <v>2745</v>
      </c>
      <c r="F968" s="122" t="s">
        <v>3135</v>
      </c>
      <c r="G968" s="122" t="s">
        <v>866</v>
      </c>
      <c r="H968" s="122" t="s">
        <v>866</v>
      </c>
    </row>
    <row r="969" spans="1:8" x14ac:dyDescent="0.35">
      <c r="A969" s="122" t="s">
        <v>3136</v>
      </c>
      <c r="B969" s="125" t="s">
        <v>304</v>
      </c>
      <c r="C969" s="125" t="s">
        <v>2201</v>
      </c>
      <c r="D969" s="125" t="s">
        <v>2201</v>
      </c>
      <c r="E969" s="122" t="s">
        <v>2745</v>
      </c>
      <c r="F969" s="122" t="s">
        <v>3137</v>
      </c>
      <c r="G969" s="122" t="s">
        <v>866</v>
      </c>
      <c r="H969" s="122" t="s">
        <v>866</v>
      </c>
    </row>
    <row r="970" spans="1:8" x14ac:dyDescent="0.35">
      <c r="A970" s="122" t="s">
        <v>3138</v>
      </c>
      <c r="B970" s="125" t="s">
        <v>304</v>
      </c>
      <c r="C970" s="125" t="s">
        <v>2201</v>
      </c>
      <c r="D970" s="125" t="s">
        <v>2201</v>
      </c>
      <c r="E970" s="122" t="s">
        <v>2755</v>
      </c>
      <c r="F970" s="122" t="s">
        <v>3139</v>
      </c>
      <c r="G970" s="122" t="s">
        <v>866</v>
      </c>
      <c r="H970" s="122" t="s">
        <v>837</v>
      </c>
    </row>
    <row r="971" spans="1:8" x14ac:dyDescent="0.35">
      <c r="A971" s="122" t="s">
        <v>3140</v>
      </c>
      <c r="B971" s="125" t="s">
        <v>304</v>
      </c>
      <c r="C971" s="125" t="s">
        <v>2201</v>
      </c>
      <c r="D971" s="125" t="s">
        <v>2201</v>
      </c>
      <c r="E971" s="122" t="s">
        <v>2762</v>
      </c>
      <c r="F971" s="122" t="s">
        <v>3141</v>
      </c>
      <c r="G971" s="122" t="s">
        <v>866</v>
      </c>
      <c r="H971" s="122" t="s">
        <v>866</v>
      </c>
    </row>
    <row r="972" spans="1:8" x14ac:dyDescent="0.35">
      <c r="A972" s="122" t="s">
        <v>3142</v>
      </c>
      <c r="B972" s="125" t="s">
        <v>304</v>
      </c>
      <c r="C972" s="125" t="s">
        <v>2201</v>
      </c>
      <c r="D972" s="125" t="s">
        <v>2201</v>
      </c>
      <c r="E972" s="122" t="s">
        <v>2762</v>
      </c>
      <c r="F972" s="122" t="s">
        <v>3143</v>
      </c>
      <c r="G972" s="122" t="s">
        <v>866</v>
      </c>
      <c r="H972" s="122" t="s">
        <v>866</v>
      </c>
    </row>
    <row r="973" spans="1:8" x14ac:dyDescent="0.35">
      <c r="A973" s="122" t="s">
        <v>3144</v>
      </c>
      <c r="B973" s="125" t="s">
        <v>304</v>
      </c>
      <c r="C973" s="125" t="s">
        <v>2201</v>
      </c>
      <c r="D973" s="125" t="s">
        <v>2201</v>
      </c>
      <c r="E973" s="122" t="s">
        <v>2293</v>
      </c>
      <c r="F973" s="122" t="s">
        <v>3145</v>
      </c>
      <c r="G973" s="122" t="s">
        <v>866</v>
      </c>
      <c r="H973" s="122" t="s">
        <v>866</v>
      </c>
    </row>
    <row r="974" spans="1:8" x14ac:dyDescent="0.35">
      <c r="A974" s="122" t="s">
        <v>3146</v>
      </c>
      <c r="B974" s="125" t="s">
        <v>304</v>
      </c>
      <c r="C974" s="125" t="s">
        <v>2201</v>
      </c>
      <c r="D974" s="125" t="s">
        <v>2201</v>
      </c>
      <c r="E974" s="122" t="s">
        <v>2777</v>
      </c>
      <c r="F974" s="122" t="s">
        <v>3147</v>
      </c>
      <c r="G974" s="122" t="s">
        <v>866</v>
      </c>
      <c r="H974" s="122" t="s">
        <v>816</v>
      </c>
    </row>
    <row r="975" spans="1:8" x14ac:dyDescent="0.35">
      <c r="A975" s="122" t="s">
        <v>3148</v>
      </c>
      <c r="B975" s="125" t="s">
        <v>304</v>
      </c>
      <c r="C975" s="125" t="s">
        <v>2201</v>
      </c>
      <c r="D975" s="125" t="s">
        <v>2201</v>
      </c>
      <c r="E975" s="122" t="s">
        <v>2780</v>
      </c>
      <c r="F975" s="122" t="s">
        <v>3149</v>
      </c>
      <c r="G975" s="122" t="s">
        <v>866</v>
      </c>
      <c r="H975" s="122" t="s">
        <v>866</v>
      </c>
    </row>
    <row r="976" spans="1:8" x14ac:dyDescent="0.35">
      <c r="A976" s="122" t="s">
        <v>3150</v>
      </c>
      <c r="B976" s="125" t="s">
        <v>304</v>
      </c>
      <c r="C976" s="125" t="s">
        <v>2201</v>
      </c>
      <c r="D976" s="125" t="s">
        <v>2201</v>
      </c>
      <c r="E976" s="122" t="s">
        <v>2785</v>
      </c>
      <c r="F976" s="122" t="s">
        <v>3151</v>
      </c>
      <c r="G976" s="122" t="s">
        <v>866</v>
      </c>
      <c r="H976" s="122" t="s">
        <v>866</v>
      </c>
    </row>
    <row r="977" spans="1:8" x14ac:dyDescent="0.35">
      <c r="A977" s="122" t="s">
        <v>3152</v>
      </c>
      <c r="B977" s="125" t="s">
        <v>304</v>
      </c>
      <c r="C977" s="125" t="s">
        <v>2201</v>
      </c>
      <c r="D977" s="125" t="s">
        <v>2201</v>
      </c>
      <c r="E977" s="122" t="s">
        <v>2785</v>
      </c>
      <c r="F977" s="122" t="s">
        <v>3153</v>
      </c>
      <c r="G977" s="122" t="s">
        <v>866</v>
      </c>
      <c r="H977" s="122" t="s">
        <v>866</v>
      </c>
    </row>
    <row r="978" spans="1:8" x14ac:dyDescent="0.35">
      <c r="A978" s="122" t="s">
        <v>3154</v>
      </c>
      <c r="B978" s="125" t="s">
        <v>304</v>
      </c>
      <c r="C978" s="125" t="s">
        <v>2201</v>
      </c>
      <c r="D978" s="125" t="s">
        <v>2201</v>
      </c>
      <c r="E978" s="122" t="s">
        <v>2785</v>
      </c>
      <c r="F978" s="122" t="s">
        <v>3155</v>
      </c>
      <c r="G978" s="122" t="s">
        <v>866</v>
      </c>
      <c r="H978" s="122" t="s">
        <v>866</v>
      </c>
    </row>
    <row r="979" spans="1:8" x14ac:dyDescent="0.35">
      <c r="A979" s="122" t="s">
        <v>3156</v>
      </c>
      <c r="B979" s="125" t="s">
        <v>304</v>
      </c>
      <c r="C979" s="125" t="s">
        <v>2201</v>
      </c>
      <c r="D979" s="125" t="s">
        <v>2201</v>
      </c>
      <c r="E979" s="122" t="s">
        <v>2785</v>
      </c>
      <c r="F979" s="122" t="s">
        <v>3157</v>
      </c>
      <c r="G979" s="122" t="s">
        <v>866</v>
      </c>
      <c r="H979" s="122" t="s">
        <v>866</v>
      </c>
    </row>
    <row r="980" spans="1:8" x14ac:dyDescent="0.35">
      <c r="A980" s="122" t="s">
        <v>3158</v>
      </c>
      <c r="B980" s="125" t="s">
        <v>304</v>
      </c>
      <c r="C980" s="125" t="s">
        <v>2201</v>
      </c>
      <c r="D980" s="125" t="s">
        <v>2201</v>
      </c>
      <c r="E980" s="122" t="s">
        <v>2795</v>
      </c>
      <c r="F980" s="122" t="s">
        <v>3159</v>
      </c>
      <c r="G980" s="122" t="s">
        <v>866</v>
      </c>
      <c r="H980" s="122" t="s">
        <v>816</v>
      </c>
    </row>
    <row r="981" spans="1:8" x14ac:dyDescent="0.35">
      <c r="A981" s="122" t="s">
        <v>3160</v>
      </c>
      <c r="B981" s="125" t="s">
        <v>304</v>
      </c>
      <c r="C981" s="125" t="s">
        <v>2201</v>
      </c>
      <c r="D981" s="125" t="s">
        <v>2201</v>
      </c>
      <c r="E981" s="122" t="s">
        <v>2296</v>
      </c>
      <c r="F981" s="122" t="s">
        <v>3161</v>
      </c>
      <c r="G981" s="122" t="s">
        <v>866</v>
      </c>
      <c r="H981" s="122" t="s">
        <v>866</v>
      </c>
    </row>
    <row r="982" spans="1:8" x14ac:dyDescent="0.35">
      <c r="A982" s="122" t="s">
        <v>3162</v>
      </c>
      <c r="B982" s="125" t="s">
        <v>304</v>
      </c>
      <c r="C982" s="125" t="s">
        <v>2201</v>
      </c>
      <c r="D982" s="125" t="s">
        <v>2201</v>
      </c>
      <c r="E982" s="122" t="s">
        <v>2301</v>
      </c>
      <c r="F982" s="122" t="s">
        <v>3163</v>
      </c>
      <c r="G982" s="122" t="s">
        <v>866</v>
      </c>
      <c r="H982" s="122" t="s">
        <v>816</v>
      </c>
    </row>
    <row r="983" spans="1:8" x14ac:dyDescent="0.35">
      <c r="A983" s="122" t="s">
        <v>3164</v>
      </c>
      <c r="B983" s="125" t="s">
        <v>304</v>
      </c>
      <c r="C983" s="125" t="s">
        <v>2201</v>
      </c>
      <c r="D983" s="125" t="s">
        <v>2201</v>
      </c>
      <c r="E983" s="122" t="s">
        <v>2301</v>
      </c>
      <c r="F983" s="122" t="s">
        <v>3165</v>
      </c>
      <c r="G983" s="122" t="s">
        <v>866</v>
      </c>
      <c r="H983" s="122" t="s">
        <v>866</v>
      </c>
    </row>
    <row r="984" spans="1:8" x14ac:dyDescent="0.35">
      <c r="A984" s="122" t="s">
        <v>3166</v>
      </c>
      <c r="B984" s="125" t="s">
        <v>304</v>
      </c>
      <c r="C984" s="125" t="s">
        <v>2201</v>
      </c>
      <c r="D984" s="125" t="s">
        <v>2201</v>
      </c>
      <c r="E984" s="122" t="s">
        <v>2306</v>
      </c>
      <c r="F984" s="122" t="s">
        <v>3167</v>
      </c>
      <c r="G984" s="122" t="s">
        <v>866</v>
      </c>
      <c r="H984" s="122" t="s">
        <v>801</v>
      </c>
    </row>
    <row r="985" spans="1:8" x14ac:dyDescent="0.35">
      <c r="A985" s="122" t="s">
        <v>3168</v>
      </c>
      <c r="B985" s="125" t="s">
        <v>304</v>
      </c>
      <c r="C985" s="125" t="s">
        <v>2201</v>
      </c>
      <c r="D985" s="125" t="s">
        <v>2201</v>
      </c>
      <c r="E985" s="122" t="s">
        <v>2306</v>
      </c>
      <c r="F985" s="122" t="s">
        <v>3169</v>
      </c>
      <c r="G985" s="122" t="s">
        <v>866</v>
      </c>
      <c r="H985" s="122" t="s">
        <v>866</v>
      </c>
    </row>
    <row r="986" spans="1:8" x14ac:dyDescent="0.35">
      <c r="A986" s="122" t="s">
        <v>3170</v>
      </c>
      <c r="B986" s="125" t="s">
        <v>304</v>
      </c>
      <c r="C986" s="125" t="s">
        <v>2201</v>
      </c>
      <c r="D986" s="125" t="s">
        <v>2201</v>
      </c>
      <c r="E986" s="122" t="s">
        <v>2306</v>
      </c>
      <c r="F986" s="122" t="s">
        <v>3171</v>
      </c>
      <c r="G986" s="122" t="s">
        <v>866</v>
      </c>
      <c r="H986" s="122" t="s">
        <v>2879</v>
      </c>
    </row>
    <row r="987" spans="1:8" x14ac:dyDescent="0.35">
      <c r="A987" s="122" t="s">
        <v>3172</v>
      </c>
      <c r="B987" s="125" t="s">
        <v>304</v>
      </c>
      <c r="C987" s="125" t="s">
        <v>2201</v>
      </c>
      <c r="D987" s="125" t="s">
        <v>2201</v>
      </c>
      <c r="E987" s="122" t="s">
        <v>2306</v>
      </c>
      <c r="F987" s="122" t="s">
        <v>3173</v>
      </c>
      <c r="G987" s="122" t="s">
        <v>866</v>
      </c>
      <c r="H987" s="122" t="s">
        <v>866</v>
      </c>
    </row>
    <row r="988" spans="1:8" x14ac:dyDescent="0.35">
      <c r="A988" s="122" t="s">
        <v>3174</v>
      </c>
      <c r="B988" s="125" t="s">
        <v>304</v>
      </c>
      <c r="C988" s="125" t="s">
        <v>2201</v>
      </c>
      <c r="D988" s="125" t="s">
        <v>2201</v>
      </c>
      <c r="E988" s="122" t="s">
        <v>2306</v>
      </c>
      <c r="F988" s="122" t="s">
        <v>3175</v>
      </c>
      <c r="G988" s="122" t="s">
        <v>866</v>
      </c>
      <c r="H988" s="122" t="s">
        <v>866</v>
      </c>
    </row>
    <row r="989" spans="1:8" x14ac:dyDescent="0.35">
      <c r="A989" s="122" t="s">
        <v>3176</v>
      </c>
      <c r="B989" s="125" t="s">
        <v>304</v>
      </c>
      <c r="C989" s="125" t="s">
        <v>2201</v>
      </c>
      <c r="D989" s="125" t="s">
        <v>2201</v>
      </c>
      <c r="E989" s="122" t="s">
        <v>2315</v>
      </c>
      <c r="F989" s="122" t="s">
        <v>3177</v>
      </c>
      <c r="G989" s="122" t="s">
        <v>866</v>
      </c>
      <c r="H989" s="122" t="s">
        <v>866</v>
      </c>
    </row>
    <row r="990" spans="1:8" x14ac:dyDescent="0.35">
      <c r="A990" s="122" t="s">
        <v>3178</v>
      </c>
      <c r="B990" s="125" t="s">
        <v>304</v>
      </c>
      <c r="C990" s="125" t="s">
        <v>2201</v>
      </c>
      <c r="D990" s="125" t="s">
        <v>2201</v>
      </c>
      <c r="E990" s="122" t="s">
        <v>2323</v>
      </c>
      <c r="F990" s="122" t="s">
        <v>3179</v>
      </c>
      <c r="G990" s="122" t="s">
        <v>866</v>
      </c>
      <c r="H990" s="122" t="s">
        <v>816</v>
      </c>
    </row>
    <row r="991" spans="1:8" x14ac:dyDescent="0.35">
      <c r="A991" s="122" t="s">
        <v>3180</v>
      </c>
      <c r="B991" s="125" t="s">
        <v>304</v>
      </c>
      <c r="C991" s="125" t="s">
        <v>2201</v>
      </c>
      <c r="D991" s="125" t="s">
        <v>2201</v>
      </c>
      <c r="E991" s="122" t="s">
        <v>2323</v>
      </c>
      <c r="F991" s="122" t="s">
        <v>3181</v>
      </c>
      <c r="G991" s="122" t="s">
        <v>866</v>
      </c>
      <c r="H991" s="122" t="s">
        <v>816</v>
      </c>
    </row>
    <row r="992" spans="1:8" x14ac:dyDescent="0.35">
      <c r="A992" s="122" t="s">
        <v>3182</v>
      </c>
      <c r="B992" s="125" t="s">
        <v>304</v>
      </c>
      <c r="C992" s="125" t="s">
        <v>2201</v>
      </c>
      <c r="D992" s="125" t="s">
        <v>2201</v>
      </c>
      <c r="E992" s="122" t="s">
        <v>2323</v>
      </c>
      <c r="F992" s="122" t="s">
        <v>3183</v>
      </c>
      <c r="G992" s="122" t="s">
        <v>866</v>
      </c>
      <c r="H992" s="122" t="s">
        <v>866</v>
      </c>
    </row>
    <row r="993" spans="1:8" x14ac:dyDescent="0.35">
      <c r="A993" s="122" t="s">
        <v>3184</v>
      </c>
      <c r="B993" s="125" t="s">
        <v>304</v>
      </c>
      <c r="C993" s="125" t="s">
        <v>2201</v>
      </c>
      <c r="D993" s="125" t="s">
        <v>2201</v>
      </c>
      <c r="E993" s="122" t="s">
        <v>2323</v>
      </c>
      <c r="F993" s="122" t="s">
        <v>3185</v>
      </c>
      <c r="G993" s="122" t="s">
        <v>866</v>
      </c>
      <c r="H993" s="122" t="s">
        <v>801</v>
      </c>
    </row>
    <row r="994" spans="1:8" x14ac:dyDescent="0.35">
      <c r="A994" s="122" t="s">
        <v>3186</v>
      </c>
      <c r="B994" s="125" t="s">
        <v>304</v>
      </c>
      <c r="C994" s="125" t="s">
        <v>2201</v>
      </c>
      <c r="D994" s="125" t="s">
        <v>2201</v>
      </c>
      <c r="E994" s="122" t="s">
        <v>2323</v>
      </c>
      <c r="F994" s="122" t="s">
        <v>3187</v>
      </c>
      <c r="G994" s="122" t="s">
        <v>866</v>
      </c>
      <c r="H994" s="122" t="s">
        <v>866</v>
      </c>
    </row>
    <row r="995" spans="1:8" x14ac:dyDescent="0.35">
      <c r="A995" s="122" t="s">
        <v>3188</v>
      </c>
      <c r="B995" s="125" t="s">
        <v>304</v>
      </c>
      <c r="C995" s="125" t="s">
        <v>2201</v>
      </c>
      <c r="D995" s="125" t="s">
        <v>2201</v>
      </c>
      <c r="E995" s="122" t="s">
        <v>2323</v>
      </c>
      <c r="F995" s="122" t="s">
        <v>3189</v>
      </c>
      <c r="G995" s="122" t="s">
        <v>866</v>
      </c>
      <c r="H995" s="122" t="s">
        <v>801</v>
      </c>
    </row>
    <row r="996" spans="1:8" x14ac:dyDescent="0.35">
      <c r="A996" s="122" t="s">
        <v>3190</v>
      </c>
      <c r="B996" s="125" t="s">
        <v>304</v>
      </c>
      <c r="C996" s="125" t="s">
        <v>2201</v>
      </c>
      <c r="D996" s="125" t="s">
        <v>2201</v>
      </c>
      <c r="E996" s="122" t="s">
        <v>2323</v>
      </c>
      <c r="F996" s="122" t="s">
        <v>3191</v>
      </c>
      <c r="G996" s="122" t="s">
        <v>866</v>
      </c>
      <c r="H996" s="122" t="s">
        <v>866</v>
      </c>
    </row>
    <row r="997" spans="1:8" x14ac:dyDescent="0.35">
      <c r="A997" s="122" t="s">
        <v>3192</v>
      </c>
      <c r="B997" s="125" t="s">
        <v>304</v>
      </c>
      <c r="C997" s="125" t="s">
        <v>2201</v>
      </c>
      <c r="D997" s="125" t="s">
        <v>2201</v>
      </c>
      <c r="E997" s="122" t="s">
        <v>2323</v>
      </c>
      <c r="F997" s="122" t="s">
        <v>3193</v>
      </c>
      <c r="G997" s="122" t="s">
        <v>866</v>
      </c>
      <c r="H997" s="122" t="s">
        <v>847</v>
      </c>
    </row>
    <row r="998" spans="1:8" x14ac:dyDescent="0.35">
      <c r="A998" s="122" t="s">
        <v>3194</v>
      </c>
      <c r="B998" s="125" t="s">
        <v>304</v>
      </c>
      <c r="C998" s="125" t="s">
        <v>2201</v>
      </c>
      <c r="D998" s="125" t="s">
        <v>2201</v>
      </c>
      <c r="E998" s="122" t="s">
        <v>2323</v>
      </c>
      <c r="F998" s="122" t="s">
        <v>3195</v>
      </c>
      <c r="G998" s="122" t="s">
        <v>866</v>
      </c>
      <c r="H998" s="122" t="s">
        <v>866</v>
      </c>
    </row>
    <row r="999" spans="1:8" x14ac:dyDescent="0.35">
      <c r="A999" s="122" t="s">
        <v>3196</v>
      </c>
      <c r="B999" s="125" t="s">
        <v>304</v>
      </c>
      <c r="C999" s="125" t="s">
        <v>2201</v>
      </c>
      <c r="D999" s="125" t="s">
        <v>2201</v>
      </c>
      <c r="E999" s="122" t="s">
        <v>2900</v>
      </c>
      <c r="F999" s="122" t="s">
        <v>3197</v>
      </c>
      <c r="G999" s="122" t="s">
        <v>866</v>
      </c>
      <c r="H999" s="122" t="s">
        <v>866</v>
      </c>
    </row>
    <row r="1000" spans="1:8" x14ac:dyDescent="0.35">
      <c r="A1000" s="122" t="s">
        <v>3198</v>
      </c>
      <c r="B1000" s="125" t="s">
        <v>304</v>
      </c>
      <c r="C1000" s="125" t="s">
        <v>2201</v>
      </c>
      <c r="D1000" s="125" t="s">
        <v>2201</v>
      </c>
      <c r="E1000" s="122" t="s">
        <v>2900</v>
      </c>
      <c r="F1000" s="122" t="s">
        <v>3199</v>
      </c>
      <c r="G1000" s="122" t="s">
        <v>866</v>
      </c>
      <c r="H1000" s="122" t="s">
        <v>866</v>
      </c>
    </row>
    <row r="1001" spans="1:8" x14ac:dyDescent="0.35">
      <c r="A1001" s="122" t="s">
        <v>3200</v>
      </c>
      <c r="B1001" s="125" t="s">
        <v>304</v>
      </c>
      <c r="C1001" s="125" t="s">
        <v>2201</v>
      </c>
      <c r="D1001" s="125" t="s">
        <v>2201</v>
      </c>
      <c r="E1001" s="122" t="s">
        <v>2332</v>
      </c>
      <c r="F1001" s="122" t="s">
        <v>3201</v>
      </c>
      <c r="G1001" s="122" t="s">
        <v>866</v>
      </c>
      <c r="H1001" s="122" t="s">
        <v>2879</v>
      </c>
    </row>
    <row r="1002" spans="1:8" x14ac:dyDescent="0.35">
      <c r="A1002" s="122" t="s">
        <v>3202</v>
      </c>
      <c r="B1002" s="125" t="s">
        <v>304</v>
      </c>
      <c r="C1002" s="125" t="s">
        <v>2201</v>
      </c>
      <c r="D1002" s="125" t="s">
        <v>2201</v>
      </c>
      <c r="E1002" s="122" t="s">
        <v>3203</v>
      </c>
      <c r="F1002" s="122" t="s">
        <v>3204</v>
      </c>
      <c r="G1002" s="122" t="s">
        <v>801</v>
      </c>
      <c r="H1002" s="122" t="s">
        <v>801</v>
      </c>
    </row>
    <row r="1003" spans="1:8" x14ac:dyDescent="0.35">
      <c r="A1003" s="122" t="s">
        <v>3205</v>
      </c>
      <c r="B1003" s="125" t="s">
        <v>304</v>
      </c>
      <c r="C1003" s="125" t="s">
        <v>2201</v>
      </c>
      <c r="D1003" s="125" t="s">
        <v>2201</v>
      </c>
      <c r="E1003" s="122" t="s">
        <v>2354</v>
      </c>
      <c r="F1003" s="122" t="s">
        <v>3206</v>
      </c>
      <c r="G1003" s="122" t="s">
        <v>801</v>
      </c>
      <c r="H1003" s="122" t="s">
        <v>866</v>
      </c>
    </row>
    <row r="1004" spans="1:8" x14ac:dyDescent="0.35">
      <c r="A1004" s="122" t="s">
        <v>3207</v>
      </c>
      <c r="B1004" s="125" t="s">
        <v>304</v>
      </c>
      <c r="C1004" s="125" t="s">
        <v>2201</v>
      </c>
      <c r="D1004" s="125" t="s">
        <v>2201</v>
      </c>
      <c r="E1004" s="122" t="s">
        <v>2359</v>
      </c>
      <c r="F1004" s="122" t="s">
        <v>3208</v>
      </c>
      <c r="G1004" s="122" t="s">
        <v>801</v>
      </c>
      <c r="H1004" s="122" t="s">
        <v>801</v>
      </c>
    </row>
    <row r="1005" spans="1:8" x14ac:dyDescent="0.35">
      <c r="A1005" s="122" t="s">
        <v>3209</v>
      </c>
      <c r="B1005" s="125" t="s">
        <v>304</v>
      </c>
      <c r="C1005" s="125" t="s">
        <v>2201</v>
      </c>
      <c r="D1005" s="125" t="s">
        <v>2201</v>
      </c>
      <c r="E1005" s="122" t="s">
        <v>2371</v>
      </c>
      <c r="F1005" s="122" t="s">
        <v>3210</v>
      </c>
      <c r="G1005" s="122" t="s">
        <v>801</v>
      </c>
      <c r="H1005" s="122" t="s">
        <v>801</v>
      </c>
    </row>
    <row r="1006" spans="1:8" x14ac:dyDescent="0.35">
      <c r="A1006" s="122" t="s">
        <v>3211</v>
      </c>
      <c r="B1006" s="125" t="s">
        <v>304</v>
      </c>
      <c r="C1006" s="125" t="s">
        <v>2201</v>
      </c>
      <c r="D1006" s="125" t="s">
        <v>2201</v>
      </c>
      <c r="E1006" s="122" t="s">
        <v>2374</v>
      </c>
      <c r="F1006" s="122" t="s">
        <v>3212</v>
      </c>
      <c r="G1006" s="122" t="s">
        <v>801</v>
      </c>
      <c r="H1006" s="122" t="s">
        <v>866</v>
      </c>
    </row>
    <row r="1007" spans="1:8" x14ac:dyDescent="0.35">
      <c r="A1007" s="122" t="s">
        <v>3213</v>
      </c>
      <c r="B1007" s="125" t="s">
        <v>304</v>
      </c>
      <c r="C1007" s="125" t="s">
        <v>2201</v>
      </c>
      <c r="D1007" s="125" t="s">
        <v>2201</v>
      </c>
      <c r="E1007" s="122" t="s">
        <v>2377</v>
      </c>
      <c r="F1007" s="122" t="s">
        <v>3214</v>
      </c>
      <c r="G1007" s="122" t="s">
        <v>801</v>
      </c>
      <c r="H1007" s="122" t="s">
        <v>801</v>
      </c>
    </row>
    <row r="1008" spans="1:8" x14ac:dyDescent="0.35">
      <c r="A1008" s="122" t="s">
        <v>3215</v>
      </c>
      <c r="B1008" s="125" t="s">
        <v>304</v>
      </c>
      <c r="C1008" s="125" t="s">
        <v>2201</v>
      </c>
      <c r="D1008" s="125" t="s">
        <v>2201</v>
      </c>
      <c r="E1008" s="122" t="s">
        <v>3216</v>
      </c>
      <c r="F1008" s="122" t="s">
        <v>3217</v>
      </c>
      <c r="G1008" s="122" t="s">
        <v>801</v>
      </c>
      <c r="H1008" s="122" t="s">
        <v>801</v>
      </c>
    </row>
    <row r="1009" spans="1:8" x14ac:dyDescent="0.35">
      <c r="A1009" s="122" t="s">
        <v>3218</v>
      </c>
      <c r="B1009" s="125" t="s">
        <v>304</v>
      </c>
      <c r="C1009" s="125" t="s">
        <v>2201</v>
      </c>
      <c r="D1009" s="125" t="s">
        <v>2201</v>
      </c>
      <c r="E1009" s="122" t="s">
        <v>2421</v>
      </c>
      <c r="F1009" s="122" t="s">
        <v>3219</v>
      </c>
      <c r="G1009" s="122" t="s">
        <v>801</v>
      </c>
      <c r="H1009" s="122" t="s">
        <v>801</v>
      </c>
    </row>
    <row r="1010" spans="1:8" x14ac:dyDescent="0.35">
      <c r="A1010" s="122" t="s">
        <v>3220</v>
      </c>
      <c r="B1010" s="125" t="s">
        <v>304</v>
      </c>
      <c r="C1010" s="125" t="s">
        <v>2201</v>
      </c>
      <c r="D1010" s="125" t="s">
        <v>2201</v>
      </c>
      <c r="E1010" s="122" t="s">
        <v>2206</v>
      </c>
      <c r="F1010" s="122" t="s">
        <v>3221</v>
      </c>
      <c r="G1010" s="122" t="s">
        <v>801</v>
      </c>
      <c r="H1010" s="122" t="s">
        <v>801</v>
      </c>
    </row>
    <row r="1011" spans="1:8" x14ac:dyDescent="0.35">
      <c r="A1011" s="122" t="s">
        <v>3222</v>
      </c>
      <c r="B1011" s="125" t="s">
        <v>304</v>
      </c>
      <c r="C1011" s="125" t="s">
        <v>2201</v>
      </c>
      <c r="D1011" s="125" t="s">
        <v>2201</v>
      </c>
      <c r="E1011" s="122" t="s">
        <v>2209</v>
      </c>
      <c r="F1011" s="122" t="s">
        <v>3223</v>
      </c>
      <c r="G1011" s="122" t="s">
        <v>801</v>
      </c>
      <c r="H1011" s="122" t="s">
        <v>801</v>
      </c>
    </row>
    <row r="1012" spans="1:8" x14ac:dyDescent="0.35">
      <c r="A1012" s="122" t="s">
        <v>3224</v>
      </c>
      <c r="B1012" s="125" t="s">
        <v>304</v>
      </c>
      <c r="C1012" s="125" t="s">
        <v>2201</v>
      </c>
      <c r="D1012" s="125" t="s">
        <v>2201</v>
      </c>
      <c r="E1012" s="122" t="s">
        <v>2218</v>
      </c>
      <c r="F1012" s="122" t="s">
        <v>3225</v>
      </c>
      <c r="G1012" s="122" t="s">
        <v>801</v>
      </c>
      <c r="H1012" s="122" t="s">
        <v>801</v>
      </c>
    </row>
    <row r="1013" spans="1:8" x14ac:dyDescent="0.35">
      <c r="A1013" s="122" t="s">
        <v>3226</v>
      </c>
      <c r="B1013" s="125" t="s">
        <v>304</v>
      </c>
      <c r="C1013" s="125" t="s">
        <v>2201</v>
      </c>
      <c r="D1013" s="125" t="s">
        <v>2201</v>
      </c>
      <c r="E1013" s="122" t="s">
        <v>2218</v>
      </c>
      <c r="F1013" s="122" t="s">
        <v>3227</v>
      </c>
      <c r="G1013" s="122" t="s">
        <v>801</v>
      </c>
      <c r="H1013" s="122" t="s">
        <v>866</v>
      </c>
    </row>
    <row r="1014" spans="1:8" x14ac:dyDescent="0.35">
      <c r="A1014" s="122" t="s">
        <v>3228</v>
      </c>
      <c r="B1014" s="125" t="s">
        <v>304</v>
      </c>
      <c r="C1014" s="125" t="s">
        <v>2201</v>
      </c>
      <c r="D1014" s="125" t="s">
        <v>2201</v>
      </c>
      <c r="E1014" s="122" t="s">
        <v>3229</v>
      </c>
      <c r="F1014" s="122" t="s">
        <v>3230</v>
      </c>
      <c r="G1014" s="122" t="s">
        <v>801</v>
      </c>
      <c r="H1014" s="122" t="s">
        <v>801</v>
      </c>
    </row>
    <row r="1015" spans="1:8" x14ac:dyDescent="0.35">
      <c r="A1015" s="122" t="s">
        <v>3231</v>
      </c>
      <c r="B1015" s="125" t="s">
        <v>304</v>
      </c>
      <c r="C1015" s="125" t="s">
        <v>2201</v>
      </c>
      <c r="D1015" s="125" t="s">
        <v>2201</v>
      </c>
      <c r="E1015" s="122" t="s">
        <v>3232</v>
      </c>
      <c r="F1015" s="122" t="s">
        <v>3233</v>
      </c>
      <c r="G1015" s="122" t="s">
        <v>801</v>
      </c>
      <c r="H1015" s="122" t="s">
        <v>2879</v>
      </c>
    </row>
    <row r="1016" spans="1:8" x14ac:dyDescent="0.35">
      <c r="A1016" s="122" t="s">
        <v>3234</v>
      </c>
      <c r="B1016" s="125" t="s">
        <v>304</v>
      </c>
      <c r="C1016" s="125" t="s">
        <v>2201</v>
      </c>
      <c r="D1016" s="125" t="s">
        <v>2201</v>
      </c>
      <c r="E1016" s="122" t="s">
        <v>2454</v>
      </c>
      <c r="F1016" s="122" t="s">
        <v>3235</v>
      </c>
      <c r="G1016" s="122" t="s">
        <v>801</v>
      </c>
      <c r="H1016" s="122" t="s">
        <v>801</v>
      </c>
    </row>
    <row r="1017" spans="1:8" x14ac:dyDescent="0.35">
      <c r="A1017" s="122" t="s">
        <v>3236</v>
      </c>
      <c r="B1017" s="125" t="s">
        <v>304</v>
      </c>
      <c r="C1017" s="125" t="s">
        <v>2201</v>
      </c>
      <c r="D1017" s="125" t="s">
        <v>2201</v>
      </c>
      <c r="E1017" s="122" t="s">
        <v>2454</v>
      </c>
      <c r="F1017" s="122" t="s">
        <v>3237</v>
      </c>
      <c r="G1017" s="122" t="s">
        <v>801</v>
      </c>
      <c r="H1017" s="122" t="s">
        <v>2879</v>
      </c>
    </row>
    <row r="1018" spans="1:8" x14ac:dyDescent="0.35">
      <c r="A1018" s="122" t="s">
        <v>3238</v>
      </c>
      <c r="B1018" s="125" t="s">
        <v>304</v>
      </c>
      <c r="C1018" s="125" t="s">
        <v>2201</v>
      </c>
      <c r="D1018" s="125" t="s">
        <v>2201</v>
      </c>
      <c r="E1018" s="122" t="s">
        <v>2227</v>
      </c>
      <c r="F1018" s="122" t="s">
        <v>3239</v>
      </c>
      <c r="G1018" s="122" t="s">
        <v>801</v>
      </c>
      <c r="H1018" s="122" t="s">
        <v>801</v>
      </c>
    </row>
    <row r="1019" spans="1:8" x14ac:dyDescent="0.35">
      <c r="A1019" s="122" t="s">
        <v>3240</v>
      </c>
      <c r="B1019" s="125" t="s">
        <v>304</v>
      </c>
      <c r="C1019" s="125" t="s">
        <v>2201</v>
      </c>
      <c r="D1019" s="125" t="s">
        <v>2201</v>
      </c>
      <c r="E1019" s="122" t="s">
        <v>2227</v>
      </c>
      <c r="F1019" s="122" t="s">
        <v>3241</v>
      </c>
      <c r="G1019" s="122" t="s">
        <v>801</v>
      </c>
      <c r="H1019" s="122" t="s">
        <v>866</v>
      </c>
    </row>
    <row r="1020" spans="1:8" x14ac:dyDescent="0.35">
      <c r="A1020" s="122" t="s">
        <v>3242</v>
      </c>
      <c r="B1020" s="125" t="s">
        <v>304</v>
      </c>
      <c r="C1020" s="125" t="s">
        <v>2201</v>
      </c>
      <c r="D1020" s="125" t="s">
        <v>2201</v>
      </c>
      <c r="E1020" s="122" t="s">
        <v>2227</v>
      </c>
      <c r="F1020" s="122" t="s">
        <v>3243</v>
      </c>
      <c r="G1020" s="122" t="s">
        <v>801</v>
      </c>
      <c r="H1020" s="122" t="s">
        <v>866</v>
      </c>
    </row>
    <row r="1021" spans="1:8" x14ac:dyDescent="0.35">
      <c r="A1021" s="122" t="s">
        <v>3244</v>
      </c>
      <c r="B1021" s="125" t="s">
        <v>304</v>
      </c>
      <c r="C1021" s="125" t="s">
        <v>2201</v>
      </c>
      <c r="D1021" s="125" t="s">
        <v>2201</v>
      </c>
      <c r="E1021" s="122" t="s">
        <v>2227</v>
      </c>
      <c r="F1021" s="122" t="s">
        <v>3245</v>
      </c>
      <c r="G1021" s="122" t="s">
        <v>801</v>
      </c>
      <c r="H1021" s="122" t="s">
        <v>801</v>
      </c>
    </row>
    <row r="1022" spans="1:8" x14ac:dyDescent="0.35">
      <c r="A1022" s="122" t="s">
        <v>3246</v>
      </c>
      <c r="B1022" s="125" t="s">
        <v>304</v>
      </c>
      <c r="C1022" s="125" t="s">
        <v>2201</v>
      </c>
      <c r="D1022" s="125" t="s">
        <v>2201</v>
      </c>
      <c r="E1022" s="122" t="s">
        <v>2227</v>
      </c>
      <c r="F1022" s="122" t="s">
        <v>3247</v>
      </c>
      <c r="G1022" s="122" t="s">
        <v>801</v>
      </c>
      <c r="H1022" s="122" t="s">
        <v>801</v>
      </c>
    </row>
    <row r="1023" spans="1:8" x14ac:dyDescent="0.35">
      <c r="A1023" s="122" t="s">
        <v>3248</v>
      </c>
      <c r="B1023" s="125" t="s">
        <v>304</v>
      </c>
      <c r="C1023" s="125" t="s">
        <v>2201</v>
      </c>
      <c r="D1023" s="125" t="s">
        <v>2201</v>
      </c>
      <c r="E1023" s="122" t="s">
        <v>2227</v>
      </c>
      <c r="F1023" s="122" t="s">
        <v>3249</v>
      </c>
      <c r="G1023" s="122" t="s">
        <v>801</v>
      </c>
      <c r="H1023" s="122" t="s">
        <v>801</v>
      </c>
    </row>
    <row r="1024" spans="1:8" x14ac:dyDescent="0.35">
      <c r="A1024" s="122" t="s">
        <v>3250</v>
      </c>
      <c r="B1024" s="125" t="s">
        <v>304</v>
      </c>
      <c r="C1024" s="125" t="s">
        <v>2201</v>
      </c>
      <c r="D1024" s="125" t="s">
        <v>2201</v>
      </c>
      <c r="E1024" s="122" t="s">
        <v>2227</v>
      </c>
      <c r="F1024" s="122" t="s">
        <v>3251</v>
      </c>
      <c r="G1024" s="122" t="s">
        <v>801</v>
      </c>
      <c r="H1024" s="122" t="s">
        <v>866</v>
      </c>
    </row>
    <row r="1025" spans="1:8" x14ac:dyDescent="0.35">
      <c r="A1025" s="122" t="s">
        <v>3252</v>
      </c>
      <c r="B1025" s="125" t="s">
        <v>304</v>
      </c>
      <c r="C1025" s="125" t="s">
        <v>2201</v>
      </c>
      <c r="D1025" s="125" t="s">
        <v>2201</v>
      </c>
      <c r="E1025" s="122" t="s">
        <v>2227</v>
      </c>
      <c r="F1025" s="122" t="s">
        <v>3253</v>
      </c>
      <c r="G1025" s="122" t="s">
        <v>801</v>
      </c>
      <c r="H1025" s="122" t="s">
        <v>816</v>
      </c>
    </row>
    <row r="1026" spans="1:8" x14ac:dyDescent="0.35">
      <c r="A1026" s="122" t="s">
        <v>3254</v>
      </c>
      <c r="B1026" s="125" t="s">
        <v>304</v>
      </c>
      <c r="C1026" s="125" t="s">
        <v>2201</v>
      </c>
      <c r="D1026" s="125" t="s">
        <v>2201</v>
      </c>
      <c r="E1026" s="122" t="s">
        <v>2227</v>
      </c>
      <c r="F1026" s="122" t="s">
        <v>3255</v>
      </c>
      <c r="G1026" s="122" t="s">
        <v>801</v>
      </c>
      <c r="H1026" s="122" t="s">
        <v>2879</v>
      </c>
    </row>
    <row r="1027" spans="1:8" x14ac:dyDescent="0.35">
      <c r="A1027" s="122" t="s">
        <v>3256</v>
      </c>
      <c r="B1027" s="125" t="s">
        <v>304</v>
      </c>
      <c r="C1027" s="125" t="s">
        <v>2201</v>
      </c>
      <c r="D1027" s="125" t="s">
        <v>2201</v>
      </c>
      <c r="E1027" s="122" t="s">
        <v>2227</v>
      </c>
      <c r="F1027" s="122" t="s">
        <v>3257</v>
      </c>
      <c r="G1027" s="122" t="s">
        <v>801</v>
      </c>
      <c r="H1027" s="122" t="s">
        <v>801</v>
      </c>
    </row>
    <row r="1028" spans="1:8" x14ac:dyDescent="0.35">
      <c r="A1028" s="122" t="s">
        <v>3258</v>
      </c>
      <c r="B1028" s="125" t="s">
        <v>304</v>
      </c>
      <c r="C1028" s="125" t="s">
        <v>2201</v>
      </c>
      <c r="D1028" s="125" t="s">
        <v>2201</v>
      </c>
      <c r="E1028" s="122" t="s">
        <v>3259</v>
      </c>
      <c r="F1028" s="122" t="s">
        <v>3260</v>
      </c>
      <c r="G1028" s="122" t="s">
        <v>801</v>
      </c>
      <c r="H1028" s="122" t="s">
        <v>801</v>
      </c>
    </row>
    <row r="1029" spans="1:8" x14ac:dyDescent="0.35">
      <c r="A1029" s="122" t="s">
        <v>3261</v>
      </c>
      <c r="B1029" s="125" t="s">
        <v>304</v>
      </c>
      <c r="C1029" s="125" t="s">
        <v>2201</v>
      </c>
      <c r="D1029" s="125" t="s">
        <v>2201</v>
      </c>
      <c r="E1029" s="122" t="s">
        <v>3262</v>
      </c>
      <c r="F1029" s="122" t="s">
        <v>3263</v>
      </c>
      <c r="G1029" s="122" t="s">
        <v>801</v>
      </c>
      <c r="H1029" s="122" t="s">
        <v>801</v>
      </c>
    </row>
    <row r="1030" spans="1:8" x14ac:dyDescent="0.35">
      <c r="A1030" s="122" t="s">
        <v>3264</v>
      </c>
      <c r="B1030" s="125" t="s">
        <v>304</v>
      </c>
      <c r="C1030" s="125" t="s">
        <v>2201</v>
      </c>
      <c r="D1030" s="125" t="s">
        <v>2201</v>
      </c>
      <c r="E1030" s="122" t="s">
        <v>2243</v>
      </c>
      <c r="F1030" s="122" t="s">
        <v>3265</v>
      </c>
      <c r="G1030" s="122" t="s">
        <v>801</v>
      </c>
      <c r="H1030" s="122" t="s">
        <v>801</v>
      </c>
    </row>
    <row r="1031" spans="1:8" x14ac:dyDescent="0.35">
      <c r="A1031" s="122" t="s">
        <v>3266</v>
      </c>
      <c r="B1031" s="125" t="s">
        <v>304</v>
      </c>
      <c r="C1031" s="125" t="s">
        <v>2201</v>
      </c>
      <c r="D1031" s="125" t="s">
        <v>2201</v>
      </c>
      <c r="E1031" s="122" t="s">
        <v>2243</v>
      </c>
      <c r="F1031" s="122" t="s">
        <v>3267</v>
      </c>
      <c r="G1031" s="122" t="s">
        <v>801</v>
      </c>
      <c r="H1031" s="122" t="s">
        <v>801</v>
      </c>
    </row>
    <row r="1032" spans="1:8" x14ac:dyDescent="0.35">
      <c r="A1032" s="122" t="s">
        <v>3268</v>
      </c>
      <c r="B1032" s="125" t="s">
        <v>304</v>
      </c>
      <c r="C1032" s="125" t="s">
        <v>2201</v>
      </c>
      <c r="D1032" s="125" t="s">
        <v>2201</v>
      </c>
      <c r="E1032" s="122" t="s">
        <v>2246</v>
      </c>
      <c r="F1032" s="122" t="s">
        <v>3269</v>
      </c>
      <c r="G1032" s="122" t="s">
        <v>801</v>
      </c>
      <c r="H1032" s="122" t="s">
        <v>801</v>
      </c>
    </row>
    <row r="1033" spans="1:8" x14ac:dyDescent="0.35">
      <c r="A1033" s="122" t="s">
        <v>3270</v>
      </c>
      <c r="B1033" s="125" t="s">
        <v>304</v>
      </c>
      <c r="C1033" s="125" t="s">
        <v>2201</v>
      </c>
      <c r="D1033" s="125" t="s">
        <v>2201</v>
      </c>
      <c r="E1033" s="122" t="s">
        <v>2246</v>
      </c>
      <c r="F1033" s="122" t="s">
        <v>3271</v>
      </c>
      <c r="G1033" s="122" t="s">
        <v>801</v>
      </c>
      <c r="H1033" s="122" t="s">
        <v>801</v>
      </c>
    </row>
    <row r="1034" spans="1:8" x14ac:dyDescent="0.35">
      <c r="A1034" s="122" t="s">
        <v>3272</v>
      </c>
      <c r="B1034" s="125" t="s">
        <v>304</v>
      </c>
      <c r="C1034" s="125" t="s">
        <v>2201</v>
      </c>
      <c r="D1034" s="125" t="s">
        <v>2201</v>
      </c>
      <c r="E1034" s="122" t="s">
        <v>2253</v>
      </c>
      <c r="F1034" s="122" t="s">
        <v>3273</v>
      </c>
      <c r="G1034" s="122" t="s">
        <v>801</v>
      </c>
      <c r="H1034" s="122" t="s">
        <v>801</v>
      </c>
    </row>
    <row r="1035" spans="1:8" x14ac:dyDescent="0.35">
      <c r="A1035" s="122" t="s">
        <v>3274</v>
      </c>
      <c r="B1035" s="125" t="s">
        <v>304</v>
      </c>
      <c r="C1035" s="125" t="s">
        <v>2201</v>
      </c>
      <c r="D1035" s="125" t="s">
        <v>2201</v>
      </c>
      <c r="E1035" s="122" t="s">
        <v>2253</v>
      </c>
      <c r="F1035" s="122" t="s">
        <v>3275</v>
      </c>
      <c r="G1035" s="122" t="s">
        <v>801</v>
      </c>
      <c r="H1035" s="122" t="s">
        <v>801</v>
      </c>
    </row>
    <row r="1036" spans="1:8" x14ac:dyDescent="0.35">
      <c r="A1036" s="122" t="s">
        <v>3276</v>
      </c>
      <c r="B1036" s="125" t="s">
        <v>304</v>
      </c>
      <c r="C1036" s="125" t="s">
        <v>2201</v>
      </c>
      <c r="D1036" s="125" t="s">
        <v>2201</v>
      </c>
      <c r="E1036" s="122" t="s">
        <v>2253</v>
      </c>
      <c r="F1036" s="122" t="s">
        <v>3277</v>
      </c>
      <c r="G1036" s="122" t="s">
        <v>801</v>
      </c>
      <c r="H1036" s="122" t="s">
        <v>2879</v>
      </c>
    </row>
    <row r="1037" spans="1:8" x14ac:dyDescent="0.35">
      <c r="A1037" s="122" t="s">
        <v>3278</v>
      </c>
      <c r="B1037" s="125" t="s">
        <v>304</v>
      </c>
      <c r="C1037" s="125" t="s">
        <v>2201</v>
      </c>
      <c r="D1037" s="125" t="s">
        <v>2201</v>
      </c>
      <c r="E1037" s="122" t="s">
        <v>2253</v>
      </c>
      <c r="F1037" s="122" t="s">
        <v>3279</v>
      </c>
      <c r="G1037" s="122" t="s">
        <v>801</v>
      </c>
      <c r="H1037" s="122" t="s">
        <v>801</v>
      </c>
    </row>
    <row r="1038" spans="1:8" x14ac:dyDescent="0.35">
      <c r="A1038" s="122" t="s">
        <v>3280</v>
      </c>
      <c r="B1038" s="125" t="s">
        <v>304</v>
      </c>
      <c r="C1038" s="125" t="s">
        <v>2201</v>
      </c>
      <c r="D1038" s="125" t="s">
        <v>2201</v>
      </c>
      <c r="E1038" s="122" t="s">
        <v>2253</v>
      </c>
      <c r="F1038" s="122" t="s">
        <v>3281</v>
      </c>
      <c r="G1038" s="122" t="s">
        <v>801</v>
      </c>
      <c r="H1038" s="122" t="s">
        <v>801</v>
      </c>
    </row>
    <row r="1039" spans="1:8" x14ac:dyDescent="0.35">
      <c r="A1039" s="122" t="s">
        <v>3282</v>
      </c>
      <c r="B1039" s="125" t="s">
        <v>304</v>
      </c>
      <c r="C1039" s="125" t="s">
        <v>2201</v>
      </c>
      <c r="D1039" s="125" t="s">
        <v>2201</v>
      </c>
      <c r="E1039" s="122" t="s">
        <v>2253</v>
      </c>
      <c r="F1039" s="122" t="s">
        <v>3283</v>
      </c>
      <c r="G1039" s="122" t="s">
        <v>801</v>
      </c>
      <c r="H1039" s="122" t="s">
        <v>866</v>
      </c>
    </row>
    <row r="1040" spans="1:8" x14ac:dyDescent="0.35">
      <c r="A1040" s="122" t="s">
        <v>3284</v>
      </c>
      <c r="B1040" s="125" t="s">
        <v>304</v>
      </c>
      <c r="C1040" s="125" t="s">
        <v>2201</v>
      </c>
      <c r="D1040" s="125" t="s">
        <v>2201</v>
      </c>
      <c r="E1040" s="122" t="s">
        <v>2253</v>
      </c>
      <c r="F1040" s="122" t="s">
        <v>3285</v>
      </c>
      <c r="G1040" s="122" t="s">
        <v>801</v>
      </c>
      <c r="H1040" s="122" t="s">
        <v>801</v>
      </c>
    </row>
    <row r="1041" spans="1:8" x14ac:dyDescent="0.35">
      <c r="A1041" s="122" t="s">
        <v>3286</v>
      </c>
      <c r="B1041" s="125" t="s">
        <v>304</v>
      </c>
      <c r="C1041" s="125" t="s">
        <v>2201</v>
      </c>
      <c r="D1041" s="125" t="s">
        <v>2201</v>
      </c>
      <c r="E1041" s="122" t="s">
        <v>2253</v>
      </c>
      <c r="F1041" s="122" t="s">
        <v>3287</v>
      </c>
      <c r="G1041" s="122" t="s">
        <v>801</v>
      </c>
      <c r="H1041" s="122" t="s">
        <v>801</v>
      </c>
    </row>
    <row r="1042" spans="1:8" x14ac:dyDescent="0.35">
      <c r="A1042" s="122" t="s">
        <v>3288</v>
      </c>
      <c r="B1042" s="125" t="s">
        <v>304</v>
      </c>
      <c r="C1042" s="125" t="s">
        <v>2201</v>
      </c>
      <c r="D1042" s="125" t="s">
        <v>2201</v>
      </c>
      <c r="E1042" s="122" t="s">
        <v>2253</v>
      </c>
      <c r="F1042" s="122" t="s">
        <v>3289</v>
      </c>
      <c r="G1042" s="122" t="s">
        <v>801</v>
      </c>
      <c r="H1042" s="122" t="s">
        <v>801</v>
      </c>
    </row>
    <row r="1043" spans="1:8" x14ac:dyDescent="0.35">
      <c r="A1043" s="122" t="s">
        <v>3290</v>
      </c>
      <c r="B1043" s="125" t="s">
        <v>304</v>
      </c>
      <c r="C1043" s="125" t="s">
        <v>2201</v>
      </c>
      <c r="D1043" s="125" t="s">
        <v>2201</v>
      </c>
      <c r="E1043" s="122" t="s">
        <v>2253</v>
      </c>
      <c r="F1043" s="122" t="s">
        <v>3291</v>
      </c>
      <c r="G1043" s="122" t="s">
        <v>801</v>
      </c>
      <c r="H1043" s="122" t="s">
        <v>801</v>
      </c>
    </row>
    <row r="1044" spans="1:8" x14ac:dyDescent="0.35">
      <c r="A1044" s="122" t="s">
        <v>3292</v>
      </c>
      <c r="B1044" s="125" t="s">
        <v>304</v>
      </c>
      <c r="C1044" s="125" t="s">
        <v>2201</v>
      </c>
      <c r="D1044" s="125" t="s">
        <v>2201</v>
      </c>
      <c r="E1044" s="122" t="s">
        <v>2253</v>
      </c>
      <c r="F1044" s="122" t="s">
        <v>3293</v>
      </c>
      <c r="G1044" s="122" t="s">
        <v>801</v>
      </c>
      <c r="H1044" s="122" t="s">
        <v>801</v>
      </c>
    </row>
    <row r="1045" spans="1:8" x14ac:dyDescent="0.35">
      <c r="A1045" s="122" t="s">
        <v>3294</v>
      </c>
      <c r="B1045" s="125" t="s">
        <v>304</v>
      </c>
      <c r="C1045" s="125" t="s">
        <v>2201</v>
      </c>
      <c r="D1045" s="125" t="s">
        <v>2201</v>
      </c>
      <c r="E1045" s="122" t="s">
        <v>2253</v>
      </c>
      <c r="F1045" s="122" t="s">
        <v>3295</v>
      </c>
      <c r="G1045" s="122" t="s">
        <v>801</v>
      </c>
      <c r="H1045" s="122" t="s">
        <v>847</v>
      </c>
    </row>
    <row r="1046" spans="1:8" x14ac:dyDescent="0.35">
      <c r="A1046" s="122" t="s">
        <v>3296</v>
      </c>
      <c r="B1046" s="125" t="s">
        <v>304</v>
      </c>
      <c r="C1046" s="125" t="s">
        <v>2201</v>
      </c>
      <c r="D1046" s="125" t="s">
        <v>2201</v>
      </c>
      <c r="E1046" s="122" t="s">
        <v>2253</v>
      </c>
      <c r="F1046" s="122" t="s">
        <v>3297</v>
      </c>
      <c r="G1046" s="122" t="s">
        <v>801</v>
      </c>
      <c r="H1046" s="122" t="s">
        <v>866</v>
      </c>
    </row>
    <row r="1047" spans="1:8" x14ac:dyDescent="0.35">
      <c r="A1047" s="122" t="s">
        <v>3298</v>
      </c>
      <c r="B1047" s="125" t="s">
        <v>304</v>
      </c>
      <c r="C1047" s="125" t="s">
        <v>2201</v>
      </c>
      <c r="D1047" s="125" t="s">
        <v>2201</v>
      </c>
      <c r="E1047" s="122" t="s">
        <v>2253</v>
      </c>
      <c r="F1047" s="122" t="s">
        <v>3299</v>
      </c>
      <c r="G1047" s="122" t="s">
        <v>801</v>
      </c>
      <c r="H1047" s="122" t="s">
        <v>866</v>
      </c>
    </row>
    <row r="1048" spans="1:8" x14ac:dyDescent="0.35">
      <c r="A1048" s="122" t="s">
        <v>3300</v>
      </c>
      <c r="B1048" s="125" t="s">
        <v>304</v>
      </c>
      <c r="C1048" s="125" t="s">
        <v>2201</v>
      </c>
      <c r="D1048" s="125" t="s">
        <v>2201</v>
      </c>
      <c r="E1048" s="122" t="s">
        <v>2253</v>
      </c>
      <c r="F1048" s="122" t="s">
        <v>3301</v>
      </c>
      <c r="G1048" s="122" t="s">
        <v>801</v>
      </c>
      <c r="H1048" s="122" t="s">
        <v>801</v>
      </c>
    </row>
    <row r="1049" spans="1:8" x14ac:dyDescent="0.35">
      <c r="A1049" s="122" t="s">
        <v>3302</v>
      </c>
      <c r="B1049" s="125" t="s">
        <v>304</v>
      </c>
      <c r="C1049" s="125" t="s">
        <v>2201</v>
      </c>
      <c r="D1049" s="125" t="s">
        <v>2201</v>
      </c>
      <c r="E1049" s="122" t="s">
        <v>2253</v>
      </c>
      <c r="F1049" s="122" t="s">
        <v>3303</v>
      </c>
      <c r="G1049" s="122" t="s">
        <v>801</v>
      </c>
      <c r="H1049" s="122" t="s">
        <v>801</v>
      </c>
    </row>
    <row r="1050" spans="1:8" x14ac:dyDescent="0.35">
      <c r="A1050" s="122" t="s">
        <v>3304</v>
      </c>
      <c r="B1050" s="125" t="s">
        <v>304</v>
      </c>
      <c r="C1050" s="125" t="s">
        <v>2201</v>
      </c>
      <c r="D1050" s="125" t="s">
        <v>2201</v>
      </c>
      <c r="E1050" s="122" t="s">
        <v>2590</v>
      </c>
      <c r="F1050" s="122" t="s">
        <v>3305</v>
      </c>
      <c r="G1050" s="122" t="s">
        <v>801</v>
      </c>
      <c r="H1050" s="122" t="s">
        <v>801</v>
      </c>
    </row>
    <row r="1051" spans="1:8" x14ac:dyDescent="0.35">
      <c r="A1051" s="122" t="s">
        <v>3306</v>
      </c>
      <c r="B1051" s="125" t="s">
        <v>304</v>
      </c>
      <c r="C1051" s="125" t="s">
        <v>2201</v>
      </c>
      <c r="D1051" s="125" t="s">
        <v>2201</v>
      </c>
      <c r="E1051" s="122" t="s">
        <v>2590</v>
      </c>
      <c r="F1051" s="122" t="s">
        <v>3307</v>
      </c>
      <c r="G1051" s="122" t="s">
        <v>801</v>
      </c>
      <c r="H1051" s="122" t="s">
        <v>801</v>
      </c>
    </row>
    <row r="1052" spans="1:8" x14ac:dyDescent="0.35">
      <c r="A1052" s="122" t="s">
        <v>3308</v>
      </c>
      <c r="B1052" s="125" t="s">
        <v>304</v>
      </c>
      <c r="C1052" s="125" t="s">
        <v>2201</v>
      </c>
      <c r="D1052" s="125" t="s">
        <v>2201</v>
      </c>
      <c r="E1052" s="122" t="s">
        <v>2590</v>
      </c>
      <c r="F1052" s="122" t="s">
        <v>3309</v>
      </c>
      <c r="G1052" s="122" t="s">
        <v>801</v>
      </c>
      <c r="H1052" s="122" t="s">
        <v>801</v>
      </c>
    </row>
    <row r="1053" spans="1:8" x14ac:dyDescent="0.35">
      <c r="A1053" s="122" t="s">
        <v>3310</v>
      </c>
      <c r="B1053" s="125" t="s">
        <v>304</v>
      </c>
      <c r="C1053" s="125" t="s">
        <v>2201</v>
      </c>
      <c r="D1053" s="125" t="s">
        <v>2201</v>
      </c>
      <c r="E1053" s="122" t="s">
        <v>2590</v>
      </c>
      <c r="F1053" s="122" t="s">
        <v>3311</v>
      </c>
      <c r="G1053" s="122" t="s">
        <v>801</v>
      </c>
      <c r="H1053" s="122" t="s">
        <v>801</v>
      </c>
    </row>
    <row r="1054" spans="1:8" x14ac:dyDescent="0.35">
      <c r="A1054" s="122" t="s">
        <v>3312</v>
      </c>
      <c r="B1054" s="125" t="s">
        <v>304</v>
      </c>
      <c r="C1054" s="125" t="s">
        <v>2201</v>
      </c>
      <c r="D1054" s="125" t="s">
        <v>2201</v>
      </c>
      <c r="E1054" s="122" t="s">
        <v>2590</v>
      </c>
      <c r="F1054" s="122" t="s">
        <v>3313</v>
      </c>
      <c r="G1054" s="122" t="s">
        <v>801</v>
      </c>
      <c r="H1054" s="122" t="s">
        <v>801</v>
      </c>
    </row>
    <row r="1055" spans="1:8" x14ac:dyDescent="0.35">
      <c r="A1055" s="122" t="s">
        <v>3314</v>
      </c>
      <c r="B1055" s="125" t="s">
        <v>304</v>
      </c>
      <c r="C1055" s="125" t="s">
        <v>2201</v>
      </c>
      <c r="D1055" s="125" t="s">
        <v>2201</v>
      </c>
      <c r="E1055" s="122" t="s">
        <v>2590</v>
      </c>
      <c r="F1055" s="122" t="s">
        <v>3315</v>
      </c>
      <c r="G1055" s="122" t="s">
        <v>801</v>
      </c>
      <c r="H1055" s="122" t="s">
        <v>866</v>
      </c>
    </row>
    <row r="1056" spans="1:8" x14ac:dyDescent="0.35">
      <c r="A1056" s="122" t="s">
        <v>3316</v>
      </c>
      <c r="B1056" s="125" t="s">
        <v>304</v>
      </c>
      <c r="C1056" s="125" t="s">
        <v>2201</v>
      </c>
      <c r="D1056" s="125" t="s">
        <v>2201</v>
      </c>
      <c r="E1056" s="122" t="s">
        <v>2590</v>
      </c>
      <c r="F1056" s="122" t="s">
        <v>3317</v>
      </c>
      <c r="G1056" s="122" t="s">
        <v>801</v>
      </c>
      <c r="H1056" s="122" t="s">
        <v>801</v>
      </c>
    </row>
    <row r="1057" spans="1:8" x14ac:dyDescent="0.35">
      <c r="A1057" s="122" t="s">
        <v>3318</v>
      </c>
      <c r="B1057" s="125" t="s">
        <v>304</v>
      </c>
      <c r="C1057" s="125" t="s">
        <v>2201</v>
      </c>
      <c r="D1057" s="125" t="s">
        <v>2201</v>
      </c>
      <c r="E1057" s="122" t="s">
        <v>2590</v>
      </c>
      <c r="F1057" s="122" t="s">
        <v>3319</v>
      </c>
      <c r="G1057" s="122" t="s">
        <v>801</v>
      </c>
      <c r="H1057" s="122" t="s">
        <v>801</v>
      </c>
    </row>
    <row r="1058" spans="1:8" x14ac:dyDescent="0.35">
      <c r="A1058" s="122" t="s">
        <v>3320</v>
      </c>
      <c r="B1058" s="125" t="s">
        <v>304</v>
      </c>
      <c r="C1058" s="125" t="s">
        <v>2201</v>
      </c>
      <c r="D1058" s="125" t="s">
        <v>2201</v>
      </c>
      <c r="E1058" s="122" t="s">
        <v>2590</v>
      </c>
      <c r="F1058" s="122" t="s">
        <v>3321</v>
      </c>
      <c r="G1058" s="122" t="s">
        <v>801</v>
      </c>
      <c r="H1058" s="122" t="s">
        <v>801</v>
      </c>
    </row>
    <row r="1059" spans="1:8" x14ac:dyDescent="0.35">
      <c r="A1059" s="122" t="s">
        <v>3322</v>
      </c>
      <c r="B1059" s="125" t="s">
        <v>304</v>
      </c>
      <c r="C1059" s="125" t="s">
        <v>2201</v>
      </c>
      <c r="D1059" s="125" t="s">
        <v>2201</v>
      </c>
      <c r="E1059" s="122" t="s">
        <v>2590</v>
      </c>
      <c r="F1059" s="122" t="s">
        <v>3323</v>
      </c>
      <c r="G1059" s="122" t="s">
        <v>801</v>
      </c>
      <c r="H1059" s="122" t="s">
        <v>801</v>
      </c>
    </row>
    <row r="1060" spans="1:8" x14ac:dyDescent="0.35">
      <c r="A1060" s="122" t="s">
        <v>3324</v>
      </c>
      <c r="B1060" s="125" t="s">
        <v>304</v>
      </c>
      <c r="C1060" s="125" t="s">
        <v>2201</v>
      </c>
      <c r="D1060" s="125" t="s">
        <v>2201</v>
      </c>
      <c r="E1060" s="122" t="s">
        <v>2590</v>
      </c>
      <c r="F1060" s="122" t="s">
        <v>3325</v>
      </c>
      <c r="G1060" s="122" t="s">
        <v>801</v>
      </c>
      <c r="H1060" s="122" t="s">
        <v>801</v>
      </c>
    </row>
    <row r="1061" spans="1:8" x14ac:dyDescent="0.35">
      <c r="A1061" s="122" t="s">
        <v>3326</v>
      </c>
      <c r="B1061" s="125" t="s">
        <v>304</v>
      </c>
      <c r="C1061" s="125" t="s">
        <v>2201</v>
      </c>
      <c r="D1061" s="125" t="s">
        <v>2201</v>
      </c>
      <c r="E1061" s="122" t="s">
        <v>2590</v>
      </c>
      <c r="F1061" s="122" t="s">
        <v>3327</v>
      </c>
      <c r="G1061" s="122" t="s">
        <v>801</v>
      </c>
      <c r="H1061" s="122" t="s">
        <v>801</v>
      </c>
    </row>
    <row r="1062" spans="1:8" x14ac:dyDescent="0.35">
      <c r="A1062" s="122" t="s">
        <v>3328</v>
      </c>
      <c r="B1062" s="125" t="s">
        <v>304</v>
      </c>
      <c r="C1062" s="125" t="s">
        <v>2201</v>
      </c>
      <c r="D1062" s="125" t="s">
        <v>2201</v>
      </c>
      <c r="E1062" s="122" t="s">
        <v>2590</v>
      </c>
      <c r="F1062" s="122" t="s">
        <v>3329</v>
      </c>
      <c r="G1062" s="122" t="s">
        <v>801</v>
      </c>
      <c r="H1062" s="122" t="s">
        <v>801</v>
      </c>
    </row>
    <row r="1063" spans="1:8" x14ac:dyDescent="0.35">
      <c r="A1063" s="122" t="s">
        <v>3330</v>
      </c>
      <c r="B1063" s="125" t="s">
        <v>304</v>
      </c>
      <c r="C1063" s="125" t="s">
        <v>2201</v>
      </c>
      <c r="D1063" s="125" t="s">
        <v>2201</v>
      </c>
      <c r="E1063" s="122" t="s">
        <v>2590</v>
      </c>
      <c r="F1063" s="122" t="s">
        <v>3331</v>
      </c>
      <c r="G1063" s="122" t="s">
        <v>801</v>
      </c>
      <c r="H1063" s="122" t="s">
        <v>866</v>
      </c>
    </row>
    <row r="1064" spans="1:8" x14ac:dyDescent="0.35">
      <c r="A1064" s="122" t="s">
        <v>3332</v>
      </c>
      <c r="B1064" s="125" t="s">
        <v>304</v>
      </c>
      <c r="C1064" s="125" t="s">
        <v>2201</v>
      </c>
      <c r="D1064" s="125" t="s">
        <v>2201</v>
      </c>
      <c r="E1064" s="122" t="s">
        <v>2590</v>
      </c>
      <c r="F1064" s="122" t="s">
        <v>3333</v>
      </c>
      <c r="G1064" s="122" t="s">
        <v>801</v>
      </c>
      <c r="H1064" s="122" t="s">
        <v>801</v>
      </c>
    </row>
    <row r="1065" spans="1:8" x14ac:dyDescent="0.35">
      <c r="A1065" s="122" t="s">
        <v>3334</v>
      </c>
      <c r="B1065" s="125" t="s">
        <v>304</v>
      </c>
      <c r="C1065" s="125" t="s">
        <v>2201</v>
      </c>
      <c r="D1065" s="125" t="s">
        <v>2201</v>
      </c>
      <c r="E1065" s="122" t="s">
        <v>2610</v>
      </c>
      <c r="F1065" s="122" t="s">
        <v>3335</v>
      </c>
      <c r="G1065" s="122" t="s">
        <v>801</v>
      </c>
      <c r="H1065" s="122" t="s">
        <v>816</v>
      </c>
    </row>
    <row r="1066" spans="1:8" x14ac:dyDescent="0.35">
      <c r="A1066" s="122" t="s">
        <v>3336</v>
      </c>
      <c r="B1066" s="125" t="s">
        <v>304</v>
      </c>
      <c r="C1066" s="125" t="s">
        <v>2201</v>
      </c>
      <c r="D1066" s="125" t="s">
        <v>2201</v>
      </c>
      <c r="E1066" s="122" t="s">
        <v>2613</v>
      </c>
      <c r="F1066" s="122" t="s">
        <v>3337</v>
      </c>
      <c r="G1066" s="122" t="s">
        <v>801</v>
      </c>
      <c r="H1066" s="122" t="s">
        <v>801</v>
      </c>
    </row>
    <row r="1067" spans="1:8" x14ac:dyDescent="0.35">
      <c r="A1067" s="122" t="s">
        <v>3338</v>
      </c>
      <c r="B1067" s="125" t="s">
        <v>304</v>
      </c>
      <c r="C1067" s="125" t="s">
        <v>2201</v>
      </c>
      <c r="D1067" s="125" t="s">
        <v>2201</v>
      </c>
      <c r="E1067" s="122" t="s">
        <v>2266</v>
      </c>
      <c r="F1067" s="122" t="s">
        <v>3339</v>
      </c>
      <c r="G1067" s="122" t="s">
        <v>801</v>
      </c>
      <c r="H1067" s="122" t="s">
        <v>801</v>
      </c>
    </row>
    <row r="1068" spans="1:8" x14ac:dyDescent="0.35">
      <c r="A1068" s="122" t="s">
        <v>3340</v>
      </c>
      <c r="B1068" s="125" t="s">
        <v>304</v>
      </c>
      <c r="C1068" s="125" t="s">
        <v>2201</v>
      </c>
      <c r="D1068" s="125" t="s">
        <v>2201</v>
      </c>
      <c r="E1068" s="122" t="s">
        <v>2266</v>
      </c>
      <c r="F1068" s="122" t="s">
        <v>3341</v>
      </c>
      <c r="G1068" s="122" t="s">
        <v>801</v>
      </c>
      <c r="H1068" s="122" t="s">
        <v>801</v>
      </c>
    </row>
    <row r="1069" spans="1:8" x14ac:dyDescent="0.35">
      <c r="A1069" s="122" t="s">
        <v>3342</v>
      </c>
      <c r="B1069" s="125" t="s">
        <v>304</v>
      </c>
      <c r="C1069" s="125" t="s">
        <v>2201</v>
      </c>
      <c r="D1069" s="125" t="s">
        <v>2201</v>
      </c>
      <c r="E1069" s="122" t="s">
        <v>2266</v>
      </c>
      <c r="F1069" s="122" t="s">
        <v>3343</v>
      </c>
      <c r="G1069" s="122" t="s">
        <v>801</v>
      </c>
      <c r="H1069" s="122" t="s">
        <v>801</v>
      </c>
    </row>
    <row r="1070" spans="1:8" x14ac:dyDescent="0.35">
      <c r="A1070" s="122" t="s">
        <v>3344</v>
      </c>
      <c r="B1070" s="125" t="s">
        <v>304</v>
      </c>
      <c r="C1070" s="125" t="s">
        <v>2201</v>
      </c>
      <c r="D1070" s="125" t="s">
        <v>2201</v>
      </c>
      <c r="E1070" s="122" t="s">
        <v>2266</v>
      </c>
      <c r="F1070" s="122" t="s">
        <v>3345</v>
      </c>
      <c r="G1070" s="122" t="s">
        <v>801</v>
      </c>
      <c r="H1070" s="122" t="s">
        <v>847</v>
      </c>
    </row>
    <row r="1071" spans="1:8" x14ac:dyDescent="0.35">
      <c r="A1071" s="122" t="s">
        <v>3346</v>
      </c>
      <c r="B1071" s="125" t="s">
        <v>304</v>
      </c>
      <c r="C1071" s="125" t="s">
        <v>2201</v>
      </c>
      <c r="D1071" s="125" t="s">
        <v>2201</v>
      </c>
      <c r="E1071" s="122" t="s">
        <v>2266</v>
      </c>
      <c r="F1071" s="122" t="s">
        <v>3347</v>
      </c>
      <c r="G1071" s="122" t="s">
        <v>801</v>
      </c>
      <c r="H1071" s="122" t="s">
        <v>801</v>
      </c>
    </row>
    <row r="1072" spans="1:8" x14ac:dyDescent="0.35">
      <c r="A1072" s="122" t="s">
        <v>3348</v>
      </c>
      <c r="B1072" s="125" t="s">
        <v>304</v>
      </c>
      <c r="C1072" s="125" t="s">
        <v>2201</v>
      </c>
      <c r="D1072" s="125" t="s">
        <v>2201</v>
      </c>
      <c r="E1072" s="122" t="s">
        <v>2266</v>
      </c>
      <c r="F1072" s="122" t="s">
        <v>3349</v>
      </c>
      <c r="G1072" s="122" t="s">
        <v>801</v>
      </c>
      <c r="H1072" s="122" t="s">
        <v>847</v>
      </c>
    </row>
    <row r="1073" spans="1:8" x14ac:dyDescent="0.35">
      <c r="A1073" s="122" t="s">
        <v>3350</v>
      </c>
      <c r="B1073" s="125" t="s">
        <v>304</v>
      </c>
      <c r="C1073" s="125" t="s">
        <v>2201</v>
      </c>
      <c r="D1073" s="125" t="s">
        <v>2201</v>
      </c>
      <c r="E1073" s="122" t="s">
        <v>2266</v>
      </c>
      <c r="F1073" s="122" t="s">
        <v>3351</v>
      </c>
      <c r="G1073" s="122" t="s">
        <v>801</v>
      </c>
      <c r="H1073" s="122" t="s">
        <v>866</v>
      </c>
    </row>
    <row r="1074" spans="1:8" x14ac:dyDescent="0.35">
      <c r="A1074" s="122" t="s">
        <v>3352</v>
      </c>
      <c r="B1074" s="125" t="s">
        <v>304</v>
      </c>
      <c r="C1074" s="125" t="s">
        <v>2201</v>
      </c>
      <c r="D1074" s="125" t="s">
        <v>2201</v>
      </c>
      <c r="E1074" s="122" t="s">
        <v>2266</v>
      </c>
      <c r="F1074" s="122" t="s">
        <v>3353</v>
      </c>
      <c r="G1074" s="122" t="s">
        <v>801</v>
      </c>
      <c r="H1074" s="122" t="s">
        <v>801</v>
      </c>
    </row>
    <row r="1075" spans="1:8" x14ac:dyDescent="0.35">
      <c r="A1075" s="122" t="s">
        <v>3354</v>
      </c>
      <c r="B1075" s="125" t="s">
        <v>304</v>
      </c>
      <c r="C1075" s="125" t="s">
        <v>2201</v>
      </c>
      <c r="D1075" s="125" t="s">
        <v>2201</v>
      </c>
      <c r="E1075" s="122" t="s">
        <v>2266</v>
      </c>
      <c r="F1075" s="122" t="s">
        <v>3355</v>
      </c>
      <c r="G1075" s="122" t="s">
        <v>801</v>
      </c>
      <c r="H1075" s="122" t="s">
        <v>801</v>
      </c>
    </row>
    <row r="1076" spans="1:8" x14ac:dyDescent="0.35">
      <c r="A1076" s="122" t="s">
        <v>3356</v>
      </c>
      <c r="B1076" s="125" t="s">
        <v>304</v>
      </c>
      <c r="C1076" s="125" t="s">
        <v>2201</v>
      </c>
      <c r="D1076" s="125" t="s">
        <v>2201</v>
      </c>
      <c r="E1076" s="122" t="s">
        <v>2266</v>
      </c>
      <c r="F1076" s="122" t="s">
        <v>3357</v>
      </c>
      <c r="G1076" s="122" t="s">
        <v>801</v>
      </c>
      <c r="H1076" s="122" t="s">
        <v>866</v>
      </c>
    </row>
    <row r="1077" spans="1:8" x14ac:dyDescent="0.35">
      <c r="A1077" s="122" t="s">
        <v>3358</v>
      </c>
      <c r="B1077" s="125" t="s">
        <v>304</v>
      </c>
      <c r="C1077" s="125" t="s">
        <v>2201</v>
      </c>
      <c r="D1077" s="125" t="s">
        <v>2201</v>
      </c>
      <c r="E1077" s="122" t="s">
        <v>2266</v>
      </c>
      <c r="F1077" s="122" t="s">
        <v>3359</v>
      </c>
      <c r="G1077" s="122" t="s">
        <v>801</v>
      </c>
      <c r="H1077" s="122" t="s">
        <v>801</v>
      </c>
    </row>
    <row r="1078" spans="1:8" x14ac:dyDescent="0.35">
      <c r="A1078" s="122" t="s">
        <v>3360</v>
      </c>
      <c r="B1078" s="125" t="s">
        <v>304</v>
      </c>
      <c r="C1078" s="125" t="s">
        <v>2201</v>
      </c>
      <c r="D1078" s="125" t="s">
        <v>2201</v>
      </c>
      <c r="E1078" s="122" t="s">
        <v>2643</v>
      </c>
      <c r="F1078" s="122" t="s">
        <v>3361</v>
      </c>
      <c r="G1078" s="122" t="s">
        <v>801</v>
      </c>
      <c r="H1078" s="122" t="s">
        <v>801</v>
      </c>
    </row>
    <row r="1079" spans="1:8" x14ac:dyDescent="0.35">
      <c r="A1079" s="122" t="s">
        <v>3362</v>
      </c>
      <c r="B1079" s="125" t="s">
        <v>304</v>
      </c>
      <c r="C1079" s="125" t="s">
        <v>2201</v>
      </c>
      <c r="D1079" s="125" t="s">
        <v>2201</v>
      </c>
      <c r="E1079" s="122" t="s">
        <v>2646</v>
      </c>
      <c r="F1079" s="122" t="s">
        <v>3363</v>
      </c>
      <c r="G1079" s="122" t="s">
        <v>801</v>
      </c>
      <c r="H1079" s="122" t="s">
        <v>847</v>
      </c>
    </row>
    <row r="1080" spans="1:8" x14ac:dyDescent="0.35">
      <c r="A1080" s="122" t="s">
        <v>3364</v>
      </c>
      <c r="B1080" s="125" t="s">
        <v>304</v>
      </c>
      <c r="C1080" s="125" t="s">
        <v>2201</v>
      </c>
      <c r="D1080" s="125" t="s">
        <v>2201</v>
      </c>
      <c r="E1080" s="122" t="s">
        <v>3059</v>
      </c>
      <c r="F1080" s="122" t="s">
        <v>3365</v>
      </c>
      <c r="G1080" s="122" t="s">
        <v>801</v>
      </c>
      <c r="H1080" s="122" t="s">
        <v>2879</v>
      </c>
    </row>
    <row r="1081" spans="1:8" x14ac:dyDescent="0.35">
      <c r="A1081" s="122" t="s">
        <v>3366</v>
      </c>
      <c r="B1081" s="125" t="s">
        <v>304</v>
      </c>
      <c r="C1081" s="125" t="s">
        <v>2201</v>
      </c>
      <c r="D1081" s="125" t="s">
        <v>2201</v>
      </c>
      <c r="E1081" s="122" t="s">
        <v>3059</v>
      </c>
      <c r="F1081" s="122" t="s">
        <v>3367</v>
      </c>
      <c r="G1081" s="122" t="s">
        <v>801</v>
      </c>
      <c r="H1081" s="122" t="s">
        <v>801</v>
      </c>
    </row>
    <row r="1082" spans="1:8" x14ac:dyDescent="0.35">
      <c r="A1082" s="122" t="s">
        <v>3368</v>
      </c>
      <c r="B1082" s="125" t="s">
        <v>304</v>
      </c>
      <c r="C1082" s="125" t="s">
        <v>2201</v>
      </c>
      <c r="D1082" s="125" t="s">
        <v>2201</v>
      </c>
      <c r="E1082" s="122" t="s">
        <v>2652</v>
      </c>
      <c r="F1082" s="122" t="s">
        <v>3369</v>
      </c>
      <c r="G1082" s="122" t="s">
        <v>801</v>
      </c>
      <c r="H1082" s="122" t="s">
        <v>801</v>
      </c>
    </row>
    <row r="1083" spans="1:8" x14ac:dyDescent="0.35">
      <c r="A1083" s="122" t="s">
        <v>3370</v>
      </c>
      <c r="B1083" s="125" t="s">
        <v>304</v>
      </c>
      <c r="C1083" s="125" t="s">
        <v>2201</v>
      </c>
      <c r="D1083" s="125" t="s">
        <v>2201</v>
      </c>
      <c r="E1083" s="122" t="s">
        <v>3371</v>
      </c>
      <c r="F1083" s="122" t="s">
        <v>3372</v>
      </c>
      <c r="G1083" s="122" t="s">
        <v>801</v>
      </c>
      <c r="H1083" s="122" t="s">
        <v>816</v>
      </c>
    </row>
    <row r="1084" spans="1:8" x14ac:dyDescent="0.35">
      <c r="A1084" s="122" t="s">
        <v>3373</v>
      </c>
      <c r="B1084" s="125" t="s">
        <v>304</v>
      </c>
      <c r="C1084" s="125" t="s">
        <v>2201</v>
      </c>
      <c r="D1084" s="125" t="s">
        <v>2201</v>
      </c>
      <c r="E1084" s="122" t="s">
        <v>3374</v>
      </c>
      <c r="F1084" s="122" t="s">
        <v>3375</v>
      </c>
      <c r="G1084" s="122" t="s">
        <v>801</v>
      </c>
      <c r="H1084" s="122" t="s">
        <v>801</v>
      </c>
    </row>
    <row r="1085" spans="1:8" x14ac:dyDescent="0.35">
      <c r="A1085" s="122" t="s">
        <v>3376</v>
      </c>
      <c r="B1085" s="125" t="s">
        <v>304</v>
      </c>
      <c r="C1085" s="125" t="s">
        <v>2201</v>
      </c>
      <c r="D1085" s="125" t="s">
        <v>2201</v>
      </c>
      <c r="E1085" s="122" t="s">
        <v>2688</v>
      </c>
      <c r="F1085" s="122" t="s">
        <v>3377</v>
      </c>
      <c r="G1085" s="122" t="s">
        <v>801</v>
      </c>
      <c r="H1085" s="122" t="s">
        <v>801</v>
      </c>
    </row>
    <row r="1086" spans="1:8" x14ac:dyDescent="0.35">
      <c r="A1086" s="122" t="s">
        <v>3378</v>
      </c>
      <c r="B1086" s="125" t="s">
        <v>304</v>
      </c>
      <c r="C1086" s="125" t="s">
        <v>2201</v>
      </c>
      <c r="D1086" s="125" t="s">
        <v>2201</v>
      </c>
      <c r="E1086" s="122" t="s">
        <v>2694</v>
      </c>
      <c r="F1086" s="122" t="s">
        <v>3379</v>
      </c>
      <c r="G1086" s="122" t="s">
        <v>801</v>
      </c>
      <c r="H1086" s="122" t="s">
        <v>801</v>
      </c>
    </row>
    <row r="1087" spans="1:8" x14ac:dyDescent="0.35">
      <c r="A1087" s="122" t="s">
        <v>3380</v>
      </c>
      <c r="B1087" s="125" t="s">
        <v>304</v>
      </c>
      <c r="C1087" s="125" t="s">
        <v>2201</v>
      </c>
      <c r="D1087" s="125" t="s">
        <v>2201</v>
      </c>
      <c r="E1087" s="122" t="s">
        <v>2694</v>
      </c>
      <c r="F1087" s="122" t="s">
        <v>3381</v>
      </c>
      <c r="G1087" s="122" t="s">
        <v>801</v>
      </c>
      <c r="H1087" s="122" t="s">
        <v>801</v>
      </c>
    </row>
    <row r="1088" spans="1:8" x14ac:dyDescent="0.35">
      <c r="A1088" s="122" t="s">
        <v>3382</v>
      </c>
      <c r="B1088" s="125" t="s">
        <v>304</v>
      </c>
      <c r="C1088" s="125" t="s">
        <v>2201</v>
      </c>
      <c r="D1088" s="125" t="s">
        <v>2201</v>
      </c>
      <c r="E1088" s="122" t="s">
        <v>2694</v>
      </c>
      <c r="F1088" s="122" t="s">
        <v>3383</v>
      </c>
      <c r="G1088" s="122" t="s">
        <v>801</v>
      </c>
      <c r="H1088" s="122" t="s">
        <v>801</v>
      </c>
    </row>
    <row r="1089" spans="1:8" x14ac:dyDescent="0.35">
      <c r="A1089" s="122" t="s">
        <v>3384</v>
      </c>
      <c r="B1089" s="125" t="s">
        <v>304</v>
      </c>
      <c r="C1089" s="125" t="s">
        <v>2201</v>
      </c>
      <c r="D1089" s="125" t="s">
        <v>2201</v>
      </c>
      <c r="E1089" s="122" t="s">
        <v>2694</v>
      </c>
      <c r="F1089" s="122" t="s">
        <v>3385</v>
      </c>
      <c r="G1089" s="122" t="s">
        <v>801</v>
      </c>
      <c r="H1089" s="122" t="s">
        <v>801</v>
      </c>
    </row>
    <row r="1090" spans="1:8" x14ac:dyDescent="0.35">
      <c r="A1090" s="122" t="s">
        <v>3386</v>
      </c>
      <c r="B1090" s="125" t="s">
        <v>304</v>
      </c>
      <c r="C1090" s="125" t="s">
        <v>2201</v>
      </c>
      <c r="D1090" s="125" t="s">
        <v>2201</v>
      </c>
      <c r="E1090" s="122" t="s">
        <v>3387</v>
      </c>
      <c r="F1090" s="122" t="s">
        <v>3388</v>
      </c>
      <c r="G1090" s="122" t="s">
        <v>801</v>
      </c>
      <c r="H1090" s="122" t="s">
        <v>801</v>
      </c>
    </row>
    <row r="1091" spans="1:8" x14ac:dyDescent="0.35">
      <c r="A1091" s="122" t="s">
        <v>3389</v>
      </c>
      <c r="B1091" s="125" t="s">
        <v>304</v>
      </c>
      <c r="C1091" s="125" t="s">
        <v>2201</v>
      </c>
      <c r="D1091" s="125" t="s">
        <v>2201</v>
      </c>
      <c r="E1091" s="122" t="s">
        <v>3104</v>
      </c>
      <c r="F1091" s="122" t="s">
        <v>3390</v>
      </c>
      <c r="G1091" s="122" t="s">
        <v>801</v>
      </c>
      <c r="H1091" s="122" t="s">
        <v>801</v>
      </c>
    </row>
    <row r="1092" spans="1:8" x14ac:dyDescent="0.35">
      <c r="A1092" s="122" t="s">
        <v>3391</v>
      </c>
      <c r="B1092" s="125" t="s">
        <v>304</v>
      </c>
      <c r="C1092" s="125" t="s">
        <v>2201</v>
      </c>
      <c r="D1092" s="125" t="s">
        <v>2201</v>
      </c>
      <c r="E1092" s="122" t="s">
        <v>2282</v>
      </c>
      <c r="F1092" s="122" t="s">
        <v>3392</v>
      </c>
      <c r="G1092" s="122" t="s">
        <v>801</v>
      </c>
      <c r="H1092" s="122" t="s">
        <v>801</v>
      </c>
    </row>
    <row r="1093" spans="1:8" x14ac:dyDescent="0.35">
      <c r="A1093" s="122" t="s">
        <v>3393</v>
      </c>
      <c r="B1093" s="125" t="s">
        <v>304</v>
      </c>
      <c r="C1093" s="125" t="s">
        <v>2201</v>
      </c>
      <c r="D1093" s="125" t="s">
        <v>2201</v>
      </c>
      <c r="E1093" s="122" t="s">
        <v>2287</v>
      </c>
      <c r="F1093" s="122" t="s">
        <v>3394</v>
      </c>
      <c r="G1093" s="122" t="s">
        <v>801</v>
      </c>
      <c r="H1093" s="122" t="s">
        <v>816</v>
      </c>
    </row>
    <row r="1094" spans="1:8" x14ac:dyDescent="0.35">
      <c r="A1094" s="122" t="s">
        <v>3395</v>
      </c>
      <c r="B1094" s="125" t="s">
        <v>304</v>
      </c>
      <c r="C1094" s="125" t="s">
        <v>2201</v>
      </c>
      <c r="D1094" s="125" t="s">
        <v>2201</v>
      </c>
      <c r="E1094" s="122" t="s">
        <v>2287</v>
      </c>
      <c r="F1094" s="122" t="s">
        <v>3396</v>
      </c>
      <c r="G1094" s="122" t="s">
        <v>801</v>
      </c>
      <c r="H1094" s="122" t="s">
        <v>801</v>
      </c>
    </row>
    <row r="1095" spans="1:8" x14ac:dyDescent="0.35">
      <c r="A1095" s="122" t="s">
        <v>3397</v>
      </c>
      <c r="B1095" s="125" t="s">
        <v>304</v>
      </c>
      <c r="C1095" s="125" t="s">
        <v>2201</v>
      </c>
      <c r="D1095" s="125" t="s">
        <v>2201</v>
      </c>
      <c r="E1095" s="122" t="s">
        <v>2709</v>
      </c>
      <c r="F1095" s="122" t="s">
        <v>3398</v>
      </c>
      <c r="G1095" s="122" t="s">
        <v>801</v>
      </c>
      <c r="H1095" s="122" t="s">
        <v>801</v>
      </c>
    </row>
    <row r="1096" spans="1:8" x14ac:dyDescent="0.35">
      <c r="A1096" s="122" t="s">
        <v>3399</v>
      </c>
      <c r="B1096" s="125" t="s">
        <v>304</v>
      </c>
      <c r="C1096" s="125" t="s">
        <v>2201</v>
      </c>
      <c r="D1096" s="125" t="s">
        <v>2201</v>
      </c>
      <c r="E1096" s="122" t="s">
        <v>2290</v>
      </c>
      <c r="F1096" s="122" t="s">
        <v>3400</v>
      </c>
      <c r="G1096" s="122" t="s">
        <v>801</v>
      </c>
      <c r="H1096" s="122" t="s">
        <v>801</v>
      </c>
    </row>
    <row r="1097" spans="1:8" x14ac:dyDescent="0.35">
      <c r="A1097" s="122" t="s">
        <v>3401</v>
      </c>
      <c r="B1097" s="125" t="s">
        <v>304</v>
      </c>
      <c r="C1097" s="125" t="s">
        <v>2201</v>
      </c>
      <c r="D1097" s="125" t="s">
        <v>2201</v>
      </c>
      <c r="E1097" s="122" t="s">
        <v>2290</v>
      </c>
      <c r="F1097" s="122" t="s">
        <v>3402</v>
      </c>
      <c r="G1097" s="122" t="s">
        <v>801</v>
      </c>
      <c r="H1097" s="122" t="s">
        <v>837</v>
      </c>
    </row>
    <row r="1098" spans="1:8" x14ac:dyDescent="0.35">
      <c r="A1098" s="122" t="s">
        <v>3403</v>
      </c>
      <c r="B1098" s="125" t="s">
        <v>304</v>
      </c>
      <c r="C1098" s="125" t="s">
        <v>2201</v>
      </c>
      <c r="D1098" s="125" t="s">
        <v>2201</v>
      </c>
      <c r="E1098" s="122" t="s">
        <v>3120</v>
      </c>
      <c r="F1098" s="122" t="s">
        <v>3404</v>
      </c>
      <c r="G1098" s="122" t="s">
        <v>801</v>
      </c>
      <c r="H1098" s="122" t="s">
        <v>866</v>
      </c>
    </row>
    <row r="1099" spans="1:8" x14ac:dyDescent="0.35">
      <c r="A1099" s="122" t="s">
        <v>3405</v>
      </c>
      <c r="B1099" s="125" t="s">
        <v>304</v>
      </c>
      <c r="C1099" s="125" t="s">
        <v>2201</v>
      </c>
      <c r="D1099" s="125" t="s">
        <v>2201</v>
      </c>
      <c r="E1099" s="122" t="s">
        <v>2716</v>
      </c>
      <c r="F1099" s="122" t="s">
        <v>3406</v>
      </c>
      <c r="G1099" s="122" t="s">
        <v>801</v>
      </c>
      <c r="H1099" s="122" t="s">
        <v>847</v>
      </c>
    </row>
    <row r="1100" spans="1:8" x14ac:dyDescent="0.35">
      <c r="A1100" s="122" t="s">
        <v>3407</v>
      </c>
      <c r="B1100" s="125" t="s">
        <v>304</v>
      </c>
      <c r="C1100" s="125" t="s">
        <v>2201</v>
      </c>
      <c r="D1100" s="125" t="s">
        <v>2201</v>
      </c>
      <c r="E1100" s="122" t="s">
        <v>2716</v>
      </c>
      <c r="F1100" s="122" t="s">
        <v>3408</v>
      </c>
      <c r="G1100" s="122" t="s">
        <v>801</v>
      </c>
      <c r="H1100" s="122" t="s">
        <v>801</v>
      </c>
    </row>
    <row r="1101" spans="1:8" x14ac:dyDescent="0.35">
      <c r="A1101" s="122" t="s">
        <v>3409</v>
      </c>
      <c r="B1101" s="125" t="s">
        <v>304</v>
      </c>
      <c r="C1101" s="125" t="s">
        <v>2201</v>
      </c>
      <c r="D1101" s="125" t="s">
        <v>2201</v>
      </c>
      <c r="E1101" s="122" t="s">
        <v>2716</v>
      </c>
      <c r="F1101" s="122" t="s">
        <v>3410</v>
      </c>
      <c r="G1101" s="122" t="s">
        <v>801</v>
      </c>
      <c r="H1101" s="122" t="s">
        <v>866</v>
      </c>
    </row>
    <row r="1102" spans="1:8" x14ac:dyDescent="0.35">
      <c r="A1102" s="122" t="s">
        <v>3411</v>
      </c>
      <c r="B1102" s="125" t="s">
        <v>304</v>
      </c>
      <c r="C1102" s="125" t="s">
        <v>2201</v>
      </c>
      <c r="D1102" s="125" t="s">
        <v>2201</v>
      </c>
      <c r="E1102" s="122" t="s">
        <v>3412</v>
      </c>
      <c r="F1102" s="122" t="s">
        <v>3413</v>
      </c>
      <c r="G1102" s="122" t="s">
        <v>801</v>
      </c>
      <c r="H1102" s="122" t="s">
        <v>801</v>
      </c>
    </row>
    <row r="1103" spans="1:8" x14ac:dyDescent="0.35">
      <c r="A1103" s="122" t="s">
        <v>3414</v>
      </c>
      <c r="B1103" s="125" t="s">
        <v>304</v>
      </c>
      <c r="C1103" s="125" t="s">
        <v>2201</v>
      </c>
      <c r="D1103" s="125" t="s">
        <v>2201</v>
      </c>
      <c r="E1103" s="122" t="s">
        <v>2725</v>
      </c>
      <c r="F1103" s="122" t="s">
        <v>3415</v>
      </c>
      <c r="G1103" s="122" t="s">
        <v>801</v>
      </c>
      <c r="H1103" s="122" t="s">
        <v>801</v>
      </c>
    </row>
    <row r="1104" spans="1:8" x14ac:dyDescent="0.35">
      <c r="A1104" s="122" t="s">
        <v>3416</v>
      </c>
      <c r="B1104" s="125" t="s">
        <v>304</v>
      </c>
      <c r="C1104" s="125" t="s">
        <v>2201</v>
      </c>
      <c r="D1104" s="125" t="s">
        <v>2201</v>
      </c>
      <c r="E1104" s="122" t="s">
        <v>2725</v>
      </c>
      <c r="F1104" s="122" t="s">
        <v>3417</v>
      </c>
      <c r="G1104" s="122" t="s">
        <v>801</v>
      </c>
      <c r="H1104" s="122" t="s">
        <v>801</v>
      </c>
    </row>
    <row r="1105" spans="1:8" x14ac:dyDescent="0.35">
      <c r="A1105" s="122" t="s">
        <v>3418</v>
      </c>
      <c r="B1105" s="125" t="s">
        <v>304</v>
      </c>
      <c r="C1105" s="125" t="s">
        <v>2201</v>
      </c>
      <c r="D1105" s="125" t="s">
        <v>2201</v>
      </c>
      <c r="E1105" s="122" t="s">
        <v>2745</v>
      </c>
      <c r="F1105" s="122" t="s">
        <v>3419</v>
      </c>
      <c r="G1105" s="122" t="s">
        <v>801</v>
      </c>
      <c r="H1105" s="122" t="s">
        <v>801</v>
      </c>
    </row>
    <row r="1106" spans="1:8" x14ac:dyDescent="0.35">
      <c r="A1106" s="122" t="s">
        <v>3420</v>
      </c>
      <c r="B1106" s="125" t="s">
        <v>304</v>
      </c>
      <c r="C1106" s="125" t="s">
        <v>2201</v>
      </c>
      <c r="D1106" s="125" t="s">
        <v>2201</v>
      </c>
      <c r="E1106" s="122" t="s">
        <v>2755</v>
      </c>
      <c r="F1106" s="122" t="s">
        <v>3421</v>
      </c>
      <c r="G1106" s="122" t="s">
        <v>801</v>
      </c>
      <c r="H1106" s="122" t="s">
        <v>866</v>
      </c>
    </row>
    <row r="1107" spans="1:8" x14ac:dyDescent="0.35">
      <c r="A1107" s="122" t="s">
        <v>3422</v>
      </c>
      <c r="B1107" s="125" t="s">
        <v>304</v>
      </c>
      <c r="C1107" s="125" t="s">
        <v>2201</v>
      </c>
      <c r="D1107" s="125" t="s">
        <v>2201</v>
      </c>
      <c r="E1107" s="122" t="s">
        <v>2762</v>
      </c>
      <c r="F1107" s="122" t="s">
        <v>3423</v>
      </c>
      <c r="G1107" s="122" t="s">
        <v>801</v>
      </c>
      <c r="H1107" s="122" t="s">
        <v>801</v>
      </c>
    </row>
    <row r="1108" spans="1:8" x14ac:dyDescent="0.35">
      <c r="A1108" s="122" t="s">
        <v>3424</v>
      </c>
      <c r="B1108" s="125" t="s">
        <v>304</v>
      </c>
      <c r="C1108" s="125" t="s">
        <v>2201</v>
      </c>
      <c r="D1108" s="125" t="s">
        <v>2201</v>
      </c>
      <c r="E1108" s="122" t="s">
        <v>2293</v>
      </c>
      <c r="F1108" s="122" t="s">
        <v>3425</v>
      </c>
      <c r="G1108" s="122" t="s">
        <v>801</v>
      </c>
      <c r="H1108" s="122" t="s">
        <v>801</v>
      </c>
    </row>
    <row r="1109" spans="1:8" x14ac:dyDescent="0.35">
      <c r="A1109" s="122" t="s">
        <v>3426</v>
      </c>
      <c r="B1109" s="125" t="s">
        <v>304</v>
      </c>
      <c r="C1109" s="125" t="s">
        <v>2201</v>
      </c>
      <c r="D1109" s="125" t="s">
        <v>2201</v>
      </c>
      <c r="E1109" s="122" t="s">
        <v>2780</v>
      </c>
      <c r="F1109" s="122" t="s">
        <v>3427</v>
      </c>
      <c r="G1109" s="122" t="s">
        <v>801</v>
      </c>
      <c r="H1109" s="122" t="s">
        <v>801</v>
      </c>
    </row>
    <row r="1110" spans="1:8" x14ac:dyDescent="0.35">
      <c r="A1110" s="122" t="s">
        <v>3428</v>
      </c>
      <c r="B1110" s="125" t="s">
        <v>304</v>
      </c>
      <c r="C1110" s="125" t="s">
        <v>2201</v>
      </c>
      <c r="D1110" s="125" t="s">
        <v>2201</v>
      </c>
      <c r="E1110" s="122" t="s">
        <v>2785</v>
      </c>
      <c r="F1110" s="122" t="s">
        <v>3429</v>
      </c>
      <c r="G1110" s="122" t="s">
        <v>801</v>
      </c>
      <c r="H1110" s="122" t="s">
        <v>801</v>
      </c>
    </row>
    <row r="1111" spans="1:8" x14ac:dyDescent="0.35">
      <c r="A1111" s="122" t="s">
        <v>3430</v>
      </c>
      <c r="B1111" s="125" t="s">
        <v>304</v>
      </c>
      <c r="C1111" s="125" t="s">
        <v>2201</v>
      </c>
      <c r="D1111" s="125" t="s">
        <v>2201</v>
      </c>
      <c r="E1111" s="122" t="s">
        <v>2785</v>
      </c>
      <c r="F1111" s="122" t="s">
        <v>3431</v>
      </c>
      <c r="G1111" s="122" t="s">
        <v>801</v>
      </c>
      <c r="H1111" s="122" t="s">
        <v>801</v>
      </c>
    </row>
    <row r="1112" spans="1:8" x14ac:dyDescent="0.35">
      <c r="A1112" s="122" t="s">
        <v>3432</v>
      </c>
      <c r="B1112" s="125" t="s">
        <v>304</v>
      </c>
      <c r="C1112" s="125" t="s">
        <v>2201</v>
      </c>
      <c r="D1112" s="125" t="s">
        <v>2201</v>
      </c>
      <c r="E1112" s="122" t="s">
        <v>2296</v>
      </c>
      <c r="F1112" s="122" t="s">
        <v>3433</v>
      </c>
      <c r="G1112" s="122" t="s">
        <v>801</v>
      </c>
      <c r="H1112" s="122" t="s">
        <v>866</v>
      </c>
    </row>
    <row r="1113" spans="1:8" x14ac:dyDescent="0.35">
      <c r="A1113" s="122" t="s">
        <v>3434</v>
      </c>
      <c r="B1113" s="125" t="s">
        <v>304</v>
      </c>
      <c r="C1113" s="125" t="s">
        <v>2201</v>
      </c>
      <c r="D1113" s="125" t="s">
        <v>2201</v>
      </c>
      <c r="E1113" s="122" t="s">
        <v>2296</v>
      </c>
      <c r="F1113" s="122" t="s">
        <v>3435</v>
      </c>
      <c r="G1113" s="122" t="s">
        <v>801</v>
      </c>
      <c r="H1113" s="122" t="s">
        <v>866</v>
      </c>
    </row>
    <row r="1114" spans="1:8" x14ac:dyDescent="0.35">
      <c r="A1114" s="122" t="s">
        <v>3436</v>
      </c>
      <c r="B1114" s="125" t="s">
        <v>304</v>
      </c>
      <c r="C1114" s="125" t="s">
        <v>2201</v>
      </c>
      <c r="D1114" s="125" t="s">
        <v>2201</v>
      </c>
      <c r="E1114" s="122" t="s">
        <v>2296</v>
      </c>
      <c r="F1114" s="122" t="s">
        <v>3437</v>
      </c>
      <c r="G1114" s="122" t="s">
        <v>801</v>
      </c>
      <c r="H1114" s="122" t="s">
        <v>801</v>
      </c>
    </row>
    <row r="1115" spans="1:8" x14ac:dyDescent="0.35">
      <c r="A1115" s="122" t="s">
        <v>3438</v>
      </c>
      <c r="B1115" s="125" t="s">
        <v>304</v>
      </c>
      <c r="C1115" s="125" t="s">
        <v>2201</v>
      </c>
      <c r="D1115" s="125" t="s">
        <v>2201</v>
      </c>
      <c r="E1115" s="122" t="s">
        <v>2296</v>
      </c>
      <c r="F1115" s="122" t="s">
        <v>3439</v>
      </c>
      <c r="G1115" s="122" t="s">
        <v>801</v>
      </c>
      <c r="H1115" s="122" t="s">
        <v>801</v>
      </c>
    </row>
    <row r="1116" spans="1:8" x14ac:dyDescent="0.35">
      <c r="A1116" s="122" t="s">
        <v>3440</v>
      </c>
      <c r="B1116" s="125" t="s">
        <v>304</v>
      </c>
      <c r="C1116" s="125" t="s">
        <v>2201</v>
      </c>
      <c r="D1116" s="125" t="s">
        <v>2201</v>
      </c>
      <c r="E1116" s="122" t="s">
        <v>2296</v>
      </c>
      <c r="F1116" s="122" t="s">
        <v>3441</v>
      </c>
      <c r="G1116" s="122" t="s">
        <v>801</v>
      </c>
      <c r="H1116" s="122" t="s">
        <v>801</v>
      </c>
    </row>
    <row r="1117" spans="1:8" x14ac:dyDescent="0.35">
      <c r="A1117" s="122" t="s">
        <v>3442</v>
      </c>
      <c r="B1117" s="125" t="s">
        <v>304</v>
      </c>
      <c r="C1117" s="125" t="s">
        <v>2201</v>
      </c>
      <c r="D1117" s="125" t="s">
        <v>2201</v>
      </c>
      <c r="E1117" s="122" t="s">
        <v>2301</v>
      </c>
      <c r="F1117" s="122" t="s">
        <v>3443</v>
      </c>
      <c r="G1117" s="122" t="s">
        <v>801</v>
      </c>
      <c r="H1117" s="122" t="s">
        <v>801</v>
      </c>
    </row>
    <row r="1118" spans="1:8" x14ac:dyDescent="0.35">
      <c r="A1118" s="122" t="s">
        <v>3444</v>
      </c>
      <c r="B1118" s="125" t="s">
        <v>304</v>
      </c>
      <c r="C1118" s="125" t="s">
        <v>2201</v>
      </c>
      <c r="D1118" s="125" t="s">
        <v>2201</v>
      </c>
      <c r="E1118" s="122" t="s">
        <v>2301</v>
      </c>
      <c r="F1118" s="122" t="s">
        <v>3445</v>
      </c>
      <c r="G1118" s="122" t="s">
        <v>801</v>
      </c>
      <c r="H1118" s="122" t="s">
        <v>866</v>
      </c>
    </row>
    <row r="1119" spans="1:8" x14ac:dyDescent="0.35">
      <c r="A1119" s="122" t="s">
        <v>3446</v>
      </c>
      <c r="B1119" s="125" t="s">
        <v>304</v>
      </c>
      <c r="C1119" s="125" t="s">
        <v>2201</v>
      </c>
      <c r="D1119" s="125" t="s">
        <v>2201</v>
      </c>
      <c r="E1119" s="122" t="s">
        <v>2306</v>
      </c>
      <c r="F1119" s="122" t="s">
        <v>3447</v>
      </c>
      <c r="G1119" s="122" t="s">
        <v>801</v>
      </c>
      <c r="H1119" s="122" t="s">
        <v>801</v>
      </c>
    </row>
    <row r="1120" spans="1:8" x14ac:dyDescent="0.35">
      <c r="A1120" s="122" t="s">
        <v>3448</v>
      </c>
      <c r="B1120" s="125" t="s">
        <v>304</v>
      </c>
      <c r="C1120" s="125" t="s">
        <v>2201</v>
      </c>
      <c r="D1120" s="125" t="s">
        <v>2201</v>
      </c>
      <c r="E1120" s="122" t="s">
        <v>2320</v>
      </c>
      <c r="F1120" s="122" t="s">
        <v>3449</v>
      </c>
      <c r="G1120" s="122" t="s">
        <v>801</v>
      </c>
      <c r="H1120" s="122" t="s">
        <v>801</v>
      </c>
    </row>
    <row r="1121" spans="1:8" x14ac:dyDescent="0.35">
      <c r="A1121" s="122" t="s">
        <v>3450</v>
      </c>
      <c r="B1121" s="125" t="s">
        <v>304</v>
      </c>
      <c r="C1121" s="125" t="s">
        <v>2201</v>
      </c>
      <c r="D1121" s="125" t="s">
        <v>2201</v>
      </c>
      <c r="E1121" s="122" t="s">
        <v>2323</v>
      </c>
      <c r="F1121" s="122" t="s">
        <v>3451</v>
      </c>
      <c r="G1121" s="122" t="s">
        <v>801</v>
      </c>
      <c r="H1121" s="122" t="s">
        <v>801</v>
      </c>
    </row>
    <row r="1122" spans="1:8" x14ac:dyDescent="0.35">
      <c r="A1122" s="122" t="s">
        <v>3452</v>
      </c>
      <c r="B1122" s="125" t="s">
        <v>304</v>
      </c>
      <c r="C1122" s="125" t="s">
        <v>2201</v>
      </c>
      <c r="D1122" s="125" t="s">
        <v>2201</v>
      </c>
      <c r="E1122" s="122" t="s">
        <v>2323</v>
      </c>
      <c r="F1122" s="122" t="s">
        <v>3453</v>
      </c>
      <c r="G1122" s="122" t="s">
        <v>801</v>
      </c>
      <c r="H1122" s="122" t="s">
        <v>801</v>
      </c>
    </row>
    <row r="1123" spans="1:8" x14ac:dyDescent="0.35">
      <c r="A1123" s="122" t="s">
        <v>3454</v>
      </c>
      <c r="B1123" s="125" t="s">
        <v>304</v>
      </c>
      <c r="C1123" s="125" t="s">
        <v>2201</v>
      </c>
      <c r="D1123" s="125" t="s">
        <v>2201</v>
      </c>
      <c r="E1123" s="122" t="s">
        <v>2323</v>
      </c>
      <c r="F1123" s="122" t="s">
        <v>3455</v>
      </c>
      <c r="G1123" s="122" t="s">
        <v>801</v>
      </c>
      <c r="H1123" s="122" t="s">
        <v>801</v>
      </c>
    </row>
    <row r="1124" spans="1:8" x14ac:dyDescent="0.35">
      <c r="A1124" s="122" t="s">
        <v>3456</v>
      </c>
      <c r="B1124" s="125" t="s">
        <v>304</v>
      </c>
      <c r="C1124" s="125" t="s">
        <v>2201</v>
      </c>
      <c r="D1124" s="125" t="s">
        <v>2201</v>
      </c>
      <c r="E1124" s="122" t="s">
        <v>2323</v>
      </c>
      <c r="F1124" s="122" t="s">
        <v>3457</v>
      </c>
      <c r="G1124" s="122" t="s">
        <v>801</v>
      </c>
      <c r="H1124" s="122" t="s">
        <v>801</v>
      </c>
    </row>
    <row r="1125" spans="1:8" x14ac:dyDescent="0.35">
      <c r="A1125" s="122" t="s">
        <v>3458</v>
      </c>
      <c r="B1125" s="125" t="s">
        <v>304</v>
      </c>
      <c r="C1125" s="125" t="s">
        <v>2201</v>
      </c>
      <c r="D1125" s="125" t="s">
        <v>2201</v>
      </c>
      <c r="E1125" s="122" t="s">
        <v>2323</v>
      </c>
      <c r="F1125" s="122" t="s">
        <v>3459</v>
      </c>
      <c r="G1125" s="122" t="s">
        <v>801</v>
      </c>
      <c r="H1125" s="122" t="s">
        <v>801</v>
      </c>
    </row>
    <row r="1126" spans="1:8" x14ac:dyDescent="0.35">
      <c r="A1126" s="122" t="s">
        <v>3460</v>
      </c>
      <c r="B1126" s="125" t="s">
        <v>304</v>
      </c>
      <c r="C1126" s="125" t="s">
        <v>2201</v>
      </c>
      <c r="D1126" s="125" t="s">
        <v>2201</v>
      </c>
      <c r="E1126" s="122" t="s">
        <v>2323</v>
      </c>
      <c r="F1126" s="122" t="s">
        <v>3461</v>
      </c>
      <c r="G1126" s="122" t="s">
        <v>801</v>
      </c>
      <c r="H1126" s="122" t="s">
        <v>866</v>
      </c>
    </row>
    <row r="1127" spans="1:8" x14ac:dyDescent="0.35">
      <c r="A1127" s="122" t="s">
        <v>3462</v>
      </c>
      <c r="B1127" s="125" t="s">
        <v>304</v>
      </c>
      <c r="C1127" s="125" t="s">
        <v>2201</v>
      </c>
      <c r="D1127" s="125" t="s">
        <v>2201</v>
      </c>
      <c r="E1127" s="122" t="s">
        <v>2323</v>
      </c>
      <c r="F1127" s="122" t="s">
        <v>3463</v>
      </c>
      <c r="G1127" s="122" t="s">
        <v>801</v>
      </c>
      <c r="H1127" s="122" t="s">
        <v>866</v>
      </c>
    </row>
    <row r="1128" spans="1:8" x14ac:dyDescent="0.35">
      <c r="A1128" s="122" t="s">
        <v>3464</v>
      </c>
      <c r="B1128" s="125" t="s">
        <v>304</v>
      </c>
      <c r="C1128" s="125" t="s">
        <v>2201</v>
      </c>
      <c r="D1128" s="125" t="s">
        <v>2201</v>
      </c>
      <c r="E1128" s="122" t="s">
        <v>2323</v>
      </c>
      <c r="F1128" s="122" t="s">
        <v>3465</v>
      </c>
      <c r="G1128" s="122" t="s">
        <v>801</v>
      </c>
      <c r="H1128" s="122" t="s">
        <v>847</v>
      </c>
    </row>
    <row r="1129" spans="1:8" x14ac:dyDescent="0.35">
      <c r="A1129" s="122" t="s">
        <v>3466</v>
      </c>
      <c r="B1129" s="125" t="s">
        <v>304</v>
      </c>
      <c r="C1129" s="125" t="s">
        <v>2201</v>
      </c>
      <c r="D1129" s="125" t="s">
        <v>2201</v>
      </c>
      <c r="E1129" s="122" t="s">
        <v>2900</v>
      </c>
      <c r="F1129" s="122" t="s">
        <v>3467</v>
      </c>
      <c r="G1129" s="122" t="s">
        <v>801</v>
      </c>
      <c r="H1129" s="122" t="s">
        <v>801</v>
      </c>
    </row>
    <row r="1130" spans="1:8" x14ac:dyDescent="0.35">
      <c r="A1130" s="122" t="s">
        <v>3468</v>
      </c>
      <c r="B1130" s="125" t="s">
        <v>304</v>
      </c>
      <c r="C1130" s="125" t="s">
        <v>2201</v>
      </c>
      <c r="D1130" s="125" t="s">
        <v>2201</v>
      </c>
      <c r="E1130" s="122" t="s">
        <v>2900</v>
      </c>
      <c r="F1130" s="122" t="s">
        <v>3469</v>
      </c>
      <c r="G1130" s="122" t="s">
        <v>801</v>
      </c>
      <c r="H1130" s="122" t="s">
        <v>801</v>
      </c>
    </row>
    <row r="1131" spans="1:8" x14ac:dyDescent="0.35">
      <c r="A1131" s="122" t="s">
        <v>3470</v>
      </c>
      <c r="B1131" s="125" t="s">
        <v>304</v>
      </c>
      <c r="C1131" s="125" t="s">
        <v>2201</v>
      </c>
      <c r="D1131" s="125" t="s">
        <v>2201</v>
      </c>
      <c r="E1131" s="122" t="s">
        <v>2900</v>
      </c>
      <c r="F1131" s="122" t="s">
        <v>3471</v>
      </c>
      <c r="G1131" s="122" t="s">
        <v>801</v>
      </c>
      <c r="H1131" s="122" t="s">
        <v>801</v>
      </c>
    </row>
    <row r="1132" spans="1:8" x14ac:dyDescent="0.35">
      <c r="A1132" s="122" t="s">
        <v>3472</v>
      </c>
      <c r="B1132" s="125" t="s">
        <v>304</v>
      </c>
      <c r="C1132" s="125" t="s">
        <v>2201</v>
      </c>
      <c r="D1132" s="125" t="s">
        <v>2201</v>
      </c>
      <c r="E1132" s="122" t="s">
        <v>2332</v>
      </c>
      <c r="F1132" s="122" t="s">
        <v>3473</v>
      </c>
      <c r="G1132" s="122" t="s">
        <v>801</v>
      </c>
      <c r="H1132" s="122" t="s">
        <v>801</v>
      </c>
    </row>
    <row r="1133" spans="1:8" x14ac:dyDescent="0.35">
      <c r="A1133" s="122" t="s">
        <v>3474</v>
      </c>
      <c r="B1133" s="125" t="s">
        <v>304</v>
      </c>
      <c r="C1133" s="125" t="s">
        <v>2201</v>
      </c>
      <c r="D1133" s="125" t="s">
        <v>2201</v>
      </c>
      <c r="E1133" s="122" t="s">
        <v>2332</v>
      </c>
      <c r="F1133" s="122" t="s">
        <v>3475</v>
      </c>
      <c r="G1133" s="122" t="s">
        <v>801</v>
      </c>
      <c r="H1133" s="122" t="s">
        <v>866</v>
      </c>
    </row>
    <row r="1134" spans="1:8" x14ac:dyDescent="0.35">
      <c r="A1134" s="122" t="s">
        <v>3476</v>
      </c>
      <c r="B1134" s="125" t="s">
        <v>304</v>
      </c>
      <c r="C1134" s="125" t="s">
        <v>2201</v>
      </c>
      <c r="D1134" s="125" t="s">
        <v>2201</v>
      </c>
      <c r="E1134" s="122" t="s">
        <v>2351</v>
      </c>
      <c r="F1134" s="122" t="s">
        <v>3477</v>
      </c>
      <c r="G1134" s="122" t="s">
        <v>2879</v>
      </c>
      <c r="H1134" s="122" t="s">
        <v>2879</v>
      </c>
    </row>
    <row r="1135" spans="1:8" x14ac:dyDescent="0.35">
      <c r="A1135" s="122" t="s">
        <v>3478</v>
      </c>
      <c r="B1135" s="125" t="s">
        <v>304</v>
      </c>
      <c r="C1135" s="125" t="s">
        <v>2201</v>
      </c>
      <c r="D1135" s="125" t="s">
        <v>2201</v>
      </c>
      <c r="E1135" s="122" t="s">
        <v>3203</v>
      </c>
      <c r="F1135" s="122" t="s">
        <v>3479</v>
      </c>
      <c r="G1135" s="122" t="s">
        <v>807</v>
      </c>
      <c r="H1135" s="122" t="s">
        <v>801</v>
      </c>
    </row>
    <row r="1136" spans="1:8" x14ac:dyDescent="0.35">
      <c r="A1136" s="122" t="s">
        <v>3480</v>
      </c>
      <c r="B1136" s="125" t="s">
        <v>304</v>
      </c>
      <c r="C1136" s="125" t="s">
        <v>2201</v>
      </c>
      <c r="D1136" s="125" t="s">
        <v>2201</v>
      </c>
      <c r="E1136" s="122" t="s">
        <v>2371</v>
      </c>
      <c r="F1136" s="122" t="s">
        <v>3481</v>
      </c>
      <c r="G1136" s="122" t="s">
        <v>807</v>
      </c>
      <c r="H1136" s="122" t="s">
        <v>801</v>
      </c>
    </row>
    <row r="1137" spans="1:8" x14ac:dyDescent="0.35">
      <c r="A1137" s="122" t="s">
        <v>3482</v>
      </c>
      <c r="B1137" s="125" t="s">
        <v>304</v>
      </c>
      <c r="C1137" s="125" t="s">
        <v>2201</v>
      </c>
      <c r="D1137" s="125" t="s">
        <v>2201</v>
      </c>
      <c r="E1137" s="122" t="s">
        <v>3483</v>
      </c>
      <c r="F1137" s="122" t="s">
        <v>3484</v>
      </c>
      <c r="G1137" s="122" t="s">
        <v>807</v>
      </c>
      <c r="H1137" s="122" t="s">
        <v>2879</v>
      </c>
    </row>
    <row r="1138" spans="1:8" x14ac:dyDescent="0.35">
      <c r="A1138" s="122" t="s">
        <v>3485</v>
      </c>
      <c r="B1138" s="125" t="s">
        <v>304</v>
      </c>
      <c r="C1138" s="125" t="s">
        <v>2201</v>
      </c>
      <c r="D1138" s="125" t="s">
        <v>2201</v>
      </c>
      <c r="E1138" s="122" t="s">
        <v>2424</v>
      </c>
      <c r="F1138" s="122" t="s">
        <v>3486</v>
      </c>
      <c r="G1138" s="122" t="s">
        <v>807</v>
      </c>
      <c r="H1138" s="122" t="s">
        <v>801</v>
      </c>
    </row>
    <row r="1139" spans="1:8" x14ac:dyDescent="0.35">
      <c r="A1139" s="122" t="s">
        <v>3487</v>
      </c>
      <c r="B1139" s="125" t="s">
        <v>304</v>
      </c>
      <c r="C1139" s="125" t="s">
        <v>2201</v>
      </c>
      <c r="D1139" s="125" t="s">
        <v>2201</v>
      </c>
      <c r="E1139" s="122" t="s">
        <v>2454</v>
      </c>
      <c r="F1139" s="122" t="s">
        <v>3488</v>
      </c>
      <c r="G1139" s="122" t="s">
        <v>807</v>
      </c>
      <c r="H1139" s="122" t="s">
        <v>2879</v>
      </c>
    </row>
    <row r="1140" spans="1:8" x14ac:dyDescent="0.35">
      <c r="A1140" s="122" t="s">
        <v>3489</v>
      </c>
      <c r="B1140" s="125" t="s">
        <v>304</v>
      </c>
      <c r="C1140" s="125" t="s">
        <v>2201</v>
      </c>
      <c r="D1140" s="125" t="s">
        <v>2201</v>
      </c>
      <c r="E1140" s="122" t="s">
        <v>3259</v>
      </c>
      <c r="F1140" s="122" t="s">
        <v>3490</v>
      </c>
      <c r="G1140" s="122" t="s">
        <v>807</v>
      </c>
      <c r="H1140" s="122" t="s">
        <v>2879</v>
      </c>
    </row>
    <row r="1141" spans="1:8" x14ac:dyDescent="0.35">
      <c r="A1141" s="122" t="s">
        <v>3491</v>
      </c>
      <c r="B1141" s="125" t="s">
        <v>304</v>
      </c>
      <c r="C1141" s="125" t="s">
        <v>2201</v>
      </c>
      <c r="D1141" s="125" t="s">
        <v>2201</v>
      </c>
      <c r="E1141" s="122" t="s">
        <v>2240</v>
      </c>
      <c r="F1141" s="122" t="s">
        <v>3492</v>
      </c>
      <c r="G1141" s="122" t="s">
        <v>807</v>
      </c>
      <c r="H1141" s="122" t="s">
        <v>3493</v>
      </c>
    </row>
    <row r="1142" spans="1:8" x14ac:dyDescent="0.35">
      <c r="A1142" s="122" t="s">
        <v>3494</v>
      </c>
      <c r="B1142" s="125" t="s">
        <v>304</v>
      </c>
      <c r="C1142" s="125" t="s">
        <v>2201</v>
      </c>
      <c r="D1142" s="125" t="s">
        <v>2201</v>
      </c>
      <c r="E1142" s="122" t="s">
        <v>2240</v>
      </c>
      <c r="F1142" s="122" t="s">
        <v>3495</v>
      </c>
      <c r="G1142" s="122" t="s">
        <v>807</v>
      </c>
      <c r="H1142" s="122" t="s">
        <v>2879</v>
      </c>
    </row>
    <row r="1143" spans="1:8" x14ac:dyDescent="0.35">
      <c r="A1143" s="122" t="s">
        <v>3496</v>
      </c>
      <c r="B1143" s="125" t="s">
        <v>304</v>
      </c>
      <c r="C1143" s="125" t="s">
        <v>2201</v>
      </c>
      <c r="D1143" s="125" t="s">
        <v>2201</v>
      </c>
      <c r="E1143" s="122" t="s">
        <v>2246</v>
      </c>
      <c r="F1143" s="122" t="s">
        <v>3497</v>
      </c>
      <c r="G1143" s="122" t="s">
        <v>807</v>
      </c>
      <c r="H1143" s="122" t="s">
        <v>2879</v>
      </c>
    </row>
    <row r="1144" spans="1:8" x14ac:dyDescent="0.35">
      <c r="A1144" s="122" t="s">
        <v>3498</v>
      </c>
      <c r="B1144" s="125" t="s">
        <v>304</v>
      </c>
      <c r="C1144" s="125" t="s">
        <v>2201</v>
      </c>
      <c r="D1144" s="125" t="s">
        <v>2201</v>
      </c>
      <c r="E1144" s="122" t="s">
        <v>2246</v>
      </c>
      <c r="F1144" s="122" t="s">
        <v>3499</v>
      </c>
      <c r="G1144" s="122" t="s">
        <v>807</v>
      </c>
      <c r="H1144" s="122" t="s">
        <v>2879</v>
      </c>
    </row>
    <row r="1145" spans="1:8" x14ac:dyDescent="0.35">
      <c r="A1145" s="122" t="s">
        <v>3500</v>
      </c>
      <c r="B1145" s="125" t="s">
        <v>304</v>
      </c>
      <c r="C1145" s="125" t="s">
        <v>2201</v>
      </c>
      <c r="D1145" s="125" t="s">
        <v>2201</v>
      </c>
      <c r="E1145" s="122" t="s">
        <v>2246</v>
      </c>
      <c r="F1145" s="122" t="s">
        <v>3501</v>
      </c>
      <c r="G1145" s="122" t="s">
        <v>807</v>
      </c>
      <c r="H1145" s="122" t="s">
        <v>2879</v>
      </c>
    </row>
    <row r="1146" spans="1:8" x14ac:dyDescent="0.35">
      <c r="A1146" s="122" t="s">
        <v>3502</v>
      </c>
      <c r="B1146" s="125" t="s">
        <v>304</v>
      </c>
      <c r="C1146" s="125" t="s">
        <v>2201</v>
      </c>
      <c r="D1146" s="125" t="s">
        <v>2201</v>
      </c>
      <c r="E1146" s="122" t="s">
        <v>2253</v>
      </c>
      <c r="F1146" s="122" t="s">
        <v>3503</v>
      </c>
      <c r="G1146" s="122" t="s">
        <v>807</v>
      </c>
      <c r="H1146" s="122" t="s">
        <v>2879</v>
      </c>
    </row>
    <row r="1147" spans="1:8" x14ac:dyDescent="0.35">
      <c r="A1147" s="122" t="s">
        <v>3504</v>
      </c>
      <c r="B1147" s="125" t="s">
        <v>304</v>
      </c>
      <c r="C1147" s="125" t="s">
        <v>2201</v>
      </c>
      <c r="D1147" s="125" t="s">
        <v>2201</v>
      </c>
      <c r="E1147" s="122" t="s">
        <v>2253</v>
      </c>
      <c r="F1147" s="122" t="s">
        <v>3505</v>
      </c>
      <c r="G1147" s="122" t="s">
        <v>807</v>
      </c>
      <c r="H1147" s="122" t="s">
        <v>2879</v>
      </c>
    </row>
    <row r="1148" spans="1:8" x14ac:dyDescent="0.35">
      <c r="A1148" s="122" t="s">
        <v>3506</v>
      </c>
      <c r="B1148" s="125" t="s">
        <v>304</v>
      </c>
      <c r="C1148" s="125" t="s">
        <v>2201</v>
      </c>
      <c r="D1148" s="125" t="s">
        <v>2201</v>
      </c>
      <c r="E1148" s="122" t="s">
        <v>2253</v>
      </c>
      <c r="F1148" s="122" t="s">
        <v>3507</v>
      </c>
      <c r="G1148" s="122" t="s">
        <v>807</v>
      </c>
      <c r="H1148" s="122" t="s">
        <v>2879</v>
      </c>
    </row>
    <row r="1149" spans="1:8" x14ac:dyDescent="0.35">
      <c r="A1149" s="122" t="s">
        <v>3508</v>
      </c>
      <c r="B1149" s="125" t="s">
        <v>304</v>
      </c>
      <c r="C1149" s="125" t="s">
        <v>2201</v>
      </c>
      <c r="D1149" s="125" t="s">
        <v>2201</v>
      </c>
      <c r="E1149" s="122" t="s">
        <v>2253</v>
      </c>
      <c r="F1149" s="122" t="s">
        <v>3509</v>
      </c>
      <c r="G1149" s="122" t="s">
        <v>807</v>
      </c>
      <c r="H1149" s="122" t="s">
        <v>2879</v>
      </c>
    </row>
    <row r="1150" spans="1:8" x14ac:dyDescent="0.35">
      <c r="A1150" s="122" t="s">
        <v>3510</v>
      </c>
      <c r="B1150" s="125" t="s">
        <v>304</v>
      </c>
      <c r="C1150" s="125" t="s">
        <v>2201</v>
      </c>
      <c r="D1150" s="125" t="s">
        <v>2201</v>
      </c>
      <c r="E1150" s="122" t="s">
        <v>2253</v>
      </c>
      <c r="F1150" s="122" t="s">
        <v>3511</v>
      </c>
      <c r="G1150" s="122" t="s">
        <v>807</v>
      </c>
      <c r="H1150" s="122" t="s">
        <v>2879</v>
      </c>
    </row>
    <row r="1151" spans="1:8" x14ac:dyDescent="0.35">
      <c r="A1151" s="122" t="s">
        <v>3512</v>
      </c>
      <c r="B1151" s="125" t="s">
        <v>304</v>
      </c>
      <c r="C1151" s="125" t="s">
        <v>2201</v>
      </c>
      <c r="D1151" s="125" t="s">
        <v>2201</v>
      </c>
      <c r="E1151" s="122" t="s">
        <v>2253</v>
      </c>
      <c r="F1151" s="122" t="s">
        <v>3513</v>
      </c>
      <c r="G1151" s="122" t="s">
        <v>807</v>
      </c>
      <c r="H1151" s="122" t="s">
        <v>866</v>
      </c>
    </row>
    <row r="1152" spans="1:8" x14ac:dyDescent="0.35">
      <c r="A1152" s="122" t="s">
        <v>3514</v>
      </c>
      <c r="B1152" s="125" t="s">
        <v>304</v>
      </c>
      <c r="C1152" s="125" t="s">
        <v>2201</v>
      </c>
      <c r="D1152" s="125" t="s">
        <v>2201</v>
      </c>
      <c r="E1152" s="122" t="s">
        <v>2590</v>
      </c>
      <c r="F1152" s="122" t="s">
        <v>3515</v>
      </c>
      <c r="G1152" s="122" t="s">
        <v>807</v>
      </c>
      <c r="H1152" s="122" t="s">
        <v>801</v>
      </c>
    </row>
    <row r="1153" spans="1:8" x14ac:dyDescent="0.35">
      <c r="A1153" s="122" t="s">
        <v>3516</v>
      </c>
      <c r="B1153" s="125" t="s">
        <v>304</v>
      </c>
      <c r="C1153" s="125" t="s">
        <v>2201</v>
      </c>
      <c r="D1153" s="125" t="s">
        <v>2201</v>
      </c>
      <c r="E1153" s="122" t="s">
        <v>2590</v>
      </c>
      <c r="F1153" s="122" t="s">
        <v>3517</v>
      </c>
      <c r="G1153" s="122" t="s">
        <v>807</v>
      </c>
      <c r="H1153" s="122" t="s">
        <v>2879</v>
      </c>
    </row>
    <row r="1154" spans="1:8" x14ac:dyDescent="0.35">
      <c r="A1154" s="122" t="s">
        <v>3518</v>
      </c>
      <c r="B1154" s="125" t="s">
        <v>304</v>
      </c>
      <c r="C1154" s="125" t="s">
        <v>2201</v>
      </c>
      <c r="D1154" s="125" t="s">
        <v>2201</v>
      </c>
      <c r="E1154" s="122" t="s">
        <v>2610</v>
      </c>
      <c r="F1154" s="122" t="s">
        <v>3519</v>
      </c>
      <c r="G1154" s="122" t="s">
        <v>807</v>
      </c>
      <c r="H1154" s="122" t="s">
        <v>2879</v>
      </c>
    </row>
    <row r="1155" spans="1:8" x14ac:dyDescent="0.35">
      <c r="A1155" s="122" t="s">
        <v>3520</v>
      </c>
      <c r="B1155" s="125" t="s">
        <v>304</v>
      </c>
      <c r="C1155" s="125" t="s">
        <v>2201</v>
      </c>
      <c r="D1155" s="125" t="s">
        <v>2201</v>
      </c>
      <c r="E1155" s="122" t="s">
        <v>3521</v>
      </c>
      <c r="F1155" s="122" t="s">
        <v>3522</v>
      </c>
      <c r="G1155" s="122" t="s">
        <v>807</v>
      </c>
      <c r="H1155" s="122" t="s">
        <v>2879</v>
      </c>
    </row>
    <row r="1156" spans="1:8" x14ac:dyDescent="0.35">
      <c r="A1156" s="122" t="s">
        <v>3523</v>
      </c>
      <c r="B1156" s="125" t="s">
        <v>304</v>
      </c>
      <c r="C1156" s="125" t="s">
        <v>2201</v>
      </c>
      <c r="D1156" s="125" t="s">
        <v>2201</v>
      </c>
      <c r="E1156" s="122" t="s">
        <v>2266</v>
      </c>
      <c r="F1156" s="122" t="s">
        <v>3524</v>
      </c>
      <c r="G1156" s="122" t="s">
        <v>807</v>
      </c>
      <c r="H1156" s="122" t="s">
        <v>2879</v>
      </c>
    </row>
    <row r="1157" spans="1:8" x14ac:dyDescent="0.35">
      <c r="A1157" s="122" t="s">
        <v>3525</v>
      </c>
      <c r="B1157" s="125" t="s">
        <v>304</v>
      </c>
      <c r="C1157" s="125" t="s">
        <v>2201</v>
      </c>
      <c r="D1157" s="125" t="s">
        <v>2201</v>
      </c>
      <c r="E1157" s="122" t="s">
        <v>2266</v>
      </c>
      <c r="F1157" s="122" t="s">
        <v>3526</v>
      </c>
      <c r="G1157" s="122" t="s">
        <v>807</v>
      </c>
      <c r="H1157" s="122" t="s">
        <v>2879</v>
      </c>
    </row>
    <row r="1158" spans="1:8" x14ac:dyDescent="0.35">
      <c r="A1158" s="122" t="s">
        <v>3527</v>
      </c>
      <c r="B1158" s="125" t="s">
        <v>304</v>
      </c>
      <c r="C1158" s="125" t="s">
        <v>2201</v>
      </c>
      <c r="D1158" s="125" t="s">
        <v>2201</v>
      </c>
      <c r="E1158" s="122" t="s">
        <v>2266</v>
      </c>
      <c r="F1158" s="122" t="s">
        <v>3528</v>
      </c>
      <c r="G1158" s="122" t="s">
        <v>807</v>
      </c>
      <c r="H1158" s="122" t="s">
        <v>847</v>
      </c>
    </row>
    <row r="1159" spans="1:8" x14ac:dyDescent="0.35">
      <c r="A1159" s="122" t="s">
        <v>3529</v>
      </c>
      <c r="B1159" s="125" t="s">
        <v>304</v>
      </c>
      <c r="C1159" s="125" t="s">
        <v>2201</v>
      </c>
      <c r="D1159" s="125" t="s">
        <v>2201</v>
      </c>
      <c r="E1159" s="122" t="s">
        <v>2266</v>
      </c>
      <c r="F1159" s="122" t="s">
        <v>3530</v>
      </c>
      <c r="G1159" s="122" t="s">
        <v>807</v>
      </c>
      <c r="H1159" s="122" t="s">
        <v>2879</v>
      </c>
    </row>
    <row r="1160" spans="1:8" x14ac:dyDescent="0.35">
      <c r="A1160" s="122" t="s">
        <v>3531</v>
      </c>
      <c r="B1160" s="125" t="s">
        <v>304</v>
      </c>
      <c r="C1160" s="125" t="s">
        <v>2201</v>
      </c>
      <c r="D1160" s="125" t="s">
        <v>2201</v>
      </c>
      <c r="E1160" s="122" t="s">
        <v>2266</v>
      </c>
      <c r="F1160" s="122" t="s">
        <v>3532</v>
      </c>
      <c r="G1160" s="122" t="s">
        <v>807</v>
      </c>
      <c r="H1160" s="122" t="s">
        <v>2879</v>
      </c>
    </row>
    <row r="1161" spans="1:8" x14ac:dyDescent="0.35">
      <c r="A1161" s="122" t="s">
        <v>3533</v>
      </c>
      <c r="B1161" s="125" t="s">
        <v>304</v>
      </c>
      <c r="C1161" s="125" t="s">
        <v>2201</v>
      </c>
      <c r="D1161" s="125" t="s">
        <v>2201</v>
      </c>
      <c r="E1161" s="122" t="s">
        <v>2266</v>
      </c>
      <c r="F1161" s="122" t="s">
        <v>3534</v>
      </c>
      <c r="G1161" s="122" t="s">
        <v>807</v>
      </c>
      <c r="H1161" s="122" t="s">
        <v>2879</v>
      </c>
    </row>
    <row r="1162" spans="1:8" x14ac:dyDescent="0.35">
      <c r="A1162" s="122" t="s">
        <v>3535</v>
      </c>
      <c r="B1162" s="125" t="s">
        <v>304</v>
      </c>
      <c r="C1162" s="125" t="s">
        <v>2201</v>
      </c>
      <c r="D1162" s="125" t="s">
        <v>2201</v>
      </c>
      <c r="E1162" s="122" t="s">
        <v>2646</v>
      </c>
      <c r="F1162" s="122" t="s">
        <v>3536</v>
      </c>
      <c r="G1162" s="122" t="s">
        <v>807</v>
      </c>
      <c r="H1162" s="122" t="s">
        <v>801</v>
      </c>
    </row>
    <row r="1163" spans="1:8" x14ac:dyDescent="0.35">
      <c r="A1163" s="122" t="s">
        <v>3537</v>
      </c>
      <c r="B1163" s="125" t="s">
        <v>304</v>
      </c>
      <c r="C1163" s="125" t="s">
        <v>2201</v>
      </c>
      <c r="D1163" s="125" t="s">
        <v>2201</v>
      </c>
      <c r="E1163" s="122" t="s">
        <v>2646</v>
      </c>
      <c r="F1163" s="122" t="s">
        <v>3538</v>
      </c>
      <c r="G1163" s="122" t="s">
        <v>807</v>
      </c>
      <c r="H1163" s="122" t="s">
        <v>2879</v>
      </c>
    </row>
    <row r="1164" spans="1:8" x14ac:dyDescent="0.35">
      <c r="A1164" s="122" t="s">
        <v>3539</v>
      </c>
      <c r="B1164" s="125" t="s">
        <v>304</v>
      </c>
      <c r="C1164" s="125" t="s">
        <v>2201</v>
      </c>
      <c r="D1164" s="125" t="s">
        <v>2201</v>
      </c>
      <c r="E1164" s="122" t="s">
        <v>2663</v>
      </c>
      <c r="F1164" s="122" t="s">
        <v>3540</v>
      </c>
      <c r="G1164" s="122" t="s">
        <v>807</v>
      </c>
      <c r="H1164" s="122" t="s">
        <v>847</v>
      </c>
    </row>
    <row r="1165" spans="1:8" x14ac:dyDescent="0.35">
      <c r="A1165" s="122" t="s">
        <v>3541</v>
      </c>
      <c r="B1165" s="125" t="s">
        <v>304</v>
      </c>
      <c r="C1165" s="125" t="s">
        <v>2201</v>
      </c>
      <c r="D1165" s="125" t="s">
        <v>2201</v>
      </c>
      <c r="E1165" s="122" t="s">
        <v>3371</v>
      </c>
      <c r="F1165" s="122" t="s">
        <v>3542</v>
      </c>
      <c r="G1165" s="122" t="s">
        <v>807</v>
      </c>
      <c r="H1165" s="122" t="s">
        <v>801</v>
      </c>
    </row>
    <row r="1166" spans="1:8" x14ac:dyDescent="0.35">
      <c r="A1166" s="122" t="s">
        <v>3543</v>
      </c>
      <c r="B1166" s="125" t="s">
        <v>304</v>
      </c>
      <c r="C1166" s="125" t="s">
        <v>2201</v>
      </c>
      <c r="D1166" s="125" t="s">
        <v>2201</v>
      </c>
      <c r="E1166" s="122" t="s">
        <v>3371</v>
      </c>
      <c r="F1166" s="122" t="s">
        <v>3544</v>
      </c>
      <c r="G1166" s="122" t="s">
        <v>807</v>
      </c>
      <c r="H1166" s="122" t="s">
        <v>2879</v>
      </c>
    </row>
    <row r="1167" spans="1:8" x14ac:dyDescent="0.35">
      <c r="A1167" s="122" t="s">
        <v>3545</v>
      </c>
      <c r="B1167" s="125" t="s">
        <v>304</v>
      </c>
      <c r="C1167" s="125" t="s">
        <v>2201</v>
      </c>
      <c r="D1167" s="125" t="s">
        <v>2201</v>
      </c>
      <c r="E1167" s="122" t="s">
        <v>3546</v>
      </c>
      <c r="F1167" s="122" t="s">
        <v>3547</v>
      </c>
      <c r="G1167" s="122" t="s">
        <v>807</v>
      </c>
      <c r="H1167" s="122" t="s">
        <v>801</v>
      </c>
    </row>
    <row r="1168" spans="1:8" x14ac:dyDescent="0.35">
      <c r="A1168" s="122" t="s">
        <v>3548</v>
      </c>
      <c r="B1168" s="125" t="s">
        <v>304</v>
      </c>
      <c r="C1168" s="125" t="s">
        <v>2201</v>
      </c>
      <c r="D1168" s="125" t="s">
        <v>2201</v>
      </c>
      <c r="E1168" s="122" t="s">
        <v>2694</v>
      </c>
      <c r="F1168" s="122" t="s">
        <v>3549</v>
      </c>
      <c r="G1168" s="122" t="s">
        <v>807</v>
      </c>
      <c r="H1168" s="122" t="s">
        <v>2879</v>
      </c>
    </row>
    <row r="1169" spans="1:8" x14ac:dyDescent="0.35">
      <c r="A1169" s="122" t="s">
        <v>3550</v>
      </c>
      <c r="B1169" s="125" t="s">
        <v>304</v>
      </c>
      <c r="C1169" s="125" t="s">
        <v>2201</v>
      </c>
      <c r="D1169" s="125" t="s">
        <v>2201</v>
      </c>
      <c r="E1169" s="122" t="s">
        <v>2697</v>
      </c>
      <c r="F1169" s="122" t="s">
        <v>3551</v>
      </c>
      <c r="G1169" s="122" t="s">
        <v>807</v>
      </c>
      <c r="H1169" s="122" t="s">
        <v>2879</v>
      </c>
    </row>
    <row r="1170" spans="1:8" x14ac:dyDescent="0.35">
      <c r="A1170" s="122" t="s">
        <v>3552</v>
      </c>
      <c r="B1170" s="125" t="s">
        <v>304</v>
      </c>
      <c r="C1170" s="125" t="s">
        <v>2201</v>
      </c>
      <c r="D1170" s="125" t="s">
        <v>2201</v>
      </c>
      <c r="E1170" s="122" t="s">
        <v>2290</v>
      </c>
      <c r="F1170" s="122" t="s">
        <v>3553</v>
      </c>
      <c r="G1170" s="122" t="s">
        <v>807</v>
      </c>
      <c r="H1170" s="122" t="s">
        <v>2879</v>
      </c>
    </row>
    <row r="1171" spans="1:8" x14ac:dyDescent="0.35">
      <c r="A1171" s="122" t="s">
        <v>3554</v>
      </c>
      <c r="B1171" s="125" t="s">
        <v>304</v>
      </c>
      <c r="C1171" s="125" t="s">
        <v>2201</v>
      </c>
      <c r="D1171" s="125" t="s">
        <v>2201</v>
      </c>
      <c r="E1171" s="122" t="s">
        <v>2716</v>
      </c>
      <c r="F1171" s="122" t="s">
        <v>3555</v>
      </c>
      <c r="G1171" s="122" t="s">
        <v>807</v>
      </c>
      <c r="H1171" s="122" t="s">
        <v>2879</v>
      </c>
    </row>
    <row r="1172" spans="1:8" x14ac:dyDescent="0.35">
      <c r="A1172" s="122" t="s">
        <v>3556</v>
      </c>
      <c r="B1172" s="125" t="s">
        <v>304</v>
      </c>
      <c r="C1172" s="125" t="s">
        <v>2201</v>
      </c>
      <c r="D1172" s="125" t="s">
        <v>2201</v>
      </c>
      <c r="E1172" s="122" t="s">
        <v>2725</v>
      </c>
      <c r="F1172" s="122" t="s">
        <v>3557</v>
      </c>
      <c r="G1172" s="122" t="s">
        <v>807</v>
      </c>
      <c r="H1172" s="122" t="s">
        <v>2879</v>
      </c>
    </row>
    <row r="1173" spans="1:8" x14ac:dyDescent="0.35">
      <c r="A1173" s="122" t="s">
        <v>3558</v>
      </c>
      <c r="B1173" s="125" t="s">
        <v>304</v>
      </c>
      <c r="C1173" s="125" t="s">
        <v>2201</v>
      </c>
      <c r="D1173" s="125" t="s">
        <v>2201</v>
      </c>
      <c r="E1173" s="122" t="s">
        <v>2296</v>
      </c>
      <c r="F1173" s="122" t="s">
        <v>3559</v>
      </c>
      <c r="G1173" s="122" t="s">
        <v>807</v>
      </c>
      <c r="H1173" s="122" t="s">
        <v>2879</v>
      </c>
    </row>
    <row r="1174" spans="1:8" x14ac:dyDescent="0.35">
      <c r="A1174" s="122" t="s">
        <v>3560</v>
      </c>
      <c r="B1174" s="125" t="s">
        <v>304</v>
      </c>
      <c r="C1174" s="125" t="s">
        <v>2201</v>
      </c>
      <c r="D1174" s="125" t="s">
        <v>2201</v>
      </c>
      <c r="E1174" s="122" t="s">
        <v>2306</v>
      </c>
      <c r="F1174" s="122" t="s">
        <v>3561</v>
      </c>
      <c r="G1174" s="122" t="s">
        <v>807</v>
      </c>
      <c r="H1174" s="122" t="s">
        <v>2879</v>
      </c>
    </row>
    <row r="1175" spans="1:8" x14ac:dyDescent="0.35">
      <c r="A1175" s="122" t="s">
        <v>3562</v>
      </c>
      <c r="B1175" s="125" t="s">
        <v>304</v>
      </c>
      <c r="C1175" s="125" t="s">
        <v>2201</v>
      </c>
      <c r="D1175" s="125" t="s">
        <v>2201</v>
      </c>
      <c r="E1175" s="122" t="s">
        <v>2315</v>
      </c>
      <c r="F1175" s="122" t="s">
        <v>3563</v>
      </c>
      <c r="G1175" s="122" t="s">
        <v>807</v>
      </c>
      <c r="H1175" s="122" t="s">
        <v>2879</v>
      </c>
    </row>
    <row r="1176" spans="1:8" x14ac:dyDescent="0.35">
      <c r="A1176" s="122" t="s">
        <v>3564</v>
      </c>
      <c r="B1176" s="125" t="s">
        <v>304</v>
      </c>
      <c r="C1176" s="125" t="s">
        <v>2201</v>
      </c>
      <c r="D1176" s="125" t="s">
        <v>2201</v>
      </c>
      <c r="E1176" s="122" t="s">
        <v>2323</v>
      </c>
      <c r="F1176" s="122" t="s">
        <v>3565</v>
      </c>
      <c r="G1176" s="122" t="s">
        <v>807</v>
      </c>
      <c r="H1176" s="122" t="s">
        <v>2879</v>
      </c>
    </row>
    <row r="1177" spans="1:8" x14ac:dyDescent="0.35">
      <c r="A1177" s="122" t="s">
        <v>3566</v>
      </c>
      <c r="B1177" s="125" t="s">
        <v>304</v>
      </c>
      <c r="C1177" s="125" t="s">
        <v>2201</v>
      </c>
      <c r="D1177" s="125" t="s">
        <v>2201</v>
      </c>
      <c r="E1177" s="122" t="s">
        <v>2323</v>
      </c>
      <c r="F1177" s="122" t="s">
        <v>3567</v>
      </c>
      <c r="G1177" s="122" t="s">
        <v>807</v>
      </c>
      <c r="H1177" s="122" t="s">
        <v>801</v>
      </c>
    </row>
    <row r="1178" spans="1:8" x14ac:dyDescent="0.35">
      <c r="A1178" s="122" t="s">
        <v>3568</v>
      </c>
      <c r="B1178" s="125" t="s">
        <v>304</v>
      </c>
      <c r="C1178" s="125" t="s">
        <v>2201</v>
      </c>
      <c r="D1178" s="125" t="s">
        <v>2201</v>
      </c>
      <c r="E1178" s="122" t="s">
        <v>2323</v>
      </c>
      <c r="F1178" s="122" t="s">
        <v>3569</v>
      </c>
      <c r="G1178" s="122" t="s">
        <v>807</v>
      </c>
      <c r="H1178" s="122" t="s">
        <v>2879</v>
      </c>
    </row>
    <row r="1179" spans="1:8" x14ac:dyDescent="0.35">
      <c r="A1179" s="122" t="s">
        <v>3570</v>
      </c>
      <c r="B1179" s="125" t="s">
        <v>304</v>
      </c>
      <c r="C1179" s="125" t="s">
        <v>2201</v>
      </c>
      <c r="D1179" s="125" t="s">
        <v>2201</v>
      </c>
      <c r="E1179" s="122" t="s">
        <v>2323</v>
      </c>
      <c r="F1179" s="122" t="s">
        <v>3571</v>
      </c>
      <c r="G1179" s="122" t="s">
        <v>807</v>
      </c>
      <c r="H1179" s="122" t="s">
        <v>2879</v>
      </c>
    </row>
    <row r="1180" spans="1:8" x14ac:dyDescent="0.35">
      <c r="A1180" s="122" t="s">
        <v>3572</v>
      </c>
      <c r="B1180" s="125" t="s">
        <v>304</v>
      </c>
      <c r="C1180" s="125" t="s">
        <v>2201</v>
      </c>
      <c r="D1180" s="125" t="s">
        <v>2201</v>
      </c>
      <c r="E1180" s="122" t="s">
        <v>2323</v>
      </c>
      <c r="F1180" s="122" t="s">
        <v>3573</v>
      </c>
      <c r="G1180" s="122" t="s">
        <v>807</v>
      </c>
      <c r="H1180" s="122" t="s">
        <v>2879</v>
      </c>
    </row>
    <row r="1181" spans="1:8" x14ac:dyDescent="0.35">
      <c r="A1181" s="122" t="s">
        <v>3574</v>
      </c>
      <c r="B1181" s="125" t="s">
        <v>304</v>
      </c>
      <c r="C1181" s="125" t="s">
        <v>2201</v>
      </c>
      <c r="D1181" s="125" t="s">
        <v>2201</v>
      </c>
      <c r="E1181" s="122" t="s">
        <v>2323</v>
      </c>
      <c r="F1181" s="122" t="s">
        <v>3575</v>
      </c>
      <c r="G1181" s="122" t="s">
        <v>807</v>
      </c>
      <c r="H1181" s="122" t="s">
        <v>2879</v>
      </c>
    </row>
    <row r="1182" spans="1:8" x14ac:dyDescent="0.35">
      <c r="A1182" s="122" t="s">
        <v>3576</v>
      </c>
      <c r="B1182" s="125" t="s">
        <v>304</v>
      </c>
      <c r="C1182" s="125" t="s">
        <v>2201</v>
      </c>
      <c r="D1182" s="125" t="s">
        <v>2201</v>
      </c>
      <c r="E1182" s="122" t="s">
        <v>2374</v>
      </c>
      <c r="F1182" s="122" t="s">
        <v>3577</v>
      </c>
      <c r="G1182" s="122" t="s">
        <v>811</v>
      </c>
      <c r="H1182" s="122" t="s">
        <v>837</v>
      </c>
    </row>
    <row r="1183" spans="1:8" x14ac:dyDescent="0.35">
      <c r="A1183" s="122" t="s">
        <v>3578</v>
      </c>
      <c r="B1183" s="125" t="s">
        <v>304</v>
      </c>
      <c r="C1183" s="125" t="s">
        <v>2201</v>
      </c>
      <c r="D1183" s="125" t="s">
        <v>2201</v>
      </c>
      <c r="E1183" s="122" t="s">
        <v>2411</v>
      </c>
      <c r="F1183" s="122" t="s">
        <v>3579</v>
      </c>
      <c r="G1183" s="122" t="s">
        <v>837</v>
      </c>
      <c r="H1183" s="122" t="s">
        <v>837</v>
      </c>
    </row>
    <row r="1184" spans="1:8" x14ac:dyDescent="0.35">
      <c r="A1184" s="122" t="s">
        <v>3580</v>
      </c>
      <c r="B1184" s="125" t="s">
        <v>304</v>
      </c>
      <c r="C1184" s="125" t="s">
        <v>2201</v>
      </c>
      <c r="D1184" s="125" t="s">
        <v>2201</v>
      </c>
      <c r="E1184" s="122" t="s">
        <v>2430</v>
      </c>
      <c r="F1184" s="122" t="s">
        <v>3581</v>
      </c>
      <c r="G1184" s="122" t="s">
        <v>837</v>
      </c>
      <c r="H1184" s="122" t="s">
        <v>837</v>
      </c>
    </row>
    <row r="1185" spans="1:8" x14ac:dyDescent="0.35">
      <c r="A1185" s="122" t="s">
        <v>3582</v>
      </c>
      <c r="B1185" s="125" t="s">
        <v>304</v>
      </c>
      <c r="C1185" s="125" t="s">
        <v>2201</v>
      </c>
      <c r="D1185" s="125" t="s">
        <v>2201</v>
      </c>
      <c r="E1185" s="122" t="s">
        <v>2454</v>
      </c>
      <c r="F1185" s="122" t="s">
        <v>3583</v>
      </c>
      <c r="G1185" s="122" t="s">
        <v>837</v>
      </c>
      <c r="H1185" s="122" t="s">
        <v>837</v>
      </c>
    </row>
    <row r="1186" spans="1:8" x14ac:dyDescent="0.35">
      <c r="A1186" s="122" t="s">
        <v>3584</v>
      </c>
      <c r="B1186" s="125" t="s">
        <v>304</v>
      </c>
      <c r="C1186" s="125" t="s">
        <v>2201</v>
      </c>
      <c r="D1186" s="125" t="s">
        <v>2201</v>
      </c>
      <c r="E1186" s="122" t="s">
        <v>2227</v>
      </c>
      <c r="F1186" s="122" t="s">
        <v>3585</v>
      </c>
      <c r="G1186" s="122" t="s">
        <v>837</v>
      </c>
      <c r="H1186" s="122" t="s">
        <v>837</v>
      </c>
    </row>
    <row r="1187" spans="1:8" x14ac:dyDescent="0.35">
      <c r="A1187" s="122" t="s">
        <v>3586</v>
      </c>
      <c r="B1187" s="125" t="s">
        <v>304</v>
      </c>
      <c r="C1187" s="125" t="s">
        <v>2201</v>
      </c>
      <c r="D1187" s="125" t="s">
        <v>2201</v>
      </c>
      <c r="E1187" s="122" t="s">
        <v>2227</v>
      </c>
      <c r="F1187" s="122" t="s">
        <v>3587</v>
      </c>
      <c r="G1187" s="122" t="s">
        <v>837</v>
      </c>
      <c r="H1187" s="122" t="s">
        <v>837</v>
      </c>
    </row>
    <row r="1188" spans="1:8" x14ac:dyDescent="0.35">
      <c r="A1188" s="122" t="s">
        <v>3588</v>
      </c>
      <c r="B1188" s="125" t="s">
        <v>304</v>
      </c>
      <c r="C1188" s="125" t="s">
        <v>2201</v>
      </c>
      <c r="D1188" s="125" t="s">
        <v>2201</v>
      </c>
      <c r="E1188" s="122" t="s">
        <v>2253</v>
      </c>
      <c r="F1188" s="122" t="s">
        <v>3589</v>
      </c>
      <c r="G1188" s="122" t="s">
        <v>837</v>
      </c>
      <c r="H1188" s="122" t="s">
        <v>837</v>
      </c>
    </row>
    <row r="1189" spans="1:8" x14ac:dyDescent="0.35">
      <c r="A1189" s="122" t="s">
        <v>3590</v>
      </c>
      <c r="B1189" s="125" t="s">
        <v>304</v>
      </c>
      <c r="C1189" s="125" t="s">
        <v>2201</v>
      </c>
      <c r="D1189" s="125" t="s">
        <v>2201</v>
      </c>
      <c r="E1189" s="122" t="s">
        <v>2590</v>
      </c>
      <c r="F1189" s="122" t="s">
        <v>3591</v>
      </c>
      <c r="G1189" s="122" t="s">
        <v>837</v>
      </c>
      <c r="H1189" s="122" t="s">
        <v>837</v>
      </c>
    </row>
    <row r="1190" spans="1:8" x14ac:dyDescent="0.35">
      <c r="A1190" s="122" t="s">
        <v>3592</v>
      </c>
      <c r="B1190" s="125" t="s">
        <v>304</v>
      </c>
      <c r="C1190" s="125" t="s">
        <v>2201</v>
      </c>
      <c r="D1190" s="125" t="s">
        <v>2201</v>
      </c>
      <c r="E1190" s="122" t="s">
        <v>2590</v>
      </c>
      <c r="F1190" s="122" t="s">
        <v>3593</v>
      </c>
      <c r="G1190" s="122" t="s">
        <v>837</v>
      </c>
      <c r="H1190" s="122" t="s">
        <v>847</v>
      </c>
    </row>
    <row r="1191" spans="1:8" x14ac:dyDescent="0.35">
      <c r="A1191" s="122" t="s">
        <v>3594</v>
      </c>
      <c r="B1191" s="125" t="s">
        <v>304</v>
      </c>
      <c r="C1191" s="125" t="s">
        <v>2201</v>
      </c>
      <c r="D1191" s="125" t="s">
        <v>2201</v>
      </c>
      <c r="E1191" s="122" t="s">
        <v>2590</v>
      </c>
      <c r="F1191" s="122" t="s">
        <v>3595</v>
      </c>
      <c r="G1191" s="122" t="s">
        <v>837</v>
      </c>
      <c r="H1191" s="122" t="s">
        <v>837</v>
      </c>
    </row>
    <row r="1192" spans="1:8" x14ac:dyDescent="0.35">
      <c r="A1192" s="122" t="s">
        <v>3596</v>
      </c>
      <c r="B1192" s="125" t="s">
        <v>304</v>
      </c>
      <c r="C1192" s="125" t="s">
        <v>2201</v>
      </c>
      <c r="D1192" s="125" t="s">
        <v>2201</v>
      </c>
      <c r="E1192" s="122" t="s">
        <v>2590</v>
      </c>
      <c r="F1192" s="122" t="s">
        <v>3597</v>
      </c>
      <c r="G1192" s="122" t="s">
        <v>837</v>
      </c>
      <c r="H1192" s="122" t="s">
        <v>837</v>
      </c>
    </row>
    <row r="1193" spans="1:8" x14ac:dyDescent="0.35">
      <c r="A1193" s="122" t="s">
        <v>3598</v>
      </c>
      <c r="B1193" s="125" t="s">
        <v>304</v>
      </c>
      <c r="C1193" s="125" t="s">
        <v>2201</v>
      </c>
      <c r="D1193" s="125" t="s">
        <v>2201</v>
      </c>
      <c r="E1193" s="122" t="s">
        <v>2590</v>
      </c>
      <c r="F1193" s="122" t="s">
        <v>3599</v>
      </c>
      <c r="G1193" s="122" t="s">
        <v>837</v>
      </c>
      <c r="H1193" s="122" t="s">
        <v>837</v>
      </c>
    </row>
    <row r="1194" spans="1:8" x14ac:dyDescent="0.35">
      <c r="A1194" s="122" t="s">
        <v>3600</v>
      </c>
      <c r="B1194" s="125" t="s">
        <v>304</v>
      </c>
      <c r="C1194" s="125" t="s">
        <v>2201</v>
      </c>
      <c r="D1194" s="125" t="s">
        <v>2201</v>
      </c>
      <c r="E1194" s="122" t="s">
        <v>2590</v>
      </c>
      <c r="F1194" s="122" t="s">
        <v>3601</v>
      </c>
      <c r="G1194" s="122" t="s">
        <v>837</v>
      </c>
      <c r="H1194" s="122" t="s">
        <v>837</v>
      </c>
    </row>
    <row r="1195" spans="1:8" x14ac:dyDescent="0.35">
      <c r="A1195" s="122" t="s">
        <v>3602</v>
      </c>
      <c r="B1195" s="125" t="s">
        <v>304</v>
      </c>
      <c r="C1195" s="125" t="s">
        <v>2201</v>
      </c>
      <c r="D1195" s="125" t="s">
        <v>2201</v>
      </c>
      <c r="E1195" s="122" t="s">
        <v>2590</v>
      </c>
      <c r="F1195" s="122" t="s">
        <v>3603</v>
      </c>
      <c r="G1195" s="122" t="s">
        <v>837</v>
      </c>
      <c r="H1195" s="122" t="s">
        <v>837</v>
      </c>
    </row>
    <row r="1196" spans="1:8" x14ac:dyDescent="0.35">
      <c r="A1196" s="122" t="s">
        <v>3604</v>
      </c>
      <c r="B1196" s="125" t="s">
        <v>304</v>
      </c>
      <c r="C1196" s="125" t="s">
        <v>2201</v>
      </c>
      <c r="D1196" s="125" t="s">
        <v>2201</v>
      </c>
      <c r="E1196" s="122" t="s">
        <v>2590</v>
      </c>
      <c r="F1196" s="122" t="s">
        <v>3605</v>
      </c>
      <c r="G1196" s="122" t="s">
        <v>837</v>
      </c>
      <c r="H1196" s="122" t="s">
        <v>837</v>
      </c>
    </row>
    <row r="1197" spans="1:8" x14ac:dyDescent="0.35">
      <c r="A1197" s="122" t="s">
        <v>3606</v>
      </c>
      <c r="B1197" s="125" t="s">
        <v>304</v>
      </c>
      <c r="C1197" s="125" t="s">
        <v>2201</v>
      </c>
      <c r="D1197" s="125" t="s">
        <v>2201</v>
      </c>
      <c r="E1197" s="122" t="s">
        <v>2590</v>
      </c>
      <c r="F1197" s="122" t="s">
        <v>3607</v>
      </c>
      <c r="G1197" s="122" t="s">
        <v>837</v>
      </c>
      <c r="H1197" s="122" t="s">
        <v>837</v>
      </c>
    </row>
    <row r="1198" spans="1:8" x14ac:dyDescent="0.35">
      <c r="A1198" s="122" t="s">
        <v>3608</v>
      </c>
      <c r="B1198" s="125" t="s">
        <v>304</v>
      </c>
      <c r="C1198" s="125" t="s">
        <v>2201</v>
      </c>
      <c r="D1198" s="125" t="s">
        <v>2201</v>
      </c>
      <c r="E1198" s="122" t="s">
        <v>2590</v>
      </c>
      <c r="F1198" s="122" t="s">
        <v>3609</v>
      </c>
      <c r="G1198" s="122" t="s">
        <v>837</v>
      </c>
      <c r="H1198" s="122" t="s">
        <v>837</v>
      </c>
    </row>
    <row r="1199" spans="1:8" x14ac:dyDescent="0.35">
      <c r="A1199" s="122" t="s">
        <v>3610</v>
      </c>
      <c r="B1199" s="125" t="s">
        <v>304</v>
      </c>
      <c r="C1199" s="125" t="s">
        <v>2201</v>
      </c>
      <c r="D1199" s="125" t="s">
        <v>2201</v>
      </c>
      <c r="E1199" s="122" t="s">
        <v>3521</v>
      </c>
      <c r="F1199" s="122" t="s">
        <v>3611</v>
      </c>
      <c r="G1199" s="122" t="s">
        <v>837</v>
      </c>
      <c r="H1199" s="122" t="s">
        <v>837</v>
      </c>
    </row>
    <row r="1200" spans="1:8" x14ac:dyDescent="0.35">
      <c r="A1200" s="122" t="s">
        <v>3612</v>
      </c>
      <c r="B1200" s="125" t="s">
        <v>304</v>
      </c>
      <c r="C1200" s="125" t="s">
        <v>2201</v>
      </c>
      <c r="D1200" s="125" t="s">
        <v>2201</v>
      </c>
      <c r="E1200" s="122" t="s">
        <v>3059</v>
      </c>
      <c r="F1200" s="122" t="s">
        <v>3613</v>
      </c>
      <c r="G1200" s="122" t="s">
        <v>837</v>
      </c>
      <c r="H1200" s="122" t="s">
        <v>837</v>
      </c>
    </row>
    <row r="1201" spans="1:8" x14ac:dyDescent="0.35">
      <c r="A1201" s="122" t="s">
        <v>3614</v>
      </c>
      <c r="B1201" s="125" t="s">
        <v>304</v>
      </c>
      <c r="C1201" s="125" t="s">
        <v>2201</v>
      </c>
      <c r="D1201" s="125" t="s">
        <v>2201</v>
      </c>
      <c r="E1201" s="122" t="s">
        <v>2652</v>
      </c>
      <c r="F1201" s="122" t="s">
        <v>3615</v>
      </c>
      <c r="G1201" s="122" t="s">
        <v>837</v>
      </c>
      <c r="H1201" s="122" t="s">
        <v>837</v>
      </c>
    </row>
    <row r="1202" spans="1:8" x14ac:dyDescent="0.35">
      <c r="A1202" s="122" t="s">
        <v>3616</v>
      </c>
      <c r="B1202" s="125" t="s">
        <v>304</v>
      </c>
      <c r="C1202" s="125" t="s">
        <v>2201</v>
      </c>
      <c r="D1202" s="125" t="s">
        <v>2201</v>
      </c>
      <c r="E1202" s="122" t="s">
        <v>3617</v>
      </c>
      <c r="F1202" s="122" t="s">
        <v>3618</v>
      </c>
      <c r="G1202" s="122" t="s">
        <v>837</v>
      </c>
      <c r="H1202" s="122" t="s">
        <v>837</v>
      </c>
    </row>
    <row r="1203" spans="1:8" x14ac:dyDescent="0.35">
      <c r="A1203" s="122" t="s">
        <v>3619</v>
      </c>
      <c r="B1203" s="125" t="s">
        <v>304</v>
      </c>
      <c r="C1203" s="125" t="s">
        <v>2201</v>
      </c>
      <c r="D1203" s="125" t="s">
        <v>2201</v>
      </c>
      <c r="E1203" s="122" t="s">
        <v>2290</v>
      </c>
      <c r="F1203" s="122" t="s">
        <v>3620</v>
      </c>
      <c r="G1203" s="122" t="s">
        <v>837</v>
      </c>
      <c r="H1203" s="122" t="s">
        <v>837</v>
      </c>
    </row>
    <row r="1204" spans="1:8" x14ac:dyDescent="0.35">
      <c r="A1204" s="122" t="s">
        <v>3621</v>
      </c>
      <c r="B1204" s="125" t="s">
        <v>304</v>
      </c>
      <c r="C1204" s="125" t="s">
        <v>2201</v>
      </c>
      <c r="D1204" s="125" t="s">
        <v>2201</v>
      </c>
      <c r="E1204" s="122" t="s">
        <v>2290</v>
      </c>
      <c r="F1204" s="122" t="s">
        <v>3622</v>
      </c>
      <c r="G1204" s="122" t="s">
        <v>837</v>
      </c>
      <c r="H1204" s="122" t="s">
        <v>837</v>
      </c>
    </row>
    <row r="1205" spans="1:8" x14ac:dyDescent="0.35">
      <c r="A1205" s="122" t="s">
        <v>3623</v>
      </c>
      <c r="B1205" s="125" t="s">
        <v>304</v>
      </c>
      <c r="C1205" s="125" t="s">
        <v>2201</v>
      </c>
      <c r="D1205" s="125" t="s">
        <v>2201</v>
      </c>
      <c r="E1205" s="122" t="s">
        <v>2716</v>
      </c>
      <c r="F1205" s="122" t="s">
        <v>3624</v>
      </c>
      <c r="G1205" s="122" t="s">
        <v>837</v>
      </c>
      <c r="H1205" s="122" t="s">
        <v>837</v>
      </c>
    </row>
    <row r="1206" spans="1:8" x14ac:dyDescent="0.35">
      <c r="A1206" s="122" t="s">
        <v>3625</v>
      </c>
      <c r="B1206" s="125" t="s">
        <v>304</v>
      </c>
      <c r="C1206" s="125" t="s">
        <v>2201</v>
      </c>
      <c r="D1206" s="125" t="s">
        <v>2201</v>
      </c>
      <c r="E1206" s="122" t="s">
        <v>2716</v>
      </c>
      <c r="F1206" s="122" t="s">
        <v>3626</v>
      </c>
      <c r="G1206" s="122" t="s">
        <v>837</v>
      </c>
      <c r="H1206" s="122" t="s">
        <v>816</v>
      </c>
    </row>
    <row r="1207" spans="1:8" x14ac:dyDescent="0.35">
      <c r="A1207" s="122" t="s">
        <v>3627</v>
      </c>
      <c r="B1207" s="125" t="s">
        <v>304</v>
      </c>
      <c r="C1207" s="125" t="s">
        <v>2201</v>
      </c>
      <c r="D1207" s="125" t="s">
        <v>2201</v>
      </c>
      <c r="E1207" s="122" t="s">
        <v>2725</v>
      </c>
      <c r="F1207" s="122" t="s">
        <v>3628</v>
      </c>
      <c r="G1207" s="122" t="s">
        <v>837</v>
      </c>
      <c r="H1207" s="122" t="s">
        <v>837</v>
      </c>
    </row>
    <row r="1208" spans="1:8" x14ac:dyDescent="0.35">
      <c r="A1208" s="122" t="s">
        <v>3629</v>
      </c>
      <c r="B1208" s="125" t="s">
        <v>304</v>
      </c>
      <c r="C1208" s="125" t="s">
        <v>2201</v>
      </c>
      <c r="D1208" s="125" t="s">
        <v>2201</v>
      </c>
      <c r="E1208" s="122" t="s">
        <v>2725</v>
      </c>
      <c r="F1208" s="122" t="s">
        <v>3630</v>
      </c>
      <c r="G1208" s="122" t="s">
        <v>837</v>
      </c>
      <c r="H1208" s="122" t="s">
        <v>837</v>
      </c>
    </row>
    <row r="1209" spans="1:8" x14ac:dyDescent="0.35">
      <c r="A1209" s="122" t="s">
        <v>3631</v>
      </c>
      <c r="B1209" s="125" t="s">
        <v>304</v>
      </c>
      <c r="C1209" s="125" t="s">
        <v>2201</v>
      </c>
      <c r="D1209" s="125" t="s">
        <v>2201</v>
      </c>
      <c r="E1209" s="122" t="s">
        <v>2725</v>
      </c>
      <c r="F1209" s="122" t="s">
        <v>3632</v>
      </c>
      <c r="G1209" s="122" t="s">
        <v>837</v>
      </c>
      <c r="H1209" s="122" t="s">
        <v>837</v>
      </c>
    </row>
    <row r="1210" spans="1:8" x14ac:dyDescent="0.35">
      <c r="A1210" s="122" t="s">
        <v>3633</v>
      </c>
      <c r="B1210" s="125" t="s">
        <v>304</v>
      </c>
      <c r="C1210" s="125" t="s">
        <v>2201</v>
      </c>
      <c r="D1210" s="125" t="s">
        <v>2201</v>
      </c>
      <c r="E1210" s="122" t="s">
        <v>2736</v>
      </c>
      <c r="F1210" s="122" t="s">
        <v>3634</v>
      </c>
      <c r="G1210" s="122" t="s">
        <v>837</v>
      </c>
      <c r="H1210" s="122" t="s">
        <v>837</v>
      </c>
    </row>
    <row r="1211" spans="1:8" x14ac:dyDescent="0.35">
      <c r="A1211" s="122" t="s">
        <v>3635</v>
      </c>
      <c r="B1211" s="125" t="s">
        <v>304</v>
      </c>
      <c r="C1211" s="125" t="s">
        <v>2201</v>
      </c>
      <c r="D1211" s="125" t="s">
        <v>2201</v>
      </c>
      <c r="E1211" s="122" t="s">
        <v>2736</v>
      </c>
      <c r="F1211" s="122" t="s">
        <v>3636</v>
      </c>
      <c r="G1211" s="122" t="s">
        <v>837</v>
      </c>
      <c r="H1211" s="122" t="s">
        <v>837</v>
      </c>
    </row>
    <row r="1212" spans="1:8" x14ac:dyDescent="0.35">
      <c r="A1212" s="122" t="s">
        <v>3637</v>
      </c>
      <c r="B1212" s="125" t="s">
        <v>304</v>
      </c>
      <c r="C1212" s="125" t="s">
        <v>2201</v>
      </c>
      <c r="D1212" s="125" t="s">
        <v>2201</v>
      </c>
      <c r="E1212" s="122" t="s">
        <v>2323</v>
      </c>
      <c r="F1212" s="122" t="s">
        <v>3638</v>
      </c>
      <c r="G1212" s="122" t="s">
        <v>837</v>
      </c>
      <c r="H1212" s="122" t="s">
        <v>837</v>
      </c>
    </row>
    <row r="1213" spans="1:8" x14ac:dyDescent="0.35">
      <c r="A1213" s="122" t="s">
        <v>3639</v>
      </c>
      <c r="B1213" s="125" t="s">
        <v>304</v>
      </c>
      <c r="C1213" s="125" t="s">
        <v>2201</v>
      </c>
      <c r="D1213" s="125" t="s">
        <v>2201</v>
      </c>
      <c r="E1213" s="122" t="s">
        <v>2323</v>
      </c>
      <c r="F1213" s="122" t="s">
        <v>3640</v>
      </c>
      <c r="G1213" s="122" t="s">
        <v>837</v>
      </c>
      <c r="H1213" s="122" t="s">
        <v>837</v>
      </c>
    </row>
    <row r="1214" spans="1:8" x14ac:dyDescent="0.35">
      <c r="A1214" s="122" t="s">
        <v>3641</v>
      </c>
      <c r="B1214" s="125" t="s">
        <v>304</v>
      </c>
      <c r="C1214" s="125" t="s">
        <v>2201</v>
      </c>
      <c r="D1214" s="125" t="s">
        <v>2201</v>
      </c>
      <c r="E1214" s="122" t="s">
        <v>2323</v>
      </c>
      <c r="F1214" s="122" t="s">
        <v>3642</v>
      </c>
      <c r="G1214" s="122" t="s">
        <v>837</v>
      </c>
      <c r="H1214" s="122" t="s">
        <v>837</v>
      </c>
    </row>
    <row r="1215" spans="1:8" x14ac:dyDescent="0.35">
      <c r="A1215" s="122" t="s">
        <v>3643</v>
      </c>
      <c r="B1215" s="125" t="s">
        <v>304</v>
      </c>
      <c r="C1215" s="125" t="s">
        <v>2201</v>
      </c>
      <c r="D1215" s="125" t="s">
        <v>2201</v>
      </c>
      <c r="E1215" s="122" t="s">
        <v>2900</v>
      </c>
      <c r="F1215" s="122" t="s">
        <v>3644</v>
      </c>
      <c r="G1215" s="122" t="s">
        <v>837</v>
      </c>
      <c r="H1215" s="122" t="s">
        <v>837</v>
      </c>
    </row>
    <row r="1216" spans="1:8" x14ac:dyDescent="0.35">
      <c r="A1216" s="122" t="s">
        <v>3645</v>
      </c>
      <c r="B1216" s="125" t="s">
        <v>304</v>
      </c>
      <c r="C1216" s="125" t="s">
        <v>2201</v>
      </c>
      <c r="D1216" s="125" t="s">
        <v>2201</v>
      </c>
      <c r="E1216" s="122" t="s">
        <v>2332</v>
      </c>
      <c r="F1216" s="122" t="s">
        <v>3646</v>
      </c>
      <c r="G1216" s="122" t="s">
        <v>837</v>
      </c>
      <c r="H1216" s="122" t="s">
        <v>837</v>
      </c>
    </row>
  </sheetData>
  <autoFilter ref="A2:H1216" xr:uid="{4D56F404-F0B6-4624-BB20-695B33C1F29C}"/>
  <phoneticPr fontId="2"/>
  <pageMargins left="0.70866141732283472" right="0.70866141732283472" top="0.74803149606299213" bottom="0.74803149606299213" header="0.31496062992125984" footer="0.31496062992125984"/>
  <pageSetup paperSize="9" scale="59"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A6D1D-9000-46BE-90A8-67BD12B7C974}">
  <sheetPr codeName="Sheet12">
    <tabColor rgb="FFFFC000"/>
  </sheetPr>
  <dimension ref="A1:K43"/>
  <sheetViews>
    <sheetView view="pageBreakPreview" topLeftCell="A27" zoomScale="80" zoomScaleNormal="100" zoomScaleSheetLayoutView="80" workbookViewId="0">
      <selection sqref="A1:XFD1048576"/>
    </sheetView>
  </sheetViews>
  <sheetFormatPr defaultColWidth="9" defaultRowHeight="13.5" x14ac:dyDescent="0.4"/>
  <cols>
    <col min="1" max="1" width="3.25" style="89" customWidth="1"/>
    <col min="2" max="2" width="10.375" style="89" customWidth="1"/>
    <col min="3" max="3" width="21.625" style="242" customWidth="1"/>
    <col min="4" max="4" width="8.25" style="83" customWidth="1"/>
    <col min="5" max="5" width="24.125" style="89" customWidth="1"/>
    <col min="6" max="6" width="13.5" style="242" customWidth="1"/>
    <col min="7" max="8" width="10.375" style="89" customWidth="1"/>
    <col min="9" max="9" width="4" style="89" customWidth="1"/>
    <col min="10" max="16384" width="9" style="89"/>
  </cols>
  <sheetData>
    <row r="1" spans="1:9" ht="18.75" x14ac:dyDescent="0.4">
      <c r="A1" s="89" t="s">
        <v>3800</v>
      </c>
      <c r="I1" s="165" t="s">
        <v>3647</v>
      </c>
    </row>
    <row r="2" spans="1:9" ht="17.25" x14ac:dyDescent="0.4">
      <c r="A2" s="439" t="s">
        <v>3801</v>
      </c>
      <c r="B2" s="439"/>
      <c r="C2" s="439"/>
      <c r="D2" s="439"/>
      <c r="E2" s="439"/>
      <c r="F2" s="439"/>
      <c r="G2" s="439"/>
      <c r="H2" s="439"/>
    </row>
    <row r="3" spans="1:9" x14ac:dyDescent="0.4">
      <c r="E3" s="83"/>
      <c r="G3" s="405" t="s">
        <v>156</v>
      </c>
      <c r="H3" s="405"/>
      <c r="I3" s="83"/>
    </row>
    <row r="4" spans="1:9" ht="30" customHeight="1" x14ac:dyDescent="0.4">
      <c r="G4" s="405"/>
      <c r="H4" s="405"/>
    </row>
    <row r="5" spans="1:9" x14ac:dyDescent="0.4">
      <c r="A5" s="89" t="s">
        <v>321</v>
      </c>
    </row>
    <row r="6" spans="1:9" ht="34.5" customHeight="1" thickBot="1" x14ac:dyDescent="0.45">
      <c r="A6" s="291"/>
      <c r="B6" s="265" t="s">
        <v>322</v>
      </c>
      <c r="C6" s="266" t="s">
        <v>323</v>
      </c>
      <c r="D6" s="267" t="s">
        <v>324</v>
      </c>
      <c r="E6" s="268" t="s">
        <v>325</v>
      </c>
      <c r="F6" s="266" t="s">
        <v>326</v>
      </c>
      <c r="G6" s="265" t="s">
        <v>327</v>
      </c>
      <c r="H6" s="265" t="s">
        <v>328</v>
      </c>
      <c r="I6" s="83"/>
    </row>
    <row r="7" spans="1:9" ht="18.75" customHeight="1" thickTop="1" x14ac:dyDescent="0.4">
      <c r="A7" s="483"/>
      <c r="B7" s="292" t="s">
        <v>329</v>
      </c>
      <c r="C7" s="484"/>
      <c r="D7" s="271"/>
      <c r="E7" s="272" t="s">
        <v>330</v>
      </c>
      <c r="F7" s="484"/>
      <c r="G7" s="491"/>
      <c r="H7" s="491"/>
      <c r="I7" s="83"/>
    </row>
    <row r="8" spans="1:9" ht="18.75" customHeight="1" x14ac:dyDescent="0.4">
      <c r="A8" s="483"/>
      <c r="B8" s="488"/>
      <c r="C8" s="485"/>
      <c r="D8" s="271"/>
      <c r="E8" s="272" t="s">
        <v>331</v>
      </c>
      <c r="F8" s="485"/>
      <c r="G8" s="492"/>
      <c r="H8" s="492"/>
      <c r="I8" s="83"/>
    </row>
    <row r="9" spans="1:9" ht="18.75" customHeight="1" x14ac:dyDescent="0.4">
      <c r="A9" s="483"/>
      <c r="B9" s="404"/>
      <c r="C9" s="486"/>
      <c r="D9" s="276"/>
      <c r="E9" s="273" t="s">
        <v>332</v>
      </c>
      <c r="F9" s="486"/>
      <c r="G9" s="492"/>
      <c r="H9" s="492"/>
    </row>
    <row r="10" spans="1:9" ht="18.75" customHeight="1" x14ac:dyDescent="0.4">
      <c r="A10" s="483"/>
      <c r="B10" s="172" t="s">
        <v>333</v>
      </c>
      <c r="C10" s="489"/>
      <c r="D10" s="271"/>
      <c r="E10" s="272" t="s">
        <v>330</v>
      </c>
      <c r="F10" s="489"/>
      <c r="G10" s="487"/>
      <c r="H10" s="487"/>
      <c r="I10" s="83"/>
    </row>
    <row r="11" spans="1:9" ht="18.75" customHeight="1" x14ac:dyDescent="0.4">
      <c r="A11" s="483"/>
      <c r="B11" s="488"/>
      <c r="C11" s="485"/>
      <c r="D11" s="271"/>
      <c r="E11" s="272" t="s">
        <v>331</v>
      </c>
      <c r="F11" s="485"/>
      <c r="G11" s="487"/>
      <c r="H11" s="487"/>
      <c r="I11" s="83"/>
    </row>
    <row r="12" spans="1:9" ht="18.75" customHeight="1" x14ac:dyDescent="0.4">
      <c r="A12" s="483"/>
      <c r="B12" s="404"/>
      <c r="C12" s="486"/>
      <c r="D12" s="276"/>
      <c r="E12" s="273" t="s">
        <v>332</v>
      </c>
      <c r="F12" s="486"/>
      <c r="G12" s="487"/>
      <c r="H12" s="487"/>
    </row>
    <row r="13" spans="1:9" ht="18.75" customHeight="1" x14ac:dyDescent="0.4">
      <c r="A13" s="483"/>
      <c r="B13" s="172" t="s">
        <v>334</v>
      </c>
      <c r="C13" s="489"/>
      <c r="D13" s="271"/>
      <c r="E13" s="272" t="s">
        <v>330</v>
      </c>
      <c r="F13" s="489"/>
      <c r="G13" s="487"/>
      <c r="H13" s="487"/>
      <c r="I13" s="83"/>
    </row>
    <row r="14" spans="1:9" ht="18.75" customHeight="1" x14ac:dyDescent="0.4">
      <c r="A14" s="483"/>
      <c r="B14" s="488"/>
      <c r="C14" s="485"/>
      <c r="D14" s="271"/>
      <c r="E14" s="272" t="s">
        <v>331</v>
      </c>
      <c r="F14" s="485"/>
      <c r="G14" s="487"/>
      <c r="H14" s="487"/>
      <c r="I14" s="83"/>
    </row>
    <row r="15" spans="1:9" ht="18.75" customHeight="1" x14ac:dyDescent="0.4">
      <c r="A15" s="483"/>
      <c r="B15" s="404"/>
      <c r="C15" s="486"/>
      <c r="D15" s="276"/>
      <c r="E15" s="273" t="s">
        <v>332</v>
      </c>
      <c r="F15" s="486"/>
      <c r="G15" s="487"/>
      <c r="H15" s="487"/>
    </row>
    <row r="16" spans="1:9" ht="18.75" customHeight="1" x14ac:dyDescent="0.4">
      <c r="A16" s="483"/>
      <c r="B16" s="172" t="s">
        <v>335</v>
      </c>
      <c r="C16" s="489"/>
      <c r="D16" s="271"/>
      <c r="E16" s="272" t="s">
        <v>330</v>
      </c>
      <c r="F16" s="489"/>
      <c r="G16" s="487"/>
      <c r="H16" s="487"/>
      <c r="I16" s="83"/>
    </row>
    <row r="17" spans="1:9" ht="18.75" customHeight="1" x14ac:dyDescent="0.4">
      <c r="A17" s="483"/>
      <c r="B17" s="488"/>
      <c r="C17" s="485"/>
      <c r="D17" s="271"/>
      <c r="E17" s="272" t="s">
        <v>331</v>
      </c>
      <c r="F17" s="485"/>
      <c r="G17" s="487"/>
      <c r="H17" s="487"/>
      <c r="I17" s="83"/>
    </row>
    <row r="18" spans="1:9" ht="18.75" customHeight="1" x14ac:dyDescent="0.4">
      <c r="A18" s="483"/>
      <c r="B18" s="404"/>
      <c r="C18" s="486"/>
      <c r="D18" s="276"/>
      <c r="E18" s="273" t="s">
        <v>332</v>
      </c>
      <c r="F18" s="486"/>
      <c r="G18" s="487"/>
      <c r="H18" s="487"/>
    </row>
    <row r="19" spans="1:9" ht="18.75" customHeight="1" x14ac:dyDescent="0.4">
      <c r="A19" s="483"/>
      <c r="B19" s="172" t="s">
        <v>336</v>
      </c>
      <c r="C19" s="489"/>
      <c r="D19" s="271"/>
      <c r="E19" s="272" t="s">
        <v>330</v>
      </c>
      <c r="F19" s="489"/>
      <c r="G19" s="492"/>
      <c r="H19" s="492"/>
      <c r="I19" s="83"/>
    </row>
    <row r="20" spans="1:9" ht="18.75" customHeight="1" x14ac:dyDescent="0.4">
      <c r="A20" s="483"/>
      <c r="B20" s="488"/>
      <c r="C20" s="485"/>
      <c r="D20" s="271"/>
      <c r="E20" s="272" t="s">
        <v>331</v>
      </c>
      <c r="F20" s="485"/>
      <c r="G20" s="492"/>
      <c r="H20" s="492"/>
      <c r="I20" s="83"/>
    </row>
    <row r="21" spans="1:9" ht="18.75" customHeight="1" thickBot="1" x14ac:dyDescent="0.45">
      <c r="A21" s="483"/>
      <c r="B21" s="494"/>
      <c r="C21" s="490"/>
      <c r="D21" s="293"/>
      <c r="E21" s="273" t="s">
        <v>332</v>
      </c>
      <c r="F21" s="490"/>
      <c r="G21" s="493"/>
      <c r="H21" s="493"/>
    </row>
    <row r="22" spans="1:9" ht="19.899999999999999" customHeight="1" thickTop="1" x14ac:dyDescent="0.4">
      <c r="A22" s="294"/>
      <c r="B22" s="280" t="s">
        <v>250</v>
      </c>
      <c r="C22" s="279"/>
      <c r="D22" s="280"/>
      <c r="E22" s="281"/>
      <c r="F22" s="279"/>
      <c r="G22" s="282">
        <f>SUM(G7:G21)</f>
        <v>0</v>
      </c>
      <c r="H22" s="282">
        <f>SUM(H7:H21)</f>
        <v>0</v>
      </c>
    </row>
    <row r="24" spans="1:9" x14ac:dyDescent="0.4">
      <c r="A24" s="89" t="s">
        <v>337</v>
      </c>
    </row>
    <row r="25" spans="1:9" ht="33.6" customHeight="1" x14ac:dyDescent="0.4">
      <c r="B25" s="114" t="s">
        <v>338</v>
      </c>
      <c r="C25" s="153" t="s">
        <v>339</v>
      </c>
      <c r="D25" s="496" t="s">
        <v>340</v>
      </c>
      <c r="E25" s="496"/>
      <c r="F25" s="496" t="s">
        <v>341</v>
      </c>
      <c r="G25" s="496"/>
      <c r="H25" s="496"/>
    </row>
    <row r="26" spans="1:9" x14ac:dyDescent="0.4">
      <c r="B26" s="63"/>
      <c r="C26" s="63"/>
      <c r="D26" s="497"/>
      <c r="E26" s="497"/>
      <c r="F26" s="496"/>
      <c r="G26" s="496"/>
      <c r="H26" s="496"/>
    </row>
    <row r="27" spans="1:9" x14ac:dyDescent="0.4">
      <c r="B27" s="63"/>
      <c r="C27" s="63"/>
      <c r="D27" s="497"/>
      <c r="E27" s="497"/>
      <c r="F27" s="496"/>
      <c r="G27" s="496"/>
      <c r="H27" s="496"/>
    </row>
    <row r="28" spans="1:9" x14ac:dyDescent="0.4">
      <c r="B28" s="63"/>
      <c r="C28" s="63"/>
      <c r="D28" s="497"/>
      <c r="E28" s="497"/>
      <c r="F28" s="496"/>
      <c r="G28" s="496"/>
      <c r="H28" s="496"/>
    </row>
    <row r="29" spans="1:9" x14ac:dyDescent="0.4">
      <c r="B29" s="63"/>
      <c r="C29" s="63"/>
      <c r="D29" s="497"/>
      <c r="E29" s="497"/>
      <c r="F29" s="496"/>
      <c r="G29" s="496"/>
      <c r="H29" s="496"/>
    </row>
    <row r="30" spans="1:9" x14ac:dyDescent="0.4">
      <c r="B30" s="63"/>
      <c r="C30" s="63"/>
      <c r="D30" s="497"/>
      <c r="E30" s="497"/>
      <c r="F30" s="496"/>
      <c r="G30" s="496"/>
      <c r="H30" s="496"/>
    </row>
    <row r="31" spans="1:9" x14ac:dyDescent="0.4">
      <c r="B31" s="63"/>
      <c r="C31" s="63"/>
      <c r="D31" s="497"/>
      <c r="E31" s="497"/>
      <c r="F31" s="496"/>
      <c r="G31" s="496"/>
      <c r="H31" s="496"/>
    </row>
    <row r="33" spans="1:11" ht="80.25" customHeight="1" x14ac:dyDescent="0.4">
      <c r="A33" s="495" t="s">
        <v>3802</v>
      </c>
      <c r="B33" s="495"/>
      <c r="C33" s="495"/>
      <c r="D33" s="495"/>
      <c r="E33" s="495"/>
      <c r="F33" s="495"/>
      <c r="G33" s="495"/>
      <c r="H33" s="495"/>
    </row>
    <row r="34" spans="1:11" ht="7.15" customHeight="1" x14ac:dyDescent="0.4"/>
    <row r="35" spans="1:11" x14ac:dyDescent="0.4">
      <c r="A35" s="146" t="s">
        <v>314</v>
      </c>
      <c r="B35" s="147"/>
      <c r="C35" s="89"/>
      <c r="D35" s="89"/>
      <c r="F35" s="89"/>
    </row>
    <row r="36" spans="1:11" x14ac:dyDescent="0.4">
      <c r="B36" s="405" t="s">
        <v>252</v>
      </c>
      <c r="C36" s="405"/>
      <c r="D36" s="405"/>
      <c r="E36" s="405"/>
      <c r="F36" s="405"/>
      <c r="G36" s="405"/>
      <c r="H36" s="150" t="s">
        <v>253</v>
      </c>
    </row>
    <row r="37" spans="1:11" ht="18.75" customHeight="1" x14ac:dyDescent="0.4">
      <c r="B37" s="442" t="s">
        <v>268</v>
      </c>
      <c r="C37" s="442"/>
      <c r="D37" s="442"/>
      <c r="E37" s="442"/>
      <c r="F37" s="442"/>
      <c r="G37" s="442"/>
      <c r="H37" s="150"/>
      <c r="K37" s="89" t="s">
        <v>206</v>
      </c>
    </row>
    <row r="38" spans="1:11" ht="18.75" customHeight="1" x14ac:dyDescent="0.4">
      <c r="B38" s="442" t="s">
        <v>342</v>
      </c>
      <c r="C38" s="442"/>
      <c r="D38" s="442"/>
      <c r="E38" s="442"/>
      <c r="F38" s="442"/>
      <c r="G38" s="442"/>
      <c r="H38" s="150"/>
      <c r="K38" s="89" t="s">
        <v>257</v>
      </c>
    </row>
    <row r="39" spans="1:11" ht="18.75" customHeight="1" x14ac:dyDescent="0.4">
      <c r="B39" s="442" t="s">
        <v>343</v>
      </c>
      <c r="C39" s="442"/>
      <c r="D39" s="442"/>
      <c r="E39" s="442"/>
      <c r="F39" s="442"/>
      <c r="G39" s="442"/>
      <c r="H39" s="150"/>
    </row>
    <row r="40" spans="1:11" ht="18.75" customHeight="1" x14ac:dyDescent="0.4">
      <c r="B40" s="442" t="s">
        <v>344</v>
      </c>
      <c r="C40" s="442"/>
      <c r="D40" s="442"/>
      <c r="E40" s="442"/>
      <c r="F40" s="442"/>
      <c r="G40" s="442"/>
      <c r="H40" s="150"/>
    </row>
    <row r="41" spans="1:11" ht="28.9" customHeight="1" x14ac:dyDescent="0.4">
      <c r="B41" s="442" t="s">
        <v>345</v>
      </c>
      <c r="C41" s="442"/>
      <c r="D41" s="442"/>
      <c r="E41" s="442"/>
      <c r="F41" s="442"/>
      <c r="G41" s="442"/>
      <c r="H41" s="172"/>
    </row>
    <row r="42" spans="1:11" ht="18.75" customHeight="1" x14ac:dyDescent="0.4">
      <c r="B42" s="442" t="s">
        <v>346</v>
      </c>
      <c r="C42" s="442"/>
      <c r="D42" s="442"/>
      <c r="E42" s="442"/>
      <c r="F42" s="442"/>
      <c r="G42" s="442"/>
      <c r="H42" s="150"/>
    </row>
    <row r="43" spans="1:11" ht="29.45" customHeight="1" x14ac:dyDescent="0.4">
      <c r="B43" s="442" t="s">
        <v>3772</v>
      </c>
      <c r="C43" s="442"/>
      <c r="D43" s="442"/>
      <c r="E43" s="442"/>
      <c r="F43" s="442"/>
      <c r="G43" s="442"/>
      <c r="H43" s="150"/>
    </row>
  </sheetData>
  <mergeCells count="56">
    <mergeCell ref="B17:B18"/>
    <mergeCell ref="F25:H25"/>
    <mergeCell ref="F26:H26"/>
    <mergeCell ref="F31:H31"/>
    <mergeCell ref="D30:E30"/>
    <mergeCell ref="D31:E31"/>
    <mergeCell ref="D26:E26"/>
    <mergeCell ref="D27:E27"/>
    <mergeCell ref="D28:E28"/>
    <mergeCell ref="D29:E29"/>
    <mergeCell ref="F30:H30"/>
    <mergeCell ref="F29:H29"/>
    <mergeCell ref="F28:H28"/>
    <mergeCell ref="F27:H27"/>
    <mergeCell ref="D25:E25"/>
    <mergeCell ref="B43:G43"/>
    <mergeCell ref="B42:G42"/>
    <mergeCell ref="B41:G41"/>
    <mergeCell ref="B40:G40"/>
    <mergeCell ref="B39:G39"/>
    <mergeCell ref="B38:G38"/>
    <mergeCell ref="B37:G37"/>
    <mergeCell ref="B36:G36"/>
    <mergeCell ref="G19:G21"/>
    <mergeCell ref="H19:H21"/>
    <mergeCell ref="F19:F21"/>
    <mergeCell ref="B20:B21"/>
    <mergeCell ref="A33:H33"/>
    <mergeCell ref="C10:C12"/>
    <mergeCell ref="C7:C9"/>
    <mergeCell ref="H7:H9"/>
    <mergeCell ref="G7:G9"/>
    <mergeCell ref="G16:G18"/>
    <mergeCell ref="H16:H18"/>
    <mergeCell ref="F10:F12"/>
    <mergeCell ref="F16:F18"/>
    <mergeCell ref="F13:F15"/>
    <mergeCell ref="G13:G15"/>
    <mergeCell ref="C16:C18"/>
    <mergeCell ref="C13:C15"/>
    <mergeCell ref="A2:H2"/>
    <mergeCell ref="A19:A21"/>
    <mergeCell ref="A16:A18"/>
    <mergeCell ref="A13:A15"/>
    <mergeCell ref="A10:A12"/>
    <mergeCell ref="A7:A9"/>
    <mergeCell ref="F7:F9"/>
    <mergeCell ref="G10:G12"/>
    <mergeCell ref="H10:H12"/>
    <mergeCell ref="H13:H15"/>
    <mergeCell ref="B14:B15"/>
    <mergeCell ref="B11:B12"/>
    <mergeCell ref="B8:B9"/>
    <mergeCell ref="G4:H4"/>
    <mergeCell ref="G3:H3"/>
    <mergeCell ref="C19:C21"/>
  </mergeCells>
  <phoneticPr fontId="2"/>
  <dataValidations count="1">
    <dataValidation type="list" allowBlank="1" showInputMessage="1" showErrorMessage="1" sqref="D7:D21 H37:H43" xr:uid="{2BA2032D-BCE0-4AF6-AA35-D459A4BCF0F5}">
      <formula1>$K$38</formula1>
    </dataValidation>
  </dataValidations>
  <hyperlinks>
    <hyperlink ref="I1" location="目次!A1" display="目次に戻る" xr:uid="{69FC3763-2F06-40E2-9ABC-CC5FC876D513}"/>
  </hyperlinks>
  <printOptions horizontalCentered="1"/>
  <pageMargins left="0.39370078740157483" right="0.39370078740157483" top="0.59055118110236227" bottom="0.59055118110236227" header="0.31496062992125984" footer="0.31496062992125984"/>
  <pageSetup paperSize="9" scale="85" orientation="portrait" r:id="rId1"/>
  <colBreaks count="1" manualBreakCount="1">
    <brk id="9" max="7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D02C-FB38-4073-B4A3-98CF3EFC753A}">
  <sheetPr codeName="Sheet13">
    <tabColor rgb="FFFFC000"/>
  </sheetPr>
  <dimension ref="A1:L47"/>
  <sheetViews>
    <sheetView view="pageBreakPreview" topLeftCell="A23" zoomScale="80" zoomScaleNormal="100" zoomScaleSheetLayoutView="80" workbookViewId="0">
      <selection sqref="A1:XFD1048576"/>
    </sheetView>
  </sheetViews>
  <sheetFormatPr defaultColWidth="9" defaultRowHeight="13.5" x14ac:dyDescent="0.4"/>
  <cols>
    <col min="1" max="1" width="4.875" style="89" customWidth="1"/>
    <col min="2" max="2" width="8.875" style="89" customWidth="1"/>
    <col min="3" max="3" width="18.875" style="242" customWidth="1"/>
    <col min="4" max="4" width="8.875" style="83" customWidth="1"/>
    <col min="5" max="5" width="26.875" style="89" customWidth="1"/>
    <col min="6" max="6" width="15.5" style="242" customWidth="1"/>
    <col min="7" max="8" width="8.875" style="89" customWidth="1"/>
    <col min="9" max="9" width="9.75" style="89" customWidth="1"/>
    <col min="10" max="10" width="4" style="89" customWidth="1"/>
    <col min="11" max="16384" width="9" style="89"/>
  </cols>
  <sheetData>
    <row r="1" spans="1:10" ht="18.75" x14ac:dyDescent="0.4">
      <c r="A1" s="89" t="s">
        <v>3799</v>
      </c>
      <c r="J1" s="165" t="s">
        <v>3647</v>
      </c>
    </row>
    <row r="2" spans="1:10" ht="17.25" x14ac:dyDescent="0.4">
      <c r="A2" s="439" t="s">
        <v>347</v>
      </c>
      <c r="B2" s="439"/>
      <c r="C2" s="439"/>
      <c r="D2" s="439"/>
      <c r="E2" s="439"/>
      <c r="F2" s="439"/>
      <c r="G2" s="439"/>
      <c r="H2" s="439"/>
      <c r="I2" s="439"/>
    </row>
    <row r="3" spans="1:10" x14ac:dyDescent="0.4">
      <c r="E3" s="83"/>
      <c r="H3" s="399" t="s">
        <v>156</v>
      </c>
      <c r="I3" s="400"/>
      <c r="J3" s="83"/>
    </row>
    <row r="4" spans="1:10" ht="30" customHeight="1" x14ac:dyDescent="0.4">
      <c r="H4" s="399"/>
      <c r="I4" s="400"/>
    </row>
    <row r="5" spans="1:10" x14ac:dyDescent="0.15">
      <c r="A5" s="185"/>
    </row>
    <row r="6" spans="1:10" x14ac:dyDescent="0.4">
      <c r="A6" s="89" t="s">
        <v>348</v>
      </c>
    </row>
    <row r="7" spans="1:10" ht="41.25" customHeight="1" thickBot="1" x14ac:dyDescent="0.45">
      <c r="B7" s="287" t="s">
        <v>322</v>
      </c>
      <c r="C7" s="266" t="s">
        <v>349</v>
      </c>
      <c r="D7" s="267" t="s">
        <v>324</v>
      </c>
      <c r="E7" s="268" t="s">
        <v>325</v>
      </c>
      <c r="F7" s="266" t="s">
        <v>350</v>
      </c>
      <c r="G7" s="288" t="s">
        <v>351</v>
      </c>
      <c r="H7" s="288" t="s">
        <v>352</v>
      </c>
      <c r="I7" s="288" t="s">
        <v>353</v>
      </c>
      <c r="J7" s="83"/>
    </row>
    <row r="8" spans="1:10" ht="18.75" customHeight="1" thickTop="1" x14ac:dyDescent="0.4">
      <c r="A8" s="385"/>
      <c r="B8" s="270" t="s">
        <v>329</v>
      </c>
      <c r="C8" s="484"/>
      <c r="D8" s="271"/>
      <c r="E8" s="272" t="s">
        <v>354</v>
      </c>
      <c r="F8" s="484"/>
      <c r="G8" s="491"/>
      <c r="H8" s="491"/>
      <c r="I8" s="491"/>
      <c r="J8" s="83"/>
    </row>
    <row r="9" spans="1:10" ht="18.75" customHeight="1" x14ac:dyDescent="0.4">
      <c r="A9" s="385"/>
      <c r="B9" s="488"/>
      <c r="C9" s="485"/>
      <c r="D9" s="271"/>
      <c r="E9" s="272" t="s">
        <v>355</v>
      </c>
      <c r="F9" s="485"/>
      <c r="G9" s="492"/>
      <c r="H9" s="492"/>
      <c r="I9" s="492"/>
      <c r="J9" s="83"/>
    </row>
    <row r="10" spans="1:10" ht="18.75" customHeight="1" x14ac:dyDescent="0.4">
      <c r="A10" s="385"/>
      <c r="B10" s="404"/>
      <c r="C10" s="486"/>
      <c r="D10" s="271"/>
      <c r="E10" s="272" t="s">
        <v>356</v>
      </c>
      <c r="F10" s="486"/>
      <c r="G10" s="493"/>
      <c r="H10" s="493"/>
      <c r="I10" s="493"/>
    </row>
    <row r="11" spans="1:10" ht="18.75" customHeight="1" x14ac:dyDescent="0.4">
      <c r="A11" s="385"/>
      <c r="B11" s="289" t="s">
        <v>333</v>
      </c>
      <c r="C11" s="489"/>
      <c r="D11" s="274"/>
      <c r="E11" s="275" t="s">
        <v>354</v>
      </c>
      <c r="F11" s="489"/>
      <c r="G11" s="498"/>
      <c r="H11" s="498"/>
      <c r="I11" s="498"/>
      <c r="J11" s="83"/>
    </row>
    <row r="12" spans="1:10" ht="18.75" customHeight="1" x14ac:dyDescent="0.4">
      <c r="A12" s="385"/>
      <c r="B12" s="488"/>
      <c r="C12" s="485"/>
      <c r="D12" s="271"/>
      <c r="E12" s="272" t="s">
        <v>355</v>
      </c>
      <c r="F12" s="485"/>
      <c r="G12" s="492"/>
      <c r="H12" s="492"/>
      <c r="I12" s="492"/>
      <c r="J12" s="83"/>
    </row>
    <row r="13" spans="1:10" ht="18.75" customHeight="1" x14ac:dyDescent="0.4">
      <c r="A13" s="385"/>
      <c r="B13" s="404"/>
      <c r="C13" s="486"/>
      <c r="D13" s="276"/>
      <c r="E13" s="272" t="s">
        <v>356</v>
      </c>
      <c r="F13" s="486"/>
      <c r="G13" s="493"/>
      <c r="H13" s="493"/>
      <c r="I13" s="493"/>
    </row>
    <row r="14" spans="1:10" ht="18.75" customHeight="1" x14ac:dyDescent="0.4">
      <c r="A14" s="385"/>
      <c r="B14" s="289" t="s">
        <v>334</v>
      </c>
      <c r="C14" s="489"/>
      <c r="D14" s="271"/>
      <c r="E14" s="275" t="s">
        <v>354</v>
      </c>
      <c r="F14" s="489"/>
      <c r="G14" s="498"/>
      <c r="H14" s="498"/>
      <c r="I14" s="498"/>
      <c r="J14" s="83"/>
    </row>
    <row r="15" spans="1:10" ht="18.75" customHeight="1" x14ac:dyDescent="0.4">
      <c r="A15" s="385"/>
      <c r="B15" s="488"/>
      <c r="C15" s="485"/>
      <c r="D15" s="271"/>
      <c r="E15" s="272" t="s">
        <v>355</v>
      </c>
      <c r="F15" s="485"/>
      <c r="G15" s="492"/>
      <c r="H15" s="492"/>
      <c r="I15" s="492"/>
      <c r="J15" s="83"/>
    </row>
    <row r="16" spans="1:10" ht="18.75" customHeight="1" x14ac:dyDescent="0.4">
      <c r="A16" s="385"/>
      <c r="B16" s="404"/>
      <c r="C16" s="486"/>
      <c r="D16" s="276"/>
      <c r="E16" s="273" t="s">
        <v>356</v>
      </c>
      <c r="F16" s="486"/>
      <c r="G16" s="493"/>
      <c r="H16" s="493"/>
      <c r="I16" s="493"/>
    </row>
    <row r="17" spans="1:12" ht="18.75" customHeight="1" x14ac:dyDescent="0.4">
      <c r="A17" s="385"/>
      <c r="B17" s="289" t="s">
        <v>335</v>
      </c>
      <c r="C17" s="489"/>
      <c r="D17" s="271"/>
      <c r="E17" s="272" t="s">
        <v>357</v>
      </c>
      <c r="F17" s="489"/>
      <c r="G17" s="498"/>
      <c r="H17" s="498"/>
      <c r="I17" s="498"/>
      <c r="J17" s="83"/>
    </row>
    <row r="18" spans="1:12" ht="18.75" customHeight="1" x14ac:dyDescent="0.4">
      <c r="A18" s="385"/>
      <c r="B18" s="488"/>
      <c r="C18" s="485"/>
      <c r="D18" s="271"/>
      <c r="E18" s="272" t="s">
        <v>355</v>
      </c>
      <c r="F18" s="485"/>
      <c r="G18" s="492"/>
      <c r="H18" s="492"/>
      <c r="I18" s="492"/>
      <c r="J18" s="83"/>
    </row>
    <row r="19" spans="1:12" ht="18.75" customHeight="1" x14ac:dyDescent="0.4">
      <c r="A19" s="385"/>
      <c r="B19" s="404"/>
      <c r="C19" s="486"/>
      <c r="D19" s="276"/>
      <c r="E19" s="273" t="s">
        <v>358</v>
      </c>
      <c r="F19" s="486"/>
      <c r="G19" s="493"/>
      <c r="H19" s="493"/>
      <c r="I19" s="493"/>
    </row>
    <row r="20" spans="1:12" ht="18.75" customHeight="1" x14ac:dyDescent="0.4">
      <c r="A20" s="385"/>
      <c r="B20" s="289" t="s">
        <v>336</v>
      </c>
      <c r="C20" s="489"/>
      <c r="D20" s="271"/>
      <c r="E20" s="272" t="s">
        <v>357</v>
      </c>
      <c r="F20" s="489"/>
      <c r="G20" s="498"/>
      <c r="H20" s="498"/>
      <c r="I20" s="498"/>
      <c r="J20" s="83"/>
    </row>
    <row r="21" spans="1:12" ht="18.75" customHeight="1" x14ac:dyDescent="0.4">
      <c r="A21" s="385"/>
      <c r="B21" s="488"/>
      <c r="C21" s="485"/>
      <c r="D21" s="271"/>
      <c r="E21" s="272" t="s">
        <v>355</v>
      </c>
      <c r="F21" s="485"/>
      <c r="G21" s="492"/>
      <c r="H21" s="492"/>
      <c r="I21" s="492"/>
      <c r="J21" s="83"/>
    </row>
    <row r="22" spans="1:12" ht="18.75" customHeight="1" thickBot="1" x14ac:dyDescent="0.45">
      <c r="A22" s="385"/>
      <c r="B22" s="494"/>
      <c r="C22" s="490"/>
      <c r="D22" s="276"/>
      <c r="E22" s="272" t="s">
        <v>356</v>
      </c>
      <c r="F22" s="490"/>
      <c r="G22" s="499"/>
      <c r="H22" s="499"/>
      <c r="I22" s="499"/>
    </row>
    <row r="23" spans="1:12" ht="25.5" customHeight="1" thickTop="1" x14ac:dyDescent="0.4">
      <c r="A23" s="97"/>
      <c r="B23" s="278" t="s">
        <v>250</v>
      </c>
      <c r="C23" s="279"/>
      <c r="D23" s="280"/>
      <c r="E23" s="281"/>
      <c r="F23" s="279"/>
      <c r="G23" s="290">
        <f>SUM(G8:G22)</f>
        <v>0</v>
      </c>
      <c r="H23" s="290">
        <f>SUM(H8:H22)</f>
        <v>0</v>
      </c>
      <c r="I23" s="290">
        <f>SUM(I8:I22)</f>
        <v>0</v>
      </c>
    </row>
    <row r="24" spans="1:12" ht="14.25" customHeight="1" x14ac:dyDescent="0.4">
      <c r="A24" s="97"/>
      <c r="B24" s="283"/>
      <c r="C24" s="284"/>
      <c r="D24" s="283"/>
      <c r="E24" s="285"/>
      <c r="F24" s="284"/>
      <c r="G24" s="285"/>
      <c r="H24" s="285"/>
      <c r="I24" s="285"/>
    </row>
    <row r="25" spans="1:12" x14ac:dyDescent="0.4">
      <c r="A25" s="89" t="s">
        <v>359</v>
      </c>
    </row>
    <row r="26" spans="1:12" x14ac:dyDescent="0.4">
      <c r="A26" s="89" t="s">
        <v>3762</v>
      </c>
      <c r="C26" s="89"/>
      <c r="D26" s="89"/>
      <c r="F26" s="89"/>
      <c r="G26" s="83"/>
      <c r="H26" s="83"/>
    </row>
    <row r="29" spans="1:12" x14ac:dyDescent="0.4">
      <c r="A29" s="146" t="s">
        <v>314</v>
      </c>
      <c r="B29" s="147"/>
      <c r="C29" s="89"/>
      <c r="D29" s="89"/>
      <c r="F29" s="89"/>
    </row>
    <row r="30" spans="1:12" x14ac:dyDescent="0.4">
      <c r="B30" s="405" t="s">
        <v>252</v>
      </c>
      <c r="C30" s="405"/>
      <c r="D30" s="405"/>
      <c r="E30" s="405"/>
      <c r="F30" s="405"/>
      <c r="G30" s="405"/>
      <c r="H30" s="150" t="s">
        <v>253</v>
      </c>
    </row>
    <row r="31" spans="1:12" ht="24.75" customHeight="1" x14ac:dyDescent="0.4">
      <c r="B31" s="429" t="s">
        <v>272</v>
      </c>
      <c r="C31" s="429"/>
      <c r="D31" s="429"/>
      <c r="E31" s="429"/>
      <c r="F31" s="429"/>
      <c r="G31" s="429"/>
      <c r="H31" s="150"/>
      <c r="L31" s="89" t="s">
        <v>206</v>
      </c>
    </row>
    <row r="32" spans="1:12" ht="39" customHeight="1" x14ac:dyDescent="0.4">
      <c r="B32" s="442" t="s">
        <v>360</v>
      </c>
      <c r="C32" s="442"/>
      <c r="D32" s="442"/>
      <c r="E32" s="442"/>
      <c r="F32" s="442"/>
      <c r="G32" s="442"/>
      <c r="H32" s="150"/>
      <c r="L32" s="89" t="s">
        <v>283</v>
      </c>
    </row>
    <row r="33" spans="2:12" x14ac:dyDescent="0.4">
      <c r="B33" s="98"/>
      <c r="C33" s="98"/>
      <c r="D33" s="98"/>
      <c r="E33" s="98"/>
      <c r="F33" s="98"/>
      <c r="G33" s="83"/>
      <c r="H33" s="83"/>
      <c r="L33" s="89" t="s">
        <v>258</v>
      </c>
    </row>
    <row r="34" spans="2:12" ht="18.75" customHeight="1" x14ac:dyDescent="0.4">
      <c r="B34" s="98"/>
      <c r="C34" s="98"/>
      <c r="D34" s="98"/>
      <c r="E34" s="98"/>
      <c r="F34" s="98"/>
      <c r="G34" s="83"/>
      <c r="H34" s="83"/>
    </row>
    <row r="35" spans="2:12" ht="18.75" customHeight="1" x14ac:dyDescent="0.4">
      <c r="C35" s="89"/>
      <c r="D35" s="89"/>
      <c r="F35" s="89"/>
    </row>
    <row r="36" spans="2:12" ht="18.75" customHeight="1" x14ac:dyDescent="0.4">
      <c r="C36" s="89"/>
      <c r="D36" s="89"/>
      <c r="F36" s="89"/>
    </row>
    <row r="37" spans="2:12" x14ac:dyDescent="0.4">
      <c r="C37" s="89"/>
      <c r="D37" s="89"/>
      <c r="F37" s="89"/>
    </row>
    <row r="38" spans="2:12" x14ac:dyDescent="0.4">
      <c r="C38" s="89"/>
      <c r="D38" s="89"/>
      <c r="F38" s="89"/>
    </row>
    <row r="43" spans="2:12" x14ac:dyDescent="0.4">
      <c r="C43" s="89"/>
      <c r="D43" s="89"/>
      <c r="F43" s="89"/>
    </row>
    <row r="44" spans="2:12" x14ac:dyDescent="0.4">
      <c r="C44" s="89"/>
      <c r="D44" s="89"/>
      <c r="F44" s="89"/>
    </row>
    <row r="45" spans="2:12" x14ac:dyDescent="0.4">
      <c r="C45" s="89"/>
      <c r="D45" s="89"/>
      <c r="F45" s="89"/>
    </row>
    <row r="46" spans="2:12" ht="27.75" customHeight="1" x14ac:dyDescent="0.4">
      <c r="C46" s="89"/>
      <c r="D46" s="89"/>
      <c r="F46" s="89"/>
    </row>
    <row r="47" spans="2:12" x14ac:dyDescent="0.4">
      <c r="C47" s="89"/>
      <c r="D47" s="89"/>
      <c r="F47" s="89"/>
    </row>
  </sheetData>
  <mergeCells count="41">
    <mergeCell ref="G14:G16"/>
    <mergeCell ref="B32:G32"/>
    <mergeCell ref="B30:G30"/>
    <mergeCell ref="B31:G31"/>
    <mergeCell ref="I14:I16"/>
    <mergeCell ref="B15:B16"/>
    <mergeCell ref="H14:H16"/>
    <mergeCell ref="F20:F22"/>
    <mergeCell ref="B18:B19"/>
    <mergeCell ref="B21:B22"/>
    <mergeCell ref="H17:H19"/>
    <mergeCell ref="H20:H22"/>
    <mergeCell ref="G20:G22"/>
    <mergeCell ref="I20:I22"/>
    <mergeCell ref="G17:G19"/>
    <mergeCell ref="I17:I19"/>
    <mergeCell ref="A11:A13"/>
    <mergeCell ref="C11:C13"/>
    <mergeCell ref="F11:F13"/>
    <mergeCell ref="G11:G13"/>
    <mergeCell ref="I11:I13"/>
    <mergeCell ref="B12:B13"/>
    <mergeCell ref="H11:H13"/>
    <mergeCell ref="A20:A22"/>
    <mergeCell ref="C20:C22"/>
    <mergeCell ref="A14:A16"/>
    <mergeCell ref="C14:C16"/>
    <mergeCell ref="F14:F16"/>
    <mergeCell ref="A17:A19"/>
    <mergeCell ref="C17:C19"/>
    <mergeCell ref="F17:F19"/>
    <mergeCell ref="A8:A10"/>
    <mergeCell ref="C8:C10"/>
    <mergeCell ref="F8:F10"/>
    <mergeCell ref="G8:G10"/>
    <mergeCell ref="A2:I2"/>
    <mergeCell ref="I8:I10"/>
    <mergeCell ref="B9:B10"/>
    <mergeCell ref="H3:I3"/>
    <mergeCell ref="H4:I4"/>
    <mergeCell ref="H8:H10"/>
  </mergeCells>
  <phoneticPr fontId="2"/>
  <dataValidations count="2">
    <dataValidation type="list" allowBlank="1" showInputMessage="1" showErrorMessage="1" sqref="H32" xr:uid="{465C3971-4DE7-4B7C-A676-3734A3B2A584}">
      <formula1>$L$32:$L$33</formula1>
    </dataValidation>
    <dataValidation type="list" allowBlank="1" showInputMessage="1" showErrorMessage="1" sqref="D8:D22 H31" xr:uid="{309870E5-411C-4D08-805C-A665C277FE46}">
      <formula1>$L$32</formula1>
    </dataValidation>
  </dataValidations>
  <hyperlinks>
    <hyperlink ref="J1" location="目次!A1" display="目次に戻る" xr:uid="{C27A9D94-357C-41B9-BB3B-51349F20071A}"/>
  </hyperlinks>
  <printOptions horizontalCentered="1"/>
  <pageMargins left="0.39370078740157483" right="0.39370078740157483" top="0.78740157480314965" bottom="0.59055118110236227" header="0.31496062992125984" footer="0.31496062992125984"/>
  <pageSetup paperSize="9" scale="78" orientation="portrait" r:id="rId1"/>
  <colBreaks count="1" manualBreakCount="1">
    <brk id="10" max="7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1367E-CDB6-4B91-9FA4-6E7243A90978}">
  <sheetPr codeName="Sheet14">
    <tabColor rgb="FFFFC000"/>
  </sheetPr>
  <dimension ref="A1:Q39"/>
  <sheetViews>
    <sheetView view="pageBreakPreview" topLeftCell="A25" zoomScale="80" zoomScaleNormal="100" zoomScaleSheetLayoutView="80" workbookViewId="0">
      <selection sqref="A1:XFD1048576"/>
    </sheetView>
  </sheetViews>
  <sheetFormatPr defaultColWidth="9" defaultRowHeight="13.5" x14ac:dyDescent="0.4"/>
  <cols>
    <col min="1" max="1" width="4.125" style="89" customWidth="1"/>
    <col min="2" max="2" width="9.25" style="89" customWidth="1"/>
    <col min="3" max="3" width="20" style="242" customWidth="1"/>
    <col min="4" max="4" width="8.25" style="83" customWidth="1"/>
    <col min="5" max="5" width="23.75" style="89" customWidth="1"/>
    <col min="6" max="6" width="17" style="242" customWidth="1"/>
    <col min="7" max="9" width="8.875" style="89" customWidth="1"/>
    <col min="10" max="10" width="4" style="89" customWidth="1"/>
    <col min="11" max="16384" width="9" style="89"/>
  </cols>
  <sheetData>
    <row r="1" spans="1:10" ht="18.75" x14ac:dyDescent="0.4">
      <c r="A1" s="89" t="s">
        <v>3798</v>
      </c>
      <c r="J1" s="165" t="s">
        <v>3647</v>
      </c>
    </row>
    <row r="2" spans="1:10" ht="17.25" x14ac:dyDescent="0.4">
      <c r="A2" s="439" t="s">
        <v>361</v>
      </c>
      <c r="B2" s="439"/>
      <c r="C2" s="439"/>
      <c r="D2" s="439"/>
      <c r="E2" s="439"/>
      <c r="F2" s="439"/>
      <c r="G2" s="439"/>
      <c r="H2" s="439"/>
      <c r="I2" s="439"/>
    </row>
    <row r="3" spans="1:10" x14ac:dyDescent="0.4">
      <c r="E3" s="83"/>
      <c r="H3" s="399" t="s">
        <v>156</v>
      </c>
      <c r="I3" s="400"/>
      <c r="J3" s="83"/>
    </row>
    <row r="4" spans="1:10" ht="30" customHeight="1" x14ac:dyDescent="0.4">
      <c r="H4" s="399"/>
      <c r="I4" s="400"/>
    </row>
    <row r="5" spans="1:10" x14ac:dyDescent="0.15">
      <c r="A5" s="185"/>
    </row>
    <row r="6" spans="1:10" x14ac:dyDescent="0.4">
      <c r="A6" s="89" t="s">
        <v>362</v>
      </c>
    </row>
    <row r="7" spans="1:10" ht="35.25" customHeight="1" thickBot="1" x14ac:dyDescent="0.45">
      <c r="B7" s="265" t="s">
        <v>322</v>
      </c>
      <c r="C7" s="266" t="s">
        <v>323</v>
      </c>
      <c r="D7" s="267" t="s">
        <v>324</v>
      </c>
      <c r="E7" s="268" t="s">
        <v>325</v>
      </c>
      <c r="F7" s="266" t="s">
        <v>326</v>
      </c>
      <c r="G7" s="265" t="s">
        <v>327</v>
      </c>
      <c r="H7" s="265" t="s">
        <v>363</v>
      </c>
      <c r="I7" s="269" t="s">
        <v>328</v>
      </c>
      <c r="J7" s="83"/>
    </row>
    <row r="8" spans="1:10" ht="18.75" customHeight="1" thickTop="1" x14ac:dyDescent="0.4">
      <c r="A8" s="385"/>
      <c r="B8" s="270" t="s">
        <v>329</v>
      </c>
      <c r="C8" s="484"/>
      <c r="D8" s="271"/>
      <c r="E8" s="272" t="s">
        <v>364</v>
      </c>
      <c r="F8" s="484"/>
      <c r="G8" s="491"/>
      <c r="H8" s="491"/>
      <c r="I8" s="491"/>
      <c r="J8" s="83"/>
    </row>
    <row r="9" spans="1:10" ht="18.75" customHeight="1" x14ac:dyDescent="0.4">
      <c r="A9" s="385"/>
      <c r="B9" s="488"/>
      <c r="C9" s="485"/>
      <c r="D9" s="271"/>
      <c r="E9" s="272" t="s">
        <v>365</v>
      </c>
      <c r="F9" s="485"/>
      <c r="G9" s="492"/>
      <c r="H9" s="492"/>
      <c r="I9" s="492"/>
      <c r="J9" s="83"/>
    </row>
    <row r="10" spans="1:10" ht="18.75" customHeight="1" x14ac:dyDescent="0.4">
      <c r="A10" s="385"/>
      <c r="B10" s="488"/>
      <c r="C10" s="485"/>
      <c r="D10" s="271"/>
      <c r="E10" s="89" t="s">
        <v>366</v>
      </c>
      <c r="F10" s="485"/>
      <c r="G10" s="492"/>
      <c r="H10" s="492"/>
      <c r="I10" s="492"/>
      <c r="J10" s="83"/>
    </row>
    <row r="11" spans="1:10" ht="18.75" customHeight="1" x14ac:dyDescent="0.4">
      <c r="A11" s="385"/>
      <c r="B11" s="404"/>
      <c r="C11" s="485"/>
      <c r="D11" s="271"/>
      <c r="E11" s="273" t="s">
        <v>332</v>
      </c>
      <c r="F11" s="485"/>
      <c r="G11" s="492"/>
      <c r="H11" s="492"/>
      <c r="I11" s="492"/>
    </row>
    <row r="12" spans="1:10" ht="18.75" customHeight="1" x14ac:dyDescent="0.4">
      <c r="A12" s="385"/>
      <c r="B12" s="172" t="s">
        <v>333</v>
      </c>
      <c r="C12" s="489"/>
      <c r="D12" s="274"/>
      <c r="E12" s="275" t="s">
        <v>364</v>
      </c>
      <c r="F12" s="489"/>
      <c r="G12" s="498"/>
      <c r="H12" s="498"/>
      <c r="I12" s="498"/>
      <c r="J12" s="83"/>
    </row>
    <row r="13" spans="1:10" ht="18.75" customHeight="1" x14ac:dyDescent="0.4">
      <c r="A13" s="385"/>
      <c r="B13" s="488"/>
      <c r="C13" s="485"/>
      <c r="D13" s="271"/>
      <c r="E13" s="272" t="s">
        <v>365</v>
      </c>
      <c r="F13" s="485"/>
      <c r="G13" s="492"/>
      <c r="H13" s="492"/>
      <c r="I13" s="492"/>
      <c r="J13" s="83"/>
    </row>
    <row r="14" spans="1:10" ht="18.75" customHeight="1" x14ac:dyDescent="0.4">
      <c r="A14" s="385"/>
      <c r="B14" s="488"/>
      <c r="C14" s="485"/>
      <c r="D14" s="271"/>
      <c r="E14" s="272" t="s">
        <v>366</v>
      </c>
      <c r="F14" s="485"/>
      <c r="G14" s="492"/>
      <c r="H14" s="492"/>
      <c r="I14" s="492"/>
      <c r="J14" s="83"/>
    </row>
    <row r="15" spans="1:10" ht="18.75" customHeight="1" x14ac:dyDescent="0.4">
      <c r="A15" s="385"/>
      <c r="B15" s="404"/>
      <c r="C15" s="486"/>
      <c r="D15" s="276"/>
      <c r="E15" s="273" t="s">
        <v>332</v>
      </c>
      <c r="F15" s="486"/>
      <c r="G15" s="493"/>
      <c r="H15" s="493"/>
      <c r="I15" s="493"/>
    </row>
    <row r="16" spans="1:10" ht="18.75" customHeight="1" x14ac:dyDescent="0.4">
      <c r="A16" s="385"/>
      <c r="B16" s="277" t="s">
        <v>334</v>
      </c>
      <c r="C16" s="485"/>
      <c r="D16" s="271"/>
      <c r="E16" s="272" t="s">
        <v>364</v>
      </c>
      <c r="F16" s="485"/>
      <c r="G16" s="492"/>
      <c r="H16" s="492"/>
      <c r="I16" s="492"/>
      <c r="J16" s="83"/>
    </row>
    <row r="17" spans="1:10" ht="18.75" customHeight="1" x14ac:dyDescent="0.4">
      <c r="A17" s="385"/>
      <c r="B17" s="488"/>
      <c r="C17" s="485"/>
      <c r="D17" s="271"/>
      <c r="E17" s="272" t="s">
        <v>365</v>
      </c>
      <c r="F17" s="485"/>
      <c r="G17" s="492"/>
      <c r="H17" s="492"/>
      <c r="I17" s="492"/>
      <c r="J17" s="83"/>
    </row>
    <row r="18" spans="1:10" ht="18.75" customHeight="1" x14ac:dyDescent="0.4">
      <c r="A18" s="385"/>
      <c r="B18" s="488"/>
      <c r="C18" s="485"/>
      <c r="D18" s="271"/>
      <c r="E18" s="272" t="s">
        <v>366</v>
      </c>
      <c r="F18" s="485"/>
      <c r="G18" s="492"/>
      <c r="H18" s="492"/>
      <c r="I18" s="492"/>
      <c r="J18" s="83"/>
    </row>
    <row r="19" spans="1:10" ht="18.75" customHeight="1" x14ac:dyDescent="0.4">
      <c r="A19" s="385"/>
      <c r="B19" s="404"/>
      <c r="C19" s="486"/>
      <c r="D19" s="276"/>
      <c r="E19" s="273" t="s">
        <v>332</v>
      </c>
      <c r="F19" s="486"/>
      <c r="G19" s="492"/>
      <c r="H19" s="492"/>
      <c r="I19" s="492"/>
    </row>
    <row r="20" spans="1:10" ht="18.75" customHeight="1" x14ac:dyDescent="0.4">
      <c r="A20" s="385"/>
      <c r="B20" s="172" t="s">
        <v>335</v>
      </c>
      <c r="C20" s="489"/>
      <c r="D20" s="271"/>
      <c r="E20" s="272" t="s">
        <v>364</v>
      </c>
      <c r="F20" s="489"/>
      <c r="G20" s="487"/>
      <c r="H20" s="487"/>
      <c r="I20" s="487"/>
      <c r="J20" s="83"/>
    </row>
    <row r="21" spans="1:10" ht="18.75" customHeight="1" x14ac:dyDescent="0.4">
      <c r="A21" s="385"/>
      <c r="B21" s="488"/>
      <c r="C21" s="485"/>
      <c r="D21" s="271"/>
      <c r="E21" s="272" t="s">
        <v>365</v>
      </c>
      <c r="F21" s="485"/>
      <c r="G21" s="487"/>
      <c r="H21" s="487"/>
      <c r="I21" s="487"/>
      <c r="J21" s="83"/>
    </row>
    <row r="22" spans="1:10" ht="18.75" customHeight="1" x14ac:dyDescent="0.4">
      <c r="A22" s="385"/>
      <c r="B22" s="488"/>
      <c r="C22" s="485"/>
      <c r="D22" s="271"/>
      <c r="E22" s="272" t="s">
        <v>366</v>
      </c>
      <c r="F22" s="485"/>
      <c r="G22" s="487"/>
      <c r="H22" s="487"/>
      <c r="I22" s="487"/>
      <c r="J22" s="83"/>
    </row>
    <row r="23" spans="1:10" ht="18.75" customHeight="1" x14ac:dyDescent="0.4">
      <c r="A23" s="385"/>
      <c r="B23" s="404"/>
      <c r="C23" s="486"/>
      <c r="D23" s="276"/>
      <c r="E23" s="273" t="s">
        <v>332</v>
      </c>
      <c r="F23" s="486"/>
      <c r="G23" s="487"/>
      <c r="H23" s="487"/>
      <c r="I23" s="487"/>
    </row>
    <row r="24" spans="1:10" ht="18.75" customHeight="1" x14ac:dyDescent="0.4">
      <c r="A24" s="385"/>
      <c r="B24" s="172" t="s">
        <v>336</v>
      </c>
      <c r="C24" s="489"/>
      <c r="D24" s="271"/>
      <c r="E24" s="272" t="s">
        <v>364</v>
      </c>
      <c r="F24" s="489"/>
      <c r="G24" s="487"/>
      <c r="H24" s="487"/>
      <c r="I24" s="487"/>
      <c r="J24" s="83"/>
    </row>
    <row r="25" spans="1:10" ht="18.75" customHeight="1" x14ac:dyDescent="0.4">
      <c r="A25" s="385"/>
      <c r="B25" s="488"/>
      <c r="C25" s="485"/>
      <c r="D25" s="271"/>
      <c r="E25" s="272" t="s">
        <v>365</v>
      </c>
      <c r="F25" s="485"/>
      <c r="G25" s="487"/>
      <c r="H25" s="487"/>
      <c r="I25" s="487"/>
      <c r="J25" s="83"/>
    </row>
    <row r="26" spans="1:10" ht="18.75" customHeight="1" x14ac:dyDescent="0.4">
      <c r="A26" s="385"/>
      <c r="B26" s="488"/>
      <c r="C26" s="485"/>
      <c r="D26" s="271"/>
      <c r="E26" s="272" t="s">
        <v>366</v>
      </c>
      <c r="F26" s="485"/>
      <c r="G26" s="487"/>
      <c r="H26" s="487"/>
      <c r="I26" s="487"/>
      <c r="J26" s="83"/>
    </row>
    <row r="27" spans="1:10" ht="18.75" customHeight="1" thickBot="1" x14ac:dyDescent="0.45">
      <c r="A27" s="385"/>
      <c r="B27" s="494"/>
      <c r="C27" s="486"/>
      <c r="D27" s="276"/>
      <c r="E27" s="273" t="s">
        <v>332</v>
      </c>
      <c r="F27" s="486"/>
      <c r="G27" s="487"/>
      <c r="H27" s="487"/>
      <c r="I27" s="487"/>
    </row>
    <row r="28" spans="1:10" ht="25.5" customHeight="1" thickTop="1" x14ac:dyDescent="0.4">
      <c r="A28" s="97"/>
      <c r="B28" s="278" t="s">
        <v>250</v>
      </c>
      <c r="C28" s="279"/>
      <c r="D28" s="280"/>
      <c r="E28" s="281"/>
      <c r="F28" s="279"/>
      <c r="G28" s="282">
        <f>SUM(G8:G27)</f>
        <v>0</v>
      </c>
      <c r="H28" s="282">
        <f>SUM(H8:H27)</f>
        <v>0</v>
      </c>
      <c r="I28" s="282">
        <f>SUM(I8:I27)</f>
        <v>0</v>
      </c>
    </row>
    <row r="29" spans="1:10" ht="18" customHeight="1" x14ac:dyDescent="0.4">
      <c r="A29" s="97"/>
      <c r="B29" s="283"/>
      <c r="C29" s="284"/>
      <c r="D29" s="283"/>
      <c r="E29" s="285"/>
      <c r="F29" s="284"/>
      <c r="G29" s="286"/>
      <c r="H29" s="286"/>
      <c r="I29" s="286"/>
    </row>
    <row r="30" spans="1:10" x14ac:dyDescent="0.4">
      <c r="A30" s="89" t="s">
        <v>359</v>
      </c>
    </row>
    <row r="31" spans="1:10" x14ac:dyDescent="0.4">
      <c r="A31" s="89" t="s">
        <v>369</v>
      </c>
    </row>
    <row r="33" spans="1:17" x14ac:dyDescent="0.4">
      <c r="B33" s="54"/>
      <c r="C33" s="54"/>
      <c r="D33" s="55"/>
      <c r="E33" s="55"/>
      <c r="F33" s="55"/>
      <c r="G33" s="55"/>
      <c r="H33" s="55"/>
    </row>
    <row r="34" spans="1:17" x14ac:dyDescent="0.4">
      <c r="A34" s="146" t="s">
        <v>314</v>
      </c>
      <c r="B34" s="147"/>
      <c r="C34" s="89"/>
      <c r="D34" s="89"/>
      <c r="F34" s="89"/>
    </row>
    <row r="35" spans="1:17" x14ac:dyDescent="0.4">
      <c r="B35" s="405" t="s">
        <v>252</v>
      </c>
      <c r="C35" s="405"/>
      <c r="D35" s="405"/>
      <c r="E35" s="405"/>
      <c r="F35" s="405"/>
      <c r="G35" s="405"/>
      <c r="H35" s="150" t="s">
        <v>253</v>
      </c>
      <c r="L35" s="89" t="s">
        <v>206</v>
      </c>
    </row>
    <row r="36" spans="1:17" ht="28.5" customHeight="1" x14ac:dyDescent="0.4">
      <c r="B36" s="442" t="s">
        <v>268</v>
      </c>
      <c r="C36" s="442"/>
      <c r="D36" s="442"/>
      <c r="E36" s="442"/>
      <c r="F36" s="442"/>
      <c r="G36" s="442"/>
      <c r="H36" s="150"/>
      <c r="L36" s="89" t="s">
        <v>283</v>
      </c>
    </row>
    <row r="37" spans="1:17" ht="28.5" customHeight="1" x14ac:dyDescent="0.4">
      <c r="B37" s="442" t="s">
        <v>367</v>
      </c>
      <c r="C37" s="442"/>
      <c r="D37" s="442"/>
      <c r="E37" s="442"/>
      <c r="F37" s="442"/>
      <c r="G37" s="442"/>
      <c r="H37" s="150"/>
      <c r="L37" s="89" t="s">
        <v>258</v>
      </c>
      <c r="Q37" s="83"/>
    </row>
    <row r="38" spans="1:17" ht="46.5" customHeight="1" x14ac:dyDescent="0.4">
      <c r="B38" s="442" t="s">
        <v>368</v>
      </c>
      <c r="C38" s="442"/>
      <c r="D38" s="442"/>
      <c r="E38" s="442"/>
      <c r="F38" s="442"/>
      <c r="G38" s="442"/>
      <c r="H38" s="172"/>
    </row>
    <row r="39" spans="1:17" ht="27" customHeight="1" x14ac:dyDescent="0.4">
      <c r="B39" s="442" t="s">
        <v>3772</v>
      </c>
      <c r="C39" s="442"/>
      <c r="D39" s="442"/>
      <c r="E39" s="442"/>
      <c r="F39" s="442"/>
      <c r="G39" s="442"/>
      <c r="H39" s="150"/>
    </row>
  </sheetData>
  <mergeCells count="43">
    <mergeCell ref="I16:I19"/>
    <mergeCell ref="H20:H23"/>
    <mergeCell ref="H24:H27"/>
    <mergeCell ref="A24:A27"/>
    <mergeCell ref="C24:C27"/>
    <mergeCell ref="F24:F27"/>
    <mergeCell ref="G24:G27"/>
    <mergeCell ref="B17:B19"/>
    <mergeCell ref="I12:I15"/>
    <mergeCell ref="A2:I2"/>
    <mergeCell ref="I24:I27"/>
    <mergeCell ref="A20:A23"/>
    <mergeCell ref="C20:C23"/>
    <mergeCell ref="F20:F23"/>
    <mergeCell ref="G20:G23"/>
    <mergeCell ref="I20:I23"/>
    <mergeCell ref="B25:B27"/>
    <mergeCell ref="B21:B23"/>
    <mergeCell ref="F16:F19"/>
    <mergeCell ref="G16:G19"/>
    <mergeCell ref="A12:A15"/>
    <mergeCell ref="C12:C15"/>
    <mergeCell ref="F12:F15"/>
    <mergeCell ref="G12:G15"/>
    <mergeCell ref="I8:I11"/>
    <mergeCell ref="B9:B11"/>
    <mergeCell ref="H8:H11"/>
    <mergeCell ref="H3:I3"/>
    <mergeCell ref="H4:I4"/>
    <mergeCell ref="H12:H15"/>
    <mergeCell ref="H16:H19"/>
    <mergeCell ref="C16:C19"/>
    <mergeCell ref="B39:G39"/>
    <mergeCell ref="B38:G38"/>
    <mergeCell ref="B37:G37"/>
    <mergeCell ref="A8:A11"/>
    <mergeCell ref="C8:C11"/>
    <mergeCell ref="F8:F11"/>
    <mergeCell ref="G8:G11"/>
    <mergeCell ref="B36:G36"/>
    <mergeCell ref="B35:G35"/>
    <mergeCell ref="A16:A19"/>
    <mergeCell ref="B13:B15"/>
  </mergeCells>
  <phoneticPr fontId="2"/>
  <dataValidations count="2">
    <dataValidation type="list" allowBlank="1" showInputMessage="1" showErrorMessage="1" sqref="D8:D27 H36:H37" xr:uid="{B8F340A7-9AD9-44B5-9A67-7F28F89F4E9D}">
      <formula1>$L$36</formula1>
    </dataValidation>
    <dataValidation type="list" allowBlank="1" showInputMessage="1" showErrorMessage="1" sqref="H38:H39" xr:uid="{7C7CC5A5-FF02-4D16-932B-751D2038D095}">
      <formula1>$L$36:$L$37</formula1>
    </dataValidation>
  </dataValidations>
  <hyperlinks>
    <hyperlink ref="J1" location="目次!A1" display="目次に戻る" xr:uid="{58A85123-1BCF-436A-AF53-8A21C95A3537}"/>
  </hyperlinks>
  <printOptions horizontalCentered="1"/>
  <pageMargins left="0.39370078740157483" right="0.39370078740157483" top="0.78740157480314965" bottom="0.59055118110236227" header="0.31496062992125984" footer="0.31496062992125984"/>
  <pageSetup paperSize="9" scale="80" orientation="portrait" r:id="rId1"/>
  <colBreaks count="1" manualBreakCount="1">
    <brk id="10" max="7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C52B-BA60-4B24-98E3-6A5CB92FBEC0}">
  <sheetPr codeName="Sheet15">
    <tabColor rgb="FFFFC000"/>
    <pageSetUpPr fitToPage="1"/>
  </sheetPr>
  <dimension ref="A1:J48"/>
  <sheetViews>
    <sheetView view="pageBreakPreview" topLeftCell="A26" zoomScale="80" zoomScaleNormal="100" zoomScaleSheetLayoutView="80" workbookViewId="0">
      <selection sqref="A1:XFD1048576"/>
    </sheetView>
  </sheetViews>
  <sheetFormatPr defaultColWidth="9" defaultRowHeight="13.5" x14ac:dyDescent="0.4"/>
  <cols>
    <col min="1" max="1" width="4.875" style="89" customWidth="1"/>
    <col min="2" max="2" width="19.75" style="89" customWidth="1"/>
    <col min="3" max="3" width="11.5" style="242" customWidth="1"/>
    <col min="4" max="4" width="15" style="83" customWidth="1"/>
    <col min="5" max="5" width="11.875" style="89" customWidth="1"/>
    <col min="6" max="6" width="19.25" style="242" customWidth="1"/>
    <col min="7" max="7" width="15.25" style="89" customWidth="1"/>
    <col min="8" max="8" width="14.25" style="89" customWidth="1"/>
    <col min="9" max="10" width="12.625" style="89" customWidth="1"/>
    <col min="11" max="16384" width="9" style="89"/>
  </cols>
  <sheetData>
    <row r="1" spans="1:9" ht="18.75" x14ac:dyDescent="0.4">
      <c r="A1" s="89" t="s">
        <v>3796</v>
      </c>
      <c r="I1" s="165" t="s">
        <v>3647</v>
      </c>
    </row>
    <row r="2" spans="1:9" ht="18.75" customHeight="1" x14ac:dyDescent="0.4">
      <c r="C2" s="439" t="s">
        <v>3797</v>
      </c>
      <c r="D2" s="439"/>
      <c r="E2" s="439"/>
      <c r="F2" s="439"/>
      <c r="G2" s="213"/>
      <c r="H2" s="150" t="s">
        <v>156</v>
      </c>
    </row>
    <row r="3" spans="1:9" ht="31.5" customHeight="1" x14ac:dyDescent="0.4">
      <c r="H3" s="150"/>
    </row>
    <row r="4" spans="1:9" x14ac:dyDescent="0.15">
      <c r="A4" s="185"/>
    </row>
    <row r="5" spans="1:9" x14ac:dyDescent="0.4">
      <c r="A5" s="89" t="s">
        <v>370</v>
      </c>
      <c r="H5" s="83" t="s">
        <v>290</v>
      </c>
    </row>
    <row r="6" spans="1:9" ht="41.25" customHeight="1" thickBot="1" x14ac:dyDescent="0.45">
      <c r="B6" s="133" t="s">
        <v>371</v>
      </c>
      <c r="C6" s="133" t="s">
        <v>372</v>
      </c>
      <c r="D6" s="133" t="s">
        <v>373</v>
      </c>
      <c r="E6" s="133" t="s">
        <v>374</v>
      </c>
      <c r="F6" s="133" t="s">
        <v>375</v>
      </c>
      <c r="G6" s="133" t="s">
        <v>376</v>
      </c>
      <c r="H6" s="256" t="s">
        <v>377</v>
      </c>
      <c r="I6" s="257"/>
    </row>
    <row r="7" spans="1:9" ht="24" customHeight="1" thickTop="1" x14ac:dyDescent="0.4">
      <c r="B7" s="56"/>
      <c r="C7" s="56"/>
      <c r="D7" s="56"/>
      <c r="E7" s="57"/>
      <c r="F7" s="56"/>
      <c r="G7" s="58"/>
      <c r="H7" s="258"/>
      <c r="I7" s="259"/>
    </row>
    <row r="8" spans="1:9" ht="24" customHeight="1" x14ac:dyDescent="0.4">
      <c r="B8" s="59"/>
      <c r="C8" s="59"/>
      <c r="D8" s="59"/>
      <c r="E8" s="60"/>
      <c r="F8" s="59"/>
      <c r="G8" s="61"/>
      <c r="H8" s="251"/>
      <c r="I8" s="259"/>
    </row>
    <row r="9" spans="1:9" ht="24" customHeight="1" x14ac:dyDescent="0.4">
      <c r="B9" s="154"/>
      <c r="C9" s="154"/>
      <c r="D9" s="154"/>
      <c r="E9" s="62"/>
      <c r="F9" s="154"/>
      <c r="G9" s="63"/>
      <c r="H9" s="42"/>
      <c r="I9" s="259"/>
    </row>
    <row r="10" spans="1:9" ht="24" customHeight="1" x14ac:dyDescent="0.4">
      <c r="B10" s="154"/>
      <c r="C10" s="154"/>
      <c r="D10" s="154"/>
      <c r="E10" s="62"/>
      <c r="F10" s="154"/>
      <c r="G10" s="63"/>
      <c r="H10" s="42"/>
      <c r="I10" s="259"/>
    </row>
    <row r="11" spans="1:9" ht="24" customHeight="1" x14ac:dyDescent="0.4">
      <c r="B11" s="154"/>
      <c r="C11" s="154"/>
      <c r="D11" s="154"/>
      <c r="E11" s="62"/>
      <c r="F11" s="154"/>
      <c r="G11" s="63"/>
      <c r="H11" s="42"/>
      <c r="I11" s="259"/>
    </row>
    <row r="12" spans="1:9" ht="24" customHeight="1" x14ac:dyDescent="0.4">
      <c r="B12" s="154"/>
      <c r="C12" s="154"/>
      <c r="D12" s="154"/>
      <c r="E12" s="62"/>
      <c r="F12" s="154"/>
      <c r="G12" s="63"/>
      <c r="H12" s="42"/>
      <c r="I12" s="259"/>
    </row>
    <row r="13" spans="1:9" ht="24" customHeight="1" x14ac:dyDescent="0.4">
      <c r="B13" s="154"/>
      <c r="C13" s="154"/>
      <c r="D13" s="154"/>
      <c r="E13" s="62"/>
      <c r="F13" s="154"/>
      <c r="G13" s="63"/>
      <c r="H13" s="42"/>
      <c r="I13" s="259"/>
    </row>
    <row r="14" spans="1:9" ht="24" customHeight="1" x14ac:dyDescent="0.4">
      <c r="B14" s="154"/>
      <c r="C14" s="154"/>
      <c r="D14" s="154"/>
      <c r="E14" s="62"/>
      <c r="F14" s="154"/>
      <c r="G14" s="63"/>
      <c r="H14" s="42"/>
      <c r="I14" s="259"/>
    </row>
    <row r="15" spans="1:9" ht="24" customHeight="1" x14ac:dyDescent="0.4">
      <c r="B15" s="154"/>
      <c r="C15" s="154"/>
      <c r="D15" s="154"/>
      <c r="E15" s="62"/>
      <c r="F15" s="154"/>
      <c r="G15" s="154"/>
      <c r="H15" s="42"/>
      <c r="I15" s="259"/>
    </row>
    <row r="16" spans="1:9" ht="24" customHeight="1" thickBot="1" x14ac:dyDescent="0.45">
      <c r="B16" s="64"/>
      <c r="C16" s="64"/>
      <c r="D16" s="64"/>
      <c r="E16" s="65"/>
      <c r="F16" s="64"/>
      <c r="G16" s="64"/>
      <c r="H16" s="260"/>
      <c r="I16" s="259"/>
    </row>
    <row r="17" spans="1:9" ht="24" customHeight="1" thickTop="1" x14ac:dyDescent="0.4">
      <c r="B17" s="66" t="s">
        <v>250</v>
      </c>
      <c r="C17" s="66"/>
      <c r="D17" s="67"/>
      <c r="E17" s="134">
        <f>SUM(E7:E16)</f>
        <v>0</v>
      </c>
      <c r="F17" s="59"/>
      <c r="G17" s="59"/>
      <c r="H17" s="261">
        <f>SUM(H7:H16)</f>
        <v>0</v>
      </c>
      <c r="I17" s="259"/>
    </row>
    <row r="18" spans="1:9" ht="18.75" customHeight="1" thickBot="1" x14ac:dyDescent="0.45">
      <c r="C18" s="253"/>
      <c r="E18" s="27"/>
      <c r="F18" s="253"/>
    </row>
    <row r="19" spans="1:9" ht="36.75" customHeight="1" thickBot="1" x14ac:dyDescent="0.45">
      <c r="C19" s="253"/>
      <c r="E19" s="27"/>
      <c r="F19" s="253"/>
      <c r="G19" s="262" t="s">
        <v>247</v>
      </c>
      <c r="H19" s="263">
        <f>ROUNDDOWN(IF(H17*1/2&gt;=10000000,10000000,H17*1/2),-3)</f>
        <v>0</v>
      </c>
    </row>
    <row r="20" spans="1:9" ht="18.75" customHeight="1" x14ac:dyDescent="0.4">
      <c r="C20" s="89"/>
      <c r="D20" s="89"/>
      <c r="F20" s="89"/>
    </row>
    <row r="21" spans="1:9" ht="18.75" customHeight="1" x14ac:dyDescent="0.4">
      <c r="A21" s="89" t="s">
        <v>378</v>
      </c>
      <c r="C21" s="89"/>
      <c r="D21" s="89"/>
      <c r="F21" s="89"/>
    </row>
    <row r="22" spans="1:9" ht="18.75" customHeight="1" x14ac:dyDescent="0.4">
      <c r="B22" s="414"/>
      <c r="C22" s="424"/>
      <c r="D22" s="424"/>
      <c r="E22" s="424"/>
      <c r="F22" s="424"/>
      <c r="G22" s="424"/>
      <c r="H22" s="415"/>
    </row>
    <row r="23" spans="1:9" ht="18.75" customHeight="1" x14ac:dyDescent="0.4">
      <c r="B23" s="416"/>
      <c r="C23" s="425"/>
      <c r="D23" s="425"/>
      <c r="E23" s="425"/>
      <c r="F23" s="425"/>
      <c r="G23" s="425"/>
      <c r="H23" s="417"/>
    </row>
    <row r="24" spans="1:9" ht="18.75" customHeight="1" x14ac:dyDescent="0.4">
      <c r="B24" s="416"/>
      <c r="C24" s="425"/>
      <c r="D24" s="425"/>
      <c r="E24" s="425"/>
      <c r="F24" s="425"/>
      <c r="G24" s="425"/>
      <c r="H24" s="417"/>
    </row>
    <row r="25" spans="1:9" ht="18.75" customHeight="1" x14ac:dyDescent="0.4">
      <c r="B25" s="416"/>
      <c r="C25" s="425"/>
      <c r="D25" s="425"/>
      <c r="E25" s="425"/>
      <c r="F25" s="425"/>
      <c r="G25" s="425"/>
      <c r="H25" s="417"/>
    </row>
    <row r="26" spans="1:9" ht="18.75" customHeight="1" x14ac:dyDescent="0.4">
      <c r="B26" s="418"/>
      <c r="C26" s="426"/>
      <c r="D26" s="426"/>
      <c r="E26" s="426"/>
      <c r="F26" s="426"/>
      <c r="G26" s="426"/>
      <c r="H26" s="419"/>
    </row>
    <row r="27" spans="1:9" ht="18.75" customHeight="1" x14ac:dyDescent="0.4">
      <c r="B27" s="264"/>
      <c r="C27" s="264"/>
      <c r="D27" s="264"/>
      <c r="E27" s="264"/>
      <c r="F27" s="264"/>
      <c r="G27" s="264"/>
      <c r="H27" s="264"/>
    </row>
    <row r="29" spans="1:9" x14ac:dyDescent="0.4">
      <c r="A29" s="89" t="s">
        <v>379</v>
      </c>
    </row>
    <row r="30" spans="1:9" ht="19.5" customHeight="1" x14ac:dyDescent="0.4">
      <c r="B30" s="414"/>
      <c r="C30" s="424"/>
      <c r="D30" s="424"/>
      <c r="E30" s="424"/>
      <c r="F30" s="424"/>
      <c r="G30" s="424"/>
      <c r="H30" s="415"/>
    </row>
    <row r="31" spans="1:9" ht="19.5" customHeight="1" x14ac:dyDescent="0.4">
      <c r="B31" s="416"/>
      <c r="C31" s="425"/>
      <c r="D31" s="425"/>
      <c r="E31" s="425"/>
      <c r="F31" s="425"/>
      <c r="G31" s="425"/>
      <c r="H31" s="417"/>
    </row>
    <row r="32" spans="1:9" ht="19.5" customHeight="1" x14ac:dyDescent="0.4">
      <c r="B32" s="416"/>
      <c r="C32" s="425"/>
      <c r="D32" s="425"/>
      <c r="E32" s="425"/>
      <c r="F32" s="425"/>
      <c r="G32" s="425"/>
      <c r="H32" s="417"/>
    </row>
    <row r="33" spans="1:10" ht="19.5" customHeight="1" x14ac:dyDescent="0.4">
      <c r="B33" s="416"/>
      <c r="C33" s="425"/>
      <c r="D33" s="425"/>
      <c r="E33" s="425"/>
      <c r="F33" s="425"/>
      <c r="G33" s="425"/>
      <c r="H33" s="417"/>
    </row>
    <row r="34" spans="1:10" ht="19.5" customHeight="1" x14ac:dyDescent="0.4">
      <c r="B34" s="418"/>
      <c r="C34" s="426"/>
      <c r="D34" s="426"/>
      <c r="E34" s="426"/>
      <c r="F34" s="426"/>
      <c r="G34" s="426"/>
      <c r="H34" s="419"/>
    </row>
    <row r="35" spans="1:10" ht="18.75" customHeight="1" x14ac:dyDescent="0.4">
      <c r="B35" s="98"/>
      <c r="C35" s="98"/>
      <c r="D35" s="98"/>
      <c r="E35" s="98"/>
      <c r="F35" s="98"/>
      <c r="G35" s="83"/>
      <c r="H35" s="83"/>
    </row>
    <row r="36" spans="1:10" x14ac:dyDescent="0.4">
      <c r="A36" s="89" t="s">
        <v>380</v>
      </c>
    </row>
    <row r="37" spans="1:10" x14ac:dyDescent="0.4">
      <c r="A37" s="89" t="s">
        <v>381</v>
      </c>
    </row>
    <row r="38" spans="1:10" x14ac:dyDescent="0.4">
      <c r="C38" s="89"/>
      <c r="D38" s="89"/>
      <c r="F38" s="89"/>
      <c r="G38" s="83"/>
      <c r="H38" s="83"/>
    </row>
    <row r="39" spans="1:10" ht="18.75" customHeight="1" x14ac:dyDescent="0.4">
      <c r="A39" s="146" t="s">
        <v>314</v>
      </c>
      <c r="B39" s="147"/>
      <c r="C39" s="89"/>
      <c r="D39" s="89"/>
      <c r="F39" s="89"/>
    </row>
    <row r="40" spans="1:10" ht="18.75" customHeight="1" x14ac:dyDescent="0.4">
      <c r="B40" s="405" t="s">
        <v>252</v>
      </c>
      <c r="C40" s="405"/>
      <c r="D40" s="405"/>
      <c r="E40" s="405"/>
      <c r="F40" s="405"/>
      <c r="G40" s="405"/>
      <c r="H40" s="150" t="s">
        <v>253</v>
      </c>
      <c r="J40" s="89" t="s">
        <v>206</v>
      </c>
    </row>
    <row r="41" spans="1:10" ht="25.5" customHeight="1" x14ac:dyDescent="0.4">
      <c r="B41" s="429" t="s">
        <v>272</v>
      </c>
      <c r="C41" s="429"/>
      <c r="D41" s="429"/>
      <c r="E41" s="429"/>
      <c r="F41" s="429"/>
      <c r="G41" s="429"/>
      <c r="H41" s="150"/>
      <c r="J41" s="89" t="s">
        <v>283</v>
      </c>
    </row>
    <row r="44" spans="1:10" x14ac:dyDescent="0.4">
      <c r="C44" s="89"/>
      <c r="D44" s="89"/>
      <c r="F44" s="89"/>
    </row>
    <row r="45" spans="1:10" x14ac:dyDescent="0.4">
      <c r="C45" s="89"/>
      <c r="D45" s="89"/>
      <c r="F45" s="89"/>
    </row>
    <row r="46" spans="1:10" x14ac:dyDescent="0.4">
      <c r="C46" s="89"/>
      <c r="D46" s="89"/>
      <c r="F46" s="89"/>
    </row>
    <row r="47" spans="1:10" ht="27.75" customHeight="1" x14ac:dyDescent="0.4">
      <c r="C47" s="89"/>
      <c r="D47" s="89"/>
      <c r="F47" s="89"/>
    </row>
    <row r="48" spans="1:10" x14ac:dyDescent="0.4">
      <c r="C48" s="89"/>
      <c r="D48" s="89"/>
      <c r="F48" s="89"/>
    </row>
  </sheetData>
  <mergeCells count="5">
    <mergeCell ref="C2:F2"/>
    <mergeCell ref="B40:G40"/>
    <mergeCell ref="B41:G41"/>
    <mergeCell ref="B22:H26"/>
    <mergeCell ref="B30:H34"/>
  </mergeCells>
  <phoneticPr fontId="2"/>
  <dataValidations count="1">
    <dataValidation type="list" allowBlank="1" showInputMessage="1" showErrorMessage="1" sqref="H41" xr:uid="{AAE682B5-B0E3-4ACA-8A43-88FC8A9C6FAE}">
      <formula1>$J$41</formula1>
    </dataValidation>
  </dataValidations>
  <hyperlinks>
    <hyperlink ref="I1" location="目次!A1" display="目次に戻る" xr:uid="{7D55E7DB-D108-4824-93AF-8CFB1632CD08}"/>
  </hyperlinks>
  <printOptions horizontalCentered="1"/>
  <pageMargins left="0.39370078740157483" right="0.39370078740157483" top="0.78740157480314965" bottom="0.59055118110236227" header="0.31496062992125984" footer="0.31496062992125984"/>
  <pageSetup paperSize="9" scale="78" fitToHeight="0" orientation="portrait" r:id="rId1"/>
  <colBreaks count="1" manualBreakCount="1">
    <brk id="10" max="4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5FB88-DEFE-46D5-8841-E1F9AE98CF86}">
  <sheetPr codeName="Sheet80">
    <tabColor rgb="FFFFC000"/>
    <pageSetUpPr fitToPage="1"/>
  </sheetPr>
  <dimension ref="A1:F27"/>
  <sheetViews>
    <sheetView view="pageBreakPreview" topLeftCell="A23" zoomScale="80" zoomScaleNormal="100" zoomScaleSheetLayoutView="80" workbookViewId="0">
      <selection sqref="A1:XFD1048576"/>
    </sheetView>
  </sheetViews>
  <sheetFormatPr defaultColWidth="9" defaultRowHeight="13.5" x14ac:dyDescent="0.4"/>
  <cols>
    <col min="1" max="1" width="3.625" style="89" customWidth="1"/>
    <col min="2" max="2" width="78.125" style="89" customWidth="1"/>
    <col min="3" max="3" width="18.75" style="89" customWidth="1"/>
    <col min="4" max="4" width="19.75" style="89" customWidth="1"/>
    <col min="5" max="5" width="12.625" style="89" customWidth="1"/>
    <col min="6" max="16384" width="9" style="89"/>
  </cols>
  <sheetData>
    <row r="1" spans="1:5" ht="18.75" x14ac:dyDescent="0.4">
      <c r="A1" s="89" t="s">
        <v>3769</v>
      </c>
      <c r="E1" s="165" t="s">
        <v>3647</v>
      </c>
    </row>
    <row r="2" spans="1:5" x14ac:dyDescent="0.4">
      <c r="D2" s="150" t="s">
        <v>156</v>
      </c>
    </row>
    <row r="3" spans="1:5" ht="31.5" customHeight="1" x14ac:dyDescent="0.4">
      <c r="D3" s="150"/>
    </row>
    <row r="4" spans="1:5" ht="29.25" customHeight="1" x14ac:dyDescent="0.4">
      <c r="A4" s="89" t="s">
        <v>3768</v>
      </c>
      <c r="D4" s="254"/>
    </row>
    <row r="5" spans="1:5" ht="29.25" customHeight="1" x14ac:dyDescent="0.4">
      <c r="B5" s="89" t="s">
        <v>3770</v>
      </c>
      <c r="D5" s="254"/>
    </row>
    <row r="6" spans="1:5" ht="29.25" customHeight="1" x14ac:dyDescent="0.4">
      <c r="D6" s="254"/>
    </row>
    <row r="7" spans="1:5" ht="29.25" customHeight="1" x14ac:dyDescent="0.4">
      <c r="D7" s="254"/>
    </row>
    <row r="8" spans="1:5" ht="29.25" customHeight="1" x14ac:dyDescent="0.4">
      <c r="D8" s="254"/>
    </row>
    <row r="9" spans="1:5" ht="29.25" customHeight="1" x14ac:dyDescent="0.4">
      <c r="D9" s="254"/>
    </row>
    <row r="10" spans="1:5" ht="29.25" customHeight="1" x14ac:dyDescent="0.4">
      <c r="D10" s="254"/>
    </row>
    <row r="11" spans="1:5" ht="29.25" customHeight="1" x14ac:dyDescent="0.4">
      <c r="D11" s="254"/>
    </row>
    <row r="12" spans="1:5" ht="29.25" customHeight="1" x14ac:dyDescent="0.4">
      <c r="D12" s="254"/>
    </row>
    <row r="13" spans="1:5" ht="29.25" customHeight="1" x14ac:dyDescent="0.4">
      <c r="D13" s="254"/>
    </row>
    <row r="14" spans="1:5" ht="29.25" customHeight="1" x14ac:dyDescent="0.4">
      <c r="D14" s="254"/>
    </row>
    <row r="15" spans="1:5" ht="29.25" customHeight="1" x14ac:dyDescent="0.4">
      <c r="D15" s="254"/>
    </row>
    <row r="16" spans="1:5" ht="29.25" customHeight="1" x14ac:dyDescent="0.4">
      <c r="D16" s="254"/>
    </row>
    <row r="17" spans="1:6" ht="29.25" customHeight="1" x14ac:dyDescent="0.4">
      <c r="D17" s="254"/>
    </row>
    <row r="18" spans="1:6" ht="29.25" customHeight="1" x14ac:dyDescent="0.4">
      <c r="D18" s="254"/>
    </row>
    <row r="19" spans="1:6" ht="29.25" customHeight="1" x14ac:dyDescent="0.4"/>
    <row r="20" spans="1:6" ht="29.25" customHeight="1" x14ac:dyDescent="0.4">
      <c r="A20" s="146" t="s">
        <v>314</v>
      </c>
      <c r="B20" s="147"/>
    </row>
    <row r="21" spans="1:6" ht="29.25" customHeight="1" x14ac:dyDescent="0.4">
      <c r="B21" s="214" t="s">
        <v>252</v>
      </c>
      <c r="C21" s="150" t="s">
        <v>253</v>
      </c>
      <c r="F21" s="89" t="s">
        <v>206</v>
      </c>
    </row>
    <row r="22" spans="1:6" ht="29.25" customHeight="1" x14ac:dyDescent="0.4">
      <c r="B22" s="255" t="s">
        <v>272</v>
      </c>
      <c r="C22" s="150"/>
      <c r="F22" s="89" t="s">
        <v>257</v>
      </c>
    </row>
    <row r="23" spans="1:6" ht="29.25" customHeight="1" x14ac:dyDescent="0.4"/>
    <row r="27" spans="1:6" ht="27.75" customHeight="1" x14ac:dyDescent="0.4"/>
  </sheetData>
  <phoneticPr fontId="2"/>
  <dataValidations count="1">
    <dataValidation type="list" allowBlank="1" showInputMessage="1" showErrorMessage="1" sqref="C22" xr:uid="{E8399152-3C7B-496F-96DD-0F06409870FF}">
      <formula1>$F$22</formula1>
    </dataValidation>
  </dataValidations>
  <hyperlinks>
    <hyperlink ref="E1" location="目次!A1" display="目次に戻る" xr:uid="{0636B9EA-E9CA-4A1A-813E-0DEF19FAC453}"/>
  </hyperlinks>
  <printOptions horizontalCentered="1"/>
  <pageMargins left="0.39370078740157483" right="0.39370078740157483" top="0.78740157480314965" bottom="0.59055118110236227" header="0.31496062992125984" footer="0.31496062992125984"/>
  <pageSetup paperSize="9" scale="73" fitToHeight="0" orientation="portrait" r:id="rId1"/>
  <colBreaks count="1" manualBreakCount="1">
    <brk id="5" max="4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259B9-44C0-44A9-A9CF-F0CCA9372A3B}">
  <sheetPr codeName="Sheet16">
    <tabColor rgb="FFFFC000"/>
    <pageSetUpPr fitToPage="1"/>
  </sheetPr>
  <dimension ref="A1:O51"/>
  <sheetViews>
    <sheetView view="pageBreakPreview" zoomScaleNormal="100" zoomScaleSheetLayoutView="100" workbookViewId="0">
      <selection activeCell="L13" sqref="L13"/>
    </sheetView>
  </sheetViews>
  <sheetFormatPr defaultColWidth="9" defaultRowHeight="13.5" x14ac:dyDescent="0.4"/>
  <cols>
    <col min="1" max="1" width="3.625" style="89" customWidth="1"/>
    <col min="2" max="2" width="5.375" style="89" customWidth="1"/>
    <col min="3" max="4" width="23.25" style="242" customWidth="1"/>
    <col min="5" max="5" width="12.625" style="89" customWidth="1"/>
    <col min="6" max="6" width="17" style="242" customWidth="1"/>
    <col min="7" max="7" width="10.375" style="89" customWidth="1"/>
    <col min="8" max="8" width="22.25" style="89" customWidth="1"/>
    <col min="9" max="9" width="12.75" style="89" customWidth="1"/>
    <col min="10" max="10" width="17.875" style="89" customWidth="1"/>
    <col min="11" max="11" width="12.625" style="89" customWidth="1"/>
    <col min="12" max="16384" width="9" style="89"/>
  </cols>
  <sheetData>
    <row r="1" spans="1:15" ht="18.75" x14ac:dyDescent="0.4">
      <c r="A1" s="89" t="s">
        <v>3793</v>
      </c>
      <c r="K1" s="165" t="s">
        <v>3647</v>
      </c>
    </row>
    <row r="2" spans="1:15" ht="17.25" x14ac:dyDescent="0.4">
      <c r="E2" s="439" t="s">
        <v>3794</v>
      </c>
      <c r="F2" s="439"/>
      <c r="G2" s="439"/>
      <c r="H2" s="439"/>
      <c r="J2" s="150" t="s">
        <v>156</v>
      </c>
    </row>
    <row r="3" spans="1:15" ht="31.5" customHeight="1" x14ac:dyDescent="0.4">
      <c r="J3" s="150"/>
    </row>
    <row r="4" spans="1:15" x14ac:dyDescent="0.4">
      <c r="A4" s="89" t="s">
        <v>382</v>
      </c>
      <c r="I4" s="83"/>
    </row>
    <row r="5" spans="1:15" ht="41.25" customHeight="1" thickBot="1" x14ac:dyDescent="0.45">
      <c r="B5" s="243" t="s">
        <v>383</v>
      </c>
      <c r="C5" s="243" t="s">
        <v>384</v>
      </c>
      <c r="D5" s="243" t="s">
        <v>3774</v>
      </c>
      <c r="E5" s="243" t="s">
        <v>385</v>
      </c>
      <c r="F5" s="243" t="s">
        <v>386</v>
      </c>
      <c r="G5" s="243" t="s">
        <v>3671</v>
      </c>
      <c r="H5" s="243" t="s">
        <v>3795</v>
      </c>
      <c r="I5" s="243" t="s">
        <v>3672</v>
      </c>
      <c r="J5" s="243" t="s">
        <v>387</v>
      </c>
    </row>
    <row r="6" spans="1:15" ht="24" customHeight="1" thickTop="1" x14ac:dyDescent="0.4">
      <c r="B6" s="68">
        <v>1</v>
      </c>
      <c r="C6" s="56"/>
      <c r="D6" s="56"/>
      <c r="E6" s="57"/>
      <c r="F6" s="56"/>
      <c r="G6" s="69"/>
      <c r="H6" s="69"/>
      <c r="I6" s="244"/>
      <c r="J6" s="245"/>
      <c r="M6" s="89" t="s">
        <v>388</v>
      </c>
      <c r="O6" s="89" t="s">
        <v>388</v>
      </c>
    </row>
    <row r="7" spans="1:15" ht="24" customHeight="1" x14ac:dyDescent="0.4">
      <c r="B7" s="66">
        <v>2</v>
      </c>
      <c r="C7" s="59"/>
      <c r="D7" s="59"/>
      <c r="E7" s="60"/>
      <c r="F7" s="59"/>
      <c r="G7" s="70"/>
      <c r="H7" s="70"/>
      <c r="I7" s="246"/>
      <c r="J7" s="247"/>
      <c r="M7" s="89" t="s">
        <v>389</v>
      </c>
      <c r="O7" s="89" t="s">
        <v>390</v>
      </c>
    </row>
    <row r="8" spans="1:15" ht="24" customHeight="1" x14ac:dyDescent="0.4">
      <c r="B8" s="66">
        <v>3</v>
      </c>
      <c r="C8" s="59"/>
      <c r="D8" s="59"/>
      <c r="E8" s="60"/>
      <c r="F8" s="59"/>
      <c r="G8" s="70"/>
      <c r="H8" s="70"/>
      <c r="I8" s="246"/>
      <c r="J8" s="247"/>
      <c r="M8" s="89" t="s">
        <v>391</v>
      </c>
      <c r="O8" s="89" t="s">
        <v>392</v>
      </c>
    </row>
    <row r="9" spans="1:15" ht="24" customHeight="1" x14ac:dyDescent="0.4">
      <c r="B9" s="66">
        <v>4</v>
      </c>
      <c r="C9" s="59"/>
      <c r="D9" s="59"/>
      <c r="E9" s="60"/>
      <c r="F9" s="59"/>
      <c r="G9" s="70"/>
      <c r="H9" s="70"/>
      <c r="I9" s="246"/>
      <c r="J9" s="247"/>
      <c r="M9" s="89" t="s">
        <v>393</v>
      </c>
      <c r="O9" s="89" t="s">
        <v>394</v>
      </c>
    </row>
    <row r="10" spans="1:15" ht="24" customHeight="1" x14ac:dyDescent="0.4">
      <c r="B10" s="66">
        <v>5</v>
      </c>
      <c r="C10" s="59"/>
      <c r="D10" s="59"/>
      <c r="E10" s="60"/>
      <c r="F10" s="59"/>
      <c r="G10" s="70"/>
      <c r="H10" s="70"/>
      <c r="I10" s="246"/>
      <c r="J10" s="247"/>
      <c r="M10" s="89" t="s">
        <v>395</v>
      </c>
      <c r="O10" s="89" t="s">
        <v>396</v>
      </c>
    </row>
    <row r="11" spans="1:15" ht="24" customHeight="1" x14ac:dyDescent="0.4">
      <c r="B11" s="66">
        <v>6</v>
      </c>
      <c r="C11" s="59"/>
      <c r="D11" s="59"/>
      <c r="E11" s="60"/>
      <c r="F11" s="59"/>
      <c r="G11" s="70"/>
      <c r="H11" s="70"/>
      <c r="I11" s="246"/>
      <c r="J11" s="247"/>
      <c r="M11" s="89" t="s">
        <v>397</v>
      </c>
      <c r="O11" s="89" t="s">
        <v>177</v>
      </c>
    </row>
    <row r="12" spans="1:15" ht="24" customHeight="1" x14ac:dyDescent="0.4">
      <c r="B12" s="66">
        <v>7</v>
      </c>
      <c r="C12" s="59"/>
      <c r="D12" s="59"/>
      <c r="E12" s="60"/>
      <c r="F12" s="59"/>
      <c r="G12" s="70"/>
      <c r="H12" s="70"/>
      <c r="I12" s="246"/>
      <c r="J12" s="247"/>
      <c r="M12" s="89" t="s">
        <v>398</v>
      </c>
    </row>
    <row r="13" spans="1:15" ht="24" customHeight="1" x14ac:dyDescent="0.4">
      <c r="B13" s="66">
        <v>8</v>
      </c>
      <c r="C13" s="59"/>
      <c r="D13" s="59"/>
      <c r="E13" s="60"/>
      <c r="F13" s="59"/>
      <c r="G13" s="70"/>
      <c r="H13" s="70"/>
      <c r="I13" s="246"/>
      <c r="J13" s="247"/>
      <c r="M13" s="89" t="s">
        <v>177</v>
      </c>
    </row>
    <row r="14" spans="1:15" ht="24" customHeight="1" x14ac:dyDescent="0.4">
      <c r="B14" s="66">
        <v>9</v>
      </c>
      <c r="C14" s="59"/>
      <c r="D14" s="59"/>
      <c r="E14" s="60"/>
      <c r="F14" s="59"/>
      <c r="G14" s="70"/>
      <c r="H14" s="70"/>
      <c r="I14" s="246"/>
      <c r="J14" s="247"/>
    </row>
    <row r="15" spans="1:15" ht="24" customHeight="1" x14ac:dyDescent="0.4">
      <c r="B15" s="66">
        <v>10</v>
      </c>
      <c r="C15" s="59"/>
      <c r="D15" s="59"/>
      <c r="E15" s="60"/>
      <c r="F15" s="59"/>
      <c r="G15" s="70"/>
      <c r="H15" s="70"/>
      <c r="I15" s="246"/>
      <c r="J15" s="247"/>
    </row>
    <row r="16" spans="1:15" ht="24" customHeight="1" x14ac:dyDescent="0.4">
      <c r="B16" s="66">
        <v>11</v>
      </c>
      <c r="C16" s="59"/>
      <c r="D16" s="59"/>
      <c r="E16" s="60"/>
      <c r="F16" s="59"/>
      <c r="G16" s="70"/>
      <c r="H16" s="70"/>
      <c r="I16" s="246"/>
      <c r="J16" s="247"/>
    </row>
    <row r="17" spans="2:10" ht="24" customHeight="1" x14ac:dyDescent="0.4">
      <c r="B17" s="66">
        <v>12</v>
      </c>
      <c r="C17" s="59"/>
      <c r="D17" s="59"/>
      <c r="E17" s="60"/>
      <c r="F17" s="59"/>
      <c r="G17" s="70"/>
      <c r="H17" s="70"/>
      <c r="I17" s="246"/>
      <c r="J17" s="247"/>
    </row>
    <row r="18" spans="2:10" ht="24" customHeight="1" x14ac:dyDescent="0.4">
      <c r="B18" s="66">
        <v>13</v>
      </c>
      <c r="C18" s="59"/>
      <c r="D18" s="59"/>
      <c r="E18" s="60"/>
      <c r="F18" s="59"/>
      <c r="G18" s="70"/>
      <c r="H18" s="70"/>
      <c r="I18" s="246"/>
      <c r="J18" s="247"/>
    </row>
    <row r="19" spans="2:10" ht="24" customHeight="1" x14ac:dyDescent="0.4">
      <c r="B19" s="66">
        <v>14</v>
      </c>
      <c r="C19" s="59"/>
      <c r="D19" s="59"/>
      <c r="E19" s="60"/>
      <c r="F19" s="59"/>
      <c r="G19" s="70"/>
      <c r="H19" s="70"/>
      <c r="I19" s="246"/>
      <c r="J19" s="247"/>
    </row>
    <row r="20" spans="2:10" ht="24" customHeight="1" x14ac:dyDescent="0.4">
      <c r="B20" s="66">
        <v>15</v>
      </c>
      <c r="C20" s="59"/>
      <c r="D20" s="59"/>
      <c r="E20" s="60"/>
      <c r="F20" s="59"/>
      <c r="G20" s="70"/>
      <c r="H20" s="70"/>
      <c r="I20" s="246"/>
      <c r="J20" s="247"/>
    </row>
    <row r="21" spans="2:10" ht="24" customHeight="1" x14ac:dyDescent="0.4">
      <c r="B21" s="66">
        <v>16</v>
      </c>
      <c r="C21" s="59"/>
      <c r="D21" s="59"/>
      <c r="E21" s="60"/>
      <c r="F21" s="59"/>
      <c r="G21" s="70"/>
      <c r="H21" s="70"/>
      <c r="I21" s="246"/>
      <c r="J21" s="247"/>
    </row>
    <row r="22" spans="2:10" ht="24" customHeight="1" x14ac:dyDescent="0.4">
      <c r="B22" s="66">
        <v>17</v>
      </c>
      <c r="C22" s="59"/>
      <c r="D22" s="59"/>
      <c r="E22" s="60"/>
      <c r="F22" s="59"/>
      <c r="G22" s="70"/>
      <c r="H22" s="70"/>
      <c r="I22" s="246"/>
      <c r="J22" s="247"/>
    </row>
    <row r="23" spans="2:10" ht="24" customHeight="1" x14ac:dyDescent="0.4">
      <c r="B23" s="66">
        <v>18</v>
      </c>
      <c r="C23" s="59"/>
      <c r="D23" s="59"/>
      <c r="E23" s="60"/>
      <c r="F23" s="59"/>
      <c r="G23" s="70"/>
      <c r="H23" s="70"/>
      <c r="I23" s="246"/>
      <c r="J23" s="247"/>
    </row>
    <row r="24" spans="2:10" ht="24" customHeight="1" x14ac:dyDescent="0.4">
      <c r="B24" s="66">
        <v>19</v>
      </c>
      <c r="C24" s="59"/>
      <c r="D24" s="59"/>
      <c r="E24" s="60"/>
      <c r="F24" s="59"/>
      <c r="G24" s="70"/>
      <c r="H24" s="70"/>
      <c r="I24" s="246"/>
      <c r="J24" s="247"/>
    </row>
    <row r="25" spans="2:10" ht="24" customHeight="1" x14ac:dyDescent="0.4">
      <c r="B25" s="66">
        <v>20</v>
      </c>
      <c r="C25" s="154"/>
      <c r="D25" s="154"/>
      <c r="E25" s="62"/>
      <c r="F25" s="154"/>
      <c r="G25" s="71"/>
      <c r="H25" s="71"/>
      <c r="I25" s="248"/>
      <c r="J25" s="247"/>
    </row>
    <row r="26" spans="2:10" ht="24" customHeight="1" x14ac:dyDescent="0.4">
      <c r="B26" s="66">
        <v>21</v>
      </c>
      <c r="C26" s="154"/>
      <c r="D26" s="154"/>
      <c r="E26" s="62"/>
      <c r="F26" s="154"/>
      <c r="G26" s="71"/>
      <c r="H26" s="71"/>
      <c r="I26" s="248"/>
      <c r="J26" s="247"/>
    </row>
    <row r="27" spans="2:10" ht="24" customHeight="1" x14ac:dyDescent="0.4">
      <c r="B27" s="66">
        <v>22</v>
      </c>
      <c r="C27" s="154"/>
      <c r="D27" s="154"/>
      <c r="E27" s="62"/>
      <c r="F27" s="154"/>
      <c r="G27" s="71"/>
      <c r="H27" s="71"/>
      <c r="I27" s="248"/>
      <c r="J27" s="247"/>
    </row>
    <row r="28" spans="2:10" ht="24" customHeight="1" x14ac:dyDescent="0.4">
      <c r="B28" s="66">
        <v>23</v>
      </c>
      <c r="C28" s="154"/>
      <c r="D28" s="154"/>
      <c r="E28" s="62"/>
      <c r="F28" s="154"/>
      <c r="G28" s="71"/>
      <c r="H28" s="71"/>
      <c r="I28" s="248"/>
      <c r="J28" s="247"/>
    </row>
    <row r="29" spans="2:10" ht="24" customHeight="1" x14ac:dyDescent="0.4">
      <c r="B29" s="66">
        <v>24</v>
      </c>
      <c r="C29" s="154"/>
      <c r="D29" s="154"/>
      <c r="E29" s="62"/>
      <c r="F29" s="154"/>
      <c r="G29" s="71"/>
      <c r="H29" s="71"/>
      <c r="I29" s="248"/>
      <c r="J29" s="247"/>
    </row>
    <row r="30" spans="2:10" ht="24" customHeight="1" x14ac:dyDescent="0.4">
      <c r="B30" s="66">
        <v>25</v>
      </c>
      <c r="C30" s="154"/>
      <c r="D30" s="154"/>
      <c r="E30" s="62"/>
      <c r="F30" s="154"/>
      <c r="G30" s="71"/>
      <c r="H30" s="71"/>
      <c r="I30" s="248"/>
      <c r="J30" s="247"/>
    </row>
    <row r="31" spans="2:10" ht="24" customHeight="1" x14ac:dyDescent="0.4">
      <c r="B31" s="66">
        <v>26</v>
      </c>
      <c r="C31" s="154"/>
      <c r="D31" s="154"/>
      <c r="E31" s="62"/>
      <c r="F31" s="154"/>
      <c r="G31" s="71"/>
      <c r="H31" s="71"/>
      <c r="I31" s="248"/>
      <c r="J31" s="247"/>
    </row>
    <row r="32" spans="2:10" ht="24" customHeight="1" x14ac:dyDescent="0.4">
      <c r="B32" s="66">
        <v>27</v>
      </c>
      <c r="C32" s="154"/>
      <c r="D32" s="154"/>
      <c r="E32" s="62"/>
      <c r="F32" s="154"/>
      <c r="G32" s="71"/>
      <c r="H32" s="71"/>
      <c r="I32" s="248"/>
      <c r="J32" s="247"/>
    </row>
    <row r="33" spans="1:12" ht="24" customHeight="1" x14ac:dyDescent="0.4">
      <c r="B33" s="66">
        <v>28</v>
      </c>
      <c r="C33" s="154"/>
      <c r="D33" s="154"/>
      <c r="E33" s="62"/>
      <c r="F33" s="154"/>
      <c r="G33" s="71"/>
      <c r="H33" s="71"/>
      <c r="I33" s="248"/>
      <c r="J33" s="247"/>
    </row>
    <row r="34" spans="1:12" ht="24" customHeight="1" x14ac:dyDescent="0.4">
      <c r="B34" s="66">
        <v>29</v>
      </c>
      <c r="C34" s="154"/>
      <c r="D34" s="154"/>
      <c r="E34" s="62"/>
      <c r="F34" s="154"/>
      <c r="G34" s="72"/>
      <c r="H34" s="72"/>
      <c r="I34" s="248"/>
      <c r="J34" s="247"/>
    </row>
    <row r="35" spans="1:12" ht="24" customHeight="1" thickBot="1" x14ac:dyDescent="0.45">
      <c r="B35" s="73">
        <v>30</v>
      </c>
      <c r="C35" s="64"/>
      <c r="D35" s="64"/>
      <c r="E35" s="65"/>
      <c r="F35" s="64"/>
      <c r="G35" s="74"/>
      <c r="H35" s="74"/>
      <c r="I35" s="249"/>
      <c r="J35" s="250"/>
    </row>
    <row r="36" spans="1:12" ht="24" customHeight="1" thickTop="1" x14ac:dyDescent="0.4">
      <c r="B36" s="68" t="s">
        <v>250</v>
      </c>
      <c r="C36" s="66"/>
      <c r="D36" s="66"/>
      <c r="E36" s="60"/>
      <c r="F36" s="59"/>
      <c r="G36" s="135">
        <f>SUM(G6:G35)</f>
        <v>0</v>
      </c>
      <c r="H36" s="75"/>
      <c r="I36" s="251"/>
      <c r="J36" s="252"/>
    </row>
    <row r="37" spans="1:12" ht="18.75" customHeight="1" x14ac:dyDescent="0.4">
      <c r="C37" s="253"/>
      <c r="D37" s="253"/>
      <c r="E37" s="27"/>
      <c r="F37" s="253"/>
    </row>
    <row r="38" spans="1:12" x14ac:dyDescent="0.4">
      <c r="A38" s="89" t="s">
        <v>400</v>
      </c>
    </row>
    <row r="39" spans="1:12" x14ac:dyDescent="0.4">
      <c r="A39" s="89" t="s">
        <v>401</v>
      </c>
    </row>
    <row r="41" spans="1:12" ht="18.75" customHeight="1" x14ac:dyDescent="0.4">
      <c r="A41" s="146" t="s">
        <v>314</v>
      </c>
      <c r="B41" s="147"/>
      <c r="C41" s="89"/>
      <c r="D41" s="89"/>
      <c r="F41" s="89"/>
    </row>
    <row r="42" spans="1:12" x14ac:dyDescent="0.4">
      <c r="B42" s="399" t="s">
        <v>252</v>
      </c>
      <c r="C42" s="466"/>
      <c r="D42" s="466"/>
      <c r="E42" s="466"/>
      <c r="F42" s="466"/>
      <c r="G42" s="466"/>
      <c r="H42" s="400"/>
      <c r="I42" s="150" t="s">
        <v>253</v>
      </c>
      <c r="L42" s="89" t="s">
        <v>206</v>
      </c>
    </row>
    <row r="43" spans="1:12" ht="19.5" customHeight="1" x14ac:dyDescent="0.4">
      <c r="B43" s="500" t="s">
        <v>272</v>
      </c>
      <c r="C43" s="501"/>
      <c r="D43" s="501"/>
      <c r="E43" s="501"/>
      <c r="F43" s="501"/>
      <c r="G43" s="501"/>
      <c r="H43" s="502"/>
      <c r="I43" s="150"/>
      <c r="L43" s="89" t="s">
        <v>257</v>
      </c>
    </row>
    <row r="44" spans="1:12" ht="19.5" customHeight="1" x14ac:dyDescent="0.4">
      <c r="B44" s="500" t="s">
        <v>399</v>
      </c>
      <c r="C44" s="501"/>
      <c r="D44" s="501"/>
      <c r="E44" s="501"/>
      <c r="F44" s="501"/>
      <c r="G44" s="501"/>
      <c r="H44" s="502"/>
      <c r="I44" s="150"/>
      <c r="L44" s="89" t="s">
        <v>258</v>
      </c>
    </row>
    <row r="45" spans="1:12" ht="19.5" customHeight="1" x14ac:dyDescent="0.4">
      <c r="B45" s="503" t="s">
        <v>3763</v>
      </c>
      <c r="C45" s="501"/>
      <c r="D45" s="501"/>
      <c r="E45" s="501"/>
      <c r="F45" s="501"/>
      <c r="G45" s="501"/>
      <c r="H45" s="502"/>
      <c r="I45" s="150"/>
    </row>
    <row r="47" spans="1:12" x14ac:dyDescent="0.4">
      <c r="C47" s="89"/>
      <c r="D47" s="89"/>
      <c r="F47" s="89"/>
    </row>
    <row r="48" spans="1:12" x14ac:dyDescent="0.4">
      <c r="C48" s="89"/>
      <c r="D48" s="89"/>
      <c r="F48" s="89"/>
    </row>
    <row r="49" s="89" customFormat="1" x14ac:dyDescent="0.4"/>
    <row r="50" s="89" customFormat="1" ht="27.75" customHeight="1" x14ac:dyDescent="0.4"/>
    <row r="51" s="89" customFormat="1" x14ac:dyDescent="0.4"/>
  </sheetData>
  <mergeCells count="5">
    <mergeCell ref="E2:H2"/>
    <mergeCell ref="B42:H42"/>
    <mergeCell ref="B43:H43"/>
    <mergeCell ref="B45:H45"/>
    <mergeCell ref="B44:H44"/>
  </mergeCells>
  <phoneticPr fontId="2"/>
  <dataValidations count="4">
    <dataValidation type="list" allowBlank="1" showInputMessage="1" showErrorMessage="1" sqref="I45" xr:uid="{F2E71C00-FFD1-44C5-AF76-29905C32AAFC}">
      <formula1>$L$43:$L$44</formula1>
    </dataValidation>
    <dataValidation type="list" allowBlank="1" showInputMessage="1" showErrorMessage="1" sqref="I43:I44" xr:uid="{89F9F576-9798-406D-A618-D14DF7DAE416}">
      <formula1>$L$43</formula1>
    </dataValidation>
    <dataValidation type="list" allowBlank="1" showInputMessage="1" showErrorMessage="1" sqref="I6:I35" xr:uid="{42688582-A4F1-419C-A015-7A34B9AE34B4}">
      <formula1>$O$8:$O$11</formula1>
    </dataValidation>
    <dataValidation type="list" allowBlank="1" showInputMessage="1" showErrorMessage="1" sqref="E6:E35" xr:uid="{5483B8CD-292A-4C04-8D1C-F22A005394C2}">
      <formula1>$M$8:$M$13</formula1>
    </dataValidation>
  </dataValidations>
  <hyperlinks>
    <hyperlink ref="K1" location="目次!A1" display="目次に戻る" xr:uid="{20B6CADD-A673-4136-BB01-4737708A8D1E}"/>
  </hyperlinks>
  <printOptions horizontalCentered="1"/>
  <pageMargins left="0.39370078740157483" right="0.39370078740157483" top="0.78740157480314965" bottom="0.59055118110236227" header="0.31496062992125984" footer="0.31496062992125984"/>
  <pageSetup paperSize="9" scale="59" fitToHeight="0" orientation="portrait" r:id="rId1"/>
  <colBreaks count="1" manualBreakCount="1">
    <brk id="11" max="4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0BD0-BE08-4812-B9D1-4778D0702C19}">
  <sheetPr codeName="Sheet17"/>
  <dimension ref="A1:I37"/>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402</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403</v>
      </c>
    </row>
    <row r="6" spans="1:9" ht="20.100000000000001" customHeight="1" x14ac:dyDescent="0.4">
      <c r="H6" s="166" t="s">
        <v>404</v>
      </c>
    </row>
    <row r="7" spans="1:9" ht="20.100000000000001" customHeight="1" x14ac:dyDescent="0.4"/>
    <row r="8" spans="1:9" ht="20.100000000000001" customHeight="1" x14ac:dyDescent="0.4"/>
    <row r="9" spans="1:9" ht="20.100000000000001" customHeight="1" x14ac:dyDescent="0.4">
      <c r="A9" s="385" t="s">
        <v>405</v>
      </c>
      <c r="B9" s="385"/>
      <c r="C9" s="385"/>
      <c r="D9" s="385"/>
      <c r="E9" s="385"/>
      <c r="F9" s="385"/>
      <c r="G9" s="385"/>
      <c r="H9" s="385"/>
    </row>
    <row r="10" spans="1:9" ht="20.100000000000001" customHeight="1" x14ac:dyDescent="0.4"/>
    <row r="11" spans="1:9" ht="20.100000000000001" customHeight="1" x14ac:dyDescent="0.4">
      <c r="A11" s="386" t="s">
        <v>3791</v>
      </c>
      <c r="B11" s="386"/>
      <c r="C11" s="386"/>
      <c r="D11" s="386"/>
      <c r="E11" s="386"/>
      <c r="F11" s="386"/>
      <c r="G11" s="386"/>
      <c r="H11" s="386"/>
    </row>
    <row r="12" spans="1:9" ht="20.100000000000001" customHeight="1" x14ac:dyDescent="0.4">
      <c r="A12" s="386"/>
      <c r="B12" s="386"/>
      <c r="C12" s="386"/>
      <c r="D12" s="386"/>
      <c r="E12" s="386"/>
      <c r="F12" s="386"/>
      <c r="G12" s="386"/>
      <c r="H12" s="386"/>
    </row>
    <row r="13" spans="1:9" ht="20.100000000000001" customHeight="1" x14ac:dyDescent="0.4">
      <c r="D13" s="385" t="s">
        <v>133</v>
      </c>
      <c r="E13" s="385"/>
    </row>
    <row r="14" spans="1:9" ht="20.100000000000001" customHeight="1" x14ac:dyDescent="0.4"/>
    <row r="15" spans="1:9" ht="20.100000000000001" customHeight="1" x14ac:dyDescent="0.4">
      <c r="B15" s="89" t="s">
        <v>134</v>
      </c>
      <c r="E15" s="89" t="s">
        <v>406</v>
      </c>
    </row>
    <row r="16" spans="1:9" ht="20.100000000000001" customHeight="1" x14ac:dyDescent="0.4"/>
    <row r="17" spans="2:5" ht="20.100000000000001" customHeight="1" x14ac:dyDescent="0.4">
      <c r="B17" s="89" t="s">
        <v>407</v>
      </c>
    </row>
    <row r="18" spans="2:5" ht="20.100000000000001" customHeight="1" x14ac:dyDescent="0.4">
      <c r="E18" s="89" t="s">
        <v>408</v>
      </c>
    </row>
    <row r="19" spans="2:5" ht="20.100000000000001" customHeight="1" x14ac:dyDescent="0.4">
      <c r="B19" s="89" t="s">
        <v>3792</v>
      </c>
    </row>
    <row r="20" spans="2:5" ht="20.100000000000001" customHeight="1" x14ac:dyDescent="0.4">
      <c r="B20" s="89" t="s">
        <v>3764</v>
      </c>
    </row>
    <row r="21" spans="2:5" ht="20.100000000000001" customHeight="1" x14ac:dyDescent="0.4"/>
    <row r="22" spans="2:5" ht="20.100000000000001" customHeight="1" x14ac:dyDescent="0.4"/>
    <row r="23" spans="2:5" ht="20.100000000000001" customHeight="1" x14ac:dyDescent="0.4"/>
    <row r="24" spans="2:5" ht="20.100000000000001" customHeight="1" x14ac:dyDescent="0.4"/>
    <row r="25" spans="2:5" ht="20.100000000000001" customHeight="1" x14ac:dyDescent="0.4"/>
    <row r="26" spans="2:5" ht="20.100000000000001" customHeight="1" x14ac:dyDescent="0.4"/>
    <row r="27" spans="2:5" ht="20.100000000000001" customHeight="1" x14ac:dyDescent="0.4"/>
    <row r="28" spans="2:5" ht="20.100000000000001" customHeight="1" x14ac:dyDescent="0.4"/>
    <row r="29" spans="2:5" ht="20.100000000000001" customHeight="1" x14ac:dyDescent="0.4"/>
    <row r="30" spans="2:5" ht="20.100000000000001" customHeight="1" x14ac:dyDescent="0.4"/>
    <row r="31" spans="2:5" ht="20.100000000000001" customHeight="1" x14ac:dyDescent="0.4"/>
    <row r="32" spans="2: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3">
    <mergeCell ref="D13:E13"/>
    <mergeCell ref="A9:H9"/>
    <mergeCell ref="A11:H12"/>
  </mergeCells>
  <phoneticPr fontId="2"/>
  <hyperlinks>
    <hyperlink ref="I1" location="目次!A1" display="目次に戻る" xr:uid="{6587BFED-E81A-4DFB-B12C-045A8D873DF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53CB9-F699-4C40-AFB8-D75DDE127DE1}">
  <sheetPr codeName="Sheet2">
    <tabColor rgb="FFFFC000"/>
  </sheetPr>
  <dimension ref="A1:I37"/>
  <sheetViews>
    <sheetView view="pageBreakPreview" zoomScale="80" zoomScaleNormal="100" zoomScaleSheetLayoutView="80" workbookViewId="0">
      <selection activeCell="F26" sqref="F26"/>
    </sheetView>
  </sheetViews>
  <sheetFormatPr defaultColWidth="9" defaultRowHeight="13.5" x14ac:dyDescent="0.4"/>
  <cols>
    <col min="1" max="16384" width="9" style="89"/>
  </cols>
  <sheetData>
    <row r="1" spans="1:9" ht="20.100000000000001" customHeight="1" x14ac:dyDescent="0.4">
      <c r="A1" s="89" t="s">
        <v>126</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130</v>
      </c>
    </row>
    <row r="7" spans="1:9" ht="20.100000000000001" customHeight="1" x14ac:dyDescent="0.4"/>
    <row r="8" spans="1:9" ht="20.100000000000001" customHeight="1" x14ac:dyDescent="0.4"/>
    <row r="9" spans="1:9" ht="20.100000000000001" customHeight="1" x14ac:dyDescent="0.4">
      <c r="A9" s="385" t="s">
        <v>131</v>
      </c>
      <c r="B9" s="385"/>
      <c r="C9" s="385"/>
      <c r="D9" s="385"/>
      <c r="E9" s="385"/>
      <c r="F9" s="385"/>
      <c r="G9" s="385"/>
      <c r="H9" s="385"/>
    </row>
    <row r="10" spans="1:9" ht="20.100000000000001" customHeight="1" x14ac:dyDescent="0.4"/>
    <row r="11" spans="1:9" ht="20.100000000000001" customHeight="1" x14ac:dyDescent="0.4">
      <c r="A11" s="386" t="s">
        <v>132</v>
      </c>
      <c r="B11" s="386"/>
      <c r="C11" s="386"/>
      <c r="D11" s="386"/>
      <c r="E11" s="386"/>
      <c r="F11" s="386"/>
      <c r="G11" s="386"/>
      <c r="H11" s="386"/>
    </row>
    <row r="12" spans="1:9" ht="20.100000000000001" customHeight="1" x14ac:dyDescent="0.4">
      <c r="A12" s="386"/>
      <c r="B12" s="386"/>
      <c r="C12" s="386"/>
      <c r="D12" s="386"/>
      <c r="E12" s="386"/>
      <c r="F12" s="386"/>
      <c r="G12" s="386"/>
      <c r="H12" s="386"/>
    </row>
    <row r="13" spans="1:9" ht="20.100000000000001" customHeight="1" x14ac:dyDescent="0.4">
      <c r="D13" s="385" t="s">
        <v>133</v>
      </c>
      <c r="E13" s="385"/>
    </row>
    <row r="14" spans="1:9" ht="20.100000000000001" customHeight="1" x14ac:dyDescent="0.4"/>
    <row r="15" spans="1:9" ht="20.100000000000001" customHeight="1" x14ac:dyDescent="0.4">
      <c r="B15" s="89" t="s">
        <v>134</v>
      </c>
      <c r="E15" s="89" t="s">
        <v>135</v>
      </c>
    </row>
    <row r="16" spans="1:9" ht="20.100000000000001" customHeight="1" x14ac:dyDescent="0.4"/>
    <row r="17" spans="2:5" ht="20.100000000000001" customHeight="1" x14ac:dyDescent="0.4">
      <c r="B17" s="89" t="s">
        <v>136</v>
      </c>
      <c r="E17" s="89" t="s">
        <v>137</v>
      </c>
    </row>
    <row r="18" spans="2:5" ht="20.100000000000001" customHeight="1" x14ac:dyDescent="0.4"/>
    <row r="19" spans="2:5" ht="20.100000000000001" customHeight="1" x14ac:dyDescent="0.4">
      <c r="B19" s="89" t="s">
        <v>138</v>
      </c>
      <c r="E19" s="89" t="s">
        <v>139</v>
      </c>
    </row>
    <row r="20" spans="2:5" ht="20.100000000000001" customHeight="1" x14ac:dyDescent="0.4"/>
    <row r="21" spans="2:5" ht="20.100000000000001" customHeight="1" x14ac:dyDescent="0.4">
      <c r="B21" s="89" t="s">
        <v>140</v>
      </c>
      <c r="E21" s="89" t="s">
        <v>141</v>
      </c>
    </row>
    <row r="22" spans="2:5" ht="20.100000000000001" customHeight="1" x14ac:dyDescent="0.4"/>
    <row r="23" spans="2:5" ht="20.100000000000001" customHeight="1" x14ac:dyDescent="0.4"/>
    <row r="24" spans="2:5" ht="20.100000000000001" customHeight="1" x14ac:dyDescent="0.4"/>
    <row r="25" spans="2:5" ht="20.100000000000001" customHeight="1" x14ac:dyDescent="0.4"/>
    <row r="26" spans="2:5" ht="20.100000000000001" customHeight="1" x14ac:dyDescent="0.4"/>
    <row r="27" spans="2:5" ht="20.100000000000001" customHeight="1" x14ac:dyDescent="0.4"/>
    <row r="28" spans="2:5" ht="20.100000000000001" customHeight="1" x14ac:dyDescent="0.4"/>
    <row r="29" spans="2:5" ht="20.100000000000001" customHeight="1" x14ac:dyDescent="0.4"/>
    <row r="30" spans="2:5" ht="20.100000000000001" customHeight="1" x14ac:dyDescent="0.4"/>
    <row r="31" spans="2:5" ht="20.100000000000001" customHeight="1" x14ac:dyDescent="0.4"/>
    <row r="32" spans="2: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3">
    <mergeCell ref="A9:H9"/>
    <mergeCell ref="A11:H12"/>
    <mergeCell ref="D13:E13"/>
  </mergeCells>
  <phoneticPr fontId="2"/>
  <hyperlinks>
    <hyperlink ref="I1" location="目次!A1" display="目次に戻る" xr:uid="{DC90E2A8-8C97-4AE6-9245-25C9E17BD373}"/>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632B0-01DE-4556-87F3-D9335AE3FA44}">
  <sheetPr codeName="Sheet18">
    <pageSetUpPr fitToPage="1"/>
  </sheetPr>
  <dimension ref="A1:R53"/>
  <sheetViews>
    <sheetView showGridLines="0" view="pageBreakPreview" zoomScale="80" zoomScaleNormal="100" zoomScaleSheetLayoutView="80" workbookViewId="0">
      <pane xSplit="1" ySplit="7" topLeftCell="B34" activePane="bottomRight" state="frozen"/>
      <selection sqref="A1:XFD1048576"/>
      <selection pane="topRight" sqref="A1:XFD1048576"/>
      <selection pane="bottomLeft" sqref="A1:XFD1048576"/>
      <selection pane="bottomRight" sqref="A1:XFD1048576"/>
    </sheetView>
  </sheetViews>
  <sheetFormatPr defaultColWidth="9" defaultRowHeight="19.5" customHeight="1" x14ac:dyDescent="0.15"/>
  <cols>
    <col min="1" max="1" width="4.625" style="43" customWidth="1"/>
    <col min="2" max="2" width="10.125" style="43" customWidth="1"/>
    <col min="3" max="3" width="9.5" style="43" customWidth="1"/>
    <col min="4" max="4" width="11.375" style="44" customWidth="1"/>
    <col min="5" max="5" width="16.25" style="46" customWidth="1"/>
    <col min="6" max="6" width="13.625" style="46" customWidth="1"/>
    <col min="7" max="7" width="13.625" style="47" customWidth="1"/>
    <col min="8" max="8" width="13.625" style="44" customWidth="1"/>
    <col min="9" max="10" width="16.25" style="44" customWidth="1"/>
    <col min="11" max="12" width="6.25" style="48" customWidth="1"/>
    <col min="13" max="13" width="12.625" style="48" customWidth="1"/>
    <col min="14" max="16" width="12.625" style="44" customWidth="1"/>
    <col min="17" max="17" width="18.25" style="44" customWidth="1"/>
    <col min="18" max="16384" width="9" style="44"/>
  </cols>
  <sheetData>
    <row r="1" spans="1:18" s="28" customFormat="1" ht="20.100000000000001" customHeight="1" x14ac:dyDescent="0.4">
      <c r="A1" s="28" t="s">
        <v>409</v>
      </c>
      <c r="E1" s="29"/>
      <c r="F1" s="29"/>
      <c r="G1" s="30"/>
      <c r="K1" s="31"/>
      <c r="L1" s="31"/>
      <c r="M1" s="31"/>
      <c r="R1" s="165" t="s">
        <v>3647</v>
      </c>
    </row>
    <row r="2" spans="1:18" s="28" customFormat="1" ht="19.5" customHeight="1" x14ac:dyDescent="0.4">
      <c r="E2" s="29"/>
      <c r="F2" s="29"/>
      <c r="G2" s="76" t="s">
        <v>142</v>
      </c>
      <c r="H2" s="76"/>
      <c r="I2" s="76"/>
      <c r="J2" s="76"/>
      <c r="K2" s="76"/>
      <c r="L2" s="76"/>
      <c r="M2" s="76"/>
      <c r="N2" s="77"/>
    </row>
    <row r="3" spans="1:18" s="28" customFormat="1" ht="19.5" customHeight="1" x14ac:dyDescent="0.4">
      <c r="E3" s="29"/>
      <c r="F3" s="29"/>
      <c r="I3" s="32"/>
      <c r="J3" s="32"/>
      <c r="K3" s="32"/>
      <c r="L3" s="32"/>
      <c r="M3" s="32"/>
      <c r="N3" s="33"/>
      <c r="P3" s="34" t="s">
        <v>410</v>
      </c>
      <c r="Q3" s="78"/>
    </row>
    <row r="4" spans="1:18" s="28" customFormat="1" ht="12" customHeight="1" x14ac:dyDescent="0.4">
      <c r="E4" s="29"/>
      <c r="F4" s="29"/>
      <c r="K4" s="31"/>
      <c r="L4" s="31"/>
      <c r="M4" s="31"/>
    </row>
    <row r="5" spans="1:18" s="28" customFormat="1" ht="19.5" customHeight="1" x14ac:dyDescent="0.4">
      <c r="A5" s="32"/>
      <c r="B5" s="32"/>
      <c r="C5" s="32"/>
      <c r="E5" s="29"/>
      <c r="F5" s="29"/>
      <c r="G5" s="30"/>
      <c r="K5" s="31"/>
      <c r="L5" s="31"/>
      <c r="M5" s="31"/>
      <c r="Q5" s="31" t="s">
        <v>144</v>
      </c>
    </row>
    <row r="6" spans="1:18" s="36" customFormat="1" ht="18" customHeight="1" x14ac:dyDescent="0.15">
      <c r="A6" s="504" t="s">
        <v>145</v>
      </c>
      <c r="B6" s="504" t="s">
        <v>411</v>
      </c>
      <c r="C6" s="387" t="s">
        <v>146</v>
      </c>
      <c r="D6" s="390" t="s">
        <v>3654</v>
      </c>
      <c r="E6" s="387" t="s">
        <v>3651</v>
      </c>
      <c r="F6" s="392" t="s">
        <v>3656</v>
      </c>
      <c r="G6" s="393"/>
      <c r="H6" s="394"/>
      <c r="I6" s="387" t="s">
        <v>147</v>
      </c>
      <c r="J6" s="387" t="s">
        <v>3710</v>
      </c>
      <c r="K6" s="506" t="s">
        <v>148</v>
      </c>
      <c r="L6" s="507"/>
      <c r="M6" s="390" t="s">
        <v>3652</v>
      </c>
      <c r="N6" s="389" t="s">
        <v>3653</v>
      </c>
      <c r="O6" s="389"/>
      <c r="P6" s="389"/>
      <c r="Q6" s="390" t="s">
        <v>412</v>
      </c>
    </row>
    <row r="7" spans="1:18" s="32" customFormat="1" ht="18" customHeight="1" x14ac:dyDescent="0.4">
      <c r="A7" s="505"/>
      <c r="B7" s="505"/>
      <c r="C7" s="388"/>
      <c r="D7" s="390"/>
      <c r="E7" s="388"/>
      <c r="F7" s="149" t="s">
        <v>3655</v>
      </c>
      <c r="G7" s="149" t="s">
        <v>3657</v>
      </c>
      <c r="H7" s="149" t="s">
        <v>3650</v>
      </c>
      <c r="I7" s="388"/>
      <c r="J7" s="388"/>
      <c r="K7" s="148" t="s">
        <v>149</v>
      </c>
      <c r="L7" s="148" t="s">
        <v>150</v>
      </c>
      <c r="M7" s="390"/>
      <c r="N7" s="149" t="s">
        <v>151</v>
      </c>
      <c r="O7" s="149" t="s">
        <v>152</v>
      </c>
      <c r="P7" s="149" t="s">
        <v>153</v>
      </c>
      <c r="Q7" s="389"/>
    </row>
    <row r="8" spans="1:18" s="36" customFormat="1" ht="29.25" customHeight="1" x14ac:dyDescent="0.15">
      <c r="A8" s="148">
        <v>1</v>
      </c>
      <c r="B8" s="37"/>
      <c r="C8" s="37"/>
      <c r="D8" s="38"/>
      <c r="E8" s="39"/>
      <c r="F8" s="39"/>
      <c r="G8" s="39"/>
      <c r="H8" s="37"/>
      <c r="I8" s="37"/>
      <c r="J8" s="37"/>
      <c r="K8" s="79"/>
      <c r="L8" s="79"/>
      <c r="M8" s="80"/>
      <c r="N8" s="80"/>
      <c r="O8" s="80"/>
      <c r="P8" s="80"/>
      <c r="Q8" s="37"/>
    </row>
    <row r="9" spans="1:18" s="36" customFormat="1" ht="29.25" customHeight="1" x14ac:dyDescent="0.15">
      <c r="A9" s="148">
        <v>2</v>
      </c>
      <c r="B9" s="37"/>
      <c r="C9" s="37"/>
      <c r="D9" s="38"/>
      <c r="E9" s="39"/>
      <c r="F9" s="39"/>
      <c r="G9" s="39"/>
      <c r="H9" s="37"/>
      <c r="I9" s="37"/>
      <c r="J9" s="37"/>
      <c r="K9" s="79"/>
      <c r="L9" s="79"/>
      <c r="M9" s="80"/>
      <c r="N9" s="80"/>
      <c r="O9" s="80"/>
      <c r="P9" s="80"/>
      <c r="Q9" s="37"/>
    </row>
    <row r="10" spans="1:18" s="36" customFormat="1" ht="29.25" customHeight="1" x14ac:dyDescent="0.15">
      <c r="A10" s="148">
        <v>3</v>
      </c>
      <c r="B10" s="37"/>
      <c r="C10" s="37"/>
      <c r="D10" s="38"/>
      <c r="E10" s="39"/>
      <c r="F10" s="39"/>
      <c r="G10" s="39"/>
      <c r="H10" s="37"/>
      <c r="I10" s="37"/>
      <c r="J10" s="37"/>
      <c r="K10" s="79"/>
      <c r="L10" s="79"/>
      <c r="M10" s="80"/>
      <c r="N10" s="80"/>
      <c r="O10" s="80"/>
      <c r="P10" s="80"/>
      <c r="Q10" s="37"/>
    </row>
    <row r="11" spans="1:18" s="36" customFormat="1" ht="29.25" customHeight="1" x14ac:dyDescent="0.15">
      <c r="A11" s="148">
        <v>4</v>
      </c>
      <c r="B11" s="37"/>
      <c r="C11" s="37"/>
      <c r="D11" s="38"/>
      <c r="E11" s="39"/>
      <c r="F11" s="39"/>
      <c r="G11" s="39"/>
      <c r="H11" s="37"/>
      <c r="I11" s="37"/>
      <c r="J11" s="37"/>
      <c r="K11" s="79"/>
      <c r="L11" s="79"/>
      <c r="M11" s="80"/>
      <c r="N11" s="80"/>
      <c r="O11" s="80"/>
      <c r="P11" s="80"/>
      <c r="Q11" s="37"/>
    </row>
    <row r="12" spans="1:18" s="36" customFormat="1" ht="29.25" customHeight="1" x14ac:dyDescent="0.15">
      <c r="A12" s="148">
        <v>5</v>
      </c>
      <c r="B12" s="37"/>
      <c r="C12" s="37"/>
      <c r="D12" s="38"/>
      <c r="E12" s="39"/>
      <c r="F12" s="39"/>
      <c r="G12" s="39"/>
      <c r="H12" s="37"/>
      <c r="I12" s="37"/>
      <c r="J12" s="37"/>
      <c r="K12" s="79"/>
      <c r="L12" s="79"/>
      <c r="M12" s="80"/>
      <c r="N12" s="80"/>
      <c r="O12" s="80"/>
      <c r="P12" s="80"/>
      <c r="Q12" s="37"/>
    </row>
    <row r="13" spans="1:18" s="36" customFormat="1" ht="29.25" customHeight="1" x14ac:dyDescent="0.15">
      <c r="A13" s="148">
        <v>6</v>
      </c>
      <c r="B13" s="37"/>
      <c r="C13" s="37"/>
      <c r="D13" s="38"/>
      <c r="E13" s="39"/>
      <c r="F13" s="39"/>
      <c r="G13" s="39"/>
      <c r="H13" s="37"/>
      <c r="I13" s="37"/>
      <c r="J13" s="37"/>
      <c r="K13" s="79"/>
      <c r="L13" s="79"/>
      <c r="M13" s="80"/>
      <c r="N13" s="80"/>
      <c r="O13" s="80"/>
      <c r="P13" s="80"/>
      <c r="Q13" s="37"/>
    </row>
    <row r="14" spans="1:18" s="36" customFormat="1" ht="29.25" customHeight="1" x14ac:dyDescent="0.15">
      <c r="A14" s="148">
        <v>7</v>
      </c>
      <c r="B14" s="37"/>
      <c r="C14" s="37"/>
      <c r="D14" s="38"/>
      <c r="E14" s="39"/>
      <c r="F14" s="39"/>
      <c r="G14" s="39"/>
      <c r="H14" s="37"/>
      <c r="I14" s="37"/>
      <c r="J14" s="37"/>
      <c r="K14" s="79"/>
      <c r="L14" s="79"/>
      <c r="M14" s="80"/>
      <c r="N14" s="80"/>
      <c r="O14" s="80"/>
      <c r="P14" s="80"/>
      <c r="Q14" s="37"/>
    </row>
    <row r="15" spans="1:18" s="36" customFormat="1" ht="29.25" customHeight="1" x14ac:dyDescent="0.15">
      <c r="A15" s="148">
        <v>8</v>
      </c>
      <c r="B15" s="37"/>
      <c r="C15" s="37"/>
      <c r="D15" s="38"/>
      <c r="E15" s="39"/>
      <c r="F15" s="39"/>
      <c r="G15" s="39"/>
      <c r="H15" s="37"/>
      <c r="I15" s="37"/>
      <c r="J15" s="37"/>
      <c r="K15" s="79"/>
      <c r="L15" s="79"/>
      <c r="M15" s="80"/>
      <c r="N15" s="80"/>
      <c r="O15" s="80"/>
      <c r="P15" s="80"/>
      <c r="Q15" s="37"/>
    </row>
    <row r="16" spans="1:18" s="36" customFormat="1" ht="29.25" customHeight="1" x14ac:dyDescent="0.15">
      <c r="A16" s="148">
        <v>9</v>
      </c>
      <c r="B16" s="37"/>
      <c r="C16" s="37"/>
      <c r="D16" s="38"/>
      <c r="E16" s="39"/>
      <c r="F16" s="39"/>
      <c r="G16" s="39"/>
      <c r="H16" s="37"/>
      <c r="I16" s="37"/>
      <c r="J16" s="37"/>
      <c r="K16" s="79"/>
      <c r="L16" s="79"/>
      <c r="M16" s="80"/>
      <c r="N16" s="80"/>
      <c r="O16" s="80"/>
      <c r="P16" s="80"/>
      <c r="Q16" s="37"/>
    </row>
    <row r="17" spans="1:17" s="36" customFormat="1" ht="29.25" customHeight="1" x14ac:dyDescent="0.15">
      <c r="A17" s="148">
        <v>10</v>
      </c>
      <c r="B17" s="37"/>
      <c r="C17" s="37"/>
      <c r="D17" s="38"/>
      <c r="E17" s="39"/>
      <c r="F17" s="39"/>
      <c r="G17" s="39"/>
      <c r="H17" s="37"/>
      <c r="I17" s="37"/>
      <c r="J17" s="37"/>
      <c r="K17" s="79"/>
      <c r="L17" s="79"/>
      <c r="M17" s="80"/>
      <c r="N17" s="80"/>
      <c r="O17" s="80"/>
      <c r="P17" s="80"/>
      <c r="Q17" s="37"/>
    </row>
    <row r="18" spans="1:17" s="36" customFormat="1" ht="30" customHeight="1" x14ac:dyDescent="0.15">
      <c r="A18" s="148">
        <v>11</v>
      </c>
      <c r="B18" s="37"/>
      <c r="C18" s="37"/>
      <c r="D18" s="38"/>
      <c r="E18" s="39"/>
      <c r="F18" s="39"/>
      <c r="G18" s="39"/>
      <c r="H18" s="37"/>
      <c r="I18" s="37"/>
      <c r="J18" s="37"/>
      <c r="K18" s="79"/>
      <c r="L18" s="79"/>
      <c r="M18" s="80"/>
      <c r="N18" s="80"/>
      <c r="O18" s="80"/>
      <c r="P18" s="80"/>
      <c r="Q18" s="37"/>
    </row>
    <row r="19" spans="1:17" s="36" customFormat="1" ht="30" customHeight="1" x14ac:dyDescent="0.15">
      <c r="A19" s="148">
        <v>12</v>
      </c>
      <c r="B19" s="37"/>
      <c r="C19" s="37"/>
      <c r="D19" s="38"/>
      <c r="E19" s="39"/>
      <c r="F19" s="39"/>
      <c r="G19" s="39"/>
      <c r="H19" s="37"/>
      <c r="I19" s="37"/>
      <c r="J19" s="37"/>
      <c r="K19" s="79"/>
      <c r="L19" s="79"/>
      <c r="M19" s="80"/>
      <c r="N19" s="80"/>
      <c r="O19" s="80"/>
      <c r="P19" s="80"/>
      <c r="Q19" s="37"/>
    </row>
    <row r="20" spans="1:17" s="36" customFormat="1" ht="30" customHeight="1" x14ac:dyDescent="0.15">
      <c r="A20" s="148">
        <v>13</v>
      </c>
      <c r="B20" s="37"/>
      <c r="C20" s="37"/>
      <c r="D20" s="38"/>
      <c r="E20" s="39"/>
      <c r="F20" s="39"/>
      <c r="G20" s="39"/>
      <c r="H20" s="37"/>
      <c r="I20" s="37"/>
      <c r="J20" s="37"/>
      <c r="K20" s="79"/>
      <c r="L20" s="79"/>
      <c r="M20" s="80"/>
      <c r="N20" s="80"/>
      <c r="O20" s="80"/>
      <c r="P20" s="80"/>
      <c r="Q20" s="37"/>
    </row>
    <row r="21" spans="1:17" s="36" customFormat="1" ht="30" customHeight="1" x14ac:dyDescent="0.15">
      <c r="A21" s="148">
        <v>14</v>
      </c>
      <c r="B21" s="37"/>
      <c r="C21" s="37"/>
      <c r="D21" s="38"/>
      <c r="E21" s="39"/>
      <c r="F21" s="39"/>
      <c r="G21" s="39"/>
      <c r="H21" s="37"/>
      <c r="I21" s="37"/>
      <c r="J21" s="37"/>
      <c r="K21" s="79"/>
      <c r="L21" s="79"/>
      <c r="M21" s="80"/>
      <c r="N21" s="80"/>
      <c r="O21" s="80"/>
      <c r="P21" s="80"/>
      <c r="Q21" s="37"/>
    </row>
    <row r="22" spans="1:17" s="36" customFormat="1" ht="30" customHeight="1" x14ac:dyDescent="0.15">
      <c r="A22" s="148">
        <v>15</v>
      </c>
      <c r="B22" s="37"/>
      <c r="C22" s="37"/>
      <c r="D22" s="38"/>
      <c r="E22" s="39"/>
      <c r="F22" s="39"/>
      <c r="G22" s="39"/>
      <c r="H22" s="37"/>
      <c r="I22" s="37"/>
      <c r="J22" s="37"/>
      <c r="K22" s="79"/>
      <c r="L22" s="79"/>
      <c r="M22" s="80"/>
      <c r="N22" s="80"/>
      <c r="O22" s="80"/>
      <c r="P22" s="80"/>
      <c r="Q22" s="37"/>
    </row>
    <row r="23" spans="1:17" s="36" customFormat="1" ht="30" customHeight="1" x14ac:dyDescent="0.15">
      <c r="A23" s="148">
        <v>16</v>
      </c>
      <c r="B23" s="37"/>
      <c r="C23" s="37"/>
      <c r="D23" s="38"/>
      <c r="E23" s="39"/>
      <c r="F23" s="39"/>
      <c r="G23" s="39"/>
      <c r="H23" s="37"/>
      <c r="I23" s="37"/>
      <c r="J23" s="37"/>
      <c r="K23" s="79"/>
      <c r="L23" s="79"/>
      <c r="M23" s="80"/>
      <c r="N23" s="80"/>
      <c r="O23" s="80"/>
      <c r="P23" s="80"/>
      <c r="Q23" s="37"/>
    </row>
    <row r="24" spans="1:17" s="36" customFormat="1" ht="30" customHeight="1" x14ac:dyDescent="0.15">
      <c r="A24" s="148">
        <v>17</v>
      </c>
      <c r="B24" s="37"/>
      <c r="C24" s="37"/>
      <c r="D24" s="38"/>
      <c r="E24" s="39"/>
      <c r="F24" s="39"/>
      <c r="G24" s="39"/>
      <c r="H24" s="37"/>
      <c r="I24" s="37"/>
      <c r="J24" s="37"/>
      <c r="K24" s="79"/>
      <c r="L24" s="79"/>
      <c r="M24" s="80"/>
      <c r="N24" s="80"/>
      <c r="O24" s="80"/>
      <c r="P24" s="80"/>
      <c r="Q24" s="37"/>
    </row>
    <row r="25" spans="1:17" s="36" customFormat="1" ht="30" customHeight="1" x14ac:dyDescent="0.15">
      <c r="A25" s="148">
        <v>18</v>
      </c>
      <c r="B25" s="37"/>
      <c r="C25" s="37"/>
      <c r="D25" s="38"/>
      <c r="E25" s="39"/>
      <c r="F25" s="39"/>
      <c r="G25" s="39"/>
      <c r="H25" s="37"/>
      <c r="I25" s="37"/>
      <c r="J25" s="37"/>
      <c r="K25" s="79"/>
      <c r="L25" s="79"/>
      <c r="M25" s="80"/>
      <c r="N25" s="80"/>
      <c r="O25" s="80"/>
      <c r="P25" s="80"/>
      <c r="Q25" s="37"/>
    </row>
    <row r="26" spans="1:17" s="36" customFormat="1" ht="30" customHeight="1" x14ac:dyDescent="0.15">
      <c r="A26" s="148">
        <v>19</v>
      </c>
      <c r="B26" s="37"/>
      <c r="C26" s="37"/>
      <c r="D26" s="38"/>
      <c r="E26" s="39"/>
      <c r="F26" s="39"/>
      <c r="G26" s="39"/>
      <c r="H26" s="37"/>
      <c r="I26" s="37"/>
      <c r="J26" s="37"/>
      <c r="K26" s="79"/>
      <c r="L26" s="79"/>
      <c r="M26" s="80"/>
      <c r="N26" s="80"/>
      <c r="O26" s="80"/>
      <c r="P26" s="80"/>
      <c r="Q26" s="37"/>
    </row>
    <row r="27" spans="1:17" s="36" customFormat="1" ht="30" customHeight="1" x14ac:dyDescent="0.15">
      <c r="A27" s="148">
        <v>20</v>
      </c>
      <c r="B27" s="37"/>
      <c r="C27" s="37"/>
      <c r="D27" s="38"/>
      <c r="E27" s="39"/>
      <c r="F27" s="39"/>
      <c r="G27" s="39"/>
      <c r="H27" s="37"/>
      <c r="I27" s="37"/>
      <c r="J27" s="37"/>
      <c r="K27" s="79"/>
      <c r="L27" s="79"/>
      <c r="M27" s="80"/>
      <c r="N27" s="80"/>
      <c r="O27" s="80"/>
      <c r="P27" s="80"/>
      <c r="Q27" s="37"/>
    </row>
    <row r="28" spans="1:17" s="36" customFormat="1" ht="30" customHeight="1" x14ac:dyDescent="0.15">
      <c r="A28" s="148"/>
      <c r="B28" s="149" t="s">
        <v>3665</v>
      </c>
      <c r="C28" s="81"/>
      <c r="D28" s="149"/>
      <c r="E28" s="149"/>
      <c r="F28" s="149"/>
      <c r="G28" s="149"/>
      <c r="H28" s="148"/>
      <c r="I28" s="148"/>
      <c r="J28" s="148"/>
      <c r="K28" s="145">
        <f t="shared" ref="K28:P28" si="0">SUM(K8:K27)</f>
        <v>0</v>
      </c>
      <c r="L28" s="145">
        <f t="shared" si="0"/>
        <v>0</v>
      </c>
      <c r="M28" s="145">
        <f t="shared" si="0"/>
        <v>0</v>
      </c>
      <c r="N28" s="145">
        <f t="shared" si="0"/>
        <v>0</v>
      </c>
      <c r="O28" s="145">
        <f t="shared" si="0"/>
        <v>0</v>
      </c>
      <c r="P28" s="145">
        <f t="shared" si="0"/>
        <v>0</v>
      </c>
      <c r="Q28" s="148"/>
    </row>
    <row r="29" spans="1:17" s="36" customFormat="1" ht="15" customHeight="1" x14ac:dyDescent="0.15">
      <c r="A29" s="127"/>
      <c r="B29" s="127"/>
      <c r="C29" s="127"/>
      <c r="D29" s="200"/>
      <c r="E29" s="201" t="s">
        <v>3757</v>
      </c>
      <c r="F29" s="200"/>
      <c r="G29" s="200"/>
      <c r="H29" s="200"/>
      <c r="I29" s="200"/>
      <c r="J29" s="200"/>
      <c r="K29" s="200"/>
      <c r="L29" s="200"/>
      <c r="M29" s="200"/>
      <c r="N29" s="200"/>
      <c r="O29" s="200"/>
      <c r="P29" s="200"/>
      <c r="Q29" s="200"/>
    </row>
    <row r="30" spans="1:17" s="36" customFormat="1" ht="15" customHeight="1" x14ac:dyDescent="0.15">
      <c r="A30" s="127"/>
      <c r="B30" s="127"/>
      <c r="C30" s="127"/>
      <c r="E30" s="45" t="s">
        <v>3660</v>
      </c>
      <c r="F30" s="29"/>
      <c r="G30" s="202"/>
      <c r="K30" s="203"/>
      <c r="L30" s="203"/>
      <c r="M30" s="203"/>
    </row>
    <row r="31" spans="1:17" ht="15" customHeight="1" x14ac:dyDescent="0.15">
      <c r="E31" s="45" t="s">
        <v>3758</v>
      </c>
    </row>
    <row r="32" spans="1:17" ht="23.25" customHeight="1" x14ac:dyDescent="0.15"/>
    <row r="33" s="44" customFormat="1" ht="19.5" customHeight="1" x14ac:dyDescent="0.15"/>
    <row r="34" s="44" customFormat="1" ht="19.5" customHeight="1" x14ac:dyDescent="0.15"/>
    <row r="35" s="44" customFormat="1" ht="19.5" customHeight="1" x14ac:dyDescent="0.15"/>
    <row r="36" s="44" customFormat="1" ht="19.5" customHeight="1" x14ac:dyDescent="0.15"/>
    <row r="37" s="44" customFormat="1" ht="19.5" customHeight="1" x14ac:dyDescent="0.15"/>
    <row r="38" s="44" customFormat="1" ht="19.5" customHeight="1" x14ac:dyDescent="0.15"/>
    <row r="39" s="44" customFormat="1" ht="19.5" customHeight="1" x14ac:dyDescent="0.15"/>
    <row r="40" s="44" customFormat="1" ht="19.5" customHeight="1" x14ac:dyDescent="0.15"/>
    <row r="41" s="44" customFormat="1" ht="19.5" customHeight="1" x14ac:dyDescent="0.15"/>
    <row r="42" s="44" customFormat="1" ht="19.5" customHeight="1" x14ac:dyDescent="0.15"/>
    <row r="43" s="44" customFormat="1" ht="19.5" customHeight="1" x14ac:dyDescent="0.15"/>
    <row r="44" s="44" customFormat="1" ht="19.5" customHeight="1" x14ac:dyDescent="0.15"/>
    <row r="45" s="44" customFormat="1" ht="19.5" customHeight="1" x14ac:dyDescent="0.15"/>
    <row r="46" s="44" customFormat="1" ht="19.5" customHeight="1" x14ac:dyDescent="0.15"/>
    <row r="47" s="44" customFormat="1" ht="19.5" customHeight="1" x14ac:dyDescent="0.15"/>
    <row r="48" s="44" customFormat="1" ht="19.5" customHeight="1" x14ac:dyDescent="0.15"/>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sheetData>
  <mergeCells count="12">
    <mergeCell ref="N6:P6"/>
    <mergeCell ref="Q6:Q7"/>
    <mergeCell ref="I6:I7"/>
    <mergeCell ref="J6:J7"/>
    <mergeCell ref="K6:L6"/>
    <mergeCell ref="M6:M7"/>
    <mergeCell ref="F6:H6"/>
    <mergeCell ref="A6:A7"/>
    <mergeCell ref="B6:B7"/>
    <mergeCell ref="C6:C7"/>
    <mergeCell ref="D6:D7"/>
    <mergeCell ref="E6:E7"/>
  </mergeCells>
  <phoneticPr fontId="2"/>
  <hyperlinks>
    <hyperlink ref="R1" location="目次!A1" display="目次に戻る" xr:uid="{03758796-8045-4047-BA64-2C7886C92905}"/>
  </hyperlinks>
  <printOptions horizontalCentered="1" verticalCentered="1"/>
  <pageMargins left="0.19685039370078741" right="0.19685039370078741" top="0.39370078740157483" bottom="0.39370078740157483" header="0.31496062992125984" footer="0.31496062992125984"/>
  <pageSetup paperSize="9" scale="64" firstPageNumber="0" orientation="landscape" useFirstPageNumber="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A96BE-F11F-41EB-B882-80C6318FC53F}">
  <sheetPr codeName="Sheet19">
    <pageSetUpPr fitToPage="1"/>
  </sheetPr>
  <dimension ref="A1:BK26"/>
  <sheetViews>
    <sheetView showGridLines="0" view="pageBreakPreview" zoomScale="80" zoomScaleNormal="85" zoomScaleSheetLayoutView="80" zoomScalePageLayoutView="55" workbookViewId="0">
      <pane xSplit="1" ySplit="4" topLeftCell="B16" activePane="bottomRight" state="frozen"/>
      <selection sqref="A1:XFD1048576"/>
      <selection pane="topRight" sqref="A1:XFD1048576"/>
      <selection pane="bottomLeft" sqref="A1:XFD1048576"/>
      <selection pane="bottomRight" sqref="A1:XFD1048576"/>
    </sheetView>
  </sheetViews>
  <sheetFormatPr defaultColWidth="9" defaultRowHeight="13.5" x14ac:dyDescent="0.4"/>
  <cols>
    <col min="1" max="1" width="6.625" style="83" customWidth="1"/>
    <col min="2" max="2" width="9.875" style="89" customWidth="1"/>
    <col min="3" max="3" width="10" style="89" customWidth="1"/>
    <col min="4" max="4" width="8.375" style="83" customWidth="1"/>
    <col min="5" max="5" width="20.75" style="98" customWidth="1"/>
    <col min="6" max="6" width="14.625" style="83" customWidth="1"/>
    <col min="7" max="8" width="14.625" style="89" customWidth="1"/>
    <col min="9" max="10" width="19.5" style="89" customWidth="1"/>
    <col min="11" max="11" width="24.75" style="89" customWidth="1"/>
    <col min="12" max="13" width="6.75" style="27" customWidth="1"/>
    <col min="14" max="14" width="14.625" style="83" customWidth="1"/>
    <col min="15" max="15" width="12.125" style="100" customWidth="1"/>
    <col min="16" max="16" width="8.875" style="101" customWidth="1"/>
    <col min="17" max="17" width="20.5" style="101" customWidth="1"/>
    <col min="18" max="19" width="9.25" style="102" customWidth="1"/>
    <col min="20" max="20" width="9.5" style="102" customWidth="1"/>
    <col min="21" max="21" width="9" style="89" customWidth="1"/>
    <col min="22" max="22" width="9" style="103" customWidth="1"/>
    <col min="23" max="26" width="9" style="89" customWidth="1"/>
    <col min="27" max="27" width="9" style="103" customWidth="1"/>
    <col min="28" max="30" width="9" style="89" customWidth="1"/>
    <col min="31" max="36" width="9" style="104" customWidth="1"/>
    <col min="37" max="37" width="9" style="83" customWidth="1"/>
    <col min="38" max="39" width="9" style="102" customWidth="1"/>
    <col min="40" max="40" width="9" style="89" customWidth="1"/>
    <col min="41" max="42" width="9" style="83" customWidth="1"/>
    <col min="43" max="43" width="9" style="105" customWidth="1"/>
    <col min="44" max="44" width="9" style="83" customWidth="1"/>
    <col min="45" max="45" width="9.25" style="103" customWidth="1"/>
    <col min="46" max="47" width="9" style="102" customWidth="1"/>
    <col min="48" max="48" width="9" style="89" customWidth="1"/>
    <col min="49" max="49" width="11.375" style="89" customWidth="1"/>
    <col min="50" max="52" width="9" style="89" customWidth="1"/>
    <col min="53" max="53" width="9.25" style="89" customWidth="1"/>
    <col min="54" max="57" width="9" style="89" customWidth="1"/>
    <col min="58" max="58" width="13.875" style="89" customWidth="1"/>
    <col min="59" max="59" width="33.625" style="89" customWidth="1"/>
    <col min="60" max="60" width="9.25" style="106" customWidth="1"/>
    <col min="61" max="61" width="12.25" style="106" customWidth="1"/>
    <col min="62" max="62" width="14.375" style="89" customWidth="1"/>
    <col min="63" max="63" width="45.625" style="27" customWidth="1"/>
    <col min="64" max="64" width="9" style="89"/>
    <col min="65" max="65" width="9.75" style="89" bestFit="1" customWidth="1"/>
    <col min="66" max="16384" width="9" style="89"/>
  </cols>
  <sheetData>
    <row r="1" spans="1:18" s="82" customFormat="1" ht="20.100000000000001" customHeight="1" x14ac:dyDescent="0.4">
      <c r="A1" s="82" t="s">
        <v>413</v>
      </c>
      <c r="R1" s="165" t="s">
        <v>3647</v>
      </c>
    </row>
    <row r="2" spans="1:18" s="82" customFormat="1" ht="31.5" customHeight="1" x14ac:dyDescent="0.4">
      <c r="A2" s="509" t="s">
        <v>414</v>
      </c>
      <c r="B2" s="509"/>
      <c r="C2" s="509"/>
      <c r="D2" s="509"/>
      <c r="E2" s="509"/>
      <c r="F2" s="509"/>
      <c r="G2" s="509"/>
      <c r="H2" s="509"/>
      <c r="I2" s="509"/>
      <c r="J2" s="509"/>
      <c r="K2" s="509"/>
      <c r="L2" s="509"/>
      <c r="M2" s="509"/>
      <c r="N2" s="509"/>
      <c r="O2" s="509"/>
      <c r="P2" s="509"/>
      <c r="Q2" s="509"/>
    </row>
    <row r="3" spans="1:18" s="83" customFormat="1" ht="21.95" customHeight="1" x14ac:dyDescent="0.4">
      <c r="A3" s="405" t="s">
        <v>415</v>
      </c>
      <c r="B3" s="504" t="s">
        <v>411</v>
      </c>
      <c r="C3" s="508" t="s">
        <v>156</v>
      </c>
      <c r="D3" s="508" t="s">
        <v>3679</v>
      </c>
      <c r="E3" s="390" t="s">
        <v>3651</v>
      </c>
      <c r="F3" s="392" t="s">
        <v>3656</v>
      </c>
      <c r="G3" s="393"/>
      <c r="H3" s="394"/>
      <c r="I3" s="508" t="s">
        <v>147</v>
      </c>
      <c r="J3" s="510" t="s">
        <v>3711</v>
      </c>
      <c r="K3" s="405" t="s">
        <v>3673</v>
      </c>
      <c r="L3" s="512" t="s">
        <v>416</v>
      </c>
      <c r="M3" s="512"/>
      <c r="N3" s="513" t="s">
        <v>3674</v>
      </c>
      <c r="O3" s="513" t="s">
        <v>417</v>
      </c>
      <c r="P3" s="508" t="s">
        <v>418</v>
      </c>
      <c r="Q3" s="508" t="s">
        <v>419</v>
      </c>
    </row>
    <row r="4" spans="1:18" s="83" customFormat="1" ht="21.95" customHeight="1" x14ac:dyDescent="0.4">
      <c r="A4" s="405"/>
      <c r="B4" s="505"/>
      <c r="C4" s="508"/>
      <c r="D4" s="508"/>
      <c r="E4" s="390"/>
      <c r="F4" s="149" t="s">
        <v>3655</v>
      </c>
      <c r="G4" s="149" t="s">
        <v>3657</v>
      </c>
      <c r="H4" s="149" t="s">
        <v>3650</v>
      </c>
      <c r="I4" s="508"/>
      <c r="J4" s="511"/>
      <c r="K4" s="405"/>
      <c r="L4" s="150" t="s">
        <v>249</v>
      </c>
      <c r="M4" s="156" t="s">
        <v>420</v>
      </c>
      <c r="N4" s="513"/>
      <c r="O4" s="513"/>
      <c r="P4" s="508"/>
      <c r="Q4" s="405"/>
    </row>
    <row r="5" spans="1:18" s="83" customFormat="1" ht="42.95" customHeight="1" x14ac:dyDescent="0.4">
      <c r="A5" s="150">
        <v>1</v>
      </c>
      <c r="B5" s="151"/>
      <c r="C5" s="151"/>
      <c r="D5" s="151"/>
      <c r="E5" s="151"/>
      <c r="F5" s="151"/>
      <c r="G5" s="151"/>
      <c r="H5" s="151"/>
      <c r="I5" s="151"/>
      <c r="J5" s="151"/>
      <c r="K5" s="151"/>
      <c r="L5" s="84"/>
      <c r="M5" s="84"/>
      <c r="N5" s="85"/>
      <c r="O5" s="86"/>
      <c r="P5" s="150"/>
      <c r="Q5" s="150"/>
    </row>
    <row r="6" spans="1:18" s="83" customFormat="1" ht="42.95" customHeight="1" x14ac:dyDescent="0.4">
      <c r="A6" s="150">
        <v>2</v>
      </c>
      <c r="B6" s="151"/>
      <c r="C6" s="151"/>
      <c r="D6" s="151"/>
      <c r="E6" s="151"/>
      <c r="F6" s="151"/>
      <c r="G6" s="151"/>
      <c r="H6" s="151"/>
      <c r="I6" s="151"/>
      <c r="J6" s="151"/>
      <c r="K6" s="87"/>
      <c r="L6" s="84"/>
      <c r="M6" s="84"/>
      <c r="N6" s="85"/>
      <c r="O6" s="86"/>
      <c r="P6" s="150"/>
      <c r="Q6" s="150"/>
    </row>
    <row r="7" spans="1:18" s="89" customFormat="1" ht="42.95" customHeight="1" x14ac:dyDescent="0.4">
      <c r="A7" s="150">
        <v>3</v>
      </c>
      <c r="B7" s="151"/>
      <c r="C7" s="151"/>
      <c r="D7" s="151"/>
      <c r="E7" s="151"/>
      <c r="F7" s="151"/>
      <c r="G7" s="151"/>
      <c r="H7" s="151"/>
      <c r="I7" s="152"/>
      <c r="J7" s="152"/>
      <c r="K7" s="87"/>
      <c r="L7" s="84"/>
      <c r="M7" s="84"/>
      <c r="N7" s="85"/>
      <c r="O7" s="86"/>
      <c r="P7" s="88"/>
      <c r="Q7" s="88"/>
    </row>
    <row r="8" spans="1:18" s="89" customFormat="1" ht="42.95" customHeight="1" x14ac:dyDescent="0.4">
      <c r="A8" s="150">
        <v>4</v>
      </c>
      <c r="B8" s="151"/>
      <c r="C8" s="151"/>
      <c r="D8" s="151"/>
      <c r="E8" s="151"/>
      <c r="F8" s="151"/>
      <c r="G8" s="151"/>
      <c r="H8" s="151"/>
      <c r="I8" s="152"/>
      <c r="J8" s="152"/>
      <c r="K8" s="87"/>
      <c r="L8" s="84"/>
      <c r="M8" s="84"/>
      <c r="N8" s="85"/>
      <c r="O8" s="86"/>
      <c r="P8" s="88"/>
      <c r="Q8" s="88"/>
    </row>
    <row r="9" spans="1:18" s="89" customFormat="1" ht="42.95" customHeight="1" x14ac:dyDescent="0.4">
      <c r="A9" s="150">
        <v>5</v>
      </c>
      <c r="B9" s="151"/>
      <c r="C9" s="151"/>
      <c r="D9" s="151"/>
      <c r="E9" s="151"/>
      <c r="F9" s="151"/>
      <c r="G9" s="151"/>
      <c r="H9" s="151"/>
      <c r="I9" s="152"/>
      <c r="J9" s="152"/>
      <c r="K9" s="87"/>
      <c r="L9" s="84"/>
      <c r="M9" s="84"/>
      <c r="N9" s="85"/>
      <c r="O9" s="86"/>
      <c r="P9" s="88"/>
      <c r="Q9" s="88"/>
    </row>
    <row r="10" spans="1:18" s="89" customFormat="1" ht="42.95" customHeight="1" x14ac:dyDescent="0.4">
      <c r="A10" s="150">
        <v>6</v>
      </c>
      <c r="B10" s="151"/>
      <c r="C10" s="151"/>
      <c r="D10" s="151"/>
      <c r="E10" s="151"/>
      <c r="F10" s="151"/>
      <c r="G10" s="151"/>
      <c r="H10" s="151"/>
      <c r="I10" s="152"/>
      <c r="J10" s="152"/>
      <c r="K10" s="87"/>
      <c r="L10" s="84"/>
      <c r="M10" s="84"/>
      <c r="N10" s="85"/>
      <c r="O10" s="86"/>
      <c r="P10" s="88"/>
      <c r="Q10" s="88"/>
    </row>
    <row r="11" spans="1:18" s="89" customFormat="1" ht="42.95" customHeight="1" x14ac:dyDescent="0.4">
      <c r="A11" s="150">
        <v>7</v>
      </c>
      <c r="B11" s="151"/>
      <c r="C11" s="151"/>
      <c r="D11" s="151"/>
      <c r="E11" s="151"/>
      <c r="F11" s="151"/>
      <c r="G11" s="151"/>
      <c r="H11" s="151"/>
      <c r="I11" s="152"/>
      <c r="J11" s="152"/>
      <c r="K11" s="87"/>
      <c r="L11" s="84"/>
      <c r="M11" s="84"/>
      <c r="N11" s="85"/>
      <c r="O11" s="86"/>
      <c r="P11" s="88"/>
      <c r="Q11" s="88"/>
    </row>
    <row r="12" spans="1:18" s="89" customFormat="1" ht="42.95" customHeight="1" x14ac:dyDescent="0.4">
      <c r="A12" s="150">
        <v>8</v>
      </c>
      <c r="B12" s="151"/>
      <c r="C12" s="151"/>
      <c r="D12" s="151"/>
      <c r="E12" s="151"/>
      <c r="F12" s="151"/>
      <c r="G12" s="151"/>
      <c r="H12" s="151"/>
      <c r="I12" s="152"/>
      <c r="J12" s="152"/>
      <c r="K12" s="87"/>
      <c r="L12" s="84"/>
      <c r="M12" s="84"/>
      <c r="N12" s="85"/>
      <c r="O12" s="86"/>
      <c r="P12" s="88"/>
      <c r="Q12" s="88"/>
    </row>
    <row r="13" spans="1:18" s="89" customFormat="1" ht="42.95" customHeight="1" x14ac:dyDescent="0.4">
      <c r="A13" s="150">
        <v>9</v>
      </c>
      <c r="B13" s="151"/>
      <c r="C13" s="151"/>
      <c r="D13" s="151"/>
      <c r="E13" s="151"/>
      <c r="F13" s="151"/>
      <c r="G13" s="151"/>
      <c r="H13" s="151"/>
      <c r="I13" s="152"/>
      <c r="J13" s="152"/>
      <c r="K13" s="87"/>
      <c r="L13" s="84"/>
      <c r="M13" s="84"/>
      <c r="N13" s="85"/>
      <c r="O13" s="86"/>
      <c r="P13" s="88"/>
      <c r="Q13" s="88"/>
    </row>
    <row r="14" spans="1:18" s="89" customFormat="1" ht="42.95" customHeight="1" x14ac:dyDescent="0.4">
      <c r="A14" s="150">
        <v>10</v>
      </c>
      <c r="B14" s="151"/>
      <c r="C14" s="151"/>
      <c r="D14" s="151"/>
      <c r="E14" s="151"/>
      <c r="F14" s="151"/>
      <c r="G14" s="151"/>
      <c r="H14" s="151"/>
      <c r="I14" s="152"/>
      <c r="J14" s="152"/>
      <c r="K14" s="87"/>
      <c r="L14" s="84"/>
      <c r="M14" s="84"/>
      <c r="N14" s="85"/>
      <c r="O14" s="86"/>
      <c r="P14" s="88"/>
      <c r="Q14" s="88"/>
    </row>
    <row r="15" spans="1:18" s="89" customFormat="1" ht="42.95" customHeight="1" x14ac:dyDescent="0.4">
      <c r="A15" s="150">
        <v>11</v>
      </c>
      <c r="B15" s="151"/>
      <c r="C15" s="151"/>
      <c r="D15" s="151"/>
      <c r="E15" s="151"/>
      <c r="F15" s="151"/>
      <c r="G15" s="151"/>
      <c r="H15" s="151"/>
      <c r="I15" s="152"/>
      <c r="J15" s="152"/>
      <c r="K15" s="87"/>
      <c r="L15" s="84"/>
      <c r="M15" s="84"/>
      <c r="N15" s="85"/>
      <c r="O15" s="86"/>
      <c r="P15" s="88"/>
      <c r="Q15" s="88"/>
    </row>
    <row r="16" spans="1:18" s="89" customFormat="1" ht="42.95" customHeight="1" x14ac:dyDescent="0.4">
      <c r="A16" s="150">
        <v>12</v>
      </c>
      <c r="B16" s="151"/>
      <c r="C16" s="151"/>
      <c r="D16" s="151"/>
      <c r="E16" s="151"/>
      <c r="F16" s="151"/>
      <c r="G16" s="151"/>
      <c r="H16" s="151"/>
      <c r="I16" s="152"/>
      <c r="J16" s="152"/>
      <c r="K16" s="87"/>
      <c r="L16" s="84"/>
      <c r="M16" s="84"/>
      <c r="N16" s="85"/>
      <c r="O16" s="86"/>
      <c r="P16" s="88"/>
      <c r="Q16" s="88"/>
    </row>
    <row r="17" spans="1:63" ht="42.95" customHeight="1" x14ac:dyDescent="0.4">
      <c r="A17" s="150">
        <v>13</v>
      </c>
      <c r="B17" s="151"/>
      <c r="C17" s="151"/>
      <c r="D17" s="151"/>
      <c r="E17" s="151"/>
      <c r="F17" s="151"/>
      <c r="G17" s="151"/>
      <c r="H17" s="151"/>
      <c r="I17" s="152"/>
      <c r="J17" s="152"/>
      <c r="K17" s="87"/>
      <c r="L17" s="84"/>
      <c r="M17" s="84"/>
      <c r="N17" s="85"/>
      <c r="O17" s="86"/>
      <c r="P17" s="88"/>
      <c r="Q17" s="88"/>
      <c r="R17" s="89"/>
      <c r="S17" s="89"/>
      <c r="T17" s="89"/>
      <c r="V17" s="89"/>
      <c r="AA17" s="89"/>
      <c r="AE17" s="89"/>
      <c r="AF17" s="89"/>
      <c r="AG17" s="89"/>
      <c r="AH17" s="89"/>
      <c r="AI17" s="89"/>
      <c r="AJ17" s="89"/>
      <c r="AK17" s="89"/>
      <c r="AL17" s="89"/>
      <c r="AM17" s="89"/>
      <c r="AO17" s="89"/>
      <c r="AP17" s="89"/>
      <c r="AQ17" s="89"/>
      <c r="AR17" s="89"/>
      <c r="AS17" s="89"/>
      <c r="AT17" s="89"/>
      <c r="AU17" s="89"/>
      <c r="BH17" s="89"/>
      <c r="BI17" s="89"/>
      <c r="BK17" s="89"/>
    </row>
    <row r="18" spans="1:63" ht="42.95" customHeight="1" x14ac:dyDescent="0.4">
      <c r="A18" s="150">
        <v>14</v>
      </c>
      <c r="B18" s="151"/>
      <c r="C18" s="151"/>
      <c r="D18" s="151"/>
      <c r="E18" s="151"/>
      <c r="F18" s="151"/>
      <c r="G18" s="151"/>
      <c r="H18" s="151"/>
      <c r="I18" s="152"/>
      <c r="J18" s="152"/>
      <c r="K18" s="87"/>
      <c r="L18" s="84"/>
      <c r="M18" s="84"/>
      <c r="N18" s="85"/>
      <c r="O18" s="86"/>
      <c r="P18" s="88"/>
      <c r="Q18" s="88"/>
      <c r="R18" s="89"/>
      <c r="S18" s="89"/>
      <c r="T18" s="89"/>
      <c r="V18" s="89"/>
      <c r="AA18" s="89"/>
      <c r="AE18" s="89"/>
      <c r="AF18" s="89"/>
      <c r="AG18" s="89"/>
      <c r="AH18" s="89"/>
      <c r="AI18" s="89"/>
      <c r="AJ18" s="89"/>
      <c r="AK18" s="89"/>
      <c r="AL18" s="89"/>
      <c r="AM18" s="89"/>
      <c r="AO18" s="89"/>
      <c r="AP18" s="89"/>
      <c r="AQ18" s="89"/>
      <c r="AR18" s="89"/>
      <c r="AS18" s="89"/>
      <c r="AT18" s="89"/>
      <c r="AU18" s="89"/>
      <c r="BH18" s="89"/>
      <c r="BI18" s="89"/>
      <c r="BK18" s="89"/>
    </row>
    <row r="19" spans="1:63" ht="42.95" customHeight="1" x14ac:dyDescent="0.4">
      <c r="A19" s="150">
        <v>15</v>
      </c>
      <c r="B19" s="151"/>
      <c r="C19" s="151"/>
      <c r="D19" s="151"/>
      <c r="E19" s="151"/>
      <c r="F19" s="151"/>
      <c r="G19" s="151"/>
      <c r="H19" s="151"/>
      <c r="I19" s="152"/>
      <c r="J19" s="152"/>
      <c r="K19" s="87"/>
      <c r="L19" s="84"/>
      <c r="M19" s="84"/>
      <c r="N19" s="85"/>
      <c r="O19" s="86"/>
      <c r="P19" s="88"/>
      <c r="Q19" s="88"/>
      <c r="R19" s="89"/>
      <c r="S19" s="89"/>
      <c r="T19" s="89"/>
      <c r="V19" s="89"/>
      <c r="AA19" s="89"/>
      <c r="AE19" s="89"/>
      <c r="AF19" s="89"/>
      <c r="AG19" s="89"/>
      <c r="AH19" s="89"/>
      <c r="AI19" s="89"/>
      <c r="AJ19" s="89"/>
      <c r="AK19" s="89"/>
      <c r="AL19" s="89"/>
      <c r="AM19" s="89"/>
      <c r="AO19" s="89"/>
      <c r="AP19" s="89"/>
      <c r="AQ19" s="89"/>
      <c r="AR19" s="89"/>
      <c r="AS19" s="89"/>
      <c r="AT19" s="89"/>
      <c r="AU19" s="89"/>
      <c r="BH19" s="89"/>
      <c r="BI19" s="89"/>
      <c r="BK19" s="89"/>
    </row>
    <row r="20" spans="1:63" ht="42.95" customHeight="1" x14ac:dyDescent="0.4">
      <c r="A20" s="150">
        <v>16</v>
      </c>
      <c r="B20" s="151"/>
      <c r="C20" s="151"/>
      <c r="D20" s="151"/>
      <c r="E20" s="151"/>
      <c r="F20" s="151"/>
      <c r="G20" s="151"/>
      <c r="H20" s="151"/>
      <c r="I20" s="152"/>
      <c r="J20" s="152"/>
      <c r="K20" s="87"/>
      <c r="L20" s="84"/>
      <c r="M20" s="84"/>
      <c r="N20" s="85"/>
      <c r="O20" s="86"/>
      <c r="P20" s="88"/>
      <c r="Q20" s="88"/>
      <c r="R20" s="89"/>
      <c r="S20" s="89"/>
      <c r="T20" s="89"/>
      <c r="V20" s="89"/>
      <c r="AA20" s="89"/>
      <c r="AE20" s="89"/>
      <c r="AF20" s="89"/>
      <c r="AG20" s="89"/>
      <c r="AH20" s="89"/>
      <c r="AI20" s="89"/>
      <c r="AJ20" s="89"/>
      <c r="AK20" s="89"/>
      <c r="AL20" s="89"/>
      <c r="AM20" s="89"/>
      <c r="AO20" s="89"/>
      <c r="AP20" s="89"/>
      <c r="AQ20" s="89"/>
      <c r="AR20" s="89"/>
      <c r="AS20" s="89"/>
      <c r="AT20" s="89"/>
      <c r="AU20" s="89"/>
      <c r="BH20" s="89"/>
      <c r="BI20" s="89"/>
      <c r="BK20" s="89"/>
    </row>
    <row r="21" spans="1:63" ht="42.95" customHeight="1" x14ac:dyDescent="0.4">
      <c r="A21" s="150">
        <v>17</v>
      </c>
      <c r="B21" s="151"/>
      <c r="C21" s="151"/>
      <c r="D21" s="151"/>
      <c r="E21" s="151"/>
      <c r="F21" s="151"/>
      <c r="G21" s="151"/>
      <c r="H21" s="151"/>
      <c r="I21" s="152"/>
      <c r="J21" s="152"/>
      <c r="K21" s="87"/>
      <c r="L21" s="84"/>
      <c r="M21" s="84"/>
      <c r="N21" s="85"/>
      <c r="O21" s="86"/>
      <c r="P21" s="88"/>
      <c r="Q21" s="88"/>
      <c r="R21" s="89"/>
      <c r="S21" s="89"/>
      <c r="T21" s="89"/>
      <c r="V21" s="89"/>
      <c r="AA21" s="89"/>
      <c r="AE21" s="89"/>
      <c r="AF21" s="89"/>
      <c r="AG21" s="89"/>
      <c r="AH21" s="89"/>
      <c r="AI21" s="89"/>
      <c r="AJ21" s="89"/>
      <c r="AK21" s="89"/>
      <c r="AL21" s="89"/>
      <c r="AM21" s="89"/>
      <c r="AO21" s="89"/>
      <c r="AP21" s="89"/>
      <c r="AQ21" s="89"/>
      <c r="AR21" s="89"/>
      <c r="AS21" s="89"/>
      <c r="AT21" s="89"/>
      <c r="AU21" s="89"/>
      <c r="BH21" s="89"/>
      <c r="BI21" s="89"/>
      <c r="BK21" s="89"/>
    </row>
    <row r="22" spans="1:63" ht="42.95" customHeight="1" x14ac:dyDescent="0.4">
      <c r="A22" s="150">
        <v>18</v>
      </c>
      <c r="B22" s="151"/>
      <c r="C22" s="151"/>
      <c r="D22" s="151"/>
      <c r="E22" s="151"/>
      <c r="F22" s="151"/>
      <c r="G22" s="151"/>
      <c r="H22" s="151"/>
      <c r="I22" s="152"/>
      <c r="J22" s="152"/>
      <c r="K22" s="87"/>
      <c r="L22" s="84"/>
      <c r="M22" s="84"/>
      <c r="N22" s="85"/>
      <c r="O22" s="86"/>
      <c r="P22" s="88"/>
      <c r="Q22" s="88"/>
      <c r="R22" s="89"/>
      <c r="S22" s="89"/>
      <c r="T22" s="89"/>
      <c r="V22" s="89"/>
      <c r="AA22" s="89"/>
      <c r="AE22" s="89"/>
      <c r="AF22" s="89"/>
      <c r="AG22" s="89"/>
      <c r="AH22" s="89"/>
      <c r="AI22" s="89"/>
      <c r="AJ22" s="89"/>
      <c r="AK22" s="89"/>
      <c r="AL22" s="89"/>
      <c r="AM22" s="89"/>
      <c r="AO22" s="89"/>
      <c r="AP22" s="89"/>
      <c r="AQ22" s="89"/>
      <c r="AR22" s="89"/>
      <c r="AS22" s="89"/>
      <c r="AT22" s="89"/>
      <c r="AU22" s="89"/>
      <c r="BH22" s="89"/>
      <c r="BI22" s="89"/>
      <c r="BK22" s="89"/>
    </row>
    <row r="23" spans="1:63" s="83" customFormat="1" ht="42.95" customHeight="1" x14ac:dyDescent="0.4">
      <c r="A23" s="150">
        <v>19</v>
      </c>
      <c r="B23" s="151"/>
      <c r="C23" s="151"/>
      <c r="D23" s="151"/>
      <c r="E23" s="151"/>
      <c r="F23" s="151"/>
      <c r="G23" s="151"/>
      <c r="H23" s="151"/>
      <c r="I23" s="151"/>
      <c r="J23" s="151"/>
      <c r="K23" s="87"/>
      <c r="L23" s="84"/>
      <c r="M23" s="84"/>
      <c r="N23" s="85"/>
      <c r="O23" s="90"/>
      <c r="P23" s="150"/>
      <c r="Q23" s="91"/>
    </row>
    <row r="24" spans="1:63" s="83" customFormat="1" ht="42.95" customHeight="1" x14ac:dyDescent="0.4">
      <c r="A24" s="150">
        <v>20</v>
      </c>
      <c r="B24" s="151"/>
      <c r="C24" s="151"/>
      <c r="D24" s="151"/>
      <c r="E24" s="151"/>
      <c r="F24" s="151"/>
      <c r="G24" s="151"/>
      <c r="H24" s="151"/>
      <c r="I24" s="151"/>
      <c r="J24" s="151"/>
      <c r="K24" s="87"/>
      <c r="L24" s="84"/>
      <c r="M24" s="84"/>
      <c r="N24" s="85"/>
      <c r="O24" s="90"/>
      <c r="P24" s="150"/>
      <c r="Q24" s="152"/>
    </row>
    <row r="25" spans="1:63" s="96" customFormat="1" ht="39.950000000000003" customHeight="1" x14ac:dyDescent="0.4">
      <c r="A25" s="92"/>
      <c r="B25" s="93" t="s">
        <v>3675</v>
      </c>
      <c r="C25" s="94"/>
      <c r="D25" s="94"/>
      <c r="E25" s="95"/>
      <c r="F25" s="137">
        <f>SUBTOTAL(3,F5:F24)</f>
        <v>0</v>
      </c>
      <c r="G25" s="94"/>
      <c r="H25" s="94"/>
      <c r="I25" s="94"/>
      <c r="J25" s="94"/>
      <c r="K25" s="94"/>
      <c r="L25" s="128">
        <f t="shared" ref="L25:M25" si="0">SUM(L5:L24)</f>
        <v>0</v>
      </c>
      <c r="M25" s="128">
        <f t="shared" si="0"/>
        <v>0</v>
      </c>
      <c r="N25" s="136">
        <f>SUM(N5:N24)</f>
        <v>0</v>
      </c>
      <c r="O25" s="136">
        <f>SUM(O5:O24)</f>
        <v>0</v>
      </c>
      <c r="P25" s="93"/>
      <c r="Q25" s="93"/>
    </row>
    <row r="26" spans="1:63" x14ac:dyDescent="0.4">
      <c r="B26" s="99" t="s">
        <v>3660</v>
      </c>
      <c r="C26" s="97"/>
      <c r="F26" s="99" t="s">
        <v>421</v>
      </c>
      <c r="P26" s="89"/>
      <c r="Q26" s="89"/>
      <c r="R26" s="89"/>
      <c r="S26" s="89"/>
      <c r="T26" s="89"/>
      <c r="V26" s="89"/>
      <c r="AA26" s="89"/>
      <c r="AE26" s="89"/>
      <c r="AF26" s="89"/>
      <c r="AG26" s="89"/>
      <c r="AH26" s="89"/>
      <c r="AI26" s="89"/>
      <c r="AJ26" s="89"/>
      <c r="AK26" s="89"/>
      <c r="AL26" s="89"/>
      <c r="AM26" s="89"/>
      <c r="AO26" s="89"/>
      <c r="AP26" s="89"/>
      <c r="AQ26" s="89"/>
      <c r="AR26" s="89"/>
      <c r="AS26" s="89"/>
      <c r="AT26" s="89"/>
      <c r="AU26" s="89"/>
      <c r="BH26" s="89"/>
      <c r="BI26" s="89"/>
      <c r="BK26" s="89"/>
    </row>
  </sheetData>
  <mergeCells count="15">
    <mergeCell ref="P3:P4"/>
    <mergeCell ref="F3:H3"/>
    <mergeCell ref="Q3:Q4"/>
    <mergeCell ref="A2:Q2"/>
    <mergeCell ref="E3:E4"/>
    <mergeCell ref="J3:J4"/>
    <mergeCell ref="I3:I4"/>
    <mergeCell ref="K3:K4"/>
    <mergeCell ref="L3:M3"/>
    <mergeCell ref="N3:N4"/>
    <mergeCell ref="A3:A4"/>
    <mergeCell ref="B3:B4"/>
    <mergeCell ref="C3:C4"/>
    <mergeCell ref="D3:D4"/>
    <mergeCell ref="O3:O4"/>
  </mergeCells>
  <phoneticPr fontId="2"/>
  <hyperlinks>
    <hyperlink ref="R1" location="目次!A1" display="目次に戻る" xr:uid="{3586283F-0A55-41A9-8A5A-2EE6FEFD69A3}"/>
  </hyperlinks>
  <pageMargins left="0.59055118110236227" right="0.59055118110236227" top="0.39370078740157483" bottom="0.19685039370078741" header="0.31496062992125984" footer="0.31496062992125984"/>
  <pageSetup paperSize="9" scale="53" fitToHeight="0" pageOrder="overThenDown"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F412-6D65-4666-8D75-196B15F026BA}">
  <sheetPr codeName="Sheet20">
    <pageSetUpPr fitToPage="1"/>
  </sheetPr>
  <dimension ref="A1:K20"/>
  <sheetViews>
    <sheetView showGridLines="0" view="pageBreakPreview" zoomScale="80" zoomScaleNormal="89" zoomScaleSheetLayoutView="80" workbookViewId="0">
      <pane xSplit="1" ySplit="8" topLeftCell="B18" activePane="bottomRight" state="frozen"/>
      <selection sqref="A1:XFD1048576"/>
      <selection pane="topRight" sqref="A1:XFD1048576"/>
      <selection pane="bottomLeft" sqref="A1:XFD1048576"/>
      <selection pane="bottomRight" sqref="A1:XFD1048576"/>
    </sheetView>
  </sheetViews>
  <sheetFormatPr defaultColWidth="9" defaultRowHeight="14.25" x14ac:dyDescent="0.4"/>
  <cols>
    <col min="1" max="1" width="6.125" style="82" customWidth="1"/>
    <col min="2" max="3" width="14.5" style="82" customWidth="1"/>
    <col min="4" max="4" width="26.25" style="82" customWidth="1"/>
    <col min="5" max="5" width="42.125" style="82" customWidth="1"/>
    <col min="6" max="8" width="15.625" style="82" customWidth="1"/>
    <col min="9" max="9" width="15.5" style="82" customWidth="1"/>
    <col min="10" max="10" width="40.875" style="82" customWidth="1"/>
    <col min="11" max="16384" width="9" style="82"/>
  </cols>
  <sheetData>
    <row r="1" spans="1:11" ht="20.100000000000001" customHeight="1" x14ac:dyDescent="0.4">
      <c r="A1" s="82" t="s">
        <v>422</v>
      </c>
      <c r="K1" s="165" t="s">
        <v>3647</v>
      </c>
    </row>
    <row r="2" spans="1:11" ht="24.75" customHeight="1" x14ac:dyDescent="0.4">
      <c r="A2" s="514" t="s">
        <v>423</v>
      </c>
      <c r="B2" s="514"/>
      <c r="C2" s="514"/>
      <c r="D2" s="514"/>
      <c r="E2" s="514"/>
      <c r="F2" s="514"/>
      <c r="G2" s="514"/>
      <c r="H2" s="514"/>
      <c r="I2" s="514"/>
      <c r="J2" s="514"/>
    </row>
    <row r="3" spans="1:11" ht="23.25" customHeight="1" x14ac:dyDescent="0.4">
      <c r="A3" s="515" t="s">
        <v>424</v>
      </c>
      <c r="B3" s="515"/>
      <c r="C3" s="515"/>
      <c r="D3" s="515"/>
      <c r="E3" s="231"/>
      <c r="F3" s="231"/>
      <c r="G3" s="231"/>
      <c r="H3" s="231"/>
      <c r="I3" s="231"/>
      <c r="J3" s="231"/>
    </row>
    <row r="4" spans="1:11" ht="40.5" customHeight="1" x14ac:dyDescent="0.4">
      <c r="A4" s="150">
        <v>1</v>
      </c>
      <c r="B4" s="442" t="s">
        <v>425</v>
      </c>
      <c r="C4" s="442"/>
      <c r="D4" s="442"/>
      <c r="E4" s="442"/>
      <c r="F4" s="442"/>
      <c r="G4" s="442"/>
      <c r="H4" s="442"/>
      <c r="I4" s="442"/>
      <c r="J4" s="442"/>
    </row>
    <row r="5" spans="1:11" ht="40.5" customHeight="1" x14ac:dyDescent="0.4">
      <c r="A5" s="150">
        <v>2</v>
      </c>
      <c r="B5" s="442" t="s">
        <v>426</v>
      </c>
      <c r="C5" s="442"/>
      <c r="D5" s="442"/>
      <c r="E5" s="442"/>
      <c r="F5" s="442"/>
      <c r="G5" s="442"/>
      <c r="H5" s="442"/>
      <c r="I5" s="442"/>
      <c r="J5" s="442"/>
    </row>
    <row r="6" spans="1:11" ht="29.25" customHeight="1" x14ac:dyDescent="0.4">
      <c r="A6" s="27" t="s">
        <v>427</v>
      </c>
      <c r="B6" s="89"/>
      <c r="C6" s="89"/>
      <c r="D6" s="89"/>
      <c r="E6" s="89"/>
      <c r="F6" s="89"/>
      <c r="G6" s="89"/>
      <c r="H6" s="89"/>
      <c r="I6" s="89"/>
      <c r="J6" s="89"/>
    </row>
    <row r="7" spans="1:11" ht="26.25" customHeight="1" x14ac:dyDescent="0.4">
      <c r="A7" s="405" t="s">
        <v>145</v>
      </c>
      <c r="B7" s="405" t="s">
        <v>428</v>
      </c>
      <c r="C7" s="405" t="s">
        <v>156</v>
      </c>
      <c r="D7" s="508" t="s">
        <v>3651</v>
      </c>
      <c r="E7" s="405" t="s">
        <v>3673</v>
      </c>
      <c r="F7" s="508" t="s">
        <v>3676</v>
      </c>
      <c r="G7" s="405" t="s">
        <v>3677</v>
      </c>
      <c r="H7" s="405"/>
      <c r="I7" s="405" t="s">
        <v>429</v>
      </c>
      <c r="J7" s="405" t="s">
        <v>3678</v>
      </c>
    </row>
    <row r="8" spans="1:11" ht="26.25" customHeight="1" x14ac:dyDescent="0.4">
      <c r="A8" s="405"/>
      <c r="B8" s="405"/>
      <c r="C8" s="405"/>
      <c r="D8" s="508"/>
      <c r="E8" s="405"/>
      <c r="F8" s="508"/>
      <c r="G8" s="155" t="s">
        <v>430</v>
      </c>
      <c r="H8" s="155" t="s">
        <v>431</v>
      </c>
      <c r="I8" s="405"/>
      <c r="J8" s="405"/>
    </row>
    <row r="9" spans="1:11" ht="60" customHeight="1" x14ac:dyDescent="0.4">
      <c r="A9" s="150">
        <v>1</v>
      </c>
      <c r="B9" s="232"/>
      <c r="C9" s="232"/>
      <c r="D9" s="87"/>
      <c r="E9" s="87"/>
      <c r="F9" s="233"/>
      <c r="G9" s="42"/>
      <c r="H9" s="42"/>
      <c r="I9" s="155"/>
      <c r="J9" s="216"/>
    </row>
    <row r="10" spans="1:11" ht="60" customHeight="1" x14ac:dyDescent="0.4">
      <c r="A10" s="150">
        <v>2</v>
      </c>
      <c r="B10" s="232"/>
      <c r="C10" s="232"/>
      <c r="D10" s="87"/>
      <c r="E10" s="87"/>
      <c r="F10" s="233"/>
      <c r="G10" s="42"/>
      <c r="H10" s="42"/>
      <c r="I10" s="155"/>
      <c r="J10" s="216"/>
    </row>
    <row r="11" spans="1:11" ht="60" customHeight="1" x14ac:dyDescent="0.4">
      <c r="A11" s="150">
        <v>3</v>
      </c>
      <c r="B11" s="232"/>
      <c r="C11" s="232"/>
      <c r="D11" s="87"/>
      <c r="E11" s="87"/>
      <c r="F11" s="233"/>
      <c r="G11" s="42"/>
      <c r="H11" s="42"/>
      <c r="I11" s="155"/>
      <c r="J11" s="216"/>
    </row>
    <row r="12" spans="1:11" ht="60" customHeight="1" x14ac:dyDescent="0.4">
      <c r="A12" s="150">
        <v>4</v>
      </c>
      <c r="B12" s="232"/>
      <c r="C12" s="232"/>
      <c r="D12" s="87"/>
      <c r="E12" s="87"/>
      <c r="F12" s="233"/>
      <c r="G12" s="42"/>
      <c r="H12" s="42"/>
      <c r="I12" s="155"/>
      <c r="J12" s="216"/>
    </row>
    <row r="13" spans="1:11" ht="60" customHeight="1" x14ac:dyDescent="0.4">
      <c r="A13" s="150">
        <v>5</v>
      </c>
      <c r="B13" s="232"/>
      <c r="C13" s="232"/>
      <c r="D13" s="87"/>
      <c r="E13" s="87"/>
      <c r="F13" s="233"/>
      <c r="G13" s="42"/>
      <c r="H13" s="42"/>
      <c r="I13" s="155"/>
      <c r="J13" s="216"/>
    </row>
    <row r="14" spans="1:11" ht="60" customHeight="1" x14ac:dyDescent="0.4">
      <c r="A14" s="150">
        <v>6</v>
      </c>
      <c r="B14" s="232"/>
      <c r="C14" s="232"/>
      <c r="D14" s="87"/>
      <c r="E14" s="87"/>
      <c r="F14" s="233"/>
      <c r="G14" s="42"/>
      <c r="H14" s="42"/>
      <c r="I14" s="155"/>
      <c r="J14" s="216"/>
    </row>
    <row r="15" spans="1:11" ht="60" customHeight="1" x14ac:dyDescent="0.4">
      <c r="A15" s="150">
        <v>7</v>
      </c>
      <c r="B15" s="232"/>
      <c r="C15" s="232"/>
      <c r="D15" s="87"/>
      <c r="E15" s="87"/>
      <c r="F15" s="233"/>
      <c r="G15" s="234"/>
      <c r="H15" s="235"/>
      <c r="I15" s="155"/>
      <c r="J15" s="216"/>
    </row>
    <row r="16" spans="1:11" ht="60" customHeight="1" x14ac:dyDescent="0.4">
      <c r="A16" s="150">
        <v>8</v>
      </c>
      <c r="B16" s="232"/>
      <c r="C16" s="232"/>
      <c r="D16" s="87"/>
      <c r="E16" s="87"/>
      <c r="F16" s="233"/>
      <c r="G16" s="42"/>
      <c r="H16" s="42"/>
      <c r="I16" s="155"/>
      <c r="J16" s="216"/>
    </row>
    <row r="17" spans="1:10" ht="60" customHeight="1" x14ac:dyDescent="0.4">
      <c r="A17" s="150">
        <v>9</v>
      </c>
      <c r="B17" s="232"/>
      <c r="C17" s="232"/>
      <c r="D17" s="87"/>
      <c r="E17" s="87"/>
      <c r="F17" s="233"/>
      <c r="G17" s="42"/>
      <c r="H17" s="42"/>
      <c r="I17" s="155"/>
      <c r="J17" s="151"/>
    </row>
    <row r="18" spans="1:10" ht="60" customHeight="1" x14ac:dyDescent="0.4">
      <c r="A18" s="150">
        <v>10</v>
      </c>
      <c r="B18" s="232"/>
      <c r="C18" s="232"/>
      <c r="D18" s="87"/>
      <c r="E18" s="87"/>
      <c r="F18" s="233"/>
      <c r="G18" s="42"/>
      <c r="H18" s="42"/>
      <c r="I18" s="155"/>
      <c r="J18" s="151"/>
    </row>
    <row r="19" spans="1:10" ht="39.950000000000003" customHeight="1" x14ac:dyDescent="0.4">
      <c r="A19" s="150" t="s">
        <v>250</v>
      </c>
      <c r="B19" s="88"/>
      <c r="C19" s="88"/>
      <c r="D19" s="88"/>
      <c r="E19" s="88"/>
      <c r="F19" s="236">
        <f>SUM(F9:F18)</f>
        <v>0</v>
      </c>
      <c r="G19" s="236">
        <f>SUM(G9:G18)</f>
        <v>0</v>
      </c>
      <c r="H19" s="236">
        <f>SUM(H9:H18)</f>
        <v>0</v>
      </c>
      <c r="I19" s="155"/>
      <c r="J19" s="155"/>
    </row>
    <row r="20" spans="1:10" x14ac:dyDescent="0.15">
      <c r="A20" s="237"/>
      <c r="B20" s="99" t="s">
        <v>3660</v>
      </c>
      <c r="C20" s="107"/>
      <c r="D20" s="99"/>
      <c r="E20" s="99" t="s">
        <v>421</v>
      </c>
      <c r="G20" s="238"/>
      <c r="H20" s="239"/>
      <c r="I20" s="240"/>
      <c r="J20" s="241"/>
    </row>
  </sheetData>
  <mergeCells count="13">
    <mergeCell ref="A2:J2"/>
    <mergeCell ref="A7:A8"/>
    <mergeCell ref="B7:B8"/>
    <mergeCell ref="C7:C8"/>
    <mergeCell ref="D7:D8"/>
    <mergeCell ref="E7:E8"/>
    <mergeCell ref="F7:F8"/>
    <mergeCell ref="A3:D3"/>
    <mergeCell ref="B4:J4"/>
    <mergeCell ref="B5:J5"/>
    <mergeCell ref="G7:H7"/>
    <mergeCell ref="I7:I8"/>
    <mergeCell ref="J7:J8"/>
  </mergeCells>
  <phoneticPr fontId="2"/>
  <hyperlinks>
    <hyperlink ref="K1" location="目次!A1" display="目次に戻る" xr:uid="{DB2A4E1D-2C13-4870-8C02-86157293A90C}"/>
  </hyperlinks>
  <printOptions horizontalCentered="1"/>
  <pageMargins left="0.39370078740157483" right="0.39370078740157483" top="0.39370078740157483" bottom="0.19685039370078741" header="0.31496062992125984" footer="0.31496062992125984"/>
  <pageSetup paperSize="9" scale="5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D75F8-7F1D-40BC-A5A5-6781D9BA933D}">
  <sheetPr codeName="Sheet21"/>
  <dimension ref="A1:I38"/>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432</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433</v>
      </c>
    </row>
    <row r="7" spans="1:9" ht="20.100000000000001" customHeight="1" x14ac:dyDescent="0.4"/>
    <row r="8" spans="1:9" ht="20.100000000000001" customHeight="1" x14ac:dyDescent="0.4"/>
    <row r="9" spans="1:9" ht="20.100000000000001" customHeight="1" x14ac:dyDescent="0.4">
      <c r="A9" s="385" t="s">
        <v>434</v>
      </c>
      <c r="B9" s="385"/>
      <c r="C9" s="385"/>
      <c r="D9" s="385"/>
      <c r="E9" s="385"/>
      <c r="F9" s="385"/>
      <c r="G9" s="385"/>
      <c r="H9" s="385"/>
    </row>
    <row r="10" spans="1:9" ht="20.100000000000001" customHeight="1" x14ac:dyDescent="0.4"/>
    <row r="11" spans="1:9" ht="20.100000000000001" customHeight="1" x14ac:dyDescent="0.4">
      <c r="A11" s="386" t="s">
        <v>435</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425"/>
      <c r="B13" s="425"/>
      <c r="C13" s="425"/>
      <c r="D13" s="425"/>
      <c r="E13" s="425"/>
      <c r="F13" s="425"/>
      <c r="G13" s="425"/>
      <c r="H13" s="425"/>
    </row>
    <row r="14" spans="1:9" ht="20.100000000000001" customHeight="1" x14ac:dyDescent="0.4">
      <c r="D14" s="385" t="s">
        <v>133</v>
      </c>
      <c r="E14" s="385"/>
    </row>
    <row r="15" spans="1:9" ht="20.100000000000001" customHeight="1" x14ac:dyDescent="0.4"/>
    <row r="16" spans="1:9" ht="20.100000000000001" customHeight="1" x14ac:dyDescent="0.4">
      <c r="B16" s="89" t="s">
        <v>436</v>
      </c>
      <c r="E16" s="89" t="s">
        <v>437</v>
      </c>
    </row>
    <row r="17" s="89" customFormat="1" ht="20.100000000000001" customHeight="1" x14ac:dyDescent="0.4"/>
    <row r="18" s="89" customFormat="1" ht="20.100000000000001" customHeight="1" x14ac:dyDescent="0.4"/>
    <row r="19" s="89" customFormat="1" ht="20.100000000000001" customHeight="1" x14ac:dyDescent="0.4"/>
    <row r="20" s="89" customFormat="1" ht="20.100000000000001" customHeight="1" x14ac:dyDescent="0.4"/>
    <row r="21" s="89" customFormat="1" ht="20.100000000000001" customHeight="1" x14ac:dyDescent="0.4"/>
    <row r="22" s="89" customFormat="1" ht="20.100000000000001" customHeight="1" x14ac:dyDescent="0.4"/>
    <row r="23" s="89" customFormat="1" ht="20.100000000000001" customHeight="1" x14ac:dyDescent="0.4"/>
    <row r="24" s="89" customFormat="1" ht="20.100000000000001" customHeight="1" x14ac:dyDescent="0.4"/>
    <row r="25" s="89" customFormat="1" ht="20.100000000000001" customHeight="1" x14ac:dyDescent="0.4"/>
    <row r="26" s="89" customFormat="1" ht="20.100000000000001" customHeight="1" x14ac:dyDescent="0.4"/>
    <row r="27" s="89" customFormat="1" ht="20.100000000000001" customHeight="1" x14ac:dyDescent="0.4"/>
    <row r="28" s="89" customFormat="1" ht="20.100000000000001" customHeight="1" x14ac:dyDescent="0.4"/>
    <row r="29" s="89" customFormat="1" ht="20.100000000000001" customHeight="1" x14ac:dyDescent="0.4"/>
    <row r="30" s="89" customFormat="1" ht="20.100000000000001" customHeight="1" x14ac:dyDescent="0.4"/>
    <row r="31" s="89" customFormat="1" ht="20.100000000000001" customHeight="1" x14ac:dyDescent="0.4"/>
    <row r="32" s="89" customFormat="1"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sheetData>
  <mergeCells count="3">
    <mergeCell ref="A9:H9"/>
    <mergeCell ref="A11:H13"/>
    <mergeCell ref="D14:E14"/>
  </mergeCells>
  <phoneticPr fontId="2"/>
  <hyperlinks>
    <hyperlink ref="I1" location="目次!A1" display="目次に戻る" xr:uid="{C5278812-2D1F-407E-9645-04CEDDDEFF86}"/>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8B11B-824E-4CB3-A28C-4ADD540502D5}">
  <sheetPr codeName="Sheet22">
    <pageSetUpPr fitToPage="1"/>
  </sheetPr>
  <dimension ref="A1:BK26"/>
  <sheetViews>
    <sheetView showGridLines="0" view="pageBreakPreview" zoomScale="80" zoomScaleNormal="85" zoomScaleSheetLayoutView="80" zoomScalePageLayoutView="55" workbookViewId="0">
      <pane xSplit="1" ySplit="4" topLeftCell="B19" activePane="bottomRight" state="frozen"/>
      <selection sqref="A1:XFD1048576"/>
      <selection pane="topRight" sqref="A1:XFD1048576"/>
      <selection pane="bottomLeft" sqref="A1:XFD1048576"/>
      <selection pane="bottomRight" sqref="A1:XFD1048576"/>
    </sheetView>
  </sheetViews>
  <sheetFormatPr defaultColWidth="9" defaultRowHeight="13.5" x14ac:dyDescent="0.4"/>
  <cols>
    <col min="1" max="1" width="6.625" style="83" customWidth="1"/>
    <col min="2" max="2" width="9.875" style="89" customWidth="1"/>
    <col min="3" max="3" width="10" style="89" customWidth="1"/>
    <col min="4" max="4" width="8.625" style="83" customWidth="1"/>
    <col min="5" max="5" width="20.75" style="98" customWidth="1"/>
    <col min="6" max="6" width="14.625" style="83" customWidth="1"/>
    <col min="7" max="8" width="14.625" style="89" customWidth="1"/>
    <col min="9" max="10" width="19.5" style="89" customWidth="1"/>
    <col min="11" max="11" width="24.75" style="89" customWidth="1"/>
    <col min="12" max="13" width="6.75" style="27" customWidth="1"/>
    <col min="14" max="14" width="13.375" style="83" customWidth="1"/>
    <col min="15" max="15" width="13.375" style="100" customWidth="1"/>
    <col min="16" max="16" width="8.875" style="101" customWidth="1"/>
    <col min="17" max="17" width="20.5" style="101" customWidth="1"/>
    <col min="18" max="19" width="9.25" style="102" customWidth="1"/>
    <col min="20" max="20" width="9.5" style="102" customWidth="1"/>
    <col min="21" max="21" width="9" style="89" customWidth="1"/>
    <col min="22" max="22" width="9" style="103" customWidth="1"/>
    <col min="23" max="26" width="9" style="89" customWidth="1"/>
    <col min="27" max="27" width="9" style="103" customWidth="1"/>
    <col min="28" max="30" width="9" style="89" customWidth="1"/>
    <col min="31" max="36" width="9" style="104" customWidth="1"/>
    <col min="37" max="37" width="9" style="83" customWidth="1"/>
    <col min="38" max="39" width="9" style="102" customWidth="1"/>
    <col min="40" max="40" width="9" style="89" customWidth="1"/>
    <col min="41" max="42" width="9" style="83" customWidth="1"/>
    <col min="43" max="43" width="9" style="105" customWidth="1"/>
    <col min="44" max="44" width="9" style="83" customWidth="1"/>
    <col min="45" max="45" width="9.25" style="103" customWidth="1"/>
    <col min="46" max="47" width="9" style="102" customWidth="1"/>
    <col min="48" max="48" width="9" style="89" customWidth="1"/>
    <col min="49" max="49" width="11.375" style="89" customWidth="1"/>
    <col min="50" max="52" width="9" style="89" customWidth="1"/>
    <col min="53" max="53" width="9.25" style="89" customWidth="1"/>
    <col min="54" max="57" width="9" style="89" customWidth="1"/>
    <col min="58" max="58" width="13.875" style="89" customWidth="1"/>
    <col min="59" max="59" width="33.625" style="89" customWidth="1"/>
    <col min="60" max="60" width="9.25" style="106" customWidth="1"/>
    <col min="61" max="61" width="12.25" style="106" customWidth="1"/>
    <col min="62" max="62" width="14.375" style="89" customWidth="1"/>
    <col min="63" max="63" width="45.625" style="27" customWidth="1"/>
    <col min="64" max="64" width="9" style="89"/>
    <col min="65" max="65" width="9.75" style="89" bestFit="1" customWidth="1"/>
    <col min="66" max="16384" width="9" style="89"/>
  </cols>
  <sheetData>
    <row r="1" spans="1:63" s="82" customFormat="1" ht="20.100000000000001" customHeight="1" x14ac:dyDescent="0.4">
      <c r="A1" s="82" t="s">
        <v>438</v>
      </c>
      <c r="R1" s="165" t="s">
        <v>3647</v>
      </c>
    </row>
    <row r="2" spans="1:63" s="82" customFormat="1" ht="31.5" customHeight="1" x14ac:dyDescent="0.4">
      <c r="A2" s="509" t="s">
        <v>439</v>
      </c>
      <c r="B2" s="509"/>
      <c r="C2" s="509"/>
      <c r="D2" s="509"/>
      <c r="E2" s="509"/>
      <c r="F2" s="509"/>
      <c r="G2" s="509"/>
      <c r="H2" s="509"/>
      <c r="I2" s="509"/>
      <c r="J2" s="509"/>
      <c r="K2" s="509"/>
      <c r="L2" s="509"/>
      <c r="M2" s="509"/>
      <c r="N2" s="509"/>
      <c r="O2" s="509"/>
      <c r="P2" s="509"/>
      <c r="Q2" s="509"/>
    </row>
    <row r="3" spans="1:63" s="83" customFormat="1" ht="21.95" customHeight="1" x14ac:dyDescent="0.4">
      <c r="A3" s="405" t="s">
        <v>415</v>
      </c>
      <c r="B3" s="504" t="s">
        <v>411</v>
      </c>
      <c r="C3" s="508" t="s">
        <v>156</v>
      </c>
      <c r="D3" s="508" t="s">
        <v>3679</v>
      </c>
      <c r="E3" s="390" t="s">
        <v>3651</v>
      </c>
      <c r="F3" s="392" t="s">
        <v>3656</v>
      </c>
      <c r="G3" s="393"/>
      <c r="H3" s="394"/>
      <c r="I3" s="508" t="s">
        <v>147</v>
      </c>
      <c r="J3" s="510" t="s">
        <v>3711</v>
      </c>
      <c r="K3" s="405" t="s">
        <v>3673</v>
      </c>
      <c r="L3" s="512" t="s">
        <v>416</v>
      </c>
      <c r="M3" s="512"/>
      <c r="N3" s="513" t="s">
        <v>3674</v>
      </c>
      <c r="O3" s="513" t="s">
        <v>417</v>
      </c>
      <c r="P3" s="508" t="s">
        <v>418</v>
      </c>
      <c r="Q3" s="508" t="s">
        <v>419</v>
      </c>
    </row>
    <row r="4" spans="1:63" s="83" customFormat="1" ht="21.95" customHeight="1" x14ac:dyDescent="0.4">
      <c r="A4" s="405"/>
      <c r="B4" s="505"/>
      <c r="C4" s="508"/>
      <c r="D4" s="508"/>
      <c r="E4" s="390"/>
      <c r="F4" s="149" t="s">
        <v>172</v>
      </c>
      <c r="G4" s="149" t="s">
        <v>3657</v>
      </c>
      <c r="H4" s="149" t="s">
        <v>3650</v>
      </c>
      <c r="I4" s="508"/>
      <c r="J4" s="511"/>
      <c r="K4" s="405"/>
      <c r="L4" s="150" t="s">
        <v>249</v>
      </c>
      <c r="M4" s="156" t="s">
        <v>420</v>
      </c>
      <c r="N4" s="513"/>
      <c r="O4" s="513"/>
      <c r="P4" s="508"/>
      <c r="Q4" s="405"/>
    </row>
    <row r="5" spans="1:63" s="83" customFormat="1" ht="42.95" customHeight="1" x14ac:dyDescent="0.4">
      <c r="A5" s="150">
        <v>1</v>
      </c>
      <c r="B5" s="151"/>
      <c r="C5" s="151"/>
      <c r="D5" s="151"/>
      <c r="E5" s="151"/>
      <c r="F5" s="151"/>
      <c r="G5" s="151"/>
      <c r="H5" s="151"/>
      <c r="I5" s="151"/>
      <c r="J5" s="151"/>
      <c r="K5" s="151"/>
      <c r="L5" s="108"/>
      <c r="M5" s="109"/>
      <c r="N5" s="85"/>
      <c r="O5" s="86"/>
      <c r="P5" s="150"/>
      <c r="Q5" s="150"/>
    </row>
    <row r="6" spans="1:63" s="83" customFormat="1" ht="42.95" customHeight="1" x14ac:dyDescent="0.4">
      <c r="A6" s="150">
        <v>2</v>
      </c>
      <c r="B6" s="151"/>
      <c r="C6" s="151"/>
      <c r="D6" s="151"/>
      <c r="E6" s="151"/>
      <c r="F6" s="151"/>
      <c r="G6" s="151"/>
      <c r="H6" s="151"/>
      <c r="I6" s="151"/>
      <c r="J6" s="151"/>
      <c r="K6" s="87"/>
      <c r="L6" s="108"/>
      <c r="M6" s="109"/>
      <c r="N6" s="85"/>
      <c r="O6" s="86"/>
      <c r="P6" s="150"/>
      <c r="Q6" s="150"/>
    </row>
    <row r="7" spans="1:63" ht="42.95" customHeight="1" x14ac:dyDescent="0.4">
      <c r="A7" s="150">
        <v>3</v>
      </c>
      <c r="B7" s="151"/>
      <c r="C7" s="151"/>
      <c r="D7" s="151"/>
      <c r="E7" s="151"/>
      <c r="F7" s="151"/>
      <c r="G7" s="151"/>
      <c r="H7" s="151"/>
      <c r="I7" s="152"/>
      <c r="J7" s="152"/>
      <c r="K7" s="87"/>
      <c r="L7" s="108"/>
      <c r="M7" s="109"/>
      <c r="N7" s="85"/>
      <c r="O7" s="86"/>
      <c r="P7" s="88"/>
      <c r="Q7" s="88"/>
      <c r="R7" s="89"/>
      <c r="S7" s="89"/>
      <c r="T7" s="89"/>
      <c r="V7" s="89"/>
      <c r="AA7" s="89"/>
      <c r="AE7" s="89"/>
      <c r="AF7" s="89"/>
      <c r="AG7" s="89"/>
      <c r="AH7" s="89"/>
      <c r="AI7" s="89"/>
      <c r="AJ7" s="89"/>
      <c r="AK7" s="89"/>
      <c r="AL7" s="89"/>
      <c r="AM7" s="89"/>
      <c r="AO7" s="89"/>
      <c r="AP7" s="89"/>
      <c r="AQ7" s="89"/>
      <c r="AR7" s="89"/>
      <c r="AS7" s="89"/>
      <c r="AT7" s="89"/>
      <c r="AU7" s="89"/>
      <c r="BH7" s="89"/>
      <c r="BI7" s="89"/>
      <c r="BK7" s="89"/>
    </row>
    <row r="8" spans="1:63" ht="42.95" customHeight="1" x14ac:dyDescent="0.4">
      <c r="A8" s="150">
        <v>4</v>
      </c>
      <c r="B8" s="151"/>
      <c r="C8" s="151"/>
      <c r="D8" s="151"/>
      <c r="E8" s="151"/>
      <c r="F8" s="151"/>
      <c r="G8" s="151"/>
      <c r="H8" s="151"/>
      <c r="I8" s="152"/>
      <c r="J8" s="152"/>
      <c r="K8" s="87"/>
      <c r="L8" s="108"/>
      <c r="M8" s="109"/>
      <c r="N8" s="85"/>
      <c r="O8" s="86"/>
      <c r="P8" s="88"/>
      <c r="Q8" s="88"/>
      <c r="R8" s="89"/>
      <c r="S8" s="89"/>
      <c r="T8" s="89"/>
      <c r="V8" s="89"/>
      <c r="AA8" s="89"/>
      <c r="AE8" s="89"/>
      <c r="AF8" s="89"/>
      <c r="AG8" s="89"/>
      <c r="AH8" s="89"/>
      <c r="AI8" s="89"/>
      <c r="AJ8" s="89"/>
      <c r="AK8" s="89"/>
      <c r="AL8" s="89"/>
      <c r="AM8" s="89"/>
      <c r="AO8" s="89"/>
      <c r="AP8" s="89"/>
      <c r="AQ8" s="89"/>
      <c r="AR8" s="89"/>
      <c r="AS8" s="89"/>
      <c r="AT8" s="89"/>
      <c r="AU8" s="89"/>
      <c r="BH8" s="89"/>
      <c r="BI8" s="89"/>
      <c r="BK8" s="89"/>
    </row>
    <row r="9" spans="1:63" ht="42.95" customHeight="1" x14ac:dyDescent="0.4">
      <c r="A9" s="150">
        <v>5</v>
      </c>
      <c r="B9" s="151"/>
      <c r="C9" s="151"/>
      <c r="D9" s="151"/>
      <c r="E9" s="151"/>
      <c r="F9" s="151"/>
      <c r="G9" s="151"/>
      <c r="H9" s="151"/>
      <c r="I9" s="152"/>
      <c r="J9" s="152"/>
      <c r="K9" s="87"/>
      <c r="L9" s="108"/>
      <c r="M9" s="109"/>
      <c r="N9" s="85"/>
      <c r="O9" s="86"/>
      <c r="P9" s="88"/>
      <c r="Q9" s="88"/>
      <c r="R9" s="89"/>
      <c r="S9" s="89"/>
      <c r="T9" s="89"/>
      <c r="V9" s="89"/>
      <c r="AA9" s="89"/>
      <c r="AE9" s="89"/>
      <c r="AF9" s="89"/>
      <c r="AG9" s="89"/>
      <c r="AH9" s="89"/>
      <c r="AI9" s="89"/>
      <c r="AJ9" s="89"/>
      <c r="AK9" s="89"/>
      <c r="AL9" s="89"/>
      <c r="AM9" s="89"/>
      <c r="AO9" s="89"/>
      <c r="AP9" s="89"/>
      <c r="AQ9" s="89"/>
      <c r="AR9" s="89"/>
      <c r="AS9" s="89"/>
      <c r="AT9" s="89"/>
      <c r="AU9" s="89"/>
      <c r="BH9" s="89"/>
      <c r="BI9" s="89"/>
      <c r="BK9" s="89"/>
    </row>
    <row r="10" spans="1:63" ht="42.95" customHeight="1" x14ac:dyDescent="0.4">
      <c r="A10" s="150">
        <v>6</v>
      </c>
      <c r="B10" s="151"/>
      <c r="C10" s="151"/>
      <c r="D10" s="151"/>
      <c r="E10" s="151"/>
      <c r="F10" s="151"/>
      <c r="G10" s="151"/>
      <c r="H10" s="151"/>
      <c r="I10" s="152"/>
      <c r="J10" s="152"/>
      <c r="K10" s="87"/>
      <c r="L10" s="108"/>
      <c r="M10" s="109"/>
      <c r="N10" s="85"/>
      <c r="O10" s="86"/>
      <c r="P10" s="88"/>
      <c r="Q10" s="88"/>
      <c r="R10" s="89"/>
      <c r="S10" s="89"/>
      <c r="T10" s="89"/>
      <c r="V10" s="89"/>
      <c r="AA10" s="89"/>
      <c r="AE10" s="89"/>
      <c r="AF10" s="89"/>
      <c r="AG10" s="89"/>
      <c r="AH10" s="89"/>
      <c r="AI10" s="89"/>
      <c r="AJ10" s="89"/>
      <c r="AK10" s="89"/>
      <c r="AL10" s="89"/>
      <c r="AM10" s="89"/>
      <c r="AO10" s="89"/>
      <c r="AP10" s="89"/>
      <c r="AQ10" s="89"/>
      <c r="AR10" s="89"/>
      <c r="AS10" s="89"/>
      <c r="AT10" s="89"/>
      <c r="AU10" s="89"/>
      <c r="BH10" s="89"/>
      <c r="BI10" s="89"/>
      <c r="BK10" s="89"/>
    </row>
    <row r="11" spans="1:63" ht="42.95" customHeight="1" x14ac:dyDescent="0.4">
      <c r="A11" s="150">
        <v>7</v>
      </c>
      <c r="B11" s="151"/>
      <c r="C11" s="151"/>
      <c r="D11" s="151"/>
      <c r="E11" s="151"/>
      <c r="F11" s="151"/>
      <c r="G11" s="151"/>
      <c r="H11" s="151"/>
      <c r="I11" s="152"/>
      <c r="J11" s="152"/>
      <c r="K11" s="87"/>
      <c r="L11" s="108"/>
      <c r="M11" s="109"/>
      <c r="N11" s="85"/>
      <c r="O11" s="86"/>
      <c r="P11" s="88"/>
      <c r="Q11" s="88"/>
      <c r="R11" s="89"/>
      <c r="S11" s="89"/>
      <c r="T11" s="89"/>
      <c r="V11" s="89"/>
      <c r="AA11" s="89"/>
      <c r="AE11" s="89"/>
      <c r="AF11" s="89"/>
      <c r="AG11" s="89"/>
      <c r="AH11" s="89"/>
      <c r="AI11" s="89"/>
      <c r="AJ11" s="89"/>
      <c r="AK11" s="89"/>
      <c r="AL11" s="89"/>
      <c r="AM11" s="89"/>
      <c r="AO11" s="89"/>
      <c r="AP11" s="89"/>
      <c r="AQ11" s="89"/>
      <c r="AR11" s="89"/>
      <c r="AS11" s="89"/>
      <c r="AT11" s="89"/>
      <c r="AU11" s="89"/>
      <c r="BH11" s="89"/>
      <c r="BI11" s="89"/>
      <c r="BK11" s="89"/>
    </row>
    <row r="12" spans="1:63" ht="42.95" customHeight="1" x14ac:dyDescent="0.4">
      <c r="A12" s="150">
        <v>8</v>
      </c>
      <c r="B12" s="151"/>
      <c r="C12" s="151"/>
      <c r="D12" s="151"/>
      <c r="E12" s="151"/>
      <c r="F12" s="151"/>
      <c r="G12" s="151"/>
      <c r="H12" s="151"/>
      <c r="I12" s="152"/>
      <c r="J12" s="152"/>
      <c r="K12" s="87"/>
      <c r="L12" s="108"/>
      <c r="M12" s="109"/>
      <c r="N12" s="85"/>
      <c r="O12" s="86"/>
      <c r="P12" s="88"/>
      <c r="Q12" s="88"/>
      <c r="R12" s="89"/>
      <c r="S12" s="89"/>
      <c r="T12" s="89"/>
      <c r="V12" s="89"/>
      <c r="AA12" s="89"/>
      <c r="AE12" s="89"/>
      <c r="AF12" s="89"/>
      <c r="AG12" s="89"/>
      <c r="AH12" s="89"/>
      <c r="AI12" s="89"/>
      <c r="AJ12" s="89"/>
      <c r="AK12" s="89"/>
      <c r="AL12" s="89"/>
      <c r="AM12" s="89"/>
      <c r="AO12" s="89"/>
      <c r="AP12" s="89"/>
      <c r="AQ12" s="89"/>
      <c r="AR12" s="89"/>
      <c r="AS12" s="89"/>
      <c r="AT12" s="89"/>
      <c r="AU12" s="89"/>
      <c r="BH12" s="89"/>
      <c r="BI12" s="89"/>
      <c r="BK12" s="89"/>
    </row>
    <row r="13" spans="1:63" ht="42.95" customHeight="1" x14ac:dyDescent="0.4">
      <c r="A13" s="150">
        <v>9</v>
      </c>
      <c r="B13" s="151"/>
      <c r="C13" s="151"/>
      <c r="D13" s="151"/>
      <c r="E13" s="151"/>
      <c r="F13" s="151"/>
      <c r="G13" s="151"/>
      <c r="H13" s="151"/>
      <c r="I13" s="152"/>
      <c r="J13" s="152"/>
      <c r="K13" s="87"/>
      <c r="L13" s="108"/>
      <c r="M13" s="109"/>
      <c r="N13" s="85"/>
      <c r="O13" s="86"/>
      <c r="P13" s="88"/>
      <c r="Q13" s="88"/>
      <c r="R13" s="89"/>
      <c r="S13" s="89"/>
      <c r="T13" s="89"/>
      <c r="V13" s="89"/>
      <c r="AA13" s="89"/>
      <c r="AE13" s="89"/>
      <c r="AF13" s="89"/>
      <c r="AG13" s="89"/>
      <c r="AH13" s="89"/>
      <c r="AI13" s="89"/>
      <c r="AJ13" s="89"/>
      <c r="AK13" s="89"/>
      <c r="AL13" s="89"/>
      <c r="AM13" s="89"/>
      <c r="AO13" s="89"/>
      <c r="AP13" s="89"/>
      <c r="AQ13" s="89"/>
      <c r="AR13" s="89"/>
      <c r="AS13" s="89"/>
      <c r="AT13" s="89"/>
      <c r="AU13" s="89"/>
      <c r="BH13" s="89"/>
      <c r="BI13" s="89"/>
      <c r="BK13" s="89"/>
    </row>
    <row r="14" spans="1:63" ht="42.95" customHeight="1" x14ac:dyDescent="0.4">
      <c r="A14" s="150">
        <v>10</v>
      </c>
      <c r="B14" s="151"/>
      <c r="C14" s="151"/>
      <c r="D14" s="151"/>
      <c r="E14" s="151"/>
      <c r="F14" s="151"/>
      <c r="G14" s="151"/>
      <c r="H14" s="151"/>
      <c r="I14" s="152"/>
      <c r="J14" s="152"/>
      <c r="K14" s="87"/>
      <c r="L14" s="108"/>
      <c r="M14" s="109"/>
      <c r="N14" s="85"/>
      <c r="O14" s="86"/>
      <c r="P14" s="88"/>
      <c r="Q14" s="88"/>
      <c r="R14" s="89"/>
      <c r="S14" s="89"/>
      <c r="T14" s="89"/>
      <c r="V14" s="89"/>
      <c r="AA14" s="89"/>
      <c r="AE14" s="89"/>
      <c r="AF14" s="89"/>
      <c r="AG14" s="89"/>
      <c r="AH14" s="89"/>
      <c r="AI14" s="89"/>
      <c r="AJ14" s="89"/>
      <c r="AK14" s="89"/>
      <c r="AL14" s="89"/>
      <c r="AM14" s="89"/>
      <c r="AO14" s="89"/>
      <c r="AP14" s="89"/>
      <c r="AQ14" s="89"/>
      <c r="AR14" s="89"/>
      <c r="AS14" s="89"/>
      <c r="AT14" s="89"/>
      <c r="AU14" s="89"/>
      <c r="BH14" s="89"/>
      <c r="BI14" s="89"/>
      <c r="BK14" s="89"/>
    </row>
    <row r="15" spans="1:63" ht="42.95" customHeight="1" x14ac:dyDescent="0.4">
      <c r="A15" s="150">
        <v>11</v>
      </c>
      <c r="B15" s="151"/>
      <c r="C15" s="151"/>
      <c r="D15" s="151"/>
      <c r="E15" s="151"/>
      <c r="F15" s="151"/>
      <c r="G15" s="151"/>
      <c r="H15" s="151"/>
      <c r="I15" s="152"/>
      <c r="J15" s="152"/>
      <c r="K15" s="87"/>
      <c r="L15" s="108"/>
      <c r="M15" s="109"/>
      <c r="N15" s="85"/>
      <c r="O15" s="86"/>
      <c r="P15" s="88"/>
      <c r="Q15" s="88"/>
      <c r="R15" s="89"/>
      <c r="S15" s="89"/>
      <c r="T15" s="89"/>
      <c r="V15" s="89"/>
      <c r="AA15" s="89"/>
      <c r="AE15" s="89"/>
      <c r="AF15" s="89"/>
      <c r="AG15" s="89"/>
      <c r="AH15" s="89"/>
      <c r="AI15" s="89"/>
      <c r="AJ15" s="89"/>
      <c r="AK15" s="89"/>
      <c r="AL15" s="89"/>
      <c r="AM15" s="89"/>
      <c r="AO15" s="89"/>
      <c r="AP15" s="89"/>
      <c r="AQ15" s="89"/>
      <c r="AR15" s="89"/>
      <c r="AS15" s="89"/>
      <c r="AT15" s="89"/>
      <c r="AU15" s="89"/>
      <c r="BH15" s="89"/>
      <c r="BI15" s="89"/>
      <c r="BK15" s="89"/>
    </row>
    <row r="16" spans="1:63" ht="42.95" customHeight="1" x14ac:dyDescent="0.4">
      <c r="A16" s="150">
        <v>12</v>
      </c>
      <c r="B16" s="151"/>
      <c r="C16" s="151"/>
      <c r="D16" s="151"/>
      <c r="E16" s="151"/>
      <c r="F16" s="151"/>
      <c r="G16" s="151"/>
      <c r="H16" s="151"/>
      <c r="I16" s="152"/>
      <c r="J16" s="152"/>
      <c r="K16" s="87"/>
      <c r="L16" s="108"/>
      <c r="M16" s="109"/>
      <c r="N16" s="85"/>
      <c r="O16" s="86"/>
      <c r="P16" s="88"/>
      <c r="Q16" s="88"/>
      <c r="R16" s="89"/>
      <c r="S16" s="89"/>
      <c r="T16" s="89"/>
      <c r="V16" s="89"/>
      <c r="AA16" s="89"/>
      <c r="AE16" s="89"/>
      <c r="AF16" s="89"/>
      <c r="AG16" s="89"/>
      <c r="AH16" s="89"/>
      <c r="AI16" s="89"/>
      <c r="AJ16" s="89"/>
      <c r="AK16" s="89"/>
      <c r="AL16" s="89"/>
      <c r="AM16" s="89"/>
      <c r="AO16" s="89"/>
      <c r="AP16" s="89"/>
      <c r="AQ16" s="89"/>
      <c r="AR16" s="89"/>
      <c r="AS16" s="89"/>
      <c r="AT16" s="89"/>
      <c r="AU16" s="89"/>
      <c r="BH16" s="89"/>
      <c r="BI16" s="89"/>
      <c r="BK16" s="89"/>
    </row>
    <row r="17" spans="1:63" ht="42.95" customHeight="1" x14ac:dyDescent="0.4">
      <c r="A17" s="150">
        <v>13</v>
      </c>
      <c r="B17" s="151"/>
      <c r="C17" s="151"/>
      <c r="D17" s="151"/>
      <c r="E17" s="151"/>
      <c r="F17" s="151"/>
      <c r="G17" s="151"/>
      <c r="H17" s="151"/>
      <c r="I17" s="152"/>
      <c r="J17" s="152"/>
      <c r="K17" s="87"/>
      <c r="L17" s="108"/>
      <c r="M17" s="109"/>
      <c r="N17" s="85"/>
      <c r="O17" s="86"/>
      <c r="P17" s="88"/>
      <c r="Q17" s="88"/>
      <c r="R17" s="89"/>
      <c r="S17" s="89"/>
      <c r="T17" s="89"/>
      <c r="V17" s="89"/>
      <c r="AA17" s="89"/>
      <c r="AE17" s="89"/>
      <c r="AF17" s="89"/>
      <c r="AG17" s="89"/>
      <c r="AH17" s="89"/>
      <c r="AI17" s="89"/>
      <c r="AJ17" s="89"/>
      <c r="AK17" s="89"/>
      <c r="AL17" s="89"/>
      <c r="AM17" s="89"/>
      <c r="AO17" s="89"/>
      <c r="AP17" s="89"/>
      <c r="AQ17" s="89"/>
      <c r="AR17" s="89"/>
      <c r="AS17" s="89"/>
      <c r="AT17" s="89"/>
      <c r="AU17" s="89"/>
      <c r="BH17" s="89"/>
      <c r="BI17" s="89"/>
      <c r="BK17" s="89"/>
    </row>
    <row r="18" spans="1:63" ht="42.95" customHeight="1" x14ac:dyDescent="0.4">
      <c r="A18" s="150">
        <v>14</v>
      </c>
      <c r="B18" s="151"/>
      <c r="C18" s="151"/>
      <c r="D18" s="151"/>
      <c r="E18" s="151"/>
      <c r="F18" s="151"/>
      <c r="G18" s="151"/>
      <c r="H18" s="151"/>
      <c r="I18" s="152"/>
      <c r="J18" s="152"/>
      <c r="K18" s="87"/>
      <c r="L18" s="108"/>
      <c r="M18" s="109"/>
      <c r="N18" s="85"/>
      <c r="O18" s="86"/>
      <c r="P18" s="88"/>
      <c r="Q18" s="88"/>
      <c r="R18" s="89"/>
      <c r="S18" s="89"/>
      <c r="T18" s="89"/>
      <c r="V18" s="89"/>
      <c r="AA18" s="89"/>
      <c r="AE18" s="89"/>
      <c r="AF18" s="89"/>
      <c r="AG18" s="89"/>
      <c r="AH18" s="89"/>
      <c r="AI18" s="89"/>
      <c r="AJ18" s="89"/>
      <c r="AK18" s="89"/>
      <c r="AL18" s="89"/>
      <c r="AM18" s="89"/>
      <c r="AO18" s="89"/>
      <c r="AP18" s="89"/>
      <c r="AQ18" s="89"/>
      <c r="AR18" s="89"/>
      <c r="AS18" s="89"/>
      <c r="AT18" s="89"/>
      <c r="AU18" s="89"/>
      <c r="BH18" s="89"/>
      <c r="BI18" s="89"/>
      <c r="BK18" s="89"/>
    </row>
    <row r="19" spans="1:63" ht="42.95" customHeight="1" x14ac:dyDescent="0.4">
      <c r="A19" s="150">
        <v>15</v>
      </c>
      <c r="B19" s="151"/>
      <c r="C19" s="151"/>
      <c r="D19" s="151"/>
      <c r="E19" s="151"/>
      <c r="F19" s="151"/>
      <c r="G19" s="151"/>
      <c r="H19" s="151"/>
      <c r="I19" s="152"/>
      <c r="J19" s="152"/>
      <c r="K19" s="87"/>
      <c r="L19" s="108"/>
      <c r="M19" s="109"/>
      <c r="N19" s="85"/>
      <c r="O19" s="86"/>
      <c r="P19" s="88"/>
      <c r="Q19" s="88"/>
      <c r="R19" s="89"/>
      <c r="S19" s="89"/>
      <c r="T19" s="89"/>
      <c r="V19" s="89"/>
      <c r="AA19" s="89"/>
      <c r="AE19" s="89"/>
      <c r="AF19" s="89"/>
      <c r="AG19" s="89"/>
      <c r="AH19" s="89"/>
      <c r="AI19" s="89"/>
      <c r="AJ19" s="89"/>
      <c r="AK19" s="89"/>
      <c r="AL19" s="89"/>
      <c r="AM19" s="89"/>
      <c r="AO19" s="89"/>
      <c r="AP19" s="89"/>
      <c r="AQ19" s="89"/>
      <c r="AR19" s="89"/>
      <c r="AS19" s="89"/>
      <c r="AT19" s="89"/>
      <c r="AU19" s="89"/>
      <c r="BH19" s="89"/>
      <c r="BI19" s="89"/>
      <c r="BK19" s="89"/>
    </row>
    <row r="20" spans="1:63" ht="42.95" customHeight="1" x14ac:dyDescent="0.4">
      <c r="A20" s="150">
        <v>16</v>
      </c>
      <c r="B20" s="151"/>
      <c r="C20" s="151"/>
      <c r="D20" s="151"/>
      <c r="E20" s="151"/>
      <c r="F20" s="151"/>
      <c r="G20" s="151"/>
      <c r="H20" s="151"/>
      <c r="I20" s="152"/>
      <c r="J20" s="152"/>
      <c r="K20" s="87"/>
      <c r="L20" s="108"/>
      <c r="M20" s="109"/>
      <c r="N20" s="85"/>
      <c r="O20" s="86"/>
      <c r="P20" s="88"/>
      <c r="Q20" s="88"/>
      <c r="R20" s="89"/>
      <c r="S20" s="89"/>
      <c r="T20" s="89"/>
      <c r="V20" s="89"/>
      <c r="AA20" s="89"/>
      <c r="AE20" s="89"/>
      <c r="AF20" s="89"/>
      <c r="AG20" s="89"/>
      <c r="AH20" s="89"/>
      <c r="AI20" s="89"/>
      <c r="AJ20" s="89"/>
      <c r="AK20" s="89"/>
      <c r="AL20" s="89"/>
      <c r="AM20" s="89"/>
      <c r="AO20" s="89"/>
      <c r="AP20" s="89"/>
      <c r="AQ20" s="89"/>
      <c r="AR20" s="89"/>
      <c r="AS20" s="89"/>
      <c r="AT20" s="89"/>
      <c r="AU20" s="89"/>
      <c r="BH20" s="89"/>
      <c r="BI20" s="89"/>
      <c r="BK20" s="89"/>
    </row>
    <row r="21" spans="1:63" ht="42.95" customHeight="1" x14ac:dyDescent="0.4">
      <c r="A21" s="150">
        <v>17</v>
      </c>
      <c r="B21" s="151"/>
      <c r="C21" s="151"/>
      <c r="D21" s="151"/>
      <c r="E21" s="151"/>
      <c r="F21" s="151"/>
      <c r="G21" s="151"/>
      <c r="H21" s="151"/>
      <c r="I21" s="152"/>
      <c r="J21" s="152"/>
      <c r="K21" s="87"/>
      <c r="L21" s="108"/>
      <c r="M21" s="109"/>
      <c r="N21" s="85"/>
      <c r="O21" s="86"/>
      <c r="P21" s="88"/>
      <c r="Q21" s="88"/>
      <c r="R21" s="89"/>
      <c r="S21" s="89"/>
      <c r="T21" s="89"/>
      <c r="V21" s="89"/>
      <c r="AA21" s="89"/>
      <c r="AE21" s="89"/>
      <c r="AF21" s="89"/>
      <c r="AG21" s="89"/>
      <c r="AH21" s="89"/>
      <c r="AI21" s="89"/>
      <c r="AJ21" s="89"/>
      <c r="AK21" s="89"/>
      <c r="AL21" s="89"/>
      <c r="AM21" s="89"/>
      <c r="AO21" s="89"/>
      <c r="AP21" s="89"/>
      <c r="AQ21" s="89"/>
      <c r="AR21" s="89"/>
      <c r="AS21" s="89"/>
      <c r="AT21" s="89"/>
      <c r="AU21" s="89"/>
      <c r="BH21" s="89"/>
      <c r="BI21" s="89"/>
      <c r="BK21" s="89"/>
    </row>
    <row r="22" spans="1:63" ht="42.95" customHeight="1" x14ac:dyDescent="0.4">
      <c r="A22" s="150">
        <v>18</v>
      </c>
      <c r="B22" s="151"/>
      <c r="C22" s="151"/>
      <c r="D22" s="151"/>
      <c r="E22" s="151"/>
      <c r="F22" s="151"/>
      <c r="G22" s="151"/>
      <c r="H22" s="151"/>
      <c r="I22" s="152"/>
      <c r="J22" s="152"/>
      <c r="K22" s="87"/>
      <c r="L22" s="108"/>
      <c r="M22" s="109"/>
      <c r="N22" s="85"/>
      <c r="O22" s="86"/>
      <c r="P22" s="88"/>
      <c r="Q22" s="88"/>
      <c r="R22" s="89"/>
      <c r="S22" s="89"/>
      <c r="T22" s="89"/>
      <c r="V22" s="89"/>
      <c r="AA22" s="89"/>
      <c r="AE22" s="89"/>
      <c r="AF22" s="89"/>
      <c r="AG22" s="89"/>
      <c r="AH22" s="89"/>
      <c r="AI22" s="89"/>
      <c r="AJ22" s="89"/>
      <c r="AK22" s="89"/>
      <c r="AL22" s="89"/>
      <c r="AM22" s="89"/>
      <c r="AO22" s="89"/>
      <c r="AP22" s="89"/>
      <c r="AQ22" s="89"/>
      <c r="AR22" s="89"/>
      <c r="AS22" s="89"/>
      <c r="AT22" s="89"/>
      <c r="AU22" s="89"/>
      <c r="BH22" s="89"/>
      <c r="BI22" s="89"/>
      <c r="BK22" s="89"/>
    </row>
    <row r="23" spans="1:63" s="83" customFormat="1" ht="42.95" customHeight="1" x14ac:dyDescent="0.4">
      <c r="A23" s="150">
        <v>19</v>
      </c>
      <c r="B23" s="151"/>
      <c r="C23" s="151"/>
      <c r="D23" s="151"/>
      <c r="E23" s="151"/>
      <c r="F23" s="151"/>
      <c r="G23" s="151"/>
      <c r="H23" s="151"/>
      <c r="I23" s="151"/>
      <c r="J23" s="151"/>
      <c r="K23" s="87"/>
      <c r="L23" s="108"/>
      <c r="M23" s="110"/>
      <c r="N23" s="85"/>
      <c r="O23" s="90"/>
      <c r="P23" s="150"/>
      <c r="Q23" s="91"/>
    </row>
    <row r="24" spans="1:63" s="83" customFormat="1" ht="42.95" customHeight="1" x14ac:dyDescent="0.4">
      <c r="A24" s="150">
        <v>20</v>
      </c>
      <c r="B24" s="151"/>
      <c r="C24" s="151"/>
      <c r="D24" s="151"/>
      <c r="E24" s="151"/>
      <c r="F24" s="151"/>
      <c r="G24" s="151"/>
      <c r="H24" s="151"/>
      <c r="I24" s="151"/>
      <c r="J24" s="151"/>
      <c r="K24" s="87"/>
      <c r="L24" s="108"/>
      <c r="M24" s="110"/>
      <c r="N24" s="85"/>
      <c r="O24" s="90"/>
      <c r="P24" s="150"/>
      <c r="Q24" s="152"/>
    </row>
    <row r="25" spans="1:63" s="96" customFormat="1" ht="39.950000000000003" customHeight="1" x14ac:dyDescent="0.4">
      <c r="A25" s="92"/>
      <c r="B25" s="93" t="s">
        <v>3675</v>
      </c>
      <c r="C25" s="94"/>
      <c r="D25" s="94"/>
      <c r="E25" s="95"/>
      <c r="F25" s="137">
        <f>SUBTOTAL(3,F16:F24)</f>
        <v>0</v>
      </c>
      <c r="G25" s="94"/>
      <c r="H25" s="94"/>
      <c r="I25" s="94"/>
      <c r="J25" s="94"/>
      <c r="K25" s="94"/>
      <c r="L25" s="138">
        <f>SUM(L5:L24)</f>
        <v>0</v>
      </c>
      <c r="M25" s="138">
        <f>SUM(M5:M24)</f>
        <v>0</v>
      </c>
      <c r="N25" s="136">
        <f>SUM(N5:N24)</f>
        <v>0</v>
      </c>
      <c r="O25" s="136">
        <f>SUM(O5:O24)</f>
        <v>0</v>
      </c>
      <c r="P25" s="93"/>
      <c r="Q25" s="93"/>
    </row>
    <row r="26" spans="1:63" x14ac:dyDescent="0.4">
      <c r="B26" s="99" t="s">
        <v>3660</v>
      </c>
      <c r="C26" s="97"/>
      <c r="F26" s="99" t="s">
        <v>421</v>
      </c>
      <c r="P26" s="89"/>
      <c r="Q26" s="89"/>
      <c r="R26" s="89"/>
      <c r="S26" s="89"/>
      <c r="T26" s="89"/>
      <c r="V26" s="89"/>
      <c r="AA26" s="89"/>
      <c r="AE26" s="89"/>
      <c r="AF26" s="89"/>
      <c r="AG26" s="89"/>
      <c r="AH26" s="89"/>
      <c r="AI26" s="89"/>
      <c r="AJ26" s="89"/>
      <c r="AK26" s="89"/>
      <c r="AL26" s="89"/>
      <c r="AM26" s="89"/>
      <c r="AO26" s="89"/>
      <c r="AP26" s="89"/>
      <c r="AQ26" s="89"/>
      <c r="AR26" s="89"/>
      <c r="AS26" s="89"/>
      <c r="AT26" s="89"/>
      <c r="AU26" s="89"/>
      <c r="BH26" s="89"/>
      <c r="BI26" s="89"/>
      <c r="BK26" s="89"/>
    </row>
  </sheetData>
  <mergeCells count="15">
    <mergeCell ref="A2:Q2"/>
    <mergeCell ref="A3:A4"/>
    <mergeCell ref="B3:B4"/>
    <mergeCell ref="C3:C4"/>
    <mergeCell ref="D3:D4"/>
    <mergeCell ref="E3:E4"/>
    <mergeCell ref="N3:N4"/>
    <mergeCell ref="O3:O4"/>
    <mergeCell ref="P3:P4"/>
    <mergeCell ref="Q3:Q4"/>
    <mergeCell ref="F3:H3"/>
    <mergeCell ref="I3:I4"/>
    <mergeCell ref="J3:J4"/>
    <mergeCell ref="K3:K4"/>
    <mergeCell ref="L3:M3"/>
  </mergeCells>
  <phoneticPr fontId="2"/>
  <hyperlinks>
    <hyperlink ref="R1" location="目次!A1" display="目次に戻る" xr:uid="{27D8156F-1E67-468C-9D09-1DA1DBE3B6D8}"/>
  </hyperlinks>
  <pageMargins left="0.59055118110236227" right="0.59055118110236227" top="0.39370078740157483" bottom="0.19685039370078741" header="0.31496062992125984" footer="0.31496062992125984"/>
  <pageSetup paperSize="9" scale="52" fitToHeight="0" pageOrder="overThenDown"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CFAF-F50C-4163-86F7-08DCF0940253}">
  <sheetPr codeName="Sheet23">
    <pageSetUpPr fitToPage="1"/>
  </sheetPr>
  <dimension ref="A1:K20"/>
  <sheetViews>
    <sheetView showGridLines="0" view="pageBreakPreview" zoomScale="80" zoomScaleNormal="89" zoomScaleSheetLayoutView="80" workbookViewId="0">
      <pane xSplit="1" ySplit="8" topLeftCell="B19" activePane="bottomRight" state="frozen"/>
      <selection sqref="A1:XFD1048576"/>
      <selection pane="topRight" sqref="A1:XFD1048576"/>
      <selection pane="bottomLeft" sqref="A1:XFD1048576"/>
      <selection pane="bottomRight" sqref="A1:XFD1048576"/>
    </sheetView>
  </sheetViews>
  <sheetFormatPr defaultColWidth="9" defaultRowHeight="14.25" x14ac:dyDescent="0.4"/>
  <cols>
    <col min="1" max="1" width="6.125" style="82" customWidth="1"/>
    <col min="2" max="3" width="14.5" style="82" customWidth="1"/>
    <col min="4" max="4" width="26.25" style="82" customWidth="1"/>
    <col min="5" max="5" width="42.125" style="82" customWidth="1"/>
    <col min="6" max="8" width="15.625" style="82" customWidth="1"/>
    <col min="9" max="9" width="15.5" style="82" customWidth="1"/>
    <col min="10" max="10" width="40.875" style="82" customWidth="1"/>
    <col min="11" max="16384" width="9" style="82"/>
  </cols>
  <sheetData>
    <row r="1" spans="1:11" ht="20.100000000000001" customHeight="1" x14ac:dyDescent="0.4">
      <c r="A1" s="82" t="s">
        <v>440</v>
      </c>
      <c r="K1" s="165" t="s">
        <v>3647</v>
      </c>
    </row>
    <row r="2" spans="1:11" ht="24.75" customHeight="1" x14ac:dyDescent="0.4">
      <c r="A2" s="514" t="s">
        <v>441</v>
      </c>
      <c r="B2" s="514"/>
      <c r="C2" s="514"/>
      <c r="D2" s="514"/>
      <c r="E2" s="514"/>
      <c r="F2" s="514"/>
      <c r="G2" s="514"/>
      <c r="H2" s="514"/>
      <c r="I2" s="514"/>
      <c r="J2" s="514"/>
    </row>
    <row r="3" spans="1:11" ht="23.25" customHeight="1" x14ac:dyDescent="0.4">
      <c r="A3" s="515" t="s">
        <v>424</v>
      </c>
      <c r="B3" s="515"/>
      <c r="C3" s="515"/>
      <c r="D3" s="515"/>
      <c r="E3" s="231"/>
      <c r="F3" s="231"/>
      <c r="G3" s="231"/>
      <c r="H3" s="231"/>
      <c r="I3" s="231"/>
      <c r="J3" s="231"/>
    </row>
    <row r="4" spans="1:11" ht="40.5" customHeight="1" x14ac:dyDescent="0.4">
      <c r="A4" s="150">
        <v>1</v>
      </c>
      <c r="B4" s="442" t="s">
        <v>425</v>
      </c>
      <c r="C4" s="442"/>
      <c r="D4" s="442"/>
      <c r="E4" s="442"/>
      <c r="F4" s="442"/>
      <c r="G4" s="442"/>
      <c r="H4" s="442"/>
      <c r="I4" s="442"/>
      <c r="J4" s="442"/>
    </row>
    <row r="5" spans="1:11" ht="40.5" customHeight="1" x14ac:dyDescent="0.4">
      <c r="A5" s="150">
        <v>2</v>
      </c>
      <c r="B5" s="442" t="s">
        <v>426</v>
      </c>
      <c r="C5" s="442"/>
      <c r="D5" s="442"/>
      <c r="E5" s="442"/>
      <c r="F5" s="442"/>
      <c r="G5" s="442"/>
      <c r="H5" s="442"/>
      <c r="I5" s="442"/>
      <c r="J5" s="442"/>
    </row>
    <row r="6" spans="1:11" ht="29.25" customHeight="1" x14ac:dyDescent="0.4">
      <c r="A6" s="27" t="s">
        <v>427</v>
      </c>
      <c r="B6" s="89"/>
      <c r="C6" s="89"/>
      <c r="D6" s="89"/>
      <c r="E6" s="89"/>
      <c r="F6" s="89"/>
      <c r="G6" s="89"/>
      <c r="H6" s="89"/>
      <c r="I6" s="89"/>
      <c r="J6" s="89"/>
    </row>
    <row r="7" spans="1:11" ht="26.25" customHeight="1" x14ac:dyDescent="0.4">
      <c r="A7" s="405" t="s">
        <v>145</v>
      </c>
      <c r="B7" s="405" t="s">
        <v>428</v>
      </c>
      <c r="C7" s="405" t="s">
        <v>156</v>
      </c>
      <c r="D7" s="508" t="s">
        <v>3651</v>
      </c>
      <c r="E7" s="405" t="s">
        <v>3673</v>
      </c>
      <c r="F7" s="508" t="s">
        <v>3676</v>
      </c>
      <c r="G7" s="405" t="s">
        <v>3677</v>
      </c>
      <c r="H7" s="405"/>
      <c r="I7" s="405" t="s">
        <v>429</v>
      </c>
      <c r="J7" s="405" t="s">
        <v>3678</v>
      </c>
    </row>
    <row r="8" spans="1:11" ht="26.25" customHeight="1" x14ac:dyDescent="0.4">
      <c r="A8" s="405"/>
      <c r="B8" s="405"/>
      <c r="C8" s="405"/>
      <c r="D8" s="508"/>
      <c r="E8" s="405"/>
      <c r="F8" s="508"/>
      <c r="G8" s="155" t="s">
        <v>430</v>
      </c>
      <c r="H8" s="155" t="s">
        <v>431</v>
      </c>
      <c r="I8" s="405"/>
      <c r="J8" s="405"/>
    </row>
    <row r="9" spans="1:11" ht="60" customHeight="1" x14ac:dyDescent="0.4">
      <c r="A9" s="150">
        <v>1</v>
      </c>
      <c r="B9" s="232"/>
      <c r="C9" s="232"/>
      <c r="D9" s="87"/>
      <c r="E9" s="87"/>
      <c r="F9" s="233"/>
      <c r="G9" s="42"/>
      <c r="H9" s="42"/>
      <c r="I9" s="155"/>
      <c r="J9" s="216"/>
    </row>
    <row r="10" spans="1:11" ht="60" customHeight="1" x14ac:dyDescent="0.4">
      <c r="A10" s="150">
        <v>2</v>
      </c>
      <c r="B10" s="232"/>
      <c r="C10" s="232"/>
      <c r="D10" s="87"/>
      <c r="E10" s="87"/>
      <c r="F10" s="233"/>
      <c r="G10" s="42"/>
      <c r="H10" s="42"/>
      <c r="I10" s="155"/>
      <c r="J10" s="216"/>
    </row>
    <row r="11" spans="1:11" ht="60" customHeight="1" x14ac:dyDescent="0.4">
      <c r="A11" s="150">
        <v>3</v>
      </c>
      <c r="B11" s="232"/>
      <c r="C11" s="232"/>
      <c r="D11" s="87"/>
      <c r="E11" s="87"/>
      <c r="F11" s="233"/>
      <c r="G11" s="42"/>
      <c r="H11" s="42"/>
      <c r="I11" s="155"/>
      <c r="J11" s="216"/>
    </row>
    <row r="12" spans="1:11" ht="60" customHeight="1" x14ac:dyDescent="0.4">
      <c r="A12" s="150">
        <v>4</v>
      </c>
      <c r="B12" s="232"/>
      <c r="C12" s="232"/>
      <c r="D12" s="87"/>
      <c r="E12" s="87"/>
      <c r="F12" s="233"/>
      <c r="G12" s="42"/>
      <c r="H12" s="42"/>
      <c r="I12" s="155"/>
      <c r="J12" s="216"/>
    </row>
    <row r="13" spans="1:11" ht="60" customHeight="1" x14ac:dyDescent="0.4">
      <c r="A13" s="150">
        <v>5</v>
      </c>
      <c r="B13" s="232"/>
      <c r="C13" s="232"/>
      <c r="D13" s="87"/>
      <c r="E13" s="87"/>
      <c r="F13" s="233"/>
      <c r="G13" s="42"/>
      <c r="H13" s="42"/>
      <c r="I13" s="155"/>
      <c r="J13" s="216"/>
    </row>
    <row r="14" spans="1:11" ht="60" customHeight="1" x14ac:dyDescent="0.4">
      <c r="A14" s="150">
        <v>6</v>
      </c>
      <c r="B14" s="232"/>
      <c r="C14" s="232"/>
      <c r="D14" s="87"/>
      <c r="E14" s="87"/>
      <c r="F14" s="233"/>
      <c r="G14" s="42"/>
      <c r="H14" s="42"/>
      <c r="I14" s="155"/>
      <c r="J14" s="216"/>
    </row>
    <row r="15" spans="1:11" ht="60" customHeight="1" x14ac:dyDescent="0.4">
      <c r="A15" s="150">
        <v>7</v>
      </c>
      <c r="B15" s="232"/>
      <c r="C15" s="232"/>
      <c r="D15" s="87"/>
      <c r="E15" s="87"/>
      <c r="F15" s="233"/>
      <c r="G15" s="234"/>
      <c r="H15" s="235"/>
      <c r="I15" s="155"/>
      <c r="J15" s="216"/>
    </row>
    <row r="16" spans="1:11" ht="60" customHeight="1" x14ac:dyDescent="0.4">
      <c r="A16" s="150">
        <v>8</v>
      </c>
      <c r="B16" s="232"/>
      <c r="C16" s="232"/>
      <c r="D16" s="87"/>
      <c r="E16" s="87"/>
      <c r="F16" s="233"/>
      <c r="G16" s="42"/>
      <c r="H16" s="42"/>
      <c r="I16" s="155"/>
      <c r="J16" s="216"/>
    </row>
    <row r="17" spans="1:10" ht="60" customHeight="1" x14ac:dyDescent="0.4">
      <c r="A17" s="150">
        <v>9</v>
      </c>
      <c r="B17" s="232"/>
      <c r="C17" s="232"/>
      <c r="D17" s="87"/>
      <c r="E17" s="87"/>
      <c r="F17" s="233"/>
      <c r="G17" s="42"/>
      <c r="H17" s="42"/>
      <c r="I17" s="155"/>
      <c r="J17" s="151"/>
    </row>
    <row r="18" spans="1:10" ht="60" customHeight="1" x14ac:dyDescent="0.4">
      <c r="A18" s="150">
        <v>10</v>
      </c>
      <c r="B18" s="232"/>
      <c r="C18" s="232"/>
      <c r="D18" s="87"/>
      <c r="E18" s="87"/>
      <c r="F18" s="233"/>
      <c r="G18" s="42"/>
      <c r="H18" s="42"/>
      <c r="I18" s="155"/>
      <c r="J18" s="151"/>
    </row>
    <row r="19" spans="1:10" ht="39.950000000000003" customHeight="1" x14ac:dyDescent="0.4">
      <c r="A19" s="150" t="s">
        <v>250</v>
      </c>
      <c r="B19" s="88"/>
      <c r="C19" s="88"/>
      <c r="D19" s="88"/>
      <c r="E19" s="88"/>
      <c r="F19" s="236">
        <f>SUM(F9:F18)</f>
        <v>0</v>
      </c>
      <c r="G19" s="236">
        <f>SUM(G9:G18)</f>
        <v>0</v>
      </c>
      <c r="H19" s="236">
        <f>SUM(H9:H18)</f>
        <v>0</v>
      </c>
      <c r="I19" s="155"/>
      <c r="J19" s="155"/>
    </row>
    <row r="20" spans="1:10" x14ac:dyDescent="0.15">
      <c r="A20" s="237"/>
      <c r="B20" s="99" t="s">
        <v>3660</v>
      </c>
      <c r="C20" s="107"/>
      <c r="D20" s="99" t="s">
        <v>421</v>
      </c>
      <c r="G20" s="238"/>
      <c r="H20" s="239"/>
      <c r="I20" s="240"/>
      <c r="J20" s="241"/>
    </row>
  </sheetData>
  <mergeCells count="13">
    <mergeCell ref="A2:J2"/>
    <mergeCell ref="A3:D3"/>
    <mergeCell ref="B4:J4"/>
    <mergeCell ref="B5:J5"/>
    <mergeCell ref="F7:F8"/>
    <mergeCell ref="G7:H7"/>
    <mergeCell ref="I7:I8"/>
    <mergeCell ref="J7:J8"/>
    <mergeCell ref="A7:A8"/>
    <mergeCell ref="B7:B8"/>
    <mergeCell ref="C7:C8"/>
    <mergeCell ref="D7:D8"/>
    <mergeCell ref="E7:E8"/>
  </mergeCells>
  <phoneticPr fontId="2"/>
  <hyperlinks>
    <hyperlink ref="K1" location="目次!A1" display="目次に戻る" xr:uid="{4FD7198C-4383-496D-BA1D-64DFDE429CE6}"/>
  </hyperlinks>
  <printOptions horizontalCentered="1"/>
  <pageMargins left="0.39370078740157483" right="0.39370078740157483" top="0.39370078740157483" bottom="0.19685039370078741" header="0.31496062992125984" footer="0.31496062992125984"/>
  <pageSetup paperSize="9" scale="5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385DD-1D76-4917-AD71-708D849F4E41}">
  <sheetPr codeName="Sheet24"/>
  <dimension ref="A1:I38"/>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442</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3682</v>
      </c>
    </row>
    <row r="6" spans="1:9" ht="20.100000000000001" customHeight="1" x14ac:dyDescent="0.4">
      <c r="H6" s="166" t="s">
        <v>404</v>
      </c>
    </row>
    <row r="7" spans="1:9" ht="20.100000000000001" customHeight="1" x14ac:dyDescent="0.4"/>
    <row r="8" spans="1:9" ht="20.100000000000001" customHeight="1" x14ac:dyDescent="0.4"/>
    <row r="9" spans="1:9" ht="20.100000000000001" customHeight="1" x14ac:dyDescent="0.4">
      <c r="A9" s="385" t="s">
        <v>443</v>
      </c>
      <c r="B9" s="385"/>
      <c r="C9" s="385"/>
      <c r="D9" s="385"/>
      <c r="E9" s="385"/>
      <c r="F9" s="385"/>
      <c r="G9" s="385"/>
      <c r="H9" s="385"/>
    </row>
    <row r="10" spans="1:9" ht="20.100000000000001" customHeight="1" x14ac:dyDescent="0.4"/>
    <row r="11" spans="1:9" ht="20.100000000000001" customHeight="1" x14ac:dyDescent="0.4">
      <c r="A11" s="386" t="s">
        <v>444</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425"/>
      <c r="B13" s="425"/>
      <c r="C13" s="425"/>
      <c r="D13" s="425"/>
      <c r="E13" s="425"/>
      <c r="F13" s="425"/>
      <c r="G13" s="425"/>
      <c r="H13" s="425"/>
    </row>
    <row r="14" spans="1:9" ht="20.100000000000001" customHeight="1" x14ac:dyDescent="0.4">
      <c r="D14" s="385" t="s">
        <v>133</v>
      </c>
      <c r="E14" s="385"/>
    </row>
    <row r="15" spans="1:9" ht="20.100000000000001" customHeight="1" x14ac:dyDescent="0.4"/>
    <row r="16" spans="1:9" ht="20.100000000000001" customHeight="1" x14ac:dyDescent="0.4">
      <c r="B16" s="89" t="s">
        <v>445</v>
      </c>
      <c r="E16" s="89" t="s">
        <v>446</v>
      </c>
    </row>
    <row r="17" spans="2:2" ht="20.100000000000001" customHeight="1" x14ac:dyDescent="0.4"/>
    <row r="18" spans="2:2" ht="20.100000000000001" customHeight="1" x14ac:dyDescent="0.4">
      <c r="B18" s="167"/>
    </row>
    <row r="19" spans="2:2" ht="20.100000000000001" customHeight="1" x14ac:dyDescent="0.4"/>
    <row r="20" spans="2:2" ht="20.100000000000001" customHeight="1" x14ac:dyDescent="0.4"/>
    <row r="21" spans="2:2" ht="20.100000000000001" customHeight="1" x14ac:dyDescent="0.4"/>
    <row r="22" spans="2:2" ht="20.100000000000001" customHeight="1" x14ac:dyDescent="0.4"/>
    <row r="23" spans="2:2" ht="20.100000000000001" customHeight="1" x14ac:dyDescent="0.4"/>
    <row r="24" spans="2:2" ht="20.100000000000001" customHeight="1" x14ac:dyDescent="0.4"/>
    <row r="25" spans="2:2" ht="20.100000000000001" customHeight="1" x14ac:dyDescent="0.4"/>
    <row r="26" spans="2:2" ht="20.100000000000001" customHeight="1" x14ac:dyDescent="0.4"/>
    <row r="27" spans="2:2" ht="20.100000000000001" customHeight="1" x14ac:dyDescent="0.4"/>
    <row r="28" spans="2:2" ht="20.100000000000001" customHeight="1" x14ac:dyDescent="0.4"/>
    <row r="29" spans="2:2" ht="20.100000000000001" customHeight="1" x14ac:dyDescent="0.4"/>
    <row r="30" spans="2:2" ht="20.100000000000001" customHeight="1" x14ac:dyDescent="0.4"/>
    <row r="31" spans="2:2" ht="20.100000000000001" customHeight="1" x14ac:dyDescent="0.4"/>
    <row r="32" spans="2:2"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sheetData>
  <mergeCells count="3">
    <mergeCell ref="A9:H9"/>
    <mergeCell ref="A11:H13"/>
    <mergeCell ref="D14:E14"/>
  </mergeCells>
  <phoneticPr fontId="2"/>
  <hyperlinks>
    <hyperlink ref="I1" location="目次!A1" display="目次に戻る" xr:uid="{DF5E2DD3-048A-4CB4-9E2D-A0782B0B3E86}"/>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88E95-77F6-4BCB-9A59-5590273F1430}">
  <sheetPr codeName="Sheet81">
    <pageSetUpPr fitToPage="1"/>
  </sheetPr>
  <dimension ref="A1:BK26"/>
  <sheetViews>
    <sheetView showGridLines="0" view="pageBreakPreview" zoomScale="80" zoomScaleNormal="85" zoomScaleSheetLayoutView="80" zoomScalePageLayoutView="55" workbookViewId="0">
      <pane xSplit="1" ySplit="4" topLeftCell="B18" activePane="bottomRight" state="frozen"/>
      <selection sqref="A1:XFD1048576"/>
      <selection pane="topRight" sqref="A1:XFD1048576"/>
      <selection pane="bottomLeft" sqref="A1:XFD1048576"/>
      <selection pane="bottomRight" sqref="A1:XFD1048576"/>
    </sheetView>
  </sheetViews>
  <sheetFormatPr defaultColWidth="9" defaultRowHeight="13.5" x14ac:dyDescent="0.4"/>
  <cols>
    <col min="1" max="1" width="6.625" style="83" customWidth="1"/>
    <col min="2" max="2" width="9.875" style="89" customWidth="1"/>
    <col min="3" max="3" width="10" style="89" customWidth="1"/>
    <col min="4" max="4" width="8.25" style="83" customWidth="1"/>
    <col min="5" max="5" width="20.75" style="98" customWidth="1"/>
    <col min="6" max="6" width="14.625" style="83" customWidth="1"/>
    <col min="7" max="8" width="14.625" style="89" customWidth="1"/>
    <col min="9" max="10" width="19.5" style="89" customWidth="1"/>
    <col min="11" max="11" width="24.75" style="89" customWidth="1"/>
    <col min="12" max="13" width="6.75" style="27" customWidth="1"/>
    <col min="14" max="14" width="13.375" style="83" customWidth="1"/>
    <col min="15" max="15" width="13.375" style="100" customWidth="1"/>
    <col min="16" max="16" width="8.875" style="101" customWidth="1"/>
    <col min="17" max="17" width="20.5" style="101" customWidth="1"/>
    <col min="18" max="19" width="9.25" style="102" customWidth="1"/>
    <col min="20" max="20" width="9.5" style="102" customWidth="1"/>
    <col min="21" max="21" width="9" style="89" customWidth="1"/>
    <col min="22" max="22" width="9" style="103" customWidth="1"/>
    <col min="23" max="26" width="9" style="89" customWidth="1"/>
    <col min="27" max="27" width="9" style="103" customWidth="1"/>
    <col min="28" max="30" width="9" style="89" customWidth="1"/>
    <col min="31" max="36" width="9" style="104" customWidth="1"/>
    <col min="37" max="37" width="9" style="83" customWidth="1"/>
    <col min="38" max="39" width="9" style="102" customWidth="1"/>
    <col min="40" max="40" width="9" style="89" customWidth="1"/>
    <col min="41" max="42" width="9" style="83" customWidth="1"/>
    <col min="43" max="43" width="9" style="105" customWidth="1"/>
    <col min="44" max="44" width="9" style="83" customWidth="1"/>
    <col min="45" max="45" width="9.25" style="103" customWidth="1"/>
    <col min="46" max="47" width="9" style="102" customWidth="1"/>
    <col min="48" max="48" width="9" style="89" customWidth="1"/>
    <col min="49" max="49" width="11.375" style="89" customWidth="1"/>
    <col min="50" max="52" width="9" style="89" customWidth="1"/>
    <col min="53" max="53" width="9.25" style="89" customWidth="1"/>
    <col min="54" max="57" width="9" style="89" customWidth="1"/>
    <col min="58" max="58" width="13.875" style="89" customWidth="1"/>
    <col min="59" max="59" width="33.625" style="89" customWidth="1"/>
    <col min="60" max="60" width="9.25" style="106" customWidth="1"/>
    <col min="61" max="61" width="12.25" style="106" customWidth="1"/>
    <col min="62" max="62" width="14.375" style="89" customWidth="1"/>
    <col min="63" max="63" width="45.625" style="27" customWidth="1"/>
    <col min="64" max="64" width="9" style="89"/>
    <col min="65" max="65" width="9.75" style="89" bestFit="1" customWidth="1"/>
    <col min="66" max="16384" width="9" style="89"/>
  </cols>
  <sheetData>
    <row r="1" spans="1:63" s="82" customFormat="1" ht="20.100000000000001" customHeight="1" x14ac:dyDescent="0.4">
      <c r="A1" s="82" t="s">
        <v>447</v>
      </c>
      <c r="R1" s="165" t="s">
        <v>3647</v>
      </c>
    </row>
    <row r="2" spans="1:63" s="82" customFormat="1" ht="31.5" customHeight="1" x14ac:dyDescent="0.4">
      <c r="A2" s="509" t="s">
        <v>448</v>
      </c>
      <c r="B2" s="509"/>
      <c r="C2" s="509"/>
      <c r="D2" s="509"/>
      <c r="E2" s="509"/>
      <c r="F2" s="509"/>
      <c r="G2" s="509"/>
      <c r="H2" s="509"/>
      <c r="I2" s="509"/>
      <c r="J2" s="509"/>
      <c r="K2" s="509"/>
      <c r="L2" s="509"/>
      <c r="M2" s="509"/>
      <c r="N2" s="509"/>
      <c r="O2" s="509"/>
      <c r="P2" s="509"/>
      <c r="Q2" s="509"/>
    </row>
    <row r="3" spans="1:63" s="83" customFormat="1" ht="21.95" customHeight="1" x14ac:dyDescent="0.4">
      <c r="A3" s="405" t="s">
        <v>415</v>
      </c>
      <c r="B3" s="504" t="s">
        <v>411</v>
      </c>
      <c r="C3" s="508" t="s">
        <v>156</v>
      </c>
      <c r="D3" s="508" t="s">
        <v>3679</v>
      </c>
      <c r="E3" s="390" t="s">
        <v>3651</v>
      </c>
      <c r="F3" s="392" t="s">
        <v>3656</v>
      </c>
      <c r="G3" s="393"/>
      <c r="H3" s="394"/>
      <c r="I3" s="508" t="s">
        <v>147</v>
      </c>
      <c r="J3" s="510" t="s">
        <v>3711</v>
      </c>
      <c r="K3" s="405" t="s">
        <v>3673</v>
      </c>
      <c r="L3" s="512" t="s">
        <v>416</v>
      </c>
      <c r="M3" s="512"/>
      <c r="N3" s="513" t="s">
        <v>3674</v>
      </c>
      <c r="O3" s="513" t="s">
        <v>417</v>
      </c>
      <c r="P3" s="508" t="s">
        <v>418</v>
      </c>
      <c r="Q3" s="508" t="s">
        <v>419</v>
      </c>
    </row>
    <row r="4" spans="1:63" s="83" customFormat="1" ht="21.95" customHeight="1" x14ac:dyDescent="0.4">
      <c r="A4" s="405"/>
      <c r="B4" s="505"/>
      <c r="C4" s="508"/>
      <c r="D4" s="508"/>
      <c r="E4" s="390"/>
      <c r="F4" s="149" t="s">
        <v>172</v>
      </c>
      <c r="G4" s="149" t="s">
        <v>3657</v>
      </c>
      <c r="H4" s="149" t="s">
        <v>3650</v>
      </c>
      <c r="I4" s="508"/>
      <c r="J4" s="511"/>
      <c r="K4" s="405"/>
      <c r="L4" s="150" t="s">
        <v>249</v>
      </c>
      <c r="M4" s="156" t="s">
        <v>420</v>
      </c>
      <c r="N4" s="513"/>
      <c r="O4" s="513"/>
      <c r="P4" s="508"/>
      <c r="Q4" s="405"/>
    </row>
    <row r="5" spans="1:63" s="83" customFormat="1" ht="42.95" customHeight="1" x14ac:dyDescent="0.4">
      <c r="A5" s="150">
        <v>1</v>
      </c>
      <c r="B5" s="151"/>
      <c r="C5" s="151"/>
      <c r="D5" s="151"/>
      <c r="E5" s="151"/>
      <c r="F5" s="151"/>
      <c r="G5" s="151"/>
      <c r="H5" s="151"/>
      <c r="I5" s="151"/>
      <c r="J5" s="151"/>
      <c r="K5" s="151"/>
      <c r="L5" s="108"/>
      <c r="M5" s="109"/>
      <c r="N5" s="85"/>
      <c r="O5" s="86"/>
      <c r="P5" s="150"/>
      <c r="Q5" s="150"/>
    </row>
    <row r="6" spans="1:63" s="83" customFormat="1" ht="42.95" customHeight="1" x14ac:dyDescent="0.4">
      <c r="A6" s="150">
        <v>2</v>
      </c>
      <c r="B6" s="151"/>
      <c r="C6" s="151"/>
      <c r="D6" s="151"/>
      <c r="E6" s="151"/>
      <c r="F6" s="151"/>
      <c r="G6" s="151"/>
      <c r="H6" s="151"/>
      <c r="I6" s="151"/>
      <c r="J6" s="151"/>
      <c r="K6" s="87"/>
      <c r="L6" s="108"/>
      <c r="M6" s="109"/>
      <c r="N6" s="85"/>
      <c r="O6" s="86"/>
      <c r="P6" s="150"/>
      <c r="Q6" s="150"/>
    </row>
    <row r="7" spans="1:63" ht="42.95" customHeight="1" x14ac:dyDescent="0.4">
      <c r="A7" s="150">
        <v>3</v>
      </c>
      <c r="B7" s="151"/>
      <c r="C7" s="151"/>
      <c r="D7" s="151"/>
      <c r="E7" s="151"/>
      <c r="F7" s="151"/>
      <c r="G7" s="151"/>
      <c r="H7" s="151"/>
      <c r="I7" s="152"/>
      <c r="J7" s="152"/>
      <c r="K7" s="87"/>
      <c r="L7" s="108"/>
      <c r="M7" s="109"/>
      <c r="N7" s="85"/>
      <c r="O7" s="86"/>
      <c r="P7" s="88"/>
      <c r="Q7" s="88"/>
      <c r="R7" s="89"/>
      <c r="S7" s="89"/>
      <c r="T7" s="89"/>
      <c r="V7" s="89"/>
      <c r="AA7" s="89"/>
      <c r="AE7" s="89"/>
      <c r="AF7" s="89"/>
      <c r="AG7" s="89"/>
      <c r="AH7" s="89"/>
      <c r="AI7" s="89"/>
      <c r="AJ7" s="89"/>
      <c r="AK7" s="89"/>
      <c r="AL7" s="89"/>
      <c r="AM7" s="89"/>
      <c r="AO7" s="89"/>
      <c r="AP7" s="89"/>
      <c r="AQ7" s="89"/>
      <c r="AR7" s="89"/>
      <c r="AS7" s="89"/>
      <c r="AT7" s="89"/>
      <c r="AU7" s="89"/>
      <c r="BH7" s="89"/>
      <c r="BI7" s="89"/>
      <c r="BK7" s="89"/>
    </row>
    <row r="8" spans="1:63" ht="42.95" customHeight="1" x14ac:dyDescent="0.4">
      <c r="A8" s="150">
        <v>4</v>
      </c>
      <c r="B8" s="151"/>
      <c r="C8" s="151"/>
      <c r="D8" s="151"/>
      <c r="E8" s="151"/>
      <c r="F8" s="151"/>
      <c r="G8" s="151"/>
      <c r="H8" s="151"/>
      <c r="I8" s="152"/>
      <c r="J8" s="152"/>
      <c r="K8" s="87"/>
      <c r="L8" s="108"/>
      <c r="M8" s="109"/>
      <c r="N8" s="85"/>
      <c r="O8" s="86"/>
      <c r="P8" s="88"/>
      <c r="Q8" s="88"/>
      <c r="R8" s="89"/>
      <c r="S8" s="89"/>
      <c r="T8" s="89"/>
      <c r="V8" s="89"/>
      <c r="AA8" s="89"/>
      <c r="AE8" s="89"/>
      <c r="AF8" s="89"/>
      <c r="AG8" s="89"/>
      <c r="AH8" s="89"/>
      <c r="AI8" s="89"/>
      <c r="AJ8" s="89"/>
      <c r="AK8" s="89"/>
      <c r="AL8" s="89"/>
      <c r="AM8" s="89"/>
      <c r="AO8" s="89"/>
      <c r="AP8" s="89"/>
      <c r="AQ8" s="89"/>
      <c r="AR8" s="89"/>
      <c r="AS8" s="89"/>
      <c r="AT8" s="89"/>
      <c r="AU8" s="89"/>
      <c r="BH8" s="89"/>
      <c r="BI8" s="89"/>
      <c r="BK8" s="89"/>
    </row>
    <row r="9" spans="1:63" ht="42.95" customHeight="1" x14ac:dyDescent="0.4">
      <c r="A9" s="150">
        <v>5</v>
      </c>
      <c r="B9" s="151"/>
      <c r="C9" s="151"/>
      <c r="D9" s="151"/>
      <c r="E9" s="151"/>
      <c r="F9" s="151"/>
      <c r="G9" s="151"/>
      <c r="H9" s="151"/>
      <c r="I9" s="152"/>
      <c r="J9" s="152"/>
      <c r="K9" s="87"/>
      <c r="L9" s="108"/>
      <c r="M9" s="109"/>
      <c r="N9" s="85"/>
      <c r="O9" s="86"/>
      <c r="P9" s="88"/>
      <c r="Q9" s="88"/>
      <c r="R9" s="89"/>
      <c r="S9" s="89"/>
      <c r="T9" s="89"/>
      <c r="V9" s="89"/>
      <c r="AA9" s="89"/>
      <c r="AE9" s="89"/>
      <c r="AF9" s="89"/>
      <c r="AG9" s="89"/>
      <c r="AH9" s="89"/>
      <c r="AI9" s="89"/>
      <c r="AJ9" s="89"/>
      <c r="AK9" s="89"/>
      <c r="AL9" s="89"/>
      <c r="AM9" s="89"/>
      <c r="AO9" s="89"/>
      <c r="AP9" s="89"/>
      <c r="AQ9" s="89"/>
      <c r="AR9" s="89"/>
      <c r="AS9" s="89"/>
      <c r="AT9" s="89"/>
      <c r="AU9" s="89"/>
      <c r="BH9" s="89"/>
      <c r="BI9" s="89"/>
      <c r="BK9" s="89"/>
    </row>
    <row r="10" spans="1:63" ht="42.95" customHeight="1" x14ac:dyDescent="0.4">
      <c r="A10" s="150">
        <v>6</v>
      </c>
      <c r="B10" s="151"/>
      <c r="C10" s="151"/>
      <c r="D10" s="151"/>
      <c r="E10" s="151"/>
      <c r="F10" s="151"/>
      <c r="G10" s="151"/>
      <c r="H10" s="151"/>
      <c r="I10" s="152"/>
      <c r="J10" s="152"/>
      <c r="K10" s="87"/>
      <c r="L10" s="108"/>
      <c r="M10" s="109"/>
      <c r="N10" s="85"/>
      <c r="O10" s="86"/>
      <c r="P10" s="88"/>
      <c r="Q10" s="88"/>
      <c r="R10" s="89"/>
      <c r="S10" s="89"/>
      <c r="T10" s="89"/>
      <c r="V10" s="89"/>
      <c r="AA10" s="89"/>
      <c r="AE10" s="89"/>
      <c r="AF10" s="89"/>
      <c r="AG10" s="89"/>
      <c r="AH10" s="89"/>
      <c r="AI10" s="89"/>
      <c r="AJ10" s="89"/>
      <c r="AK10" s="89"/>
      <c r="AL10" s="89"/>
      <c r="AM10" s="89"/>
      <c r="AO10" s="89"/>
      <c r="AP10" s="89"/>
      <c r="AQ10" s="89"/>
      <c r="AR10" s="89"/>
      <c r="AS10" s="89"/>
      <c r="AT10" s="89"/>
      <c r="AU10" s="89"/>
      <c r="BH10" s="89"/>
      <c r="BI10" s="89"/>
      <c r="BK10" s="89"/>
    </row>
    <row r="11" spans="1:63" ht="42.95" customHeight="1" x14ac:dyDescent="0.4">
      <c r="A11" s="150">
        <v>7</v>
      </c>
      <c r="B11" s="151"/>
      <c r="C11" s="151"/>
      <c r="D11" s="151"/>
      <c r="E11" s="151"/>
      <c r="F11" s="151"/>
      <c r="G11" s="151"/>
      <c r="H11" s="151"/>
      <c r="I11" s="152"/>
      <c r="J11" s="152"/>
      <c r="K11" s="87"/>
      <c r="L11" s="108"/>
      <c r="M11" s="109"/>
      <c r="N11" s="85"/>
      <c r="O11" s="86"/>
      <c r="P11" s="88"/>
      <c r="Q11" s="88"/>
      <c r="R11" s="89"/>
      <c r="S11" s="89"/>
      <c r="T11" s="89"/>
      <c r="V11" s="89"/>
      <c r="AA11" s="89"/>
      <c r="AE11" s="89"/>
      <c r="AF11" s="89"/>
      <c r="AG11" s="89"/>
      <c r="AH11" s="89"/>
      <c r="AI11" s="89"/>
      <c r="AJ11" s="89"/>
      <c r="AK11" s="89"/>
      <c r="AL11" s="89"/>
      <c r="AM11" s="89"/>
      <c r="AO11" s="89"/>
      <c r="AP11" s="89"/>
      <c r="AQ11" s="89"/>
      <c r="AR11" s="89"/>
      <c r="AS11" s="89"/>
      <c r="AT11" s="89"/>
      <c r="AU11" s="89"/>
      <c r="BH11" s="89"/>
      <c r="BI11" s="89"/>
      <c r="BK11" s="89"/>
    </row>
    <row r="12" spans="1:63" ht="42.95" customHeight="1" x14ac:dyDescent="0.4">
      <c r="A12" s="150">
        <v>8</v>
      </c>
      <c r="B12" s="151"/>
      <c r="C12" s="151"/>
      <c r="D12" s="151"/>
      <c r="E12" s="151"/>
      <c r="F12" s="151"/>
      <c r="G12" s="151"/>
      <c r="H12" s="151"/>
      <c r="I12" s="152"/>
      <c r="J12" s="152"/>
      <c r="K12" s="87"/>
      <c r="L12" s="108"/>
      <c r="M12" s="109"/>
      <c r="N12" s="85"/>
      <c r="O12" s="86"/>
      <c r="P12" s="88"/>
      <c r="Q12" s="88"/>
      <c r="R12" s="89"/>
      <c r="S12" s="89"/>
      <c r="T12" s="89"/>
      <c r="V12" s="89"/>
      <c r="AA12" s="89"/>
      <c r="AE12" s="89"/>
      <c r="AF12" s="89"/>
      <c r="AG12" s="89"/>
      <c r="AH12" s="89"/>
      <c r="AI12" s="89"/>
      <c r="AJ12" s="89"/>
      <c r="AK12" s="89"/>
      <c r="AL12" s="89"/>
      <c r="AM12" s="89"/>
      <c r="AO12" s="89"/>
      <c r="AP12" s="89"/>
      <c r="AQ12" s="89"/>
      <c r="AR12" s="89"/>
      <c r="AS12" s="89"/>
      <c r="AT12" s="89"/>
      <c r="AU12" s="89"/>
      <c r="BH12" s="89"/>
      <c r="BI12" s="89"/>
      <c r="BK12" s="89"/>
    </row>
    <row r="13" spans="1:63" ht="42.95" customHeight="1" x14ac:dyDescent="0.4">
      <c r="A13" s="150">
        <v>9</v>
      </c>
      <c r="B13" s="151"/>
      <c r="C13" s="151"/>
      <c r="D13" s="151"/>
      <c r="E13" s="151"/>
      <c r="F13" s="151"/>
      <c r="G13" s="151"/>
      <c r="H13" s="151"/>
      <c r="I13" s="152"/>
      <c r="J13" s="152"/>
      <c r="K13" s="87"/>
      <c r="L13" s="108"/>
      <c r="M13" s="109"/>
      <c r="N13" s="85"/>
      <c r="O13" s="86"/>
      <c r="P13" s="88"/>
      <c r="Q13" s="88"/>
      <c r="R13" s="89"/>
      <c r="S13" s="89"/>
      <c r="T13" s="89"/>
      <c r="V13" s="89"/>
      <c r="AA13" s="89"/>
      <c r="AE13" s="89"/>
      <c r="AF13" s="89"/>
      <c r="AG13" s="89"/>
      <c r="AH13" s="89"/>
      <c r="AI13" s="89"/>
      <c r="AJ13" s="89"/>
      <c r="AK13" s="89"/>
      <c r="AL13" s="89"/>
      <c r="AM13" s="89"/>
      <c r="AO13" s="89"/>
      <c r="AP13" s="89"/>
      <c r="AQ13" s="89"/>
      <c r="AR13" s="89"/>
      <c r="AS13" s="89"/>
      <c r="AT13" s="89"/>
      <c r="AU13" s="89"/>
      <c r="BH13" s="89"/>
      <c r="BI13" s="89"/>
      <c r="BK13" s="89"/>
    </row>
    <row r="14" spans="1:63" ht="42.95" customHeight="1" x14ac:dyDescent="0.4">
      <c r="A14" s="150">
        <v>10</v>
      </c>
      <c r="B14" s="151"/>
      <c r="C14" s="151"/>
      <c r="D14" s="151"/>
      <c r="E14" s="151"/>
      <c r="F14" s="151"/>
      <c r="G14" s="151"/>
      <c r="H14" s="151"/>
      <c r="I14" s="152"/>
      <c r="J14" s="152"/>
      <c r="K14" s="87"/>
      <c r="L14" s="108"/>
      <c r="M14" s="109"/>
      <c r="N14" s="85"/>
      <c r="O14" s="86"/>
      <c r="P14" s="88"/>
      <c r="Q14" s="88"/>
      <c r="R14" s="89"/>
      <c r="S14" s="89"/>
      <c r="T14" s="89"/>
      <c r="V14" s="89"/>
      <c r="AA14" s="89"/>
      <c r="AE14" s="89"/>
      <c r="AF14" s="89"/>
      <c r="AG14" s="89"/>
      <c r="AH14" s="89"/>
      <c r="AI14" s="89"/>
      <c r="AJ14" s="89"/>
      <c r="AK14" s="89"/>
      <c r="AL14" s="89"/>
      <c r="AM14" s="89"/>
      <c r="AO14" s="89"/>
      <c r="AP14" s="89"/>
      <c r="AQ14" s="89"/>
      <c r="AR14" s="89"/>
      <c r="AS14" s="89"/>
      <c r="AT14" s="89"/>
      <c r="AU14" s="89"/>
      <c r="BH14" s="89"/>
      <c r="BI14" s="89"/>
      <c r="BK14" s="89"/>
    </row>
    <row r="15" spans="1:63" ht="42.95" customHeight="1" x14ac:dyDescent="0.4">
      <c r="A15" s="150">
        <v>11</v>
      </c>
      <c r="B15" s="151"/>
      <c r="C15" s="151"/>
      <c r="D15" s="151"/>
      <c r="E15" s="151"/>
      <c r="F15" s="151"/>
      <c r="G15" s="151"/>
      <c r="H15" s="151"/>
      <c r="I15" s="152"/>
      <c r="J15" s="152"/>
      <c r="K15" s="87"/>
      <c r="L15" s="108"/>
      <c r="M15" s="109"/>
      <c r="N15" s="85"/>
      <c r="O15" s="86"/>
      <c r="P15" s="88"/>
      <c r="Q15" s="88"/>
      <c r="R15" s="89"/>
      <c r="S15" s="89"/>
      <c r="T15" s="89"/>
      <c r="V15" s="89"/>
      <c r="AA15" s="89"/>
      <c r="AE15" s="89"/>
      <c r="AF15" s="89"/>
      <c r="AG15" s="89"/>
      <c r="AH15" s="89"/>
      <c r="AI15" s="89"/>
      <c r="AJ15" s="89"/>
      <c r="AK15" s="89"/>
      <c r="AL15" s="89"/>
      <c r="AM15" s="89"/>
      <c r="AO15" s="89"/>
      <c r="AP15" s="89"/>
      <c r="AQ15" s="89"/>
      <c r="AR15" s="89"/>
      <c r="AS15" s="89"/>
      <c r="AT15" s="89"/>
      <c r="AU15" s="89"/>
      <c r="BH15" s="89"/>
      <c r="BI15" s="89"/>
      <c r="BK15" s="89"/>
    </row>
    <row r="16" spans="1:63" ht="42.95" customHeight="1" x14ac:dyDescent="0.4">
      <c r="A16" s="150">
        <v>12</v>
      </c>
      <c r="B16" s="151"/>
      <c r="C16" s="151"/>
      <c r="D16" s="151"/>
      <c r="E16" s="151"/>
      <c r="F16" s="151"/>
      <c r="G16" s="151"/>
      <c r="H16" s="151"/>
      <c r="I16" s="152"/>
      <c r="J16" s="152"/>
      <c r="K16" s="87"/>
      <c r="L16" s="108"/>
      <c r="M16" s="109"/>
      <c r="N16" s="85"/>
      <c r="O16" s="86"/>
      <c r="P16" s="88"/>
      <c r="Q16" s="88"/>
      <c r="R16" s="89"/>
      <c r="S16" s="89"/>
      <c r="T16" s="89"/>
      <c r="V16" s="89"/>
      <c r="AA16" s="89"/>
      <c r="AE16" s="89"/>
      <c r="AF16" s="89"/>
      <c r="AG16" s="89"/>
      <c r="AH16" s="89"/>
      <c r="AI16" s="89"/>
      <c r="AJ16" s="89"/>
      <c r="AK16" s="89"/>
      <c r="AL16" s="89"/>
      <c r="AM16" s="89"/>
      <c r="AO16" s="89"/>
      <c r="AP16" s="89"/>
      <c r="AQ16" s="89"/>
      <c r="AR16" s="89"/>
      <c r="AS16" s="89"/>
      <c r="AT16" s="89"/>
      <c r="AU16" s="89"/>
      <c r="BH16" s="89"/>
      <c r="BI16" s="89"/>
      <c r="BK16" s="89"/>
    </row>
    <row r="17" spans="1:63" ht="42.95" customHeight="1" x14ac:dyDescent="0.4">
      <c r="A17" s="150">
        <v>13</v>
      </c>
      <c r="B17" s="151"/>
      <c r="C17" s="151"/>
      <c r="D17" s="151"/>
      <c r="E17" s="151"/>
      <c r="F17" s="151"/>
      <c r="G17" s="151"/>
      <c r="H17" s="151"/>
      <c r="I17" s="152"/>
      <c r="J17" s="152"/>
      <c r="K17" s="87"/>
      <c r="L17" s="108"/>
      <c r="M17" s="109"/>
      <c r="N17" s="85"/>
      <c r="O17" s="86"/>
      <c r="P17" s="88"/>
      <c r="Q17" s="88"/>
      <c r="R17" s="89"/>
      <c r="S17" s="89"/>
      <c r="T17" s="89"/>
      <c r="V17" s="89"/>
      <c r="AA17" s="89"/>
      <c r="AE17" s="89"/>
      <c r="AF17" s="89"/>
      <c r="AG17" s="89"/>
      <c r="AH17" s="89"/>
      <c r="AI17" s="89"/>
      <c r="AJ17" s="89"/>
      <c r="AK17" s="89"/>
      <c r="AL17" s="89"/>
      <c r="AM17" s="89"/>
      <c r="AO17" s="89"/>
      <c r="AP17" s="89"/>
      <c r="AQ17" s="89"/>
      <c r="AR17" s="89"/>
      <c r="AS17" s="89"/>
      <c r="AT17" s="89"/>
      <c r="AU17" s="89"/>
      <c r="BH17" s="89"/>
      <c r="BI17" s="89"/>
      <c r="BK17" s="89"/>
    </row>
    <row r="18" spans="1:63" ht="42.95" customHeight="1" x14ac:dyDescent="0.4">
      <c r="A18" s="150">
        <v>14</v>
      </c>
      <c r="B18" s="151"/>
      <c r="C18" s="151"/>
      <c r="D18" s="151"/>
      <c r="E18" s="151"/>
      <c r="F18" s="151"/>
      <c r="G18" s="151"/>
      <c r="H18" s="151"/>
      <c r="I18" s="152"/>
      <c r="J18" s="152"/>
      <c r="K18" s="87"/>
      <c r="L18" s="108"/>
      <c r="M18" s="109"/>
      <c r="N18" s="85"/>
      <c r="O18" s="86"/>
      <c r="P18" s="88"/>
      <c r="Q18" s="88"/>
      <c r="R18" s="89"/>
      <c r="S18" s="89"/>
      <c r="T18" s="89"/>
      <c r="V18" s="89"/>
      <c r="AA18" s="89"/>
      <c r="AE18" s="89"/>
      <c r="AF18" s="89"/>
      <c r="AG18" s="89"/>
      <c r="AH18" s="89"/>
      <c r="AI18" s="89"/>
      <c r="AJ18" s="89"/>
      <c r="AK18" s="89"/>
      <c r="AL18" s="89"/>
      <c r="AM18" s="89"/>
      <c r="AO18" s="89"/>
      <c r="AP18" s="89"/>
      <c r="AQ18" s="89"/>
      <c r="AR18" s="89"/>
      <c r="AS18" s="89"/>
      <c r="AT18" s="89"/>
      <c r="AU18" s="89"/>
      <c r="BH18" s="89"/>
      <c r="BI18" s="89"/>
      <c r="BK18" s="89"/>
    </row>
    <row r="19" spans="1:63" ht="42.95" customHeight="1" x14ac:dyDescent="0.4">
      <c r="A19" s="150">
        <v>15</v>
      </c>
      <c r="B19" s="151"/>
      <c r="C19" s="151"/>
      <c r="D19" s="151"/>
      <c r="E19" s="151"/>
      <c r="F19" s="151"/>
      <c r="G19" s="151"/>
      <c r="H19" s="151"/>
      <c r="I19" s="152"/>
      <c r="J19" s="152"/>
      <c r="K19" s="87"/>
      <c r="L19" s="108"/>
      <c r="M19" s="109"/>
      <c r="N19" s="85"/>
      <c r="O19" s="86"/>
      <c r="P19" s="88"/>
      <c r="Q19" s="88"/>
      <c r="R19" s="89"/>
      <c r="S19" s="89"/>
      <c r="T19" s="89"/>
      <c r="V19" s="89"/>
      <c r="AA19" s="89"/>
      <c r="AE19" s="89"/>
      <c r="AF19" s="89"/>
      <c r="AG19" s="89"/>
      <c r="AH19" s="89"/>
      <c r="AI19" s="89"/>
      <c r="AJ19" s="89"/>
      <c r="AK19" s="89"/>
      <c r="AL19" s="89"/>
      <c r="AM19" s="89"/>
      <c r="AO19" s="89"/>
      <c r="AP19" s="89"/>
      <c r="AQ19" s="89"/>
      <c r="AR19" s="89"/>
      <c r="AS19" s="89"/>
      <c r="AT19" s="89"/>
      <c r="AU19" s="89"/>
      <c r="BH19" s="89"/>
      <c r="BI19" s="89"/>
      <c r="BK19" s="89"/>
    </row>
    <row r="20" spans="1:63" ht="42.95" customHeight="1" x14ac:dyDescent="0.4">
      <c r="A20" s="150">
        <v>16</v>
      </c>
      <c r="B20" s="151"/>
      <c r="C20" s="151"/>
      <c r="D20" s="151"/>
      <c r="E20" s="151"/>
      <c r="F20" s="151"/>
      <c r="G20" s="151"/>
      <c r="H20" s="151"/>
      <c r="I20" s="152"/>
      <c r="J20" s="152"/>
      <c r="K20" s="87"/>
      <c r="L20" s="108"/>
      <c r="M20" s="109"/>
      <c r="N20" s="85"/>
      <c r="O20" s="86"/>
      <c r="P20" s="88"/>
      <c r="Q20" s="88"/>
      <c r="R20" s="89"/>
      <c r="S20" s="89"/>
      <c r="T20" s="89"/>
      <c r="V20" s="89"/>
      <c r="AA20" s="89"/>
      <c r="AE20" s="89"/>
      <c r="AF20" s="89"/>
      <c r="AG20" s="89"/>
      <c r="AH20" s="89"/>
      <c r="AI20" s="89"/>
      <c r="AJ20" s="89"/>
      <c r="AK20" s="89"/>
      <c r="AL20" s="89"/>
      <c r="AM20" s="89"/>
      <c r="AO20" s="89"/>
      <c r="AP20" s="89"/>
      <c r="AQ20" s="89"/>
      <c r="AR20" s="89"/>
      <c r="AS20" s="89"/>
      <c r="AT20" s="89"/>
      <c r="AU20" s="89"/>
      <c r="BH20" s="89"/>
      <c r="BI20" s="89"/>
      <c r="BK20" s="89"/>
    </row>
    <row r="21" spans="1:63" ht="42.95" customHeight="1" x14ac:dyDescent="0.4">
      <c r="A21" s="150">
        <v>17</v>
      </c>
      <c r="B21" s="151"/>
      <c r="C21" s="151"/>
      <c r="D21" s="151"/>
      <c r="E21" s="151"/>
      <c r="F21" s="151"/>
      <c r="G21" s="151"/>
      <c r="H21" s="151"/>
      <c r="I21" s="152"/>
      <c r="J21" s="152"/>
      <c r="K21" s="87"/>
      <c r="L21" s="108"/>
      <c r="M21" s="109"/>
      <c r="N21" s="85"/>
      <c r="O21" s="86"/>
      <c r="P21" s="88"/>
      <c r="Q21" s="88"/>
      <c r="R21" s="89"/>
      <c r="S21" s="89"/>
      <c r="T21" s="89"/>
      <c r="V21" s="89"/>
      <c r="AA21" s="89"/>
      <c r="AE21" s="89"/>
      <c r="AF21" s="89"/>
      <c r="AG21" s="89"/>
      <c r="AH21" s="89"/>
      <c r="AI21" s="89"/>
      <c r="AJ21" s="89"/>
      <c r="AK21" s="89"/>
      <c r="AL21" s="89"/>
      <c r="AM21" s="89"/>
      <c r="AO21" s="89"/>
      <c r="AP21" s="89"/>
      <c r="AQ21" s="89"/>
      <c r="AR21" s="89"/>
      <c r="AS21" s="89"/>
      <c r="AT21" s="89"/>
      <c r="AU21" s="89"/>
      <c r="BH21" s="89"/>
      <c r="BI21" s="89"/>
      <c r="BK21" s="89"/>
    </row>
    <row r="22" spans="1:63" ht="42.95" customHeight="1" x14ac:dyDescent="0.4">
      <c r="A22" s="150">
        <v>18</v>
      </c>
      <c r="B22" s="151"/>
      <c r="C22" s="151"/>
      <c r="D22" s="151"/>
      <c r="E22" s="151"/>
      <c r="F22" s="151"/>
      <c r="G22" s="151"/>
      <c r="H22" s="151"/>
      <c r="I22" s="152"/>
      <c r="J22" s="152"/>
      <c r="K22" s="87"/>
      <c r="L22" s="108"/>
      <c r="M22" s="109"/>
      <c r="N22" s="85"/>
      <c r="O22" s="86"/>
      <c r="P22" s="88"/>
      <c r="Q22" s="88"/>
      <c r="R22" s="89"/>
      <c r="S22" s="89"/>
      <c r="T22" s="89"/>
      <c r="V22" s="89"/>
      <c r="AA22" s="89"/>
      <c r="AE22" s="89"/>
      <c r="AF22" s="89"/>
      <c r="AG22" s="89"/>
      <c r="AH22" s="89"/>
      <c r="AI22" s="89"/>
      <c r="AJ22" s="89"/>
      <c r="AK22" s="89"/>
      <c r="AL22" s="89"/>
      <c r="AM22" s="89"/>
      <c r="AO22" s="89"/>
      <c r="AP22" s="89"/>
      <c r="AQ22" s="89"/>
      <c r="AR22" s="89"/>
      <c r="AS22" s="89"/>
      <c r="AT22" s="89"/>
      <c r="AU22" s="89"/>
      <c r="BH22" s="89"/>
      <c r="BI22" s="89"/>
      <c r="BK22" s="89"/>
    </row>
    <row r="23" spans="1:63" s="83" customFormat="1" ht="42.95" customHeight="1" x14ac:dyDescent="0.4">
      <c r="A23" s="150">
        <v>19</v>
      </c>
      <c r="B23" s="151"/>
      <c r="C23" s="151"/>
      <c r="D23" s="151"/>
      <c r="E23" s="151"/>
      <c r="F23" s="151"/>
      <c r="G23" s="151"/>
      <c r="H23" s="151"/>
      <c r="I23" s="151"/>
      <c r="J23" s="151"/>
      <c r="K23" s="87"/>
      <c r="L23" s="108"/>
      <c r="M23" s="110"/>
      <c r="N23" s="85"/>
      <c r="O23" s="90"/>
      <c r="P23" s="150"/>
      <c r="Q23" s="91"/>
    </row>
    <row r="24" spans="1:63" s="83" customFormat="1" ht="42.95" customHeight="1" x14ac:dyDescent="0.4">
      <c r="A24" s="150">
        <v>20</v>
      </c>
      <c r="B24" s="151"/>
      <c r="C24" s="151"/>
      <c r="D24" s="151"/>
      <c r="E24" s="151"/>
      <c r="F24" s="151"/>
      <c r="G24" s="151"/>
      <c r="H24" s="151"/>
      <c r="I24" s="151"/>
      <c r="J24" s="151"/>
      <c r="K24" s="87"/>
      <c r="L24" s="108"/>
      <c r="M24" s="110"/>
      <c r="N24" s="85"/>
      <c r="O24" s="90"/>
      <c r="P24" s="150"/>
      <c r="Q24" s="152"/>
    </row>
    <row r="25" spans="1:63" s="96" customFormat="1" ht="39.950000000000003" customHeight="1" x14ac:dyDescent="0.4">
      <c r="A25" s="92"/>
      <c r="B25" s="93" t="s">
        <v>3675</v>
      </c>
      <c r="C25" s="94"/>
      <c r="D25" s="94"/>
      <c r="E25" s="95"/>
      <c r="F25" s="137">
        <f>SUBTOTAL(3,F5:F24)</f>
        <v>0</v>
      </c>
      <c r="G25" s="94"/>
      <c r="H25" s="94"/>
      <c r="I25" s="94"/>
      <c r="J25" s="94"/>
      <c r="K25" s="94"/>
      <c r="L25" s="138">
        <f>SUM(L5:L24)</f>
        <v>0</v>
      </c>
      <c r="M25" s="138">
        <f>SUM(M5:M24)</f>
        <v>0</v>
      </c>
      <c r="N25" s="136">
        <f>SUM(N5:N24)</f>
        <v>0</v>
      </c>
      <c r="O25" s="136">
        <f>SUM(O5:O24)</f>
        <v>0</v>
      </c>
      <c r="P25" s="93"/>
      <c r="Q25" s="93"/>
    </row>
    <row r="26" spans="1:63" x14ac:dyDescent="0.4">
      <c r="B26" s="45" t="s">
        <v>3660</v>
      </c>
      <c r="C26" s="97"/>
      <c r="F26" s="99" t="s">
        <v>421</v>
      </c>
      <c r="P26" s="89"/>
      <c r="Q26" s="89"/>
      <c r="R26" s="89"/>
      <c r="S26" s="89"/>
      <c r="T26" s="89"/>
      <c r="V26" s="89"/>
      <c r="AA26" s="89"/>
      <c r="AE26" s="89"/>
      <c r="AF26" s="89"/>
      <c r="AG26" s="89"/>
      <c r="AH26" s="89"/>
      <c r="AI26" s="89"/>
      <c r="AJ26" s="89"/>
      <c r="AK26" s="89"/>
      <c r="AL26" s="89"/>
      <c r="AM26" s="89"/>
      <c r="AO26" s="89"/>
      <c r="AP26" s="89"/>
      <c r="AQ26" s="89"/>
      <c r="AR26" s="89"/>
      <c r="AS26" s="89"/>
      <c r="AT26" s="89"/>
      <c r="AU26" s="89"/>
      <c r="BH26" s="89"/>
      <c r="BI26" s="89"/>
      <c r="BK26" s="89"/>
    </row>
  </sheetData>
  <mergeCells count="15">
    <mergeCell ref="A2:Q2"/>
    <mergeCell ref="Q3:Q4"/>
    <mergeCell ref="A3:A4"/>
    <mergeCell ref="B3:B4"/>
    <mergeCell ref="C3:C4"/>
    <mergeCell ref="D3:D4"/>
    <mergeCell ref="E3:E4"/>
    <mergeCell ref="F3:H3"/>
    <mergeCell ref="I3:I4"/>
    <mergeCell ref="J3:J4"/>
    <mergeCell ref="K3:K4"/>
    <mergeCell ref="L3:M3"/>
    <mergeCell ref="N3:N4"/>
    <mergeCell ref="O3:O4"/>
    <mergeCell ref="P3:P4"/>
  </mergeCells>
  <phoneticPr fontId="2"/>
  <hyperlinks>
    <hyperlink ref="R1" location="目次!A1" display="目次に戻る" xr:uid="{5A64BF1D-EB5C-4671-8A3F-6FB5565B122A}"/>
  </hyperlinks>
  <pageMargins left="0.59055118110236227" right="0.59055118110236227" top="0.39370078740157483" bottom="0.19685039370078741" header="0.31496062992125984" footer="0.31496062992125984"/>
  <pageSetup paperSize="9" scale="53" fitToHeight="0" pageOrder="overThenDown"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DA95-4805-4FE1-B4DF-BC2C59C56D30}">
  <sheetPr codeName="Sheet82">
    <pageSetUpPr fitToPage="1"/>
  </sheetPr>
  <dimension ref="A1:K20"/>
  <sheetViews>
    <sheetView showGridLines="0" view="pageBreakPreview" zoomScale="80" zoomScaleNormal="89" zoomScaleSheetLayoutView="80" workbookViewId="0">
      <pane xSplit="1" ySplit="8" topLeftCell="B18" activePane="bottomRight" state="frozen"/>
      <selection sqref="A1:XFD1048576"/>
      <selection pane="topRight" sqref="A1:XFD1048576"/>
      <selection pane="bottomLeft" sqref="A1:XFD1048576"/>
      <selection pane="bottomRight" sqref="A1:XFD1048576"/>
    </sheetView>
  </sheetViews>
  <sheetFormatPr defaultColWidth="9" defaultRowHeight="14.25" x14ac:dyDescent="0.4"/>
  <cols>
    <col min="1" max="1" width="6.125" style="82" customWidth="1"/>
    <col min="2" max="3" width="14.5" style="82" customWidth="1"/>
    <col min="4" max="4" width="26.25" style="82" customWidth="1"/>
    <col min="5" max="5" width="42.125" style="82" customWidth="1"/>
    <col min="6" max="8" width="15.625" style="82" customWidth="1"/>
    <col min="9" max="9" width="15.5" style="82" customWidth="1"/>
    <col min="10" max="10" width="40.875" style="82" customWidth="1"/>
    <col min="11" max="16384" width="9" style="82"/>
  </cols>
  <sheetData>
    <row r="1" spans="1:11" ht="20.100000000000001" customHeight="1" x14ac:dyDescent="0.4">
      <c r="A1" s="82" t="s">
        <v>449</v>
      </c>
      <c r="K1" s="165" t="s">
        <v>3647</v>
      </c>
    </row>
    <row r="2" spans="1:11" ht="24.75" customHeight="1" x14ac:dyDescent="0.4">
      <c r="A2" s="514" t="s">
        <v>450</v>
      </c>
      <c r="B2" s="514"/>
      <c r="C2" s="514"/>
      <c r="D2" s="514"/>
      <c r="E2" s="514"/>
      <c r="F2" s="514"/>
      <c r="G2" s="514"/>
      <c r="H2" s="514"/>
      <c r="I2" s="514"/>
      <c r="J2" s="514"/>
    </row>
    <row r="3" spans="1:11" ht="23.25" customHeight="1" x14ac:dyDescent="0.4">
      <c r="A3" s="515" t="s">
        <v>424</v>
      </c>
      <c r="B3" s="515"/>
      <c r="C3" s="515"/>
      <c r="D3" s="515"/>
      <c r="E3" s="231"/>
      <c r="F3" s="231"/>
      <c r="G3" s="231"/>
      <c r="H3" s="231"/>
      <c r="I3" s="231"/>
      <c r="J3" s="231"/>
    </row>
    <row r="4" spans="1:11" ht="40.5" customHeight="1" x14ac:dyDescent="0.4">
      <c r="A4" s="150">
        <v>1</v>
      </c>
      <c r="B4" s="442" t="s">
        <v>425</v>
      </c>
      <c r="C4" s="442"/>
      <c r="D4" s="442"/>
      <c r="E4" s="442"/>
      <c r="F4" s="442"/>
      <c r="G4" s="442"/>
      <c r="H4" s="442"/>
      <c r="I4" s="442"/>
      <c r="J4" s="442"/>
    </row>
    <row r="5" spans="1:11" ht="40.5" customHeight="1" x14ac:dyDescent="0.4">
      <c r="A5" s="150">
        <v>2</v>
      </c>
      <c r="B5" s="442" t="s">
        <v>426</v>
      </c>
      <c r="C5" s="442"/>
      <c r="D5" s="442"/>
      <c r="E5" s="442"/>
      <c r="F5" s="442"/>
      <c r="G5" s="442"/>
      <c r="H5" s="442"/>
      <c r="I5" s="442"/>
      <c r="J5" s="442"/>
    </row>
    <row r="6" spans="1:11" ht="29.25" customHeight="1" x14ac:dyDescent="0.4">
      <c r="A6" s="27" t="s">
        <v>427</v>
      </c>
      <c r="B6" s="89"/>
      <c r="C6" s="89"/>
      <c r="D6" s="89"/>
      <c r="E6" s="89"/>
      <c r="F6" s="89"/>
      <c r="G6" s="89"/>
      <c r="H6" s="89"/>
      <c r="I6" s="89"/>
      <c r="J6" s="89"/>
    </row>
    <row r="7" spans="1:11" ht="26.25" customHeight="1" x14ac:dyDescent="0.4">
      <c r="A7" s="405" t="s">
        <v>145</v>
      </c>
      <c r="B7" s="405" t="s">
        <v>428</v>
      </c>
      <c r="C7" s="405" t="s">
        <v>156</v>
      </c>
      <c r="D7" s="508" t="s">
        <v>3651</v>
      </c>
      <c r="E7" s="405" t="s">
        <v>3673</v>
      </c>
      <c r="F7" s="508" t="s">
        <v>3676</v>
      </c>
      <c r="G7" s="405" t="s">
        <v>3677</v>
      </c>
      <c r="H7" s="405"/>
      <c r="I7" s="405" t="s">
        <v>429</v>
      </c>
      <c r="J7" s="405" t="s">
        <v>3678</v>
      </c>
    </row>
    <row r="8" spans="1:11" ht="26.25" customHeight="1" x14ac:dyDescent="0.4">
      <c r="A8" s="405"/>
      <c r="B8" s="405"/>
      <c r="C8" s="405"/>
      <c r="D8" s="508"/>
      <c r="E8" s="405"/>
      <c r="F8" s="508"/>
      <c r="G8" s="155" t="s">
        <v>430</v>
      </c>
      <c r="H8" s="155" t="s">
        <v>431</v>
      </c>
      <c r="I8" s="405"/>
      <c r="J8" s="405"/>
    </row>
    <row r="9" spans="1:11" ht="60" customHeight="1" x14ac:dyDescent="0.4">
      <c r="A9" s="150">
        <v>1</v>
      </c>
      <c r="B9" s="232"/>
      <c r="C9" s="232"/>
      <c r="D9" s="87"/>
      <c r="E9" s="87"/>
      <c r="F9" s="233"/>
      <c r="G9" s="42"/>
      <c r="H9" s="42"/>
      <c r="I9" s="155"/>
      <c r="J9" s="216"/>
    </row>
    <row r="10" spans="1:11" ht="60" customHeight="1" x14ac:dyDescent="0.4">
      <c r="A10" s="150">
        <v>2</v>
      </c>
      <c r="B10" s="232"/>
      <c r="C10" s="232"/>
      <c r="D10" s="87"/>
      <c r="E10" s="87"/>
      <c r="F10" s="233"/>
      <c r="G10" s="42"/>
      <c r="H10" s="42"/>
      <c r="I10" s="155"/>
      <c r="J10" s="216"/>
    </row>
    <row r="11" spans="1:11" ht="60" customHeight="1" x14ac:dyDescent="0.4">
      <c r="A11" s="150">
        <v>3</v>
      </c>
      <c r="B11" s="232"/>
      <c r="C11" s="232"/>
      <c r="D11" s="87"/>
      <c r="E11" s="87"/>
      <c r="F11" s="233"/>
      <c r="G11" s="42"/>
      <c r="H11" s="42"/>
      <c r="I11" s="155"/>
      <c r="J11" s="216"/>
    </row>
    <row r="12" spans="1:11" ht="60" customHeight="1" x14ac:dyDescent="0.4">
      <c r="A12" s="150">
        <v>4</v>
      </c>
      <c r="B12" s="232"/>
      <c r="C12" s="232"/>
      <c r="D12" s="87"/>
      <c r="E12" s="87"/>
      <c r="F12" s="233"/>
      <c r="G12" s="42"/>
      <c r="H12" s="42"/>
      <c r="I12" s="155"/>
      <c r="J12" s="216"/>
    </row>
    <row r="13" spans="1:11" ht="60" customHeight="1" x14ac:dyDescent="0.4">
      <c r="A13" s="150">
        <v>5</v>
      </c>
      <c r="B13" s="232"/>
      <c r="C13" s="232"/>
      <c r="D13" s="87"/>
      <c r="E13" s="87"/>
      <c r="F13" s="233"/>
      <c r="G13" s="42"/>
      <c r="H13" s="42"/>
      <c r="I13" s="155"/>
      <c r="J13" s="216"/>
    </row>
    <row r="14" spans="1:11" ht="60" customHeight="1" x14ac:dyDescent="0.4">
      <c r="A14" s="150">
        <v>6</v>
      </c>
      <c r="B14" s="232"/>
      <c r="C14" s="232"/>
      <c r="D14" s="87"/>
      <c r="E14" s="87"/>
      <c r="F14" s="233"/>
      <c r="G14" s="42"/>
      <c r="H14" s="42"/>
      <c r="I14" s="155"/>
      <c r="J14" s="216"/>
    </row>
    <row r="15" spans="1:11" ht="60" customHeight="1" x14ac:dyDescent="0.4">
      <c r="A15" s="150">
        <v>7</v>
      </c>
      <c r="B15" s="232"/>
      <c r="C15" s="232"/>
      <c r="D15" s="87"/>
      <c r="E15" s="87"/>
      <c r="F15" s="233"/>
      <c r="G15" s="234"/>
      <c r="H15" s="235"/>
      <c r="I15" s="155"/>
      <c r="J15" s="216"/>
    </row>
    <row r="16" spans="1:11" ht="60" customHeight="1" x14ac:dyDescent="0.4">
      <c r="A16" s="150">
        <v>8</v>
      </c>
      <c r="B16" s="232"/>
      <c r="C16" s="232"/>
      <c r="D16" s="87"/>
      <c r="E16" s="87"/>
      <c r="F16" s="233"/>
      <c r="G16" s="42"/>
      <c r="H16" s="42"/>
      <c r="I16" s="155"/>
      <c r="J16" s="216"/>
    </row>
    <row r="17" spans="1:10" ht="60" customHeight="1" x14ac:dyDescent="0.4">
      <c r="A17" s="150">
        <v>9</v>
      </c>
      <c r="B17" s="232"/>
      <c r="C17" s="232"/>
      <c r="D17" s="87"/>
      <c r="E17" s="87"/>
      <c r="F17" s="233"/>
      <c r="G17" s="42"/>
      <c r="H17" s="42"/>
      <c r="I17" s="155"/>
      <c r="J17" s="151"/>
    </row>
    <row r="18" spans="1:10" ht="60" customHeight="1" x14ac:dyDescent="0.4">
      <c r="A18" s="150">
        <v>10</v>
      </c>
      <c r="B18" s="232"/>
      <c r="C18" s="232"/>
      <c r="D18" s="87"/>
      <c r="E18" s="87"/>
      <c r="F18" s="233"/>
      <c r="G18" s="42"/>
      <c r="H18" s="42"/>
      <c r="I18" s="155"/>
      <c r="J18" s="151"/>
    </row>
    <row r="19" spans="1:10" ht="39.950000000000003" customHeight="1" x14ac:dyDescent="0.4">
      <c r="A19" s="150" t="s">
        <v>250</v>
      </c>
      <c r="B19" s="88"/>
      <c r="C19" s="88"/>
      <c r="D19" s="88"/>
      <c r="E19" s="88"/>
      <c r="F19" s="236">
        <f>SUM(F9:F18)</f>
        <v>0</v>
      </c>
      <c r="G19" s="236">
        <f>SUM(G9:G18)</f>
        <v>0</v>
      </c>
      <c r="H19" s="236">
        <f>SUM(H9:H18)</f>
        <v>0</v>
      </c>
      <c r="I19" s="155"/>
      <c r="J19" s="155"/>
    </row>
    <row r="20" spans="1:10" x14ac:dyDescent="0.15">
      <c r="A20" s="237"/>
      <c r="B20" s="99" t="s">
        <v>3660</v>
      </c>
      <c r="C20" s="107"/>
      <c r="D20" s="99" t="s">
        <v>421</v>
      </c>
      <c r="G20" s="238"/>
      <c r="H20" s="239"/>
      <c r="I20" s="240"/>
      <c r="J20" s="241"/>
    </row>
  </sheetData>
  <mergeCells count="13">
    <mergeCell ref="A2:J2"/>
    <mergeCell ref="A3:D3"/>
    <mergeCell ref="B4:J4"/>
    <mergeCell ref="B5:J5"/>
    <mergeCell ref="F7:F8"/>
    <mergeCell ref="G7:H7"/>
    <mergeCell ref="I7:I8"/>
    <mergeCell ref="J7:J8"/>
    <mergeCell ref="A7:A8"/>
    <mergeCell ref="B7:B8"/>
    <mergeCell ref="C7:C8"/>
    <mergeCell ref="D7:D8"/>
    <mergeCell ref="E7:E8"/>
  </mergeCells>
  <phoneticPr fontId="2"/>
  <hyperlinks>
    <hyperlink ref="K1" location="目次!A1" display="目次に戻る" xr:uid="{5D2624E1-57AD-4DB2-892D-1E8619792D40}"/>
  </hyperlinks>
  <printOptions horizontalCentered="1"/>
  <pageMargins left="0.39370078740157483" right="0.39370078740157483" top="0.39370078740157483" bottom="0.19685039370078741" header="0.31496062992125984" footer="0.31496062992125984"/>
  <pageSetup paperSize="9" scale="5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C0A5-89D6-4DCF-8793-58C851A48FCF}">
  <sheetPr codeName="Sheet25"/>
  <dimension ref="A1:I37"/>
  <sheetViews>
    <sheetView view="pageBreakPreview" zoomScale="80" zoomScaleNormal="100" zoomScaleSheetLayoutView="80" workbookViewId="0">
      <selection sqref="A1:XFD1048576"/>
    </sheetView>
  </sheetViews>
  <sheetFormatPr defaultColWidth="9" defaultRowHeight="13.5" x14ac:dyDescent="0.4"/>
  <cols>
    <col min="1" max="3" width="9" style="89"/>
    <col min="4" max="4" width="10.75" style="89" customWidth="1"/>
    <col min="5" max="16384" width="9" style="89"/>
  </cols>
  <sheetData>
    <row r="1" spans="1:9" ht="20.100000000000001" customHeight="1" x14ac:dyDescent="0.4">
      <c r="A1" s="89" t="s">
        <v>451</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130</v>
      </c>
    </row>
    <row r="7" spans="1:9" ht="20.100000000000001" customHeight="1" x14ac:dyDescent="0.4"/>
    <row r="8" spans="1:9" ht="20.100000000000001" customHeight="1" x14ac:dyDescent="0.4"/>
    <row r="9" spans="1:9" ht="20.100000000000001" customHeight="1" x14ac:dyDescent="0.4">
      <c r="A9" s="385" t="s">
        <v>3740</v>
      </c>
      <c r="B9" s="385"/>
      <c r="C9" s="385"/>
      <c r="D9" s="385"/>
      <c r="E9" s="385"/>
      <c r="F9" s="385"/>
      <c r="G9" s="385"/>
      <c r="H9" s="385"/>
    </row>
    <row r="10" spans="1:9" ht="20.100000000000001" customHeight="1" x14ac:dyDescent="0.4"/>
    <row r="11" spans="1:9" ht="20.100000000000001" customHeight="1" x14ac:dyDescent="0.4">
      <c r="A11" s="386" t="s">
        <v>452</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386"/>
      <c r="B13" s="425"/>
      <c r="C13" s="425"/>
      <c r="D13" s="425"/>
      <c r="E13" s="425"/>
      <c r="F13" s="425"/>
      <c r="G13" s="425"/>
      <c r="H13" s="425"/>
    </row>
    <row r="14" spans="1:9" ht="20.100000000000001" customHeight="1" x14ac:dyDescent="0.4">
      <c r="D14" s="385" t="s">
        <v>133</v>
      </c>
      <c r="E14" s="385"/>
    </row>
    <row r="15" spans="1:9" ht="20.100000000000001" customHeight="1" x14ac:dyDescent="0.4"/>
    <row r="16" spans="1:9" ht="20.100000000000001" customHeight="1" x14ac:dyDescent="0.4">
      <c r="A16" s="89" t="s">
        <v>3741</v>
      </c>
      <c r="E16" s="89" t="s">
        <v>453</v>
      </c>
    </row>
    <row r="17" spans="1:5" ht="20.100000000000001" customHeight="1" x14ac:dyDescent="0.4">
      <c r="B17" s="167"/>
    </row>
    <row r="18" spans="1:5" ht="20.100000000000001" customHeight="1" x14ac:dyDescent="0.4">
      <c r="A18" s="89" t="s">
        <v>3742</v>
      </c>
      <c r="E18" s="89" t="s">
        <v>454</v>
      </c>
    </row>
    <row r="19" spans="1:5" ht="20.100000000000001" customHeight="1" x14ac:dyDescent="0.4"/>
    <row r="20" spans="1:5" ht="20.100000000000001" customHeight="1" x14ac:dyDescent="0.4">
      <c r="A20" s="89" t="s">
        <v>3743</v>
      </c>
      <c r="E20" s="89" t="s">
        <v>455</v>
      </c>
    </row>
    <row r="21" spans="1:5" ht="20.100000000000001" customHeight="1" x14ac:dyDescent="0.4"/>
    <row r="22" spans="1:5" ht="20.100000000000001" customHeight="1" x14ac:dyDescent="0.4">
      <c r="A22" s="89" t="s">
        <v>140</v>
      </c>
      <c r="E22" s="89" t="s">
        <v>141</v>
      </c>
    </row>
    <row r="23" spans="1:5" ht="20.100000000000001" customHeight="1" x14ac:dyDescent="0.4"/>
    <row r="24" spans="1:5" ht="20.100000000000001" customHeight="1" x14ac:dyDescent="0.4"/>
    <row r="25" spans="1:5" ht="20.100000000000001" customHeight="1" x14ac:dyDescent="0.4"/>
    <row r="26" spans="1:5" ht="20.100000000000001" customHeight="1" x14ac:dyDescent="0.4"/>
    <row r="27" spans="1:5" ht="20.100000000000001" customHeight="1" x14ac:dyDescent="0.4"/>
    <row r="28" spans="1:5" ht="20.100000000000001" customHeight="1" x14ac:dyDescent="0.4"/>
    <row r="29" spans="1:5" ht="20.100000000000001" customHeight="1" x14ac:dyDescent="0.4"/>
    <row r="30" spans="1:5" ht="20.100000000000001" customHeight="1" x14ac:dyDescent="0.4"/>
    <row r="31" spans="1:5" ht="20.100000000000001" customHeight="1" x14ac:dyDescent="0.4"/>
    <row r="32" spans="1: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3">
    <mergeCell ref="A9:H9"/>
    <mergeCell ref="A11:H13"/>
    <mergeCell ref="D14:E14"/>
  </mergeCells>
  <phoneticPr fontId="2"/>
  <hyperlinks>
    <hyperlink ref="I1" location="目次!A1" display="目次に戻る" xr:uid="{9C307A18-3F7F-40FD-980D-4198DBF26DCB}"/>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4DE0D-BE1C-4F48-9E16-6B1E4EADE9E2}">
  <sheetPr codeName="Sheet3">
    <tabColor rgb="FFFFC000"/>
    <pageSetUpPr fitToPage="1"/>
  </sheetPr>
  <dimension ref="A1:Q53"/>
  <sheetViews>
    <sheetView showGridLines="0" view="pageBreakPreview" zoomScale="80" zoomScaleNormal="100" zoomScaleSheetLayoutView="80" workbookViewId="0">
      <pane xSplit="1" ySplit="7" topLeftCell="B16" activePane="bottomRight" state="frozen"/>
      <selection sqref="A1:XFD1048576"/>
      <selection pane="topRight" sqref="A1:XFD1048576"/>
      <selection pane="bottomLeft" sqref="A1:XFD1048576"/>
      <selection pane="bottomRight" sqref="A1:XFD1048576"/>
    </sheetView>
  </sheetViews>
  <sheetFormatPr defaultColWidth="9" defaultRowHeight="19.5" customHeight="1" x14ac:dyDescent="0.15"/>
  <cols>
    <col min="1" max="1" width="4.625" style="43" customWidth="1"/>
    <col min="2" max="2" width="9.5" style="43" customWidth="1"/>
    <col min="3" max="3" width="11.375" style="44" customWidth="1"/>
    <col min="4" max="4" width="16.25" style="46" customWidth="1"/>
    <col min="5" max="5" width="13.625" style="46" customWidth="1"/>
    <col min="6" max="6" width="13.625" style="47" customWidth="1"/>
    <col min="7" max="7" width="13.625" style="44" customWidth="1"/>
    <col min="8" max="10" width="16.25" style="44" customWidth="1"/>
    <col min="11" max="12" width="7.25" style="48" customWidth="1"/>
    <col min="13" max="13" width="12.625" style="48" customWidth="1"/>
    <col min="14" max="16" width="12.625" style="44" customWidth="1"/>
    <col min="17" max="16384" width="9" style="44"/>
  </cols>
  <sheetData>
    <row r="1" spans="1:17" s="28" customFormat="1" ht="20.100000000000001" customHeight="1" x14ac:dyDescent="0.4">
      <c r="A1" s="28" t="s">
        <v>3820</v>
      </c>
      <c r="D1" s="29"/>
      <c r="E1" s="29"/>
      <c r="F1" s="30"/>
      <c r="K1" s="31"/>
      <c r="L1" s="31"/>
      <c r="M1" s="31"/>
      <c r="Q1" s="165" t="s">
        <v>3647</v>
      </c>
    </row>
    <row r="2" spans="1:17" s="28" customFormat="1" ht="19.5" customHeight="1" x14ac:dyDescent="0.4">
      <c r="A2" s="391" t="s">
        <v>142</v>
      </c>
      <c r="B2" s="391"/>
      <c r="C2" s="391"/>
      <c r="D2" s="391"/>
      <c r="E2" s="391"/>
      <c r="F2" s="391"/>
      <c r="G2" s="391"/>
      <c r="H2" s="391"/>
      <c r="I2" s="391"/>
      <c r="J2" s="391"/>
      <c r="K2" s="391"/>
      <c r="L2" s="391"/>
      <c r="M2" s="391"/>
      <c r="N2" s="391"/>
      <c r="O2" s="391"/>
      <c r="P2" s="391"/>
    </row>
    <row r="3" spans="1:17" s="28" customFormat="1" ht="19.5" customHeight="1" x14ac:dyDescent="0.4">
      <c r="D3" s="29"/>
      <c r="E3" s="29"/>
      <c r="H3" s="32"/>
      <c r="I3" s="32"/>
      <c r="J3" s="32"/>
      <c r="K3" s="32"/>
      <c r="L3" s="32"/>
      <c r="M3" s="32"/>
      <c r="N3" s="33"/>
      <c r="O3" s="34" t="s">
        <v>143</v>
      </c>
      <c r="P3" s="35"/>
    </row>
    <row r="4" spans="1:17" s="28" customFormat="1" ht="12" customHeight="1" x14ac:dyDescent="0.4">
      <c r="D4" s="29"/>
      <c r="E4" s="29"/>
      <c r="K4" s="31"/>
      <c r="L4" s="31"/>
      <c r="M4" s="31"/>
    </row>
    <row r="5" spans="1:17" s="28" customFormat="1" ht="19.5" customHeight="1" x14ac:dyDescent="0.4">
      <c r="A5" s="32"/>
      <c r="B5" s="32"/>
      <c r="D5" s="29"/>
      <c r="E5" s="29"/>
      <c r="F5" s="30"/>
      <c r="K5" s="31"/>
      <c r="L5" s="31"/>
      <c r="M5" s="31"/>
      <c r="P5" s="31" t="s">
        <v>144</v>
      </c>
    </row>
    <row r="6" spans="1:17" s="127" customFormat="1" ht="19.5" customHeight="1" x14ac:dyDescent="0.15">
      <c r="A6" s="389" t="s">
        <v>145</v>
      </c>
      <c r="B6" s="390" t="s">
        <v>146</v>
      </c>
      <c r="C6" s="390" t="s">
        <v>3654</v>
      </c>
      <c r="D6" s="390" t="s">
        <v>3651</v>
      </c>
      <c r="E6" s="392" t="s">
        <v>3656</v>
      </c>
      <c r="F6" s="393"/>
      <c r="G6" s="394"/>
      <c r="H6" s="390" t="s">
        <v>147</v>
      </c>
      <c r="I6" s="390" t="s">
        <v>3710</v>
      </c>
      <c r="J6" s="387" t="s">
        <v>3658</v>
      </c>
      <c r="K6" s="389" t="s">
        <v>148</v>
      </c>
      <c r="L6" s="389"/>
      <c r="M6" s="390" t="s">
        <v>3652</v>
      </c>
      <c r="N6" s="389" t="s">
        <v>3653</v>
      </c>
      <c r="O6" s="389"/>
      <c r="P6" s="389"/>
    </row>
    <row r="7" spans="1:17" s="32" customFormat="1" ht="19.5" customHeight="1" x14ac:dyDescent="0.4">
      <c r="A7" s="389"/>
      <c r="B7" s="389"/>
      <c r="C7" s="390"/>
      <c r="D7" s="390"/>
      <c r="E7" s="149" t="s">
        <v>3655</v>
      </c>
      <c r="F7" s="149" t="s">
        <v>3657</v>
      </c>
      <c r="G7" s="149" t="s">
        <v>3650</v>
      </c>
      <c r="H7" s="390"/>
      <c r="I7" s="389"/>
      <c r="J7" s="388"/>
      <c r="K7" s="148" t="s">
        <v>149</v>
      </c>
      <c r="L7" s="148" t="s">
        <v>150</v>
      </c>
      <c r="M7" s="390"/>
      <c r="N7" s="149" t="s">
        <v>430</v>
      </c>
      <c r="O7" s="149" t="s">
        <v>152</v>
      </c>
      <c r="P7" s="149" t="s">
        <v>3659</v>
      </c>
    </row>
    <row r="8" spans="1:17" s="36" customFormat="1" ht="29.25" customHeight="1" x14ac:dyDescent="0.15">
      <c r="A8" s="148">
        <v>1</v>
      </c>
      <c r="B8" s="37"/>
      <c r="C8" s="38"/>
      <c r="D8" s="39"/>
      <c r="E8" s="39"/>
      <c r="F8" s="39"/>
      <c r="G8" s="37"/>
      <c r="H8" s="37"/>
      <c r="I8" s="37"/>
      <c r="J8" s="37"/>
      <c r="K8" s="40"/>
      <c r="L8" s="40"/>
      <c r="M8" s="41"/>
      <c r="N8" s="41"/>
      <c r="O8" s="41"/>
      <c r="P8" s="41"/>
    </row>
    <row r="9" spans="1:17" s="36" customFormat="1" ht="29.25" customHeight="1" x14ac:dyDescent="0.15">
      <c r="A9" s="148">
        <v>2</v>
      </c>
      <c r="B9" s="37"/>
      <c r="C9" s="38"/>
      <c r="D9" s="39"/>
      <c r="E9" s="39"/>
      <c r="F9" s="39"/>
      <c r="G9" s="37"/>
      <c r="H9" s="37"/>
      <c r="I9" s="37"/>
      <c r="J9" s="37"/>
      <c r="K9" s="40"/>
      <c r="L9" s="40"/>
      <c r="M9" s="41"/>
      <c r="N9" s="41"/>
      <c r="O9" s="41"/>
      <c r="P9" s="41"/>
    </row>
    <row r="10" spans="1:17" s="36" customFormat="1" ht="29.25" customHeight="1" x14ac:dyDescent="0.15">
      <c r="A10" s="148">
        <v>3</v>
      </c>
      <c r="B10" s="37"/>
      <c r="C10" s="38"/>
      <c r="D10" s="39"/>
      <c r="E10" s="39"/>
      <c r="F10" s="39"/>
      <c r="G10" s="37"/>
      <c r="H10" s="37"/>
      <c r="I10" s="37"/>
      <c r="J10" s="37"/>
      <c r="K10" s="40"/>
      <c r="L10" s="40"/>
      <c r="M10" s="41"/>
      <c r="N10" s="41"/>
      <c r="O10" s="41"/>
      <c r="P10" s="41"/>
    </row>
    <row r="11" spans="1:17" s="36" customFormat="1" ht="29.25" customHeight="1" x14ac:dyDescent="0.15">
      <c r="A11" s="148">
        <v>4</v>
      </c>
      <c r="B11" s="37"/>
      <c r="C11" s="38"/>
      <c r="D11" s="39"/>
      <c r="E11" s="39"/>
      <c r="F11" s="39"/>
      <c r="G11" s="37"/>
      <c r="H11" s="37"/>
      <c r="I11" s="37"/>
      <c r="J11" s="37"/>
      <c r="K11" s="40"/>
      <c r="L11" s="40"/>
      <c r="M11" s="41"/>
      <c r="N11" s="41"/>
      <c r="O11" s="41"/>
      <c r="P11" s="41"/>
    </row>
    <row r="12" spans="1:17" s="36" customFormat="1" ht="29.25" customHeight="1" x14ac:dyDescent="0.15">
      <c r="A12" s="148">
        <v>5</v>
      </c>
      <c r="B12" s="37"/>
      <c r="C12" s="38"/>
      <c r="D12" s="39"/>
      <c r="E12" s="39"/>
      <c r="F12" s="39"/>
      <c r="G12" s="37"/>
      <c r="H12" s="37"/>
      <c r="I12" s="37"/>
      <c r="J12" s="37"/>
      <c r="K12" s="40"/>
      <c r="L12" s="40"/>
      <c r="M12" s="41"/>
      <c r="N12" s="41"/>
      <c r="O12" s="41"/>
      <c r="P12" s="41"/>
    </row>
    <row r="13" spans="1:17" s="36" customFormat="1" ht="29.25" customHeight="1" x14ac:dyDescent="0.15">
      <c r="A13" s="148">
        <v>6</v>
      </c>
      <c r="B13" s="37"/>
      <c r="C13" s="38"/>
      <c r="D13" s="39"/>
      <c r="E13" s="39"/>
      <c r="F13" s="39"/>
      <c r="G13" s="37"/>
      <c r="H13" s="37"/>
      <c r="I13" s="37"/>
      <c r="J13" s="37"/>
      <c r="K13" s="40"/>
      <c r="L13" s="40"/>
      <c r="M13" s="41"/>
      <c r="N13" s="41"/>
      <c r="O13" s="41"/>
      <c r="P13" s="41"/>
    </row>
    <row r="14" spans="1:17" s="36" customFormat="1" ht="29.25" customHeight="1" x14ac:dyDescent="0.15">
      <c r="A14" s="148">
        <v>7</v>
      </c>
      <c r="B14" s="37"/>
      <c r="C14" s="38"/>
      <c r="D14" s="39"/>
      <c r="E14" s="39"/>
      <c r="F14" s="39"/>
      <c r="G14" s="37"/>
      <c r="H14" s="37"/>
      <c r="I14" s="37"/>
      <c r="J14" s="37"/>
      <c r="K14" s="40"/>
      <c r="L14" s="40"/>
      <c r="M14" s="41"/>
      <c r="N14" s="41"/>
      <c r="O14" s="41"/>
      <c r="P14" s="41"/>
    </row>
    <row r="15" spans="1:17" s="36" customFormat="1" ht="29.25" customHeight="1" x14ac:dyDescent="0.15">
      <c r="A15" s="148">
        <v>8</v>
      </c>
      <c r="B15" s="37"/>
      <c r="C15" s="38"/>
      <c r="D15" s="39"/>
      <c r="E15" s="39"/>
      <c r="F15" s="39"/>
      <c r="G15" s="37"/>
      <c r="H15" s="37"/>
      <c r="I15" s="37"/>
      <c r="J15" s="37"/>
      <c r="K15" s="40"/>
      <c r="L15" s="40"/>
      <c r="M15" s="41"/>
      <c r="N15" s="41"/>
      <c r="O15" s="41"/>
      <c r="P15" s="41"/>
    </row>
    <row r="16" spans="1:17" s="36" customFormat="1" ht="29.25" customHeight="1" x14ac:dyDescent="0.15">
      <c r="A16" s="148">
        <v>9</v>
      </c>
      <c r="B16" s="37"/>
      <c r="C16" s="38"/>
      <c r="D16" s="39"/>
      <c r="E16" s="39"/>
      <c r="F16" s="39"/>
      <c r="G16" s="37"/>
      <c r="H16" s="37"/>
      <c r="I16" s="37"/>
      <c r="J16" s="37"/>
      <c r="K16" s="40"/>
      <c r="L16" s="40"/>
      <c r="M16" s="41"/>
      <c r="N16" s="41"/>
      <c r="O16" s="41"/>
      <c r="P16" s="41"/>
    </row>
    <row r="17" spans="1:16" s="36" customFormat="1" ht="29.25" customHeight="1" x14ac:dyDescent="0.15">
      <c r="A17" s="148">
        <v>10</v>
      </c>
      <c r="B17" s="37"/>
      <c r="C17" s="38"/>
      <c r="D17" s="39"/>
      <c r="E17" s="39"/>
      <c r="F17" s="39"/>
      <c r="G17" s="37"/>
      <c r="H17" s="37"/>
      <c r="I17" s="37"/>
      <c r="J17" s="37"/>
      <c r="K17" s="40"/>
      <c r="L17" s="40"/>
      <c r="M17" s="41"/>
      <c r="N17" s="41"/>
      <c r="O17" s="41"/>
      <c r="P17" s="41"/>
    </row>
    <row r="18" spans="1:16" s="36" customFormat="1" ht="30" customHeight="1" x14ac:dyDescent="0.15">
      <c r="A18" s="148">
        <v>11</v>
      </c>
      <c r="B18" s="37"/>
      <c r="C18" s="38"/>
      <c r="D18" s="39"/>
      <c r="E18" s="39"/>
      <c r="F18" s="39"/>
      <c r="G18" s="37"/>
      <c r="H18" s="37"/>
      <c r="I18" s="37"/>
      <c r="J18" s="37"/>
      <c r="K18" s="40"/>
      <c r="L18" s="40"/>
      <c r="M18" s="41"/>
      <c r="N18" s="41"/>
      <c r="O18" s="41"/>
      <c r="P18" s="41"/>
    </row>
    <row r="19" spans="1:16" s="36" customFormat="1" ht="30" customHeight="1" x14ac:dyDescent="0.15">
      <c r="A19" s="148">
        <v>12</v>
      </c>
      <c r="B19" s="37"/>
      <c r="C19" s="38"/>
      <c r="D19" s="39"/>
      <c r="E19" s="39"/>
      <c r="F19" s="39"/>
      <c r="G19" s="37"/>
      <c r="H19" s="37"/>
      <c r="I19" s="37"/>
      <c r="J19" s="37"/>
      <c r="K19" s="40"/>
      <c r="L19" s="40"/>
      <c r="M19" s="41"/>
      <c r="N19" s="41"/>
      <c r="O19" s="41"/>
      <c r="P19" s="41"/>
    </row>
    <row r="20" spans="1:16" s="36" customFormat="1" ht="30" customHeight="1" x14ac:dyDescent="0.15">
      <c r="A20" s="148">
        <v>13</v>
      </c>
      <c r="B20" s="37"/>
      <c r="C20" s="38"/>
      <c r="D20" s="39"/>
      <c r="E20" s="39"/>
      <c r="F20" s="39"/>
      <c r="G20" s="37"/>
      <c r="H20" s="37"/>
      <c r="I20" s="37"/>
      <c r="J20" s="37"/>
      <c r="K20" s="40"/>
      <c r="L20" s="40"/>
      <c r="M20" s="41"/>
      <c r="N20" s="41"/>
      <c r="O20" s="41"/>
      <c r="P20" s="41"/>
    </row>
    <row r="21" spans="1:16" s="36" customFormat="1" ht="30" customHeight="1" x14ac:dyDescent="0.15">
      <c r="A21" s="148">
        <v>14</v>
      </c>
      <c r="B21" s="37"/>
      <c r="C21" s="38"/>
      <c r="D21" s="39"/>
      <c r="E21" s="39"/>
      <c r="F21" s="39"/>
      <c r="G21" s="37"/>
      <c r="H21" s="37"/>
      <c r="I21" s="37"/>
      <c r="J21" s="37"/>
      <c r="K21" s="40"/>
      <c r="L21" s="40"/>
      <c r="M21" s="41"/>
      <c r="N21" s="41"/>
      <c r="O21" s="41"/>
      <c r="P21" s="41"/>
    </row>
    <row r="22" spans="1:16" s="36" customFormat="1" ht="30" customHeight="1" x14ac:dyDescent="0.15">
      <c r="A22" s="148">
        <v>15</v>
      </c>
      <c r="B22" s="37"/>
      <c r="C22" s="38"/>
      <c r="D22" s="39"/>
      <c r="E22" s="39"/>
      <c r="F22" s="39"/>
      <c r="G22" s="37"/>
      <c r="H22" s="37"/>
      <c r="I22" s="37"/>
      <c r="J22" s="37"/>
      <c r="K22" s="40"/>
      <c r="L22" s="40"/>
      <c r="M22" s="41"/>
      <c r="N22" s="41"/>
      <c r="O22" s="41"/>
      <c r="P22" s="41"/>
    </row>
    <row r="23" spans="1:16" s="36" customFormat="1" ht="30" customHeight="1" x14ac:dyDescent="0.15">
      <c r="A23" s="148">
        <v>16</v>
      </c>
      <c r="B23" s="37"/>
      <c r="C23" s="38"/>
      <c r="D23" s="39"/>
      <c r="E23" s="39"/>
      <c r="F23" s="39"/>
      <c r="G23" s="37"/>
      <c r="H23" s="37"/>
      <c r="I23" s="37"/>
      <c r="J23" s="37"/>
      <c r="K23" s="40"/>
      <c r="L23" s="40"/>
      <c r="M23" s="41"/>
      <c r="N23" s="41"/>
      <c r="O23" s="41"/>
      <c r="P23" s="41"/>
    </row>
    <row r="24" spans="1:16" s="36" customFormat="1" ht="30" customHeight="1" x14ac:dyDescent="0.15">
      <c r="A24" s="148">
        <v>17</v>
      </c>
      <c r="B24" s="37"/>
      <c r="C24" s="38"/>
      <c r="D24" s="39"/>
      <c r="E24" s="39"/>
      <c r="F24" s="39"/>
      <c r="G24" s="37"/>
      <c r="H24" s="37"/>
      <c r="I24" s="37"/>
      <c r="J24" s="37"/>
      <c r="K24" s="40"/>
      <c r="L24" s="40"/>
      <c r="M24" s="41"/>
      <c r="N24" s="41"/>
      <c r="O24" s="41"/>
      <c r="P24" s="41"/>
    </row>
    <row r="25" spans="1:16" s="36" customFormat="1" ht="30" customHeight="1" x14ac:dyDescent="0.15">
      <c r="A25" s="148">
        <v>18</v>
      </c>
      <c r="B25" s="37"/>
      <c r="C25" s="38"/>
      <c r="D25" s="39"/>
      <c r="E25" s="39"/>
      <c r="F25" s="39"/>
      <c r="G25" s="37"/>
      <c r="H25" s="37"/>
      <c r="I25" s="37"/>
      <c r="J25" s="37"/>
      <c r="K25" s="40"/>
      <c r="L25" s="40"/>
      <c r="M25" s="41"/>
      <c r="N25" s="41"/>
      <c r="O25" s="41"/>
      <c r="P25" s="41"/>
    </row>
    <row r="26" spans="1:16" s="36" customFormat="1" ht="30" customHeight="1" x14ac:dyDescent="0.15">
      <c r="A26" s="148">
        <v>19</v>
      </c>
      <c r="B26" s="37"/>
      <c r="C26" s="38"/>
      <c r="D26" s="39"/>
      <c r="E26" s="39"/>
      <c r="F26" s="39"/>
      <c r="G26" s="37"/>
      <c r="H26" s="37"/>
      <c r="I26" s="37"/>
      <c r="J26" s="37"/>
      <c r="K26" s="40"/>
      <c r="L26" s="40"/>
      <c r="M26" s="41"/>
      <c r="N26" s="41"/>
      <c r="O26" s="41"/>
      <c r="P26" s="41"/>
    </row>
    <row r="27" spans="1:16" s="36" customFormat="1" ht="30" customHeight="1" x14ac:dyDescent="0.15">
      <c r="A27" s="148">
        <v>20</v>
      </c>
      <c r="B27" s="37"/>
      <c r="C27" s="38"/>
      <c r="D27" s="39"/>
      <c r="E27" s="39"/>
      <c r="F27" s="39"/>
      <c r="G27" s="37"/>
      <c r="H27" s="37"/>
      <c r="I27" s="37"/>
      <c r="J27" s="37"/>
      <c r="K27" s="40"/>
      <c r="L27" s="40"/>
      <c r="M27" s="41"/>
      <c r="N27" s="41"/>
      <c r="O27" s="41"/>
      <c r="P27" s="41"/>
    </row>
    <row r="28" spans="1:16" s="36" customFormat="1" ht="30" customHeight="1" x14ac:dyDescent="0.15">
      <c r="A28" s="148"/>
      <c r="B28" s="149" t="s">
        <v>3665</v>
      </c>
      <c r="C28" s="149"/>
      <c r="D28" s="149"/>
      <c r="E28" s="149"/>
      <c r="F28" s="149"/>
      <c r="G28" s="148"/>
      <c r="H28" s="148"/>
      <c r="I28" s="148"/>
      <c r="J28" s="148"/>
      <c r="K28" s="128">
        <f t="shared" ref="K28:P28" si="0">SUM(K8:K27)</f>
        <v>0</v>
      </c>
      <c r="L28" s="128">
        <f t="shared" si="0"/>
        <v>0</v>
      </c>
      <c r="M28" s="129">
        <f t="shared" si="0"/>
        <v>0</v>
      </c>
      <c r="N28" s="129">
        <f t="shared" si="0"/>
        <v>0</v>
      </c>
      <c r="O28" s="129">
        <f t="shared" si="0"/>
        <v>0</v>
      </c>
      <c r="P28" s="129">
        <f t="shared" si="0"/>
        <v>0</v>
      </c>
    </row>
    <row r="29" spans="1:16" s="36" customFormat="1" ht="15" customHeight="1" x14ac:dyDescent="0.15">
      <c r="A29" s="127"/>
      <c r="B29" s="127"/>
      <c r="C29" s="200"/>
      <c r="D29" s="201" t="s">
        <v>3757</v>
      </c>
      <c r="E29" s="200"/>
      <c r="F29" s="200"/>
      <c r="G29" s="200"/>
      <c r="H29" s="200"/>
      <c r="I29" s="200"/>
      <c r="J29" s="200"/>
      <c r="K29" s="200"/>
      <c r="L29" s="200"/>
      <c r="M29" s="200"/>
      <c r="N29" s="200"/>
      <c r="O29" s="200"/>
      <c r="P29" s="200"/>
    </row>
    <row r="30" spans="1:16" s="36" customFormat="1" ht="15" customHeight="1" x14ac:dyDescent="0.15">
      <c r="A30" s="127"/>
      <c r="B30" s="127"/>
      <c r="D30" s="45" t="s">
        <v>3660</v>
      </c>
      <c r="E30" s="29"/>
      <c r="F30" s="202"/>
      <c r="K30" s="203"/>
      <c r="L30" s="203"/>
      <c r="M30" s="203"/>
    </row>
    <row r="31" spans="1:16" ht="15" customHeight="1" x14ac:dyDescent="0.15">
      <c r="D31" s="45" t="s">
        <v>3758</v>
      </c>
    </row>
    <row r="32" spans="1:16" ht="23.25" customHeight="1" x14ac:dyDescent="0.15"/>
    <row r="33" s="44" customFormat="1" ht="19.5" customHeight="1" x14ac:dyDescent="0.15"/>
    <row r="34" s="44" customFormat="1" ht="19.5" customHeight="1" x14ac:dyDescent="0.15"/>
    <row r="35" s="44" customFormat="1" ht="19.5" customHeight="1" x14ac:dyDescent="0.15"/>
    <row r="36" s="44" customFormat="1" ht="19.5" customHeight="1" x14ac:dyDescent="0.15"/>
    <row r="37" s="44" customFormat="1" ht="19.5" customHeight="1" x14ac:dyDescent="0.15"/>
    <row r="38" s="44" customFormat="1" ht="19.5" customHeight="1" x14ac:dyDescent="0.15"/>
    <row r="39" s="44" customFormat="1" ht="19.5" customHeight="1" x14ac:dyDescent="0.15"/>
    <row r="40" s="44" customFormat="1" ht="19.5" customHeight="1" x14ac:dyDescent="0.15"/>
    <row r="41" s="44" customFormat="1" ht="19.5" customHeight="1" x14ac:dyDescent="0.15"/>
    <row r="42" s="44" customFormat="1" ht="19.5" customHeight="1" x14ac:dyDescent="0.15"/>
    <row r="43" s="44" customFormat="1" ht="19.5" customHeight="1" x14ac:dyDescent="0.15"/>
    <row r="44" s="44" customFormat="1" ht="19.5" customHeight="1" x14ac:dyDescent="0.15"/>
    <row r="45" s="44" customFormat="1" ht="19.5" customHeight="1" x14ac:dyDescent="0.15"/>
    <row r="46" s="44" customFormat="1" ht="19.5" customHeight="1" x14ac:dyDescent="0.15"/>
    <row r="47" s="44" customFormat="1" ht="19.5" customHeight="1" x14ac:dyDescent="0.15"/>
    <row r="48" s="44" customFormat="1" ht="19.5" customHeight="1" x14ac:dyDescent="0.15"/>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sheetData>
  <mergeCells count="12">
    <mergeCell ref="J6:J7"/>
    <mergeCell ref="K6:L6"/>
    <mergeCell ref="M6:M7"/>
    <mergeCell ref="N6:P6"/>
    <mergeCell ref="A2:P2"/>
    <mergeCell ref="A6:A7"/>
    <mergeCell ref="B6:B7"/>
    <mergeCell ref="C6:C7"/>
    <mergeCell ref="D6:D7"/>
    <mergeCell ref="H6:H7"/>
    <mergeCell ref="I6:I7"/>
    <mergeCell ref="E6:G6"/>
  </mergeCells>
  <phoneticPr fontId="2"/>
  <hyperlinks>
    <hyperlink ref="Q1" location="目次!A1" display="目次に戻る" xr:uid="{AC3A70D0-60CA-4FCA-A3CE-E4D9E4A6AC7A}"/>
  </hyperlinks>
  <printOptions horizontalCentered="1" verticalCentered="1"/>
  <pageMargins left="0.19685039370078741" right="0.19685039370078741" top="0.39370078740157483" bottom="0.39370078740157483" header="0.31496062992125984" footer="0.31496062992125984"/>
  <pageSetup paperSize="9" scale="67" firstPageNumber="0" orientation="landscape" useFirstPageNumber="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245BF-0AA3-4506-B9B3-7589B9513B42}">
  <sheetPr codeName="Sheet26"/>
  <dimension ref="A1:H53"/>
  <sheetViews>
    <sheetView view="pageBreakPreview" topLeftCell="A12" zoomScale="80" zoomScaleNormal="100" zoomScaleSheetLayoutView="80" workbookViewId="0">
      <selection sqref="A1:XFD1048576"/>
    </sheetView>
  </sheetViews>
  <sheetFormatPr defaultColWidth="9" defaultRowHeight="13.5" x14ac:dyDescent="0.4"/>
  <cols>
    <col min="1" max="1" width="20.625" style="89" customWidth="1"/>
    <col min="2" max="2" width="54.125" style="89" customWidth="1"/>
    <col min="3" max="16384" width="9" style="89"/>
  </cols>
  <sheetData>
    <row r="1" spans="1:8" ht="20.100000000000001" customHeight="1" x14ac:dyDescent="0.4">
      <c r="A1" s="89" t="s">
        <v>456</v>
      </c>
      <c r="C1" s="165" t="s">
        <v>3647</v>
      </c>
    </row>
    <row r="2" spans="1:8" ht="20.100000000000001" customHeight="1" x14ac:dyDescent="0.4">
      <c r="H2" s="166"/>
    </row>
    <row r="3" spans="1:8" ht="20.100000000000001" customHeight="1" x14ac:dyDescent="0.4">
      <c r="A3" s="385" t="s">
        <v>3744</v>
      </c>
      <c r="B3" s="385"/>
      <c r="H3" s="166"/>
    </row>
    <row r="4" spans="1:8" ht="20.100000000000001" customHeight="1" x14ac:dyDescent="0.4"/>
    <row r="5" spans="1:8" ht="20.100000000000001" customHeight="1" x14ac:dyDescent="0.4">
      <c r="A5" s="175" t="s">
        <v>156</v>
      </c>
      <c r="B5" s="152"/>
    </row>
    <row r="6" spans="1:8" ht="20.100000000000001" customHeight="1" x14ac:dyDescent="0.4">
      <c r="A6" s="175" t="s">
        <v>3651</v>
      </c>
      <c r="B6" s="152"/>
      <c r="H6" s="166"/>
    </row>
    <row r="7" spans="1:8" ht="20.100000000000001" customHeight="1" x14ac:dyDescent="0.4">
      <c r="A7" s="175" t="s">
        <v>158</v>
      </c>
      <c r="B7" s="152"/>
    </row>
    <row r="8" spans="1:8" ht="20.100000000000001" customHeight="1" x14ac:dyDescent="0.4">
      <c r="A8" s="150" t="s">
        <v>457</v>
      </c>
      <c r="B8" s="152"/>
    </row>
    <row r="9" spans="1:8" ht="69" customHeight="1" x14ac:dyDescent="0.4">
      <c r="A9" s="175" t="s">
        <v>458</v>
      </c>
      <c r="B9" s="152"/>
    </row>
    <row r="10" spans="1:8" ht="20.100000000000001" customHeight="1" x14ac:dyDescent="0.4">
      <c r="A10" s="225"/>
    </row>
    <row r="11" spans="1:8" ht="20.100000000000001" customHeight="1" x14ac:dyDescent="0.4">
      <c r="A11" s="175" t="s">
        <v>156</v>
      </c>
      <c r="B11" s="152"/>
    </row>
    <row r="12" spans="1:8" ht="20.100000000000001" customHeight="1" x14ac:dyDescent="0.4">
      <c r="A12" s="175" t="s">
        <v>3651</v>
      </c>
      <c r="B12" s="152"/>
      <c r="H12" s="166"/>
    </row>
    <row r="13" spans="1:8" ht="20.100000000000001" customHeight="1" x14ac:dyDescent="0.4">
      <c r="A13" s="175" t="s">
        <v>158</v>
      </c>
      <c r="B13" s="152"/>
    </row>
    <row r="14" spans="1:8" ht="20.100000000000001" customHeight="1" x14ac:dyDescent="0.4">
      <c r="A14" s="150" t="s">
        <v>457</v>
      </c>
      <c r="B14" s="152"/>
    </row>
    <row r="15" spans="1:8" ht="69" customHeight="1" x14ac:dyDescent="0.4">
      <c r="A15" s="175" t="s">
        <v>458</v>
      </c>
      <c r="B15" s="152"/>
    </row>
    <row r="16" spans="1:8" ht="20.100000000000001" customHeight="1" x14ac:dyDescent="0.4">
      <c r="A16" s="226"/>
      <c r="B16" s="169"/>
      <c r="C16" s="169"/>
      <c r="D16" s="169"/>
      <c r="E16" s="169"/>
      <c r="F16" s="169"/>
      <c r="G16" s="169"/>
      <c r="H16" s="169"/>
    </row>
    <row r="17" spans="1:8" ht="20.100000000000001" customHeight="1" x14ac:dyDescent="0.4">
      <c r="A17" s="175" t="s">
        <v>156</v>
      </c>
      <c r="B17" s="152"/>
    </row>
    <row r="18" spans="1:8" ht="20.100000000000001" customHeight="1" x14ac:dyDescent="0.4">
      <c r="A18" s="175" t="s">
        <v>3651</v>
      </c>
      <c r="B18" s="152"/>
      <c r="H18" s="166"/>
    </row>
    <row r="19" spans="1:8" ht="20.100000000000001" customHeight="1" x14ac:dyDescent="0.4">
      <c r="A19" s="175" t="s">
        <v>158</v>
      </c>
      <c r="B19" s="152"/>
    </row>
    <row r="20" spans="1:8" ht="20.100000000000001" customHeight="1" x14ac:dyDescent="0.4">
      <c r="A20" s="150" t="s">
        <v>457</v>
      </c>
      <c r="B20" s="152"/>
    </row>
    <row r="21" spans="1:8" ht="69" customHeight="1" x14ac:dyDescent="0.4">
      <c r="A21" s="175" t="s">
        <v>458</v>
      </c>
      <c r="B21" s="152"/>
    </row>
    <row r="22" spans="1:8" ht="20.100000000000001" customHeight="1" x14ac:dyDescent="0.4">
      <c r="A22" s="226"/>
      <c r="B22" s="169"/>
      <c r="C22" s="169"/>
      <c r="D22" s="169"/>
      <c r="E22" s="169"/>
      <c r="F22" s="169"/>
      <c r="G22" s="169"/>
      <c r="H22" s="169"/>
    </row>
    <row r="23" spans="1:8" ht="20.100000000000001" customHeight="1" x14ac:dyDescent="0.4">
      <c r="A23" s="175" t="s">
        <v>156</v>
      </c>
      <c r="B23" s="152"/>
    </row>
    <row r="24" spans="1:8" ht="20.100000000000001" customHeight="1" x14ac:dyDescent="0.4">
      <c r="A24" s="175" t="s">
        <v>3651</v>
      </c>
      <c r="B24" s="152"/>
      <c r="H24" s="166"/>
    </row>
    <row r="25" spans="1:8" ht="20.100000000000001" customHeight="1" x14ac:dyDescent="0.4">
      <c r="A25" s="175" t="s">
        <v>158</v>
      </c>
      <c r="B25" s="152"/>
    </row>
    <row r="26" spans="1:8" ht="20.100000000000001" customHeight="1" x14ac:dyDescent="0.4">
      <c r="A26" s="150" t="s">
        <v>457</v>
      </c>
      <c r="B26" s="152"/>
    </row>
    <row r="27" spans="1:8" ht="69" customHeight="1" x14ac:dyDescent="0.4">
      <c r="A27" s="175" t="s">
        <v>458</v>
      </c>
      <c r="B27" s="152"/>
    </row>
    <row r="28" spans="1:8" ht="20.100000000000001" customHeight="1" x14ac:dyDescent="0.4">
      <c r="A28" s="170"/>
      <c r="B28" s="169"/>
      <c r="C28" s="169"/>
      <c r="D28" s="169"/>
      <c r="E28" s="169"/>
      <c r="F28" s="169"/>
      <c r="G28" s="169"/>
      <c r="H28" s="169"/>
    </row>
    <row r="29" spans="1:8" ht="20.100000000000001" customHeight="1" x14ac:dyDescent="0.4"/>
    <row r="30" spans="1:8" ht="20.100000000000001" customHeight="1" x14ac:dyDescent="0.4"/>
    <row r="31" spans="1:8" ht="20.100000000000001" customHeight="1" x14ac:dyDescent="0.4"/>
    <row r="32" spans="1:8" ht="20.100000000000001" customHeight="1" x14ac:dyDescent="0.4">
      <c r="B32" s="167"/>
    </row>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row r="39" s="89" customFormat="1" ht="20.100000000000001" customHeight="1" x14ac:dyDescent="0.4"/>
    <row r="40" s="89" customFormat="1" ht="20.100000000000001" customHeight="1" x14ac:dyDescent="0.4"/>
    <row r="41" s="89" customFormat="1" ht="20.100000000000001" customHeight="1" x14ac:dyDescent="0.4"/>
    <row r="42" s="89" customFormat="1" ht="20.100000000000001" customHeight="1" x14ac:dyDescent="0.4"/>
    <row r="43" s="89" customFormat="1" ht="20.100000000000001" customHeight="1" x14ac:dyDescent="0.4"/>
    <row r="44" s="89" customFormat="1" ht="20.100000000000001" customHeight="1" x14ac:dyDescent="0.4"/>
    <row r="45" s="89" customFormat="1" ht="20.100000000000001" customHeight="1" x14ac:dyDescent="0.4"/>
    <row r="46" s="89" customFormat="1" ht="20.100000000000001" customHeight="1" x14ac:dyDescent="0.4"/>
    <row r="47" s="89" customFormat="1" ht="20.100000000000001" customHeight="1" x14ac:dyDescent="0.4"/>
    <row r="48" s="89" customFormat="1" ht="20.100000000000001" customHeight="1" x14ac:dyDescent="0.4"/>
    <row r="49" s="89" customFormat="1" ht="20.100000000000001" customHeight="1" x14ac:dyDescent="0.4"/>
    <row r="50" s="89" customFormat="1" ht="20.100000000000001" customHeight="1" x14ac:dyDescent="0.4"/>
    <row r="51" s="89" customFormat="1" ht="20.100000000000001" customHeight="1" x14ac:dyDescent="0.4"/>
    <row r="52" s="89" customFormat="1" ht="20.100000000000001" customHeight="1" x14ac:dyDescent="0.4"/>
    <row r="53" s="89" customFormat="1" ht="20.100000000000001" customHeight="1" x14ac:dyDescent="0.4"/>
  </sheetData>
  <mergeCells count="1">
    <mergeCell ref="A3:B3"/>
  </mergeCells>
  <phoneticPr fontId="2"/>
  <hyperlinks>
    <hyperlink ref="C1" location="目次!A1" display="目次に戻る" xr:uid="{B02B5551-F86D-4966-BFE3-1B4E0F4F11F2}"/>
  </hyperlinks>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A0E48-C209-49BA-A442-E144F7F2B32F}">
  <sheetPr codeName="Sheet27"/>
  <dimension ref="A1:V54"/>
  <sheetViews>
    <sheetView showGridLines="0" view="pageBreakPreview" zoomScale="80" zoomScaleNormal="100" zoomScaleSheetLayoutView="80" workbookViewId="0">
      <pane xSplit="1" ySplit="8" topLeftCell="B18" activePane="bottomRight" state="frozen"/>
      <selection sqref="A1:XFD1048576"/>
      <selection pane="topRight" sqref="A1:XFD1048576"/>
      <selection pane="bottomLeft" sqref="A1:XFD1048576"/>
      <selection pane="bottomRight" sqref="A1:XFD1048576"/>
    </sheetView>
  </sheetViews>
  <sheetFormatPr defaultColWidth="9" defaultRowHeight="19.5" customHeight="1" x14ac:dyDescent="0.15"/>
  <cols>
    <col min="1" max="1" width="4.625" style="43" customWidth="1"/>
    <col min="2" max="2" width="9.5" style="43" customWidth="1"/>
    <col min="3" max="3" width="10.125" style="44" customWidth="1"/>
    <col min="4" max="4" width="16.25" style="46" customWidth="1"/>
    <col min="5" max="5" width="13.625" style="46" customWidth="1"/>
    <col min="6" max="6" width="13.625" style="47" customWidth="1"/>
    <col min="7" max="7" width="13.625" style="44" customWidth="1"/>
    <col min="8" max="9" width="16.25" style="44" customWidth="1"/>
    <col min="10" max="11" width="6.25" style="48" customWidth="1"/>
    <col min="12" max="12" width="12.125" style="48" customWidth="1"/>
    <col min="13" max="15" width="12.125" style="44" customWidth="1"/>
    <col min="16" max="17" width="6.25" style="48" customWidth="1"/>
    <col min="18" max="18" width="12.125" style="48" customWidth="1"/>
    <col min="19" max="21" width="12.125" style="44" customWidth="1"/>
    <col min="22" max="16384" width="9" style="44"/>
  </cols>
  <sheetData>
    <row r="1" spans="1:22" s="28" customFormat="1" ht="20.100000000000001" customHeight="1" x14ac:dyDescent="0.4">
      <c r="A1" s="28" t="s">
        <v>459</v>
      </c>
      <c r="D1" s="29"/>
      <c r="E1" s="29"/>
      <c r="F1" s="30"/>
      <c r="J1" s="31"/>
      <c r="K1" s="31"/>
      <c r="L1" s="31"/>
      <c r="P1" s="31"/>
      <c r="Q1" s="31"/>
      <c r="R1" s="31"/>
      <c r="V1" s="165" t="s">
        <v>3647</v>
      </c>
    </row>
    <row r="2" spans="1:22" s="28" customFormat="1" ht="19.5" customHeight="1" x14ac:dyDescent="0.4">
      <c r="A2" s="391" t="s">
        <v>3745</v>
      </c>
      <c r="B2" s="391"/>
      <c r="C2" s="391"/>
      <c r="D2" s="391"/>
      <c r="E2" s="391"/>
      <c r="F2" s="391"/>
      <c r="G2" s="391"/>
      <c r="H2" s="391"/>
      <c r="I2" s="391"/>
      <c r="J2" s="391"/>
      <c r="K2" s="391"/>
      <c r="L2" s="391"/>
      <c r="M2" s="391"/>
      <c r="N2" s="391"/>
      <c r="O2" s="391"/>
      <c r="P2" s="391"/>
      <c r="Q2" s="391"/>
      <c r="R2" s="391"/>
      <c r="S2" s="391"/>
      <c r="T2" s="391"/>
      <c r="U2" s="391"/>
    </row>
    <row r="3" spans="1:22" s="28" customFormat="1" ht="19.5" customHeight="1" x14ac:dyDescent="0.4">
      <c r="D3" s="29"/>
      <c r="E3" s="29"/>
      <c r="H3" s="32"/>
      <c r="I3" s="32"/>
      <c r="J3" s="32"/>
      <c r="K3" s="32"/>
      <c r="L3" s="32"/>
      <c r="M3" s="33"/>
      <c r="N3" s="111"/>
      <c r="O3" s="32"/>
      <c r="P3" s="32"/>
      <c r="Q3" s="32"/>
      <c r="R3" s="32"/>
      <c r="T3" s="34" t="s">
        <v>143</v>
      </c>
      <c r="U3" s="35"/>
    </row>
    <row r="4" spans="1:22" s="28" customFormat="1" ht="19.5" customHeight="1" x14ac:dyDescent="0.4">
      <c r="D4" s="29"/>
      <c r="E4" s="29"/>
      <c r="H4" s="32"/>
      <c r="I4" s="32"/>
      <c r="J4" s="32"/>
      <c r="K4" s="32"/>
      <c r="L4" s="32"/>
      <c r="M4" s="33"/>
      <c r="N4" s="111"/>
      <c r="O4" s="32"/>
      <c r="P4" s="32"/>
      <c r="Q4" s="32"/>
      <c r="R4" s="32"/>
      <c r="S4" s="33"/>
      <c r="T4" s="111"/>
      <c r="U4" s="32"/>
    </row>
    <row r="5" spans="1:22" s="28" customFormat="1" ht="17.25" customHeight="1" x14ac:dyDescent="0.4">
      <c r="D5" s="29"/>
      <c r="E5" s="29"/>
      <c r="J5" s="31"/>
      <c r="K5" s="31"/>
      <c r="L5" s="31"/>
      <c r="P5" s="31"/>
      <c r="Q5" s="31"/>
      <c r="R5" s="31"/>
      <c r="U5" s="31" t="s">
        <v>144</v>
      </c>
    </row>
    <row r="6" spans="1:22" s="28" customFormat="1" ht="19.5" customHeight="1" x14ac:dyDescent="0.4">
      <c r="A6" s="32"/>
      <c r="B6" s="32"/>
      <c r="D6" s="29"/>
      <c r="E6" s="29"/>
      <c r="F6" s="30"/>
      <c r="J6" s="506" t="s">
        <v>460</v>
      </c>
      <c r="K6" s="516"/>
      <c r="L6" s="516"/>
      <c r="M6" s="516"/>
      <c r="N6" s="516"/>
      <c r="O6" s="507"/>
      <c r="P6" s="506" t="s">
        <v>461</v>
      </c>
      <c r="Q6" s="516"/>
      <c r="R6" s="516"/>
      <c r="S6" s="516"/>
      <c r="T6" s="516"/>
      <c r="U6" s="507"/>
    </row>
    <row r="7" spans="1:22" s="36" customFormat="1" ht="18.75" customHeight="1" x14ac:dyDescent="0.15">
      <c r="A7" s="389" t="s">
        <v>145</v>
      </c>
      <c r="B7" s="390" t="s">
        <v>146</v>
      </c>
      <c r="C7" s="390" t="s">
        <v>3654</v>
      </c>
      <c r="D7" s="390" t="s">
        <v>3651</v>
      </c>
      <c r="E7" s="392" t="s">
        <v>3656</v>
      </c>
      <c r="F7" s="393"/>
      <c r="G7" s="394"/>
      <c r="H7" s="390" t="s">
        <v>147</v>
      </c>
      <c r="I7" s="390" t="s">
        <v>3710</v>
      </c>
      <c r="J7" s="505" t="s">
        <v>148</v>
      </c>
      <c r="K7" s="505"/>
      <c r="L7" s="390" t="s">
        <v>3652</v>
      </c>
      <c r="M7" s="389" t="s">
        <v>3653</v>
      </c>
      <c r="N7" s="389"/>
      <c r="O7" s="389"/>
      <c r="P7" s="389" t="s">
        <v>148</v>
      </c>
      <c r="Q7" s="389"/>
      <c r="R7" s="390" t="s">
        <v>3652</v>
      </c>
      <c r="S7" s="389" t="s">
        <v>3653</v>
      </c>
      <c r="T7" s="389"/>
      <c r="U7" s="389"/>
    </row>
    <row r="8" spans="1:22" s="32" customFormat="1" ht="18.75" customHeight="1" x14ac:dyDescent="0.4">
      <c r="A8" s="389"/>
      <c r="B8" s="389"/>
      <c r="C8" s="390"/>
      <c r="D8" s="390"/>
      <c r="E8" s="149" t="s">
        <v>172</v>
      </c>
      <c r="F8" s="149" t="s">
        <v>3657</v>
      </c>
      <c r="G8" s="149" t="s">
        <v>3650</v>
      </c>
      <c r="H8" s="390"/>
      <c r="I8" s="389"/>
      <c r="J8" s="148" t="s">
        <v>149</v>
      </c>
      <c r="K8" s="148" t="s">
        <v>150</v>
      </c>
      <c r="L8" s="390"/>
      <c r="M8" s="149" t="s">
        <v>430</v>
      </c>
      <c r="N8" s="149" t="s">
        <v>152</v>
      </c>
      <c r="O8" s="149" t="s">
        <v>3659</v>
      </c>
      <c r="P8" s="148" t="s">
        <v>149</v>
      </c>
      <c r="Q8" s="148" t="s">
        <v>150</v>
      </c>
      <c r="R8" s="390"/>
      <c r="S8" s="149" t="s">
        <v>430</v>
      </c>
      <c r="T8" s="149" t="s">
        <v>152</v>
      </c>
      <c r="U8" s="149" t="s">
        <v>3659</v>
      </c>
    </row>
    <row r="9" spans="1:22" s="36" customFormat="1" ht="34.5" customHeight="1" x14ac:dyDescent="0.15">
      <c r="A9" s="148">
        <v>1</v>
      </c>
      <c r="B9" s="37"/>
      <c r="C9" s="38"/>
      <c r="D9" s="39"/>
      <c r="E9" s="39"/>
      <c r="F9" s="39"/>
      <c r="G9" s="37"/>
      <c r="H9" s="37"/>
      <c r="I9" s="37"/>
      <c r="J9" s="112"/>
      <c r="K9" s="112"/>
      <c r="L9" s="42"/>
      <c r="M9" s="42"/>
      <c r="N9" s="42"/>
      <c r="O9" s="42"/>
      <c r="P9" s="112"/>
      <c r="Q9" s="112"/>
      <c r="R9" s="41"/>
      <c r="S9" s="41"/>
      <c r="T9" s="41"/>
      <c r="U9" s="41"/>
    </row>
    <row r="10" spans="1:22" s="36" customFormat="1" ht="34.5" customHeight="1" x14ac:dyDescent="0.15">
      <c r="A10" s="148">
        <v>2</v>
      </c>
      <c r="B10" s="37"/>
      <c r="C10" s="38"/>
      <c r="D10" s="39"/>
      <c r="E10" s="39"/>
      <c r="F10" s="39"/>
      <c r="G10" s="37"/>
      <c r="H10" s="37"/>
      <c r="I10" s="37"/>
      <c r="J10" s="112"/>
      <c r="K10" s="112"/>
      <c r="L10" s="42"/>
      <c r="M10" s="42"/>
      <c r="N10" s="42"/>
      <c r="O10" s="42"/>
      <c r="P10" s="112"/>
      <c r="Q10" s="112"/>
      <c r="R10" s="41"/>
      <c r="S10" s="41"/>
      <c r="T10" s="41"/>
      <c r="U10" s="41"/>
    </row>
    <row r="11" spans="1:22" s="36" customFormat="1" ht="34.5" customHeight="1" x14ac:dyDescent="0.15">
      <c r="A11" s="148">
        <v>3</v>
      </c>
      <c r="B11" s="37"/>
      <c r="C11" s="38"/>
      <c r="D11" s="39"/>
      <c r="E11" s="39"/>
      <c r="F11" s="39"/>
      <c r="G11" s="37"/>
      <c r="H11" s="37"/>
      <c r="I11" s="37"/>
      <c r="J11" s="112"/>
      <c r="K11" s="112"/>
      <c r="L11" s="42"/>
      <c r="M11" s="42"/>
      <c r="N11" s="42"/>
      <c r="O11" s="42"/>
      <c r="P11" s="112"/>
      <c r="Q11" s="112"/>
      <c r="R11" s="41"/>
      <c r="S11" s="41"/>
      <c r="T11" s="41"/>
      <c r="U11" s="41"/>
    </row>
    <row r="12" spans="1:22" s="36" customFormat="1" ht="34.5" customHeight="1" x14ac:dyDescent="0.15">
      <c r="A12" s="148">
        <v>4</v>
      </c>
      <c r="B12" s="37"/>
      <c r="C12" s="38"/>
      <c r="D12" s="39"/>
      <c r="E12" s="39"/>
      <c r="F12" s="39"/>
      <c r="G12" s="37"/>
      <c r="H12" s="37"/>
      <c r="I12" s="37"/>
      <c r="J12" s="112"/>
      <c r="K12" s="112"/>
      <c r="L12" s="42"/>
      <c r="M12" s="42"/>
      <c r="N12" s="42"/>
      <c r="O12" s="42"/>
      <c r="P12" s="112"/>
      <c r="Q12" s="112"/>
      <c r="R12" s="41"/>
      <c r="S12" s="41"/>
      <c r="T12" s="41"/>
      <c r="U12" s="41"/>
    </row>
    <row r="13" spans="1:22" s="36" customFormat="1" ht="34.5" customHeight="1" x14ac:dyDescent="0.15">
      <c r="A13" s="148">
        <v>5</v>
      </c>
      <c r="B13" s="37"/>
      <c r="C13" s="38"/>
      <c r="D13" s="39"/>
      <c r="E13" s="39"/>
      <c r="F13" s="39"/>
      <c r="G13" s="37"/>
      <c r="H13" s="37"/>
      <c r="I13" s="37"/>
      <c r="J13" s="112"/>
      <c r="K13" s="112"/>
      <c r="L13" s="42"/>
      <c r="M13" s="42"/>
      <c r="N13" s="42"/>
      <c r="O13" s="42"/>
      <c r="P13" s="112"/>
      <c r="Q13" s="112"/>
      <c r="R13" s="41"/>
      <c r="S13" s="41"/>
      <c r="T13" s="41"/>
      <c r="U13" s="41"/>
    </row>
    <row r="14" spans="1:22" s="36" customFormat="1" ht="34.5" customHeight="1" x14ac:dyDescent="0.15">
      <c r="A14" s="148">
        <v>6</v>
      </c>
      <c r="B14" s="37"/>
      <c r="C14" s="38"/>
      <c r="D14" s="39"/>
      <c r="E14" s="39"/>
      <c r="F14" s="39"/>
      <c r="G14" s="37"/>
      <c r="H14" s="37"/>
      <c r="I14" s="37"/>
      <c r="J14" s="112"/>
      <c r="K14" s="112"/>
      <c r="L14" s="42"/>
      <c r="M14" s="42"/>
      <c r="N14" s="42"/>
      <c r="O14" s="42"/>
      <c r="P14" s="112"/>
      <c r="Q14" s="112"/>
      <c r="R14" s="41"/>
      <c r="S14" s="41"/>
      <c r="T14" s="41"/>
      <c r="U14" s="41"/>
    </row>
    <row r="15" spans="1:22" s="36" customFormat="1" ht="34.5" customHeight="1" x14ac:dyDescent="0.15">
      <c r="A15" s="148">
        <v>7</v>
      </c>
      <c r="B15" s="37"/>
      <c r="C15" s="38"/>
      <c r="D15" s="39"/>
      <c r="E15" s="39"/>
      <c r="F15" s="39"/>
      <c r="G15" s="37"/>
      <c r="H15" s="37"/>
      <c r="I15" s="37"/>
      <c r="J15" s="112"/>
      <c r="K15" s="112"/>
      <c r="L15" s="42"/>
      <c r="M15" s="42"/>
      <c r="N15" s="42"/>
      <c r="O15" s="42"/>
      <c r="P15" s="112"/>
      <c r="Q15" s="112"/>
      <c r="R15" s="41"/>
      <c r="S15" s="41"/>
      <c r="T15" s="41"/>
      <c r="U15" s="41"/>
    </row>
    <row r="16" spans="1:22" s="36" customFormat="1" ht="34.5" customHeight="1" x14ac:dyDescent="0.15">
      <c r="A16" s="148">
        <v>8</v>
      </c>
      <c r="B16" s="37"/>
      <c r="C16" s="38"/>
      <c r="D16" s="39"/>
      <c r="E16" s="39"/>
      <c r="F16" s="39"/>
      <c r="G16" s="37"/>
      <c r="H16" s="37"/>
      <c r="I16" s="37"/>
      <c r="J16" s="112"/>
      <c r="K16" s="112"/>
      <c r="L16" s="42"/>
      <c r="M16" s="42"/>
      <c r="N16" s="42"/>
      <c r="O16" s="42"/>
      <c r="P16" s="112"/>
      <c r="Q16" s="112"/>
      <c r="R16" s="41"/>
      <c r="S16" s="41"/>
      <c r="T16" s="41"/>
      <c r="U16" s="41"/>
    </row>
    <row r="17" spans="1:21" s="36" customFormat="1" ht="34.5" customHeight="1" x14ac:dyDescent="0.15">
      <c r="A17" s="148">
        <v>9</v>
      </c>
      <c r="B17" s="37"/>
      <c r="C17" s="38"/>
      <c r="D17" s="39"/>
      <c r="E17" s="39"/>
      <c r="F17" s="39"/>
      <c r="G17" s="37"/>
      <c r="H17" s="37"/>
      <c r="I17" s="37"/>
      <c r="J17" s="112"/>
      <c r="K17" s="112"/>
      <c r="L17" s="42"/>
      <c r="M17" s="42"/>
      <c r="N17" s="42"/>
      <c r="O17" s="42"/>
      <c r="P17" s="112"/>
      <c r="Q17" s="112"/>
      <c r="R17" s="41"/>
      <c r="S17" s="41"/>
      <c r="T17" s="41"/>
      <c r="U17" s="41"/>
    </row>
    <row r="18" spans="1:21" s="36" customFormat="1" ht="34.5" customHeight="1" x14ac:dyDescent="0.15">
      <c r="A18" s="148">
        <v>10</v>
      </c>
      <c r="B18" s="37"/>
      <c r="C18" s="38"/>
      <c r="D18" s="39"/>
      <c r="E18" s="39"/>
      <c r="F18" s="39"/>
      <c r="G18" s="37"/>
      <c r="H18" s="37"/>
      <c r="I18" s="37"/>
      <c r="J18" s="112"/>
      <c r="K18" s="112"/>
      <c r="L18" s="42"/>
      <c r="M18" s="42"/>
      <c r="N18" s="42"/>
      <c r="O18" s="42"/>
      <c r="P18" s="112"/>
      <c r="Q18" s="112"/>
      <c r="R18" s="41"/>
      <c r="S18" s="41"/>
      <c r="T18" s="41"/>
      <c r="U18" s="41"/>
    </row>
    <row r="19" spans="1:21" s="36" customFormat="1" ht="34.5" customHeight="1" x14ac:dyDescent="0.15">
      <c r="A19" s="148">
        <v>11</v>
      </c>
      <c r="B19" s="37"/>
      <c r="C19" s="38"/>
      <c r="D19" s="39"/>
      <c r="E19" s="39"/>
      <c r="F19" s="39"/>
      <c r="G19" s="37"/>
      <c r="H19" s="37"/>
      <c r="I19" s="37"/>
      <c r="J19" s="112"/>
      <c r="K19" s="112"/>
      <c r="L19" s="42"/>
      <c r="M19" s="42"/>
      <c r="N19" s="42"/>
      <c r="O19" s="42"/>
      <c r="P19" s="112"/>
      <c r="Q19" s="112"/>
      <c r="R19" s="41"/>
      <c r="S19" s="41"/>
      <c r="T19" s="41"/>
      <c r="U19" s="41"/>
    </row>
    <row r="20" spans="1:21" s="36" customFormat="1" ht="34.5" customHeight="1" x14ac:dyDescent="0.15">
      <c r="A20" s="148">
        <v>12</v>
      </c>
      <c r="B20" s="37"/>
      <c r="C20" s="38"/>
      <c r="D20" s="39"/>
      <c r="E20" s="39"/>
      <c r="F20" s="39"/>
      <c r="G20" s="37"/>
      <c r="H20" s="37"/>
      <c r="I20" s="37"/>
      <c r="J20" s="112"/>
      <c r="K20" s="112"/>
      <c r="L20" s="42"/>
      <c r="M20" s="42"/>
      <c r="N20" s="42"/>
      <c r="O20" s="42"/>
      <c r="P20" s="112"/>
      <c r="Q20" s="112"/>
      <c r="R20" s="41"/>
      <c r="S20" s="41"/>
      <c r="T20" s="41"/>
      <c r="U20" s="41"/>
    </row>
    <row r="21" spans="1:21" s="36" customFormat="1" ht="34.5" customHeight="1" x14ac:dyDescent="0.15">
      <c r="A21" s="148">
        <v>13</v>
      </c>
      <c r="B21" s="37"/>
      <c r="C21" s="38"/>
      <c r="D21" s="39"/>
      <c r="E21" s="39"/>
      <c r="F21" s="39"/>
      <c r="G21" s="37"/>
      <c r="H21" s="37"/>
      <c r="I21" s="37"/>
      <c r="J21" s="112"/>
      <c r="K21" s="112"/>
      <c r="L21" s="42"/>
      <c r="M21" s="42"/>
      <c r="N21" s="42"/>
      <c r="O21" s="42"/>
      <c r="P21" s="112"/>
      <c r="Q21" s="112"/>
      <c r="R21" s="41"/>
      <c r="S21" s="41"/>
      <c r="T21" s="41"/>
      <c r="U21" s="41"/>
    </row>
    <row r="22" spans="1:21" s="36" customFormat="1" ht="34.5" customHeight="1" x14ac:dyDescent="0.15">
      <c r="A22" s="148">
        <v>14</v>
      </c>
      <c r="B22" s="37"/>
      <c r="C22" s="38"/>
      <c r="D22" s="39"/>
      <c r="E22" s="39"/>
      <c r="F22" s="39"/>
      <c r="G22" s="37"/>
      <c r="H22" s="37"/>
      <c r="I22" s="37"/>
      <c r="J22" s="112"/>
      <c r="K22" s="112"/>
      <c r="L22" s="42"/>
      <c r="M22" s="42"/>
      <c r="N22" s="42"/>
      <c r="O22" s="42"/>
      <c r="P22" s="112"/>
      <c r="Q22" s="112"/>
      <c r="R22" s="41"/>
      <c r="S22" s="41"/>
      <c r="T22" s="41"/>
      <c r="U22" s="41"/>
    </row>
    <row r="23" spans="1:21" s="36" customFormat="1" ht="34.5" customHeight="1" x14ac:dyDescent="0.15">
      <c r="A23" s="148">
        <v>15</v>
      </c>
      <c r="B23" s="37"/>
      <c r="C23" s="38"/>
      <c r="D23" s="39"/>
      <c r="E23" s="39"/>
      <c r="F23" s="39"/>
      <c r="G23" s="37"/>
      <c r="H23" s="37"/>
      <c r="I23" s="37"/>
      <c r="J23" s="112"/>
      <c r="K23" s="112"/>
      <c r="L23" s="42"/>
      <c r="M23" s="42"/>
      <c r="N23" s="42"/>
      <c r="O23" s="42"/>
      <c r="P23" s="112"/>
      <c r="Q23" s="112"/>
      <c r="R23" s="41"/>
      <c r="S23" s="41"/>
      <c r="T23" s="41"/>
      <c r="U23" s="41"/>
    </row>
    <row r="24" spans="1:21" s="36" customFormat="1" ht="34.5" customHeight="1" x14ac:dyDescent="0.15">
      <c r="A24" s="148">
        <v>16</v>
      </c>
      <c r="B24" s="37"/>
      <c r="C24" s="38"/>
      <c r="D24" s="39"/>
      <c r="E24" s="39"/>
      <c r="F24" s="39"/>
      <c r="G24" s="37"/>
      <c r="H24" s="37"/>
      <c r="I24" s="37"/>
      <c r="J24" s="112"/>
      <c r="K24" s="112"/>
      <c r="L24" s="42"/>
      <c r="M24" s="42"/>
      <c r="N24" s="42"/>
      <c r="O24" s="42"/>
      <c r="P24" s="112"/>
      <c r="Q24" s="112"/>
      <c r="R24" s="41"/>
      <c r="S24" s="41"/>
      <c r="T24" s="41"/>
      <c r="U24" s="41"/>
    </row>
    <row r="25" spans="1:21" s="36" customFormat="1" ht="34.5" customHeight="1" x14ac:dyDescent="0.15">
      <c r="A25" s="148">
        <v>17</v>
      </c>
      <c r="B25" s="37"/>
      <c r="C25" s="38"/>
      <c r="D25" s="39"/>
      <c r="E25" s="39"/>
      <c r="F25" s="39"/>
      <c r="G25" s="37"/>
      <c r="H25" s="37"/>
      <c r="I25" s="37"/>
      <c r="J25" s="112"/>
      <c r="K25" s="112"/>
      <c r="L25" s="42"/>
      <c r="M25" s="42"/>
      <c r="N25" s="42"/>
      <c r="O25" s="42"/>
      <c r="P25" s="112"/>
      <c r="Q25" s="112"/>
      <c r="R25" s="41"/>
      <c r="S25" s="41"/>
      <c r="T25" s="41"/>
      <c r="U25" s="41"/>
    </row>
    <row r="26" spans="1:21" s="36" customFormat="1" ht="34.5" customHeight="1" x14ac:dyDescent="0.15">
      <c r="A26" s="148">
        <v>18</v>
      </c>
      <c r="B26" s="37"/>
      <c r="C26" s="38"/>
      <c r="D26" s="39"/>
      <c r="E26" s="39"/>
      <c r="F26" s="39"/>
      <c r="G26" s="37"/>
      <c r="H26" s="37"/>
      <c r="I26" s="37"/>
      <c r="J26" s="112"/>
      <c r="K26" s="112"/>
      <c r="L26" s="42"/>
      <c r="M26" s="42"/>
      <c r="N26" s="42"/>
      <c r="O26" s="42"/>
      <c r="P26" s="112"/>
      <c r="Q26" s="112"/>
      <c r="R26" s="41"/>
      <c r="S26" s="41"/>
      <c r="T26" s="41"/>
      <c r="U26" s="41"/>
    </row>
    <row r="27" spans="1:21" s="36" customFormat="1" ht="34.5" customHeight="1" x14ac:dyDescent="0.15">
      <c r="A27" s="148">
        <v>19</v>
      </c>
      <c r="B27" s="37"/>
      <c r="C27" s="38"/>
      <c r="D27" s="39"/>
      <c r="E27" s="39"/>
      <c r="F27" s="39"/>
      <c r="G27" s="37"/>
      <c r="H27" s="37"/>
      <c r="I27" s="37"/>
      <c r="J27" s="112"/>
      <c r="K27" s="112"/>
      <c r="L27" s="42"/>
      <c r="M27" s="42"/>
      <c r="N27" s="42"/>
      <c r="O27" s="42"/>
      <c r="P27" s="112"/>
      <c r="Q27" s="112"/>
      <c r="R27" s="41"/>
      <c r="S27" s="41"/>
      <c r="T27" s="41"/>
      <c r="U27" s="41"/>
    </row>
    <row r="28" spans="1:21" s="36" customFormat="1" ht="34.5" customHeight="1" x14ac:dyDescent="0.15">
      <c r="A28" s="148">
        <v>20</v>
      </c>
      <c r="B28" s="37"/>
      <c r="C28" s="38"/>
      <c r="D28" s="39"/>
      <c r="E28" s="39"/>
      <c r="F28" s="39"/>
      <c r="G28" s="37"/>
      <c r="H28" s="37"/>
      <c r="I28" s="37"/>
      <c r="J28" s="112"/>
      <c r="K28" s="112"/>
      <c r="L28" s="42"/>
      <c r="M28" s="42"/>
      <c r="N28" s="42"/>
      <c r="O28" s="42"/>
      <c r="P28" s="112"/>
      <c r="Q28" s="112"/>
      <c r="R28" s="41"/>
      <c r="S28" s="41"/>
      <c r="T28" s="41"/>
      <c r="U28" s="41"/>
    </row>
    <row r="29" spans="1:21" s="36" customFormat="1" ht="34.5" customHeight="1" x14ac:dyDescent="0.15">
      <c r="A29" s="148"/>
      <c r="B29" s="149" t="s">
        <v>3665</v>
      </c>
      <c r="C29" s="149"/>
      <c r="D29" s="149"/>
      <c r="E29" s="149"/>
      <c r="F29" s="149"/>
      <c r="G29" s="148"/>
      <c r="H29" s="148"/>
      <c r="I29" s="148"/>
      <c r="J29" s="139">
        <f t="shared" ref="J29:U29" si="0">SUM(J9:J28)</f>
        <v>0</v>
      </c>
      <c r="K29" s="139">
        <f t="shared" si="0"/>
        <v>0</v>
      </c>
      <c r="L29" s="129">
        <f t="shared" si="0"/>
        <v>0</v>
      </c>
      <c r="M29" s="129">
        <f t="shared" si="0"/>
        <v>0</v>
      </c>
      <c r="N29" s="129">
        <f t="shared" si="0"/>
        <v>0</v>
      </c>
      <c r="O29" s="129">
        <f t="shared" si="0"/>
        <v>0</v>
      </c>
      <c r="P29" s="139">
        <f t="shared" si="0"/>
        <v>0</v>
      </c>
      <c r="Q29" s="139">
        <f t="shared" si="0"/>
        <v>0</v>
      </c>
      <c r="R29" s="129">
        <f t="shared" si="0"/>
        <v>0</v>
      </c>
      <c r="S29" s="129">
        <f t="shared" si="0"/>
        <v>0</v>
      </c>
      <c r="T29" s="129">
        <f t="shared" si="0"/>
        <v>0</v>
      </c>
      <c r="U29" s="129">
        <f t="shared" si="0"/>
        <v>0</v>
      </c>
    </row>
    <row r="30" spans="1:21" s="36" customFormat="1" ht="15" customHeight="1" x14ac:dyDescent="0.15">
      <c r="A30" s="127"/>
      <c r="B30" s="127"/>
      <c r="C30" s="200"/>
      <c r="D30" s="201" t="s">
        <v>3760</v>
      </c>
      <c r="E30" s="200"/>
      <c r="F30" s="200"/>
      <c r="G30" s="200"/>
      <c r="H30" s="200"/>
      <c r="I30" s="200"/>
      <c r="J30" s="200"/>
      <c r="K30" s="200"/>
      <c r="L30" s="200"/>
      <c r="M30" s="200"/>
      <c r="N30" s="200"/>
      <c r="O30" s="200"/>
      <c r="P30" s="200"/>
      <c r="Q30" s="200"/>
      <c r="R30" s="200"/>
      <c r="S30" s="200"/>
      <c r="T30" s="200"/>
      <c r="U30" s="200"/>
    </row>
    <row r="31" spans="1:21" s="36" customFormat="1" ht="15" customHeight="1" x14ac:dyDescent="0.15">
      <c r="A31" s="127"/>
      <c r="B31" s="127"/>
      <c r="D31" s="45"/>
      <c r="E31" s="29"/>
      <c r="F31" s="202"/>
      <c r="J31" s="203"/>
      <c r="K31" s="203"/>
      <c r="L31" s="203"/>
      <c r="P31" s="203"/>
      <c r="Q31" s="203"/>
      <c r="R31" s="203"/>
    </row>
    <row r="32" spans="1:21" ht="15" customHeight="1" x14ac:dyDescent="0.15">
      <c r="D32" s="45"/>
    </row>
    <row r="33" spans="1:18" ht="23.25" customHeight="1" x14ac:dyDescent="0.15"/>
    <row r="34" spans="1:18" ht="19.5" customHeight="1" x14ac:dyDescent="0.15">
      <c r="A34" s="44"/>
      <c r="B34" s="44"/>
      <c r="D34" s="44"/>
      <c r="E34" s="44"/>
      <c r="F34" s="44"/>
      <c r="J34" s="44"/>
      <c r="K34" s="44"/>
      <c r="L34" s="44"/>
      <c r="P34" s="44"/>
      <c r="Q34" s="44"/>
      <c r="R34" s="44"/>
    </row>
    <row r="35" spans="1:18" ht="19.5" customHeight="1" x14ac:dyDescent="0.15">
      <c r="A35" s="44"/>
      <c r="B35" s="44"/>
      <c r="D35" s="44"/>
      <c r="E35" s="44"/>
      <c r="F35" s="44"/>
      <c r="J35" s="44"/>
      <c r="K35" s="44"/>
      <c r="L35" s="44"/>
      <c r="P35" s="44"/>
      <c r="Q35" s="44"/>
      <c r="R35" s="44"/>
    </row>
    <row r="36" spans="1:18" ht="19.5" customHeight="1" x14ac:dyDescent="0.15">
      <c r="A36" s="44"/>
      <c r="B36" s="44"/>
      <c r="D36" s="44"/>
      <c r="E36" s="44"/>
      <c r="F36" s="44"/>
      <c r="J36" s="44"/>
      <c r="K36" s="44"/>
      <c r="L36" s="44"/>
      <c r="P36" s="44"/>
      <c r="Q36" s="44"/>
      <c r="R36" s="44"/>
    </row>
    <row r="37" spans="1:18" ht="19.5" customHeight="1" x14ac:dyDescent="0.15">
      <c r="A37" s="44"/>
      <c r="B37" s="44"/>
      <c r="D37" s="44"/>
      <c r="E37" s="44"/>
      <c r="F37" s="44"/>
      <c r="J37" s="44"/>
      <c r="K37" s="44"/>
      <c r="L37" s="44"/>
      <c r="P37" s="44"/>
      <c r="Q37" s="44"/>
      <c r="R37" s="44"/>
    </row>
    <row r="38" spans="1:18" ht="19.5" customHeight="1" x14ac:dyDescent="0.15">
      <c r="A38" s="44"/>
      <c r="B38" s="44"/>
      <c r="D38" s="44"/>
      <c r="E38" s="44"/>
      <c r="F38" s="44"/>
      <c r="J38" s="44"/>
      <c r="K38" s="44"/>
      <c r="L38" s="44"/>
      <c r="P38" s="44"/>
      <c r="Q38" s="44"/>
      <c r="R38" s="44"/>
    </row>
    <row r="39" spans="1:18" ht="19.5" customHeight="1" x14ac:dyDescent="0.15">
      <c r="A39" s="44"/>
      <c r="B39" s="44"/>
      <c r="D39" s="44"/>
      <c r="E39" s="44"/>
      <c r="F39" s="44"/>
      <c r="J39" s="44"/>
      <c r="K39" s="44"/>
      <c r="L39" s="44"/>
      <c r="P39" s="44"/>
      <c r="Q39" s="44"/>
      <c r="R39" s="44"/>
    </row>
    <row r="40" spans="1:18" ht="19.5" customHeight="1" x14ac:dyDescent="0.15">
      <c r="A40" s="44"/>
      <c r="B40" s="44"/>
      <c r="D40" s="44"/>
      <c r="E40" s="44"/>
      <c r="F40" s="44"/>
      <c r="J40" s="44"/>
      <c r="K40" s="44"/>
      <c r="L40" s="44"/>
      <c r="P40" s="44"/>
      <c r="Q40" s="44"/>
      <c r="R40" s="44"/>
    </row>
    <row r="41" spans="1:18" ht="19.5" customHeight="1" x14ac:dyDescent="0.15">
      <c r="A41" s="44"/>
      <c r="B41" s="44"/>
      <c r="D41" s="44"/>
      <c r="E41" s="44"/>
      <c r="F41" s="44"/>
      <c r="J41" s="44"/>
      <c r="K41" s="44"/>
      <c r="L41" s="44"/>
      <c r="P41" s="44"/>
      <c r="Q41" s="44"/>
      <c r="R41" s="44"/>
    </row>
    <row r="42" spans="1:18" ht="19.5" customHeight="1" x14ac:dyDescent="0.15">
      <c r="A42" s="44"/>
      <c r="B42" s="44"/>
      <c r="D42" s="44"/>
      <c r="E42" s="44"/>
      <c r="F42" s="44"/>
      <c r="J42" s="44"/>
      <c r="K42" s="44"/>
      <c r="L42" s="44"/>
      <c r="P42" s="44"/>
      <c r="Q42" s="44"/>
      <c r="R42" s="44"/>
    </row>
    <row r="43" spans="1:18" ht="19.5" customHeight="1" x14ac:dyDescent="0.15">
      <c r="A43" s="44"/>
      <c r="B43" s="44"/>
      <c r="D43" s="44"/>
      <c r="E43" s="44"/>
      <c r="F43" s="44"/>
      <c r="J43" s="44"/>
      <c r="K43" s="44"/>
      <c r="L43" s="44"/>
      <c r="P43" s="44"/>
      <c r="Q43" s="44"/>
      <c r="R43" s="44"/>
    </row>
    <row r="44" spans="1:18" ht="19.5" customHeight="1" x14ac:dyDescent="0.15">
      <c r="A44" s="44"/>
      <c r="B44" s="44"/>
      <c r="D44" s="44"/>
      <c r="E44" s="44"/>
      <c r="F44" s="44"/>
      <c r="J44" s="44"/>
      <c r="K44" s="44"/>
      <c r="L44" s="44"/>
      <c r="P44" s="44"/>
      <c r="Q44" s="44"/>
      <c r="R44" s="44"/>
    </row>
    <row r="45" spans="1:18" ht="19.5" customHeight="1" x14ac:dyDescent="0.15">
      <c r="A45" s="44"/>
      <c r="B45" s="44"/>
      <c r="D45" s="44"/>
      <c r="E45" s="44"/>
      <c r="F45" s="44"/>
      <c r="J45" s="44"/>
      <c r="K45" s="44"/>
      <c r="L45" s="44"/>
      <c r="P45" s="44"/>
      <c r="Q45" s="44"/>
      <c r="R45" s="44"/>
    </row>
    <row r="46" spans="1:18" ht="19.5" customHeight="1" x14ac:dyDescent="0.15">
      <c r="A46" s="44"/>
      <c r="B46" s="44"/>
      <c r="D46" s="44"/>
      <c r="E46" s="44"/>
      <c r="F46" s="44"/>
      <c r="J46" s="44"/>
      <c r="K46" s="44"/>
      <c r="L46" s="44"/>
      <c r="P46" s="44"/>
      <c r="Q46" s="44"/>
      <c r="R46" s="44"/>
    </row>
    <row r="47" spans="1:18" ht="19.5" customHeight="1" x14ac:dyDescent="0.15">
      <c r="A47" s="44"/>
      <c r="B47" s="44"/>
      <c r="D47" s="44"/>
      <c r="E47" s="44"/>
      <c r="F47" s="44"/>
      <c r="J47" s="44"/>
      <c r="K47" s="44"/>
      <c r="L47" s="44"/>
      <c r="P47" s="44"/>
      <c r="Q47" s="44"/>
      <c r="R47" s="44"/>
    </row>
    <row r="48" spans="1:18" ht="19.5" customHeight="1" x14ac:dyDescent="0.15">
      <c r="A48" s="44"/>
      <c r="B48" s="44"/>
      <c r="D48" s="44"/>
      <c r="E48" s="44"/>
      <c r="F48" s="44"/>
      <c r="J48" s="44"/>
      <c r="K48" s="44"/>
      <c r="L48" s="44"/>
      <c r="P48" s="44"/>
      <c r="Q48" s="44"/>
      <c r="R48" s="44"/>
    </row>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row r="54" s="44" customFormat="1" ht="19.5" customHeight="1" x14ac:dyDescent="0.15"/>
  </sheetData>
  <mergeCells count="16">
    <mergeCell ref="A2:U2"/>
    <mergeCell ref="J7:K7"/>
    <mergeCell ref="L7:L8"/>
    <mergeCell ref="M7:O7"/>
    <mergeCell ref="P7:Q7"/>
    <mergeCell ref="R7:R8"/>
    <mergeCell ref="A7:A8"/>
    <mergeCell ref="B7:B8"/>
    <mergeCell ref="C7:C8"/>
    <mergeCell ref="D7:D8"/>
    <mergeCell ref="H7:H8"/>
    <mergeCell ref="I7:I8"/>
    <mergeCell ref="S7:U7"/>
    <mergeCell ref="E7:G7"/>
    <mergeCell ref="J6:O6"/>
    <mergeCell ref="P6:U6"/>
  </mergeCells>
  <phoneticPr fontId="2"/>
  <hyperlinks>
    <hyperlink ref="V1" location="目次!A1" display="目次に戻る" xr:uid="{219B7937-1266-4E24-92A4-63E1EC5EC2C2}"/>
  </hyperlinks>
  <printOptions horizontalCentered="1" verticalCentered="1"/>
  <pageMargins left="0.19685039370078741" right="0.19685039370078741" top="0.39370078740157483" bottom="0.39370078740157483" header="0.31496062992125984" footer="0.31496062992125984"/>
  <pageSetup paperSize="9" scale="56" firstPageNumber="0" orientation="landscape" useFirstPageNumber="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F0041-6E4A-4EDC-ADE0-9F0B9CBEEE82}">
  <sheetPr codeName="Sheet28"/>
  <dimension ref="B1:I101"/>
  <sheetViews>
    <sheetView showGridLines="0" view="pageBreakPreview" topLeftCell="A3" zoomScale="80" zoomScaleNormal="100" zoomScaleSheetLayoutView="80" workbookViewId="0">
      <selection sqref="A1:XFD1048576"/>
    </sheetView>
  </sheetViews>
  <sheetFormatPr defaultColWidth="9" defaultRowHeight="13.5" x14ac:dyDescent="0.4"/>
  <cols>
    <col min="1" max="1" width="2.25" style="89" customWidth="1"/>
    <col min="2" max="2" width="16.75" style="89" customWidth="1"/>
    <col min="3" max="7" width="18.5" style="89" customWidth="1"/>
    <col min="8" max="8" width="3.375" style="89" customWidth="1"/>
    <col min="9" max="16384" width="9" style="89"/>
  </cols>
  <sheetData>
    <row r="1" spans="2:9" ht="20.25" customHeight="1" x14ac:dyDescent="0.4">
      <c r="B1" s="89" t="s">
        <v>462</v>
      </c>
      <c r="I1" s="165" t="s">
        <v>3647</v>
      </c>
    </row>
    <row r="2" spans="2:9" ht="17.25" x14ac:dyDescent="0.4">
      <c r="B2" s="398" t="s">
        <v>3746</v>
      </c>
      <c r="C2" s="398"/>
      <c r="D2" s="398"/>
      <c r="E2" s="398"/>
      <c r="F2" s="398"/>
      <c r="G2" s="398"/>
    </row>
    <row r="3" spans="2:9" ht="18.75" customHeight="1" x14ac:dyDescent="0.4">
      <c r="B3" s="171"/>
      <c r="C3" s="171"/>
      <c r="D3" s="171"/>
      <c r="E3" s="171"/>
      <c r="F3" s="171"/>
      <c r="G3" s="171"/>
    </row>
    <row r="4" spans="2:9" ht="15" customHeight="1" x14ac:dyDescent="0.4">
      <c r="B4" s="150" t="s">
        <v>155</v>
      </c>
      <c r="C4" s="399" t="s">
        <v>3668</v>
      </c>
      <c r="D4" s="400"/>
      <c r="E4" s="171"/>
      <c r="F4" s="171"/>
      <c r="G4" s="172" t="s">
        <v>156</v>
      </c>
    </row>
    <row r="5" spans="2:9" ht="15" customHeight="1" x14ac:dyDescent="0.4">
      <c r="B5" s="173" t="s">
        <v>267</v>
      </c>
      <c r="C5" s="399"/>
      <c r="D5" s="400"/>
      <c r="G5" s="401"/>
    </row>
    <row r="6" spans="2:9" ht="15" customHeight="1" x14ac:dyDescent="0.4">
      <c r="B6" s="173" t="s">
        <v>3649</v>
      </c>
      <c r="C6" s="399"/>
      <c r="D6" s="400"/>
      <c r="G6" s="402"/>
    </row>
    <row r="7" spans="2:9" ht="15" customHeight="1" x14ac:dyDescent="0.4">
      <c r="B7" s="173" t="s">
        <v>3650</v>
      </c>
      <c r="C7" s="399"/>
      <c r="D7" s="400"/>
    </row>
    <row r="8" spans="2:9" ht="18.75" customHeight="1" x14ac:dyDescent="0.4">
      <c r="B8" s="27"/>
      <c r="G8" s="174"/>
    </row>
    <row r="9" spans="2:9" x14ac:dyDescent="0.4">
      <c r="B9" s="175" t="s">
        <v>3651</v>
      </c>
      <c r="C9" s="395"/>
      <c r="D9" s="396"/>
      <c r="E9" s="397"/>
      <c r="F9" s="176" t="s">
        <v>3661</v>
      </c>
      <c r="G9" s="177"/>
    </row>
    <row r="10" spans="2:9" x14ac:dyDescent="0.4">
      <c r="B10" s="175" t="s">
        <v>635</v>
      </c>
      <c r="C10" s="395"/>
      <c r="D10" s="396"/>
      <c r="E10" s="396"/>
      <c r="F10" s="396"/>
      <c r="G10" s="397"/>
    </row>
    <row r="11" spans="2:9" x14ac:dyDescent="0.4">
      <c r="B11" s="406" t="s">
        <v>158</v>
      </c>
      <c r="C11" s="178" t="s">
        <v>463</v>
      </c>
      <c r="D11" s="409"/>
      <c r="E11" s="409"/>
      <c r="F11" s="409"/>
      <c r="G11" s="410"/>
    </row>
    <row r="12" spans="2:9" x14ac:dyDescent="0.4">
      <c r="B12" s="407"/>
      <c r="C12" s="179" t="s">
        <v>464</v>
      </c>
      <c r="D12" s="411"/>
      <c r="E12" s="411"/>
      <c r="F12" s="411"/>
      <c r="G12" s="412"/>
    </row>
    <row r="13" spans="2:9" x14ac:dyDescent="0.4">
      <c r="B13" s="407"/>
      <c r="C13" s="179" t="s">
        <v>465</v>
      </c>
      <c r="D13" s="411"/>
      <c r="E13" s="411"/>
      <c r="F13" s="411"/>
      <c r="G13" s="412"/>
    </row>
    <row r="14" spans="2:9" x14ac:dyDescent="0.4">
      <c r="B14" s="407"/>
      <c r="C14" s="179" t="s">
        <v>466</v>
      </c>
      <c r="D14" s="411"/>
      <c r="E14" s="411"/>
      <c r="F14" s="411"/>
      <c r="G14" s="412"/>
    </row>
    <row r="15" spans="2:9" x14ac:dyDescent="0.4">
      <c r="B15" s="408"/>
      <c r="C15" s="180" t="s">
        <v>163</v>
      </c>
      <c r="D15" s="413"/>
      <c r="E15" s="413"/>
      <c r="F15" s="181" t="s">
        <v>164</v>
      </c>
      <c r="G15" s="182"/>
    </row>
    <row r="16" spans="2:9" x14ac:dyDescent="0.4">
      <c r="B16" s="406" t="s">
        <v>165</v>
      </c>
      <c r="C16" s="414"/>
      <c r="D16" s="415"/>
      <c r="E16" s="183"/>
      <c r="F16" s="150" t="s">
        <v>467</v>
      </c>
      <c r="G16" s="150" t="s">
        <v>468</v>
      </c>
    </row>
    <row r="17" spans="2:7" x14ac:dyDescent="0.4">
      <c r="B17" s="407"/>
      <c r="C17" s="416"/>
      <c r="D17" s="417"/>
      <c r="E17" s="175" t="s">
        <v>167</v>
      </c>
      <c r="F17" s="152"/>
      <c r="G17" s="150"/>
    </row>
    <row r="18" spans="2:7" x14ac:dyDescent="0.4">
      <c r="B18" s="408"/>
      <c r="C18" s="418"/>
      <c r="D18" s="419"/>
      <c r="E18" s="175" t="s">
        <v>168</v>
      </c>
      <c r="F18" s="152"/>
      <c r="G18" s="150"/>
    </row>
    <row r="19" spans="2:7" x14ac:dyDescent="0.4">
      <c r="B19" s="423" t="s">
        <v>169</v>
      </c>
      <c r="C19" s="414"/>
      <c r="D19" s="424"/>
      <c r="E19" s="424"/>
      <c r="F19" s="424"/>
      <c r="G19" s="415"/>
    </row>
    <row r="20" spans="2:7" x14ac:dyDescent="0.4">
      <c r="B20" s="407"/>
      <c r="C20" s="416"/>
      <c r="D20" s="425"/>
      <c r="E20" s="425"/>
      <c r="F20" s="425"/>
      <c r="G20" s="417"/>
    </row>
    <row r="21" spans="2:7" x14ac:dyDescent="0.4">
      <c r="B21" s="408"/>
      <c r="C21" s="418"/>
      <c r="D21" s="426"/>
      <c r="E21" s="426"/>
      <c r="F21" s="426"/>
      <c r="G21" s="419"/>
    </row>
    <row r="22" spans="2:7" ht="18.75" customHeight="1" x14ac:dyDescent="0.4">
      <c r="B22" s="27"/>
      <c r="D22" s="184"/>
      <c r="E22" s="184"/>
      <c r="F22" s="184"/>
      <c r="G22" s="184"/>
    </row>
    <row r="23" spans="2:7" x14ac:dyDescent="0.15">
      <c r="B23" s="185" t="s">
        <v>170</v>
      </c>
      <c r="G23" s="186" t="s">
        <v>171</v>
      </c>
    </row>
    <row r="24" spans="2:7" x14ac:dyDescent="0.4">
      <c r="B24" s="403" t="s">
        <v>172</v>
      </c>
      <c r="C24" s="172" t="s">
        <v>469</v>
      </c>
      <c r="D24" s="172" t="s">
        <v>470</v>
      </c>
      <c r="E24" s="172" t="s">
        <v>3680</v>
      </c>
      <c r="F24" s="405" t="s">
        <v>174</v>
      </c>
      <c r="G24" s="405"/>
    </row>
    <row r="25" spans="2:7" x14ac:dyDescent="0.4">
      <c r="B25" s="404"/>
      <c r="C25" s="187" t="s">
        <v>472</v>
      </c>
      <c r="D25" s="187" t="s">
        <v>473</v>
      </c>
      <c r="E25" s="187" t="s">
        <v>474</v>
      </c>
      <c r="F25" s="405"/>
      <c r="G25" s="405"/>
    </row>
    <row r="26" spans="2:7" x14ac:dyDescent="0.4">
      <c r="B26" s="152" t="s">
        <v>175</v>
      </c>
      <c r="C26" s="188"/>
      <c r="D26" s="188"/>
      <c r="E26" s="190">
        <f>D26-C26</f>
        <v>0</v>
      </c>
      <c r="F26" s="405"/>
      <c r="G26" s="405"/>
    </row>
    <row r="27" spans="2:7" x14ac:dyDescent="0.4">
      <c r="B27" s="152" t="s">
        <v>176</v>
      </c>
      <c r="C27" s="188"/>
      <c r="D27" s="188"/>
      <c r="E27" s="190">
        <f>D27-C27</f>
        <v>0</v>
      </c>
      <c r="F27" s="405"/>
      <c r="G27" s="405"/>
    </row>
    <row r="28" spans="2:7" x14ac:dyDescent="0.4">
      <c r="B28" s="152" t="s">
        <v>177</v>
      </c>
      <c r="C28" s="188"/>
      <c r="D28" s="188"/>
      <c r="E28" s="190">
        <f>D28-C28</f>
        <v>0</v>
      </c>
      <c r="F28" s="405"/>
      <c r="G28" s="405"/>
    </row>
    <row r="29" spans="2:7" x14ac:dyDescent="0.4">
      <c r="B29" s="150" t="s">
        <v>178</v>
      </c>
      <c r="C29" s="192">
        <f>SUM(C26:C28)</f>
        <v>0</v>
      </c>
      <c r="D29" s="192">
        <f>SUM(D26:D28)</f>
        <v>0</v>
      </c>
      <c r="E29" s="193">
        <f>SUM(E26:E28)</f>
        <v>0</v>
      </c>
      <c r="F29" s="405"/>
      <c r="G29" s="405"/>
    </row>
    <row r="30" spans="2:7" x14ac:dyDescent="0.4">
      <c r="C30" s="27" t="s">
        <v>179</v>
      </c>
    </row>
    <row r="31" spans="2:7" ht="22.5" customHeight="1" x14ac:dyDescent="0.15">
      <c r="B31" s="185" t="s">
        <v>180</v>
      </c>
      <c r="G31" s="186" t="s">
        <v>171</v>
      </c>
    </row>
    <row r="32" spans="2:7" x14ac:dyDescent="0.4">
      <c r="B32" s="403" t="s">
        <v>172</v>
      </c>
      <c r="C32" s="172" t="s">
        <v>475</v>
      </c>
      <c r="D32" s="172" t="s">
        <v>470</v>
      </c>
      <c r="E32" s="172" t="s">
        <v>3680</v>
      </c>
      <c r="F32" s="405" t="s">
        <v>174</v>
      </c>
      <c r="G32" s="405"/>
    </row>
    <row r="33" spans="2:7" x14ac:dyDescent="0.4">
      <c r="B33" s="404"/>
      <c r="C33" s="187" t="s">
        <v>476</v>
      </c>
      <c r="D33" s="187" t="s">
        <v>477</v>
      </c>
      <c r="E33" s="187" t="s">
        <v>478</v>
      </c>
      <c r="F33" s="405"/>
      <c r="G33" s="405"/>
    </row>
    <row r="34" spans="2:7" x14ac:dyDescent="0.4">
      <c r="B34" s="175" t="s">
        <v>181</v>
      </c>
      <c r="C34" s="188"/>
      <c r="D34" s="188"/>
      <c r="E34" s="190">
        <f>D34-C34</f>
        <v>0</v>
      </c>
      <c r="F34" s="405"/>
      <c r="G34" s="405"/>
    </row>
    <row r="35" spans="2:7" x14ac:dyDescent="0.4">
      <c r="B35" s="175" t="s">
        <v>182</v>
      </c>
      <c r="C35" s="188"/>
      <c r="D35" s="188"/>
      <c r="E35" s="190">
        <f>D35-C35</f>
        <v>0</v>
      </c>
      <c r="F35" s="405"/>
      <c r="G35" s="405"/>
    </row>
    <row r="36" spans="2:7" x14ac:dyDescent="0.4">
      <c r="B36" s="175" t="s">
        <v>183</v>
      </c>
      <c r="C36" s="188"/>
      <c r="D36" s="188"/>
      <c r="E36" s="190">
        <f t="shared" ref="E36:E42" si="0">D36-C36</f>
        <v>0</v>
      </c>
      <c r="F36" s="405"/>
      <c r="G36" s="405"/>
    </row>
    <row r="37" spans="2:7" x14ac:dyDescent="0.4">
      <c r="B37" s="175" t="s">
        <v>184</v>
      </c>
      <c r="C37" s="188"/>
      <c r="D37" s="188"/>
      <c r="E37" s="190">
        <f t="shared" si="0"/>
        <v>0</v>
      </c>
      <c r="F37" s="405"/>
      <c r="G37" s="405"/>
    </row>
    <row r="38" spans="2:7" x14ac:dyDescent="0.4">
      <c r="B38" s="175" t="s">
        <v>185</v>
      </c>
      <c r="C38" s="188"/>
      <c r="D38" s="188"/>
      <c r="E38" s="190">
        <f t="shared" si="0"/>
        <v>0</v>
      </c>
      <c r="F38" s="405"/>
      <c r="G38" s="405"/>
    </row>
    <row r="39" spans="2:7" x14ac:dyDescent="0.4">
      <c r="B39" s="175" t="s">
        <v>186</v>
      </c>
      <c r="C39" s="188"/>
      <c r="D39" s="188"/>
      <c r="E39" s="190">
        <f t="shared" si="0"/>
        <v>0</v>
      </c>
      <c r="F39" s="405"/>
      <c r="G39" s="405"/>
    </row>
    <row r="40" spans="2:7" x14ac:dyDescent="0.4">
      <c r="B40" s="175" t="s">
        <v>187</v>
      </c>
      <c r="C40" s="188"/>
      <c r="D40" s="188"/>
      <c r="E40" s="190">
        <f t="shared" si="0"/>
        <v>0</v>
      </c>
      <c r="F40" s="405"/>
      <c r="G40" s="405"/>
    </row>
    <row r="41" spans="2:7" x14ac:dyDescent="0.4">
      <c r="B41" s="175" t="s">
        <v>188</v>
      </c>
      <c r="C41" s="188"/>
      <c r="D41" s="188"/>
      <c r="E41" s="190">
        <f t="shared" si="0"/>
        <v>0</v>
      </c>
      <c r="F41" s="405"/>
      <c r="G41" s="405"/>
    </row>
    <row r="42" spans="2:7" x14ac:dyDescent="0.4">
      <c r="B42" s="175" t="s">
        <v>189</v>
      </c>
      <c r="C42" s="188"/>
      <c r="D42" s="188"/>
      <c r="E42" s="190">
        <f t="shared" si="0"/>
        <v>0</v>
      </c>
      <c r="F42" s="405"/>
      <c r="G42" s="405"/>
    </row>
    <row r="43" spans="2:7" x14ac:dyDescent="0.4">
      <c r="B43" s="150" t="s">
        <v>178</v>
      </c>
      <c r="C43" s="192">
        <f>SUM(C34:C42)</f>
        <v>0</v>
      </c>
      <c r="D43" s="192">
        <f>SUM(D34:D42)</f>
        <v>0</v>
      </c>
      <c r="E43" s="192">
        <f>SUM(E34:E42)</f>
        <v>0</v>
      </c>
      <c r="F43" s="405"/>
      <c r="G43" s="405"/>
    </row>
    <row r="45" spans="2:7" x14ac:dyDescent="0.4">
      <c r="B45" s="27" t="s">
        <v>190</v>
      </c>
    </row>
    <row r="46" spans="2:7" x14ac:dyDescent="0.4">
      <c r="B46" s="89" t="s">
        <v>479</v>
      </c>
    </row>
    <row r="47" spans="2:7" x14ac:dyDescent="0.4">
      <c r="B47" s="89" t="s">
        <v>191</v>
      </c>
      <c r="C47" s="83"/>
      <c r="E47" s="83"/>
      <c r="F47" s="83"/>
      <c r="G47" s="83"/>
    </row>
    <row r="48" spans="2:7" x14ac:dyDescent="0.4">
      <c r="B48" s="89" t="s">
        <v>192</v>
      </c>
      <c r="C48" s="83"/>
      <c r="E48" s="83"/>
      <c r="F48" s="166"/>
      <c r="G48" s="166"/>
    </row>
    <row r="49" spans="2:7" x14ac:dyDescent="0.4">
      <c r="B49" s="89" t="s">
        <v>193</v>
      </c>
      <c r="C49" s="83"/>
      <c r="E49" s="83"/>
      <c r="F49" s="166"/>
      <c r="G49" s="166"/>
    </row>
    <row r="50" spans="2:7" x14ac:dyDescent="0.4">
      <c r="B50" s="89" t="s">
        <v>480</v>
      </c>
      <c r="C50" s="83"/>
      <c r="E50" s="83"/>
      <c r="F50" s="166"/>
      <c r="G50" s="166"/>
    </row>
    <row r="51" spans="2:7" x14ac:dyDescent="0.4">
      <c r="B51" s="89" t="s">
        <v>194</v>
      </c>
      <c r="E51" s="83"/>
      <c r="F51" s="166"/>
      <c r="G51" s="166"/>
    </row>
    <row r="52" spans="2:7" x14ac:dyDescent="0.4">
      <c r="B52" s="89" t="s">
        <v>481</v>
      </c>
      <c r="E52" s="83"/>
      <c r="F52" s="166"/>
      <c r="G52" s="166"/>
    </row>
    <row r="53" spans="2:7" x14ac:dyDescent="0.4">
      <c r="B53" s="89" t="s">
        <v>3765</v>
      </c>
      <c r="E53" s="83"/>
      <c r="F53" s="166"/>
      <c r="G53" s="166"/>
    </row>
    <row r="77" spans="2:7" x14ac:dyDescent="0.4">
      <c r="B77" s="89" t="s">
        <v>197</v>
      </c>
    </row>
    <row r="78" spans="2:7" x14ac:dyDescent="0.4">
      <c r="B78" s="429" t="s">
        <v>198</v>
      </c>
      <c r="C78" s="430"/>
      <c r="D78" s="409"/>
      <c r="E78" s="409"/>
      <c r="F78" s="409"/>
      <c r="G78" s="410"/>
    </row>
    <row r="79" spans="2:7" x14ac:dyDescent="0.4">
      <c r="B79" s="429"/>
      <c r="C79" s="431"/>
      <c r="D79" s="432"/>
      <c r="E79" s="432"/>
      <c r="F79" s="432"/>
      <c r="G79" s="433"/>
    </row>
    <row r="80" spans="2:7" x14ac:dyDescent="0.4">
      <c r="B80" s="429" t="s">
        <v>199</v>
      </c>
      <c r="C80" s="196" t="s">
        <v>167</v>
      </c>
      <c r="D80" s="197"/>
      <c r="E80" s="198" t="s">
        <v>200</v>
      </c>
      <c r="F80" s="435"/>
      <c r="G80" s="435"/>
    </row>
    <row r="81" spans="2:7" x14ac:dyDescent="0.4">
      <c r="B81" s="429"/>
      <c r="C81" s="152" t="s">
        <v>168</v>
      </c>
      <c r="D81" s="199"/>
      <c r="E81" s="88" t="s">
        <v>201</v>
      </c>
      <c r="F81" s="435"/>
      <c r="G81" s="435"/>
    </row>
    <row r="82" spans="2:7" x14ac:dyDescent="0.4">
      <c r="B82" s="429"/>
      <c r="C82" s="88" t="s">
        <v>202</v>
      </c>
      <c r="D82" s="176"/>
      <c r="E82" s="88" t="s">
        <v>203</v>
      </c>
      <c r="F82" s="435"/>
      <c r="G82" s="435"/>
    </row>
    <row r="83" spans="2:7" x14ac:dyDescent="0.4">
      <c r="B83" s="429"/>
      <c r="C83" s="88" t="s">
        <v>204</v>
      </c>
      <c r="D83" s="176"/>
      <c r="E83" s="88" t="s">
        <v>205</v>
      </c>
      <c r="F83" s="435"/>
      <c r="G83" s="435"/>
    </row>
    <row r="86" spans="2:7" x14ac:dyDescent="0.4">
      <c r="B86" s="89" t="s">
        <v>206</v>
      </c>
    </row>
    <row r="87" spans="2:7" x14ac:dyDescent="0.4">
      <c r="B87" s="89" t="s">
        <v>207</v>
      </c>
      <c r="C87" s="89" t="s">
        <v>155</v>
      </c>
      <c r="D87" s="89" t="s">
        <v>157</v>
      </c>
      <c r="E87" s="89" t="s">
        <v>208</v>
      </c>
    </row>
    <row r="88" spans="2:7" x14ac:dyDescent="0.4">
      <c r="B88" s="89" t="s">
        <v>209</v>
      </c>
      <c r="C88" s="89" t="s">
        <v>210</v>
      </c>
      <c r="D88" s="89" t="s">
        <v>211</v>
      </c>
      <c r="E88" s="89" t="s">
        <v>212</v>
      </c>
    </row>
    <row r="89" spans="2:7" x14ac:dyDescent="0.4">
      <c r="B89" s="89" t="s">
        <v>213</v>
      </c>
      <c r="C89" s="89" t="s">
        <v>214</v>
      </c>
      <c r="D89" s="89" t="s">
        <v>215</v>
      </c>
      <c r="E89" s="89" t="s">
        <v>216</v>
      </c>
    </row>
    <row r="90" spans="2:7" x14ac:dyDescent="0.4">
      <c r="C90" s="89" t="s">
        <v>217</v>
      </c>
      <c r="D90" s="89" t="s">
        <v>218</v>
      </c>
      <c r="E90" s="89" t="s">
        <v>219</v>
      </c>
    </row>
    <row r="91" spans="2:7" x14ac:dyDescent="0.4">
      <c r="C91" s="89" t="s">
        <v>220</v>
      </c>
      <c r="D91" s="89" t="s">
        <v>221</v>
      </c>
      <c r="E91" s="89" t="s">
        <v>222</v>
      </c>
    </row>
    <row r="92" spans="2:7" x14ac:dyDescent="0.4">
      <c r="C92" s="89" t="s">
        <v>223</v>
      </c>
      <c r="D92" s="89" t="s">
        <v>224</v>
      </c>
      <c r="E92" s="89" t="s">
        <v>225</v>
      </c>
    </row>
    <row r="93" spans="2:7" x14ac:dyDescent="0.4">
      <c r="D93" s="89" t="s">
        <v>226</v>
      </c>
      <c r="E93" s="89" t="s">
        <v>227</v>
      </c>
    </row>
    <row r="94" spans="2:7" x14ac:dyDescent="0.4">
      <c r="D94" s="89" t="s">
        <v>228</v>
      </c>
      <c r="E94" s="89" t="s">
        <v>229</v>
      </c>
    </row>
    <row r="95" spans="2:7" x14ac:dyDescent="0.4">
      <c r="D95" s="89" t="s">
        <v>230</v>
      </c>
      <c r="E95" s="89" t="s">
        <v>231</v>
      </c>
    </row>
    <row r="96" spans="2:7" x14ac:dyDescent="0.4">
      <c r="D96" s="89" t="s">
        <v>232</v>
      </c>
      <c r="E96" s="89" t="s">
        <v>233</v>
      </c>
    </row>
    <row r="97" spans="4:5" x14ac:dyDescent="0.4">
      <c r="D97" s="89" t="s">
        <v>234</v>
      </c>
      <c r="E97" s="89" t="s">
        <v>235</v>
      </c>
    </row>
    <row r="98" spans="4:5" x14ac:dyDescent="0.4">
      <c r="D98" s="89" t="s">
        <v>236</v>
      </c>
      <c r="E98" s="89" t="s">
        <v>237</v>
      </c>
    </row>
    <row r="99" spans="4:5" x14ac:dyDescent="0.4">
      <c r="D99" s="89" t="s">
        <v>205</v>
      </c>
      <c r="E99" s="89" t="s">
        <v>232</v>
      </c>
    </row>
    <row r="100" spans="4:5" x14ac:dyDescent="0.4">
      <c r="D100" s="89" t="s">
        <v>238</v>
      </c>
      <c r="E100" s="89" t="s">
        <v>239</v>
      </c>
    </row>
    <row r="101" spans="4:5" x14ac:dyDescent="0.4">
      <c r="E101" s="89" t="s">
        <v>238</v>
      </c>
    </row>
  </sheetData>
  <mergeCells count="43">
    <mergeCell ref="C9:E9"/>
    <mergeCell ref="B2:G2"/>
    <mergeCell ref="C5:D5"/>
    <mergeCell ref="C6:D6"/>
    <mergeCell ref="C7:D7"/>
    <mergeCell ref="G5:G6"/>
    <mergeCell ref="C4:D4"/>
    <mergeCell ref="C10:G10"/>
    <mergeCell ref="B11:B15"/>
    <mergeCell ref="D11:G11"/>
    <mergeCell ref="D12:G12"/>
    <mergeCell ref="D13:G13"/>
    <mergeCell ref="D14:G14"/>
    <mergeCell ref="D15:E15"/>
    <mergeCell ref="B16:B18"/>
    <mergeCell ref="C16:D18"/>
    <mergeCell ref="B19:B21"/>
    <mergeCell ref="C19:G21"/>
    <mergeCell ref="F24:G25"/>
    <mergeCell ref="B24:B25"/>
    <mergeCell ref="F26:G26"/>
    <mergeCell ref="F27:G27"/>
    <mergeCell ref="B78:B79"/>
    <mergeCell ref="C78:G79"/>
    <mergeCell ref="F39:G39"/>
    <mergeCell ref="F40:G40"/>
    <mergeCell ref="F41:G41"/>
    <mergeCell ref="F37:G37"/>
    <mergeCell ref="F38:G38"/>
    <mergeCell ref="B32:B33"/>
    <mergeCell ref="F42:G42"/>
    <mergeCell ref="F43:G43"/>
    <mergeCell ref="F28:G28"/>
    <mergeCell ref="F29:G29"/>
    <mergeCell ref="F32:G33"/>
    <mergeCell ref="F34:G34"/>
    <mergeCell ref="F35:G35"/>
    <mergeCell ref="F36:G36"/>
    <mergeCell ref="B80:B83"/>
    <mergeCell ref="F80:G80"/>
    <mergeCell ref="F81:G81"/>
    <mergeCell ref="F82:G82"/>
    <mergeCell ref="F83:G83"/>
  </mergeCells>
  <phoneticPr fontId="2"/>
  <hyperlinks>
    <hyperlink ref="I1" location="目次!A1" display="目次に戻る" xr:uid="{76D8CCD4-0729-409A-93CA-6B92E065F23A}"/>
  </hyperlinks>
  <pageMargins left="0.39370078740157483" right="0.39370078740157483" top="0.59055118110236227" bottom="0.39370078740157483" header="0.31496062992125984" footer="0.31496062992125984"/>
  <pageSetup paperSize="9" scale="7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CD984-1F9C-46F0-87A5-7B3F8666341B}">
  <sheetPr codeName="Sheet29"/>
  <dimension ref="A1:H37"/>
  <sheetViews>
    <sheetView view="pageBreakPreview" zoomScale="80" zoomScaleNormal="100" zoomScaleSheetLayoutView="80" workbookViewId="0">
      <selection sqref="A1:XFD1048576"/>
    </sheetView>
  </sheetViews>
  <sheetFormatPr defaultColWidth="9" defaultRowHeight="13.5" x14ac:dyDescent="0.4"/>
  <cols>
    <col min="1" max="1" width="9" style="89"/>
    <col min="2" max="3" width="11.375" style="89" customWidth="1"/>
    <col min="4" max="5" width="15" style="89" customWidth="1"/>
    <col min="6" max="16384" width="9" style="89"/>
  </cols>
  <sheetData>
    <row r="1" spans="1:8" ht="20.100000000000001" customHeight="1" x14ac:dyDescent="0.4">
      <c r="A1" s="89" t="s">
        <v>482</v>
      </c>
      <c r="H1" s="165" t="s">
        <v>3647</v>
      </c>
    </row>
    <row r="2" spans="1:8" ht="20.100000000000001" customHeight="1" x14ac:dyDescent="0.4">
      <c r="G2" s="166" t="s">
        <v>127</v>
      </c>
    </row>
    <row r="3" spans="1:8" ht="20.100000000000001" customHeight="1" x14ac:dyDescent="0.4">
      <c r="G3" s="166" t="s">
        <v>128</v>
      </c>
    </row>
    <row r="4" spans="1:8" ht="20.100000000000001" customHeight="1" x14ac:dyDescent="0.4"/>
    <row r="5" spans="1:8" ht="20.100000000000001" customHeight="1" x14ac:dyDescent="0.4">
      <c r="A5" s="89" t="s">
        <v>483</v>
      </c>
    </row>
    <row r="6" spans="1:8" ht="20.100000000000001" customHeight="1" x14ac:dyDescent="0.4">
      <c r="G6" s="166" t="s">
        <v>404</v>
      </c>
    </row>
    <row r="7" spans="1:8" ht="20.100000000000001" customHeight="1" x14ac:dyDescent="0.4"/>
    <row r="8" spans="1:8" ht="20.100000000000001" customHeight="1" x14ac:dyDescent="0.4"/>
    <row r="9" spans="1:8" ht="20.100000000000001" customHeight="1" x14ac:dyDescent="0.4">
      <c r="A9" s="385" t="s">
        <v>3747</v>
      </c>
      <c r="B9" s="385"/>
      <c r="C9" s="385"/>
      <c r="D9" s="385"/>
      <c r="E9" s="385"/>
      <c r="F9" s="385"/>
      <c r="G9" s="385"/>
    </row>
    <row r="10" spans="1:8" ht="20.100000000000001" customHeight="1" x14ac:dyDescent="0.4"/>
    <row r="11" spans="1:8" ht="20.100000000000001" customHeight="1" x14ac:dyDescent="0.4">
      <c r="A11" s="386" t="s">
        <v>484</v>
      </c>
      <c r="B11" s="425"/>
      <c r="C11" s="425"/>
      <c r="D11" s="425"/>
      <c r="E11" s="425"/>
      <c r="F11" s="425"/>
      <c r="G11" s="425"/>
    </row>
    <row r="12" spans="1:8" ht="20.100000000000001" customHeight="1" x14ac:dyDescent="0.4">
      <c r="A12" s="386"/>
      <c r="B12" s="425"/>
      <c r="C12" s="425"/>
      <c r="D12" s="425"/>
      <c r="E12" s="425"/>
      <c r="F12" s="425"/>
      <c r="G12" s="425"/>
    </row>
    <row r="13" spans="1:8" ht="20.100000000000001" customHeight="1" x14ac:dyDescent="0.4">
      <c r="D13" s="83" t="s">
        <v>133</v>
      </c>
    </row>
    <row r="14" spans="1:8" ht="20.100000000000001" customHeight="1" x14ac:dyDescent="0.4"/>
    <row r="15" spans="1:8" ht="20.100000000000001" customHeight="1" x14ac:dyDescent="0.4">
      <c r="A15" s="167" t="s">
        <v>485</v>
      </c>
      <c r="E15" s="166" t="s">
        <v>290</v>
      </c>
    </row>
    <row r="16" spans="1:8" ht="20.100000000000001" customHeight="1" x14ac:dyDescent="0.4">
      <c r="B16" s="150" t="s">
        <v>411</v>
      </c>
      <c r="C16" s="150" t="s">
        <v>156</v>
      </c>
      <c r="D16" s="150" t="s">
        <v>3681</v>
      </c>
      <c r="E16" s="150" t="s">
        <v>486</v>
      </c>
    </row>
    <row r="17" spans="1:5" ht="24.75" customHeight="1" x14ac:dyDescent="0.4">
      <c r="B17" s="405"/>
      <c r="C17" s="405"/>
      <c r="D17" s="227"/>
      <c r="E17" s="227"/>
    </row>
    <row r="18" spans="1:5" ht="24.75" customHeight="1" x14ac:dyDescent="0.4">
      <c r="B18" s="405"/>
      <c r="C18" s="405"/>
      <c r="D18" s="227"/>
      <c r="E18" s="227"/>
    </row>
    <row r="19" spans="1:5" ht="20.100000000000001" customHeight="1" x14ac:dyDescent="0.4">
      <c r="B19" s="89" t="s">
        <v>487</v>
      </c>
    </row>
    <row r="20" spans="1:5" ht="20.100000000000001" customHeight="1" x14ac:dyDescent="0.4"/>
    <row r="21" spans="1:5" ht="20.100000000000001" customHeight="1" x14ac:dyDescent="0.4"/>
    <row r="22" spans="1:5" ht="20.100000000000001" customHeight="1" x14ac:dyDescent="0.4">
      <c r="A22" s="167" t="s">
        <v>488</v>
      </c>
    </row>
    <row r="23" spans="1:5" ht="20.100000000000001" customHeight="1" x14ac:dyDescent="0.4"/>
    <row r="24" spans="1:5" ht="20.100000000000001" customHeight="1" x14ac:dyDescent="0.4"/>
    <row r="25" spans="1:5" ht="20.100000000000001" customHeight="1" x14ac:dyDescent="0.4"/>
    <row r="26" spans="1:5" ht="20.100000000000001" customHeight="1" x14ac:dyDescent="0.4"/>
    <row r="27" spans="1:5" ht="20.100000000000001" customHeight="1" x14ac:dyDescent="0.4">
      <c r="A27" s="167" t="s">
        <v>489</v>
      </c>
    </row>
    <row r="28" spans="1:5" ht="20.100000000000001" customHeight="1" x14ac:dyDescent="0.4">
      <c r="B28" s="89" t="s">
        <v>490</v>
      </c>
    </row>
    <row r="29" spans="1:5" ht="20.100000000000001" customHeight="1" x14ac:dyDescent="0.4">
      <c r="E29" s="89" t="s">
        <v>491</v>
      </c>
    </row>
    <row r="30" spans="1:5" ht="20.100000000000001" customHeight="1" x14ac:dyDescent="0.4">
      <c r="B30" s="89" t="s">
        <v>3790</v>
      </c>
    </row>
    <row r="31" spans="1:5" ht="20.100000000000001" customHeight="1" x14ac:dyDescent="0.4"/>
    <row r="32" spans="1: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4">
    <mergeCell ref="A9:G9"/>
    <mergeCell ref="A11:G12"/>
    <mergeCell ref="B17:B18"/>
    <mergeCell ref="C17:C18"/>
  </mergeCells>
  <phoneticPr fontId="2"/>
  <hyperlinks>
    <hyperlink ref="H1" location="目次!A1" display="目次に戻る" xr:uid="{75B18A96-7B0C-40D3-80E0-FEC52276D23D}"/>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EAFFF-A493-4A05-A793-FCB138E7DEDD}">
  <sheetPr codeName="Sheet30"/>
  <dimension ref="A1:I34"/>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492</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493</v>
      </c>
    </row>
    <row r="7" spans="1:9" ht="20.100000000000001" customHeight="1" x14ac:dyDescent="0.4"/>
    <row r="8" spans="1:9" ht="20.100000000000001" customHeight="1" x14ac:dyDescent="0.4"/>
    <row r="9" spans="1:9" ht="20.100000000000001" customHeight="1" x14ac:dyDescent="0.4">
      <c r="A9" s="385" t="s">
        <v>3748</v>
      </c>
      <c r="B9" s="385"/>
      <c r="C9" s="385"/>
      <c r="D9" s="385"/>
      <c r="E9" s="385"/>
      <c r="F9" s="385"/>
      <c r="G9" s="385"/>
      <c r="H9" s="385"/>
    </row>
    <row r="10" spans="1:9" ht="20.100000000000001" customHeight="1" x14ac:dyDescent="0.4"/>
    <row r="11" spans="1:9" ht="20.100000000000001" customHeight="1" x14ac:dyDescent="0.4">
      <c r="A11" s="386" t="s">
        <v>3718</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425"/>
      <c r="B13" s="425"/>
      <c r="C13" s="425"/>
      <c r="D13" s="425"/>
      <c r="E13" s="425"/>
      <c r="F13" s="425"/>
      <c r="G13" s="425"/>
      <c r="H13" s="425"/>
    </row>
    <row r="14" spans="1:9" ht="20.100000000000001" customHeight="1" x14ac:dyDescent="0.4">
      <c r="D14" s="385" t="s">
        <v>133</v>
      </c>
      <c r="E14" s="385"/>
    </row>
    <row r="15" spans="1:9" ht="20.100000000000001" customHeight="1" x14ac:dyDescent="0.4"/>
    <row r="16" spans="1:9" ht="20.100000000000001" customHeight="1" x14ac:dyDescent="0.4">
      <c r="A16" s="167" t="s">
        <v>494</v>
      </c>
    </row>
    <row r="17" s="89" customFormat="1" ht="20.100000000000001" customHeight="1" x14ac:dyDescent="0.4"/>
    <row r="18" s="89" customFormat="1" ht="20.100000000000001" customHeight="1" x14ac:dyDescent="0.4"/>
    <row r="19" s="89" customFormat="1" ht="20.100000000000001" customHeight="1" x14ac:dyDescent="0.4"/>
    <row r="20" s="89" customFormat="1" ht="20.100000000000001" customHeight="1" x14ac:dyDescent="0.4"/>
    <row r="21" s="89" customFormat="1" ht="20.100000000000001" customHeight="1" x14ac:dyDescent="0.4"/>
    <row r="22" s="89" customFormat="1" ht="20.100000000000001" customHeight="1" x14ac:dyDescent="0.4"/>
    <row r="23" s="89" customFormat="1" ht="20.100000000000001" customHeight="1" x14ac:dyDescent="0.4"/>
    <row r="24" s="89" customFormat="1" ht="20.100000000000001" customHeight="1" x14ac:dyDescent="0.4"/>
    <row r="25" s="89" customFormat="1" ht="20.100000000000001" customHeight="1" x14ac:dyDescent="0.4"/>
    <row r="26" s="89" customFormat="1" ht="20.100000000000001" customHeight="1" x14ac:dyDescent="0.4"/>
    <row r="27" s="89" customFormat="1" ht="20.100000000000001" customHeight="1" x14ac:dyDescent="0.4"/>
    <row r="28" s="89" customFormat="1" ht="20.100000000000001" customHeight="1" x14ac:dyDescent="0.4"/>
    <row r="29" s="89" customFormat="1" ht="20.100000000000001" customHeight="1" x14ac:dyDescent="0.4"/>
    <row r="30" s="89" customFormat="1" ht="20.100000000000001" customHeight="1" x14ac:dyDescent="0.4"/>
    <row r="31" s="89" customFormat="1" ht="20.100000000000001" customHeight="1" x14ac:dyDescent="0.4"/>
    <row r="32" s="89" customFormat="1" ht="20.100000000000001" customHeight="1" x14ac:dyDescent="0.4"/>
    <row r="33" s="89" customFormat="1" ht="20.100000000000001" customHeight="1" x14ac:dyDescent="0.4"/>
    <row r="34" s="89" customFormat="1" ht="20.100000000000001" customHeight="1" x14ac:dyDescent="0.4"/>
  </sheetData>
  <mergeCells count="3">
    <mergeCell ref="A9:H9"/>
    <mergeCell ref="A11:H13"/>
    <mergeCell ref="D14:E14"/>
  </mergeCells>
  <phoneticPr fontId="2"/>
  <hyperlinks>
    <hyperlink ref="I1" location="目次!A1" display="目次に戻る" xr:uid="{EAA70462-14AF-4445-85BE-A09B9732D86F}"/>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7E06E-184F-41F4-AC6B-4C0DC0D10721}">
  <sheetPr codeName="Sheet31"/>
  <dimension ref="A1:I41"/>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495</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3682</v>
      </c>
    </row>
    <row r="6" spans="1:9" ht="20.100000000000001" customHeight="1" x14ac:dyDescent="0.4">
      <c r="H6" s="166" t="s">
        <v>404</v>
      </c>
    </row>
    <row r="7" spans="1:9" ht="20.100000000000001" customHeight="1" x14ac:dyDescent="0.4"/>
    <row r="8" spans="1:9" ht="20.100000000000001" customHeight="1" x14ac:dyDescent="0.4"/>
    <row r="9" spans="1:9" ht="20.100000000000001" customHeight="1" x14ac:dyDescent="0.4">
      <c r="A9" s="385" t="s">
        <v>3749</v>
      </c>
      <c r="B9" s="385"/>
      <c r="C9" s="385"/>
      <c r="D9" s="385"/>
      <c r="E9" s="385"/>
      <c r="F9" s="385"/>
      <c r="G9" s="385"/>
      <c r="H9" s="385"/>
    </row>
    <row r="10" spans="1:9" ht="20.100000000000001" customHeight="1" x14ac:dyDescent="0.4"/>
    <row r="11" spans="1:9" ht="20.100000000000001" customHeight="1" x14ac:dyDescent="0.4">
      <c r="A11" s="386" t="s">
        <v>496</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425"/>
      <c r="B13" s="425"/>
      <c r="C13" s="425"/>
      <c r="D13" s="425"/>
      <c r="E13" s="425"/>
      <c r="F13" s="425"/>
      <c r="G13" s="425"/>
      <c r="H13" s="425"/>
    </row>
    <row r="14" spans="1:9" ht="20.100000000000001" customHeight="1" x14ac:dyDescent="0.4">
      <c r="A14" s="385" t="s">
        <v>133</v>
      </c>
      <c r="B14" s="385"/>
      <c r="C14" s="385"/>
      <c r="D14" s="385"/>
      <c r="E14" s="385"/>
      <c r="F14" s="385"/>
      <c r="G14" s="385"/>
      <c r="H14" s="385"/>
    </row>
    <row r="15" spans="1:9" ht="20.100000000000001" customHeight="1" x14ac:dyDescent="0.4"/>
    <row r="16" spans="1:9" ht="20.100000000000001" customHeight="1" x14ac:dyDescent="0.4">
      <c r="A16" s="229" t="s">
        <v>497</v>
      </c>
      <c r="B16" s="89" t="s">
        <v>498</v>
      </c>
    </row>
    <row r="17" spans="1:8" ht="20.100000000000001" customHeight="1" x14ac:dyDescent="0.4">
      <c r="A17" s="230"/>
    </row>
    <row r="18" spans="1:8" ht="20.100000000000001" customHeight="1" x14ac:dyDescent="0.4">
      <c r="A18" s="230"/>
    </row>
    <row r="19" spans="1:8" ht="20.100000000000001" customHeight="1" x14ac:dyDescent="0.4">
      <c r="A19" s="229" t="s">
        <v>499</v>
      </c>
      <c r="B19" s="517" t="s">
        <v>3683</v>
      </c>
      <c r="C19" s="517"/>
      <c r="D19" s="517"/>
      <c r="E19" s="517"/>
      <c r="F19" s="517"/>
      <c r="G19" s="517"/>
      <c r="H19" s="517"/>
    </row>
    <row r="20" spans="1:8" ht="20.100000000000001" customHeight="1" x14ac:dyDescent="0.4">
      <c r="A20" s="230"/>
      <c r="B20" s="517"/>
      <c r="C20" s="517"/>
      <c r="D20" s="517"/>
      <c r="E20" s="517"/>
      <c r="F20" s="517"/>
      <c r="G20" s="517"/>
      <c r="H20" s="517"/>
    </row>
    <row r="21" spans="1:8" ht="20.100000000000001" customHeight="1" x14ac:dyDescent="0.4">
      <c r="A21" s="98"/>
      <c r="B21" s="517"/>
      <c r="C21" s="517"/>
      <c r="D21" s="517"/>
      <c r="E21" s="517"/>
      <c r="F21" s="517"/>
      <c r="G21" s="517"/>
      <c r="H21" s="517"/>
    </row>
    <row r="22" spans="1:8" ht="20.100000000000001" customHeight="1" x14ac:dyDescent="0.4"/>
    <row r="23" spans="1:8" ht="20.100000000000001" customHeight="1" x14ac:dyDescent="0.4"/>
    <row r="24" spans="1:8" ht="20.100000000000001" customHeight="1" x14ac:dyDescent="0.4"/>
    <row r="25" spans="1:8" ht="20.100000000000001" customHeight="1" x14ac:dyDescent="0.4"/>
    <row r="26" spans="1:8" ht="20.100000000000001" customHeight="1" x14ac:dyDescent="0.4"/>
    <row r="27" spans="1:8" ht="20.100000000000001" customHeight="1" x14ac:dyDescent="0.4"/>
    <row r="28" spans="1:8" ht="20.100000000000001" customHeight="1" x14ac:dyDescent="0.4"/>
    <row r="29" spans="1:8" ht="20.100000000000001" customHeight="1" x14ac:dyDescent="0.4"/>
    <row r="30" spans="1:8" ht="20.100000000000001" customHeight="1" x14ac:dyDescent="0.4"/>
    <row r="31" spans="1:8" ht="20.100000000000001" customHeight="1" x14ac:dyDescent="0.4"/>
    <row r="32" spans="1:8"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row r="39" s="89" customFormat="1" ht="20.100000000000001" customHeight="1" x14ac:dyDescent="0.4"/>
    <row r="40" s="89" customFormat="1" ht="20.100000000000001" customHeight="1" x14ac:dyDescent="0.4"/>
    <row r="41" s="89" customFormat="1" ht="20.100000000000001" customHeight="1" x14ac:dyDescent="0.4"/>
  </sheetData>
  <mergeCells count="4">
    <mergeCell ref="B19:H21"/>
    <mergeCell ref="A9:H9"/>
    <mergeCell ref="A11:H13"/>
    <mergeCell ref="A14:H14"/>
  </mergeCells>
  <phoneticPr fontId="2"/>
  <hyperlinks>
    <hyperlink ref="I1" location="目次!A1" display="目次に戻る" xr:uid="{6082BAF6-1866-46CA-B502-05AFC84DF5D2}"/>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6DDD0-A72F-47A5-A0AC-7455CFE05469}">
  <sheetPr codeName="Sheet32"/>
  <dimension ref="A1:I37"/>
  <sheetViews>
    <sheetView view="pageBreakPreview" zoomScale="80" zoomScaleNormal="100" zoomScaleSheetLayoutView="80" workbookViewId="0">
      <selection sqref="A1:XFD1048576"/>
    </sheetView>
  </sheetViews>
  <sheetFormatPr defaultColWidth="9" defaultRowHeight="13.5" x14ac:dyDescent="0.4"/>
  <cols>
    <col min="1" max="3" width="9" style="89"/>
    <col min="4" max="4" width="16.5" style="89" customWidth="1"/>
    <col min="5" max="16384" width="9" style="89"/>
  </cols>
  <sheetData>
    <row r="1" spans="1:9" ht="20.100000000000001" customHeight="1" x14ac:dyDescent="0.4">
      <c r="A1" s="89" t="s">
        <v>500</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27" t="s">
        <v>129</v>
      </c>
    </row>
    <row r="6" spans="1:9" ht="20.100000000000001" customHeight="1" x14ac:dyDescent="0.4">
      <c r="H6" s="166" t="s">
        <v>493</v>
      </c>
    </row>
    <row r="7" spans="1:9" ht="20.100000000000001" customHeight="1" x14ac:dyDescent="0.4"/>
    <row r="8" spans="1:9" ht="20.100000000000001" customHeight="1" x14ac:dyDescent="0.4"/>
    <row r="9" spans="1:9" ht="20.100000000000001" customHeight="1" x14ac:dyDescent="0.4">
      <c r="A9" s="385" t="s">
        <v>501</v>
      </c>
      <c r="B9" s="385"/>
      <c r="C9" s="385"/>
      <c r="D9" s="385"/>
      <c r="E9" s="385"/>
      <c r="F9" s="385"/>
      <c r="G9" s="385"/>
      <c r="H9" s="385"/>
    </row>
    <row r="10" spans="1:9" ht="20.100000000000001" customHeight="1" x14ac:dyDescent="0.4"/>
    <row r="11" spans="1:9" ht="20.100000000000001" customHeight="1" x14ac:dyDescent="0.4">
      <c r="A11" s="386" t="s">
        <v>502</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D13" s="385" t="s">
        <v>133</v>
      </c>
      <c r="E13" s="385"/>
    </row>
    <row r="14" spans="1:9" ht="20.100000000000001" customHeight="1" x14ac:dyDescent="0.4">
      <c r="D14" s="83"/>
      <c r="E14" s="83"/>
    </row>
    <row r="15" spans="1:9" ht="20.100000000000001" customHeight="1" x14ac:dyDescent="0.4"/>
    <row r="16" spans="1:9" ht="20.100000000000001" customHeight="1" x14ac:dyDescent="0.4">
      <c r="A16" s="98"/>
      <c r="B16" s="167" t="s">
        <v>503</v>
      </c>
      <c r="D16" s="204"/>
      <c r="E16" s="205" t="s">
        <v>504</v>
      </c>
      <c r="G16" s="98"/>
      <c r="H16" s="98"/>
    </row>
    <row r="17" spans="1:8" ht="20.100000000000001" customHeight="1" x14ac:dyDescent="0.4">
      <c r="A17" s="98"/>
      <c r="B17" s="98"/>
      <c r="C17" s="98"/>
      <c r="D17" s="98"/>
      <c r="E17" s="98"/>
      <c r="F17" s="98"/>
      <c r="G17" s="98"/>
      <c r="H17" s="98"/>
    </row>
    <row r="18" spans="1:8" ht="20.100000000000001" customHeight="1" x14ac:dyDescent="0.4"/>
    <row r="19" spans="1:8" ht="20.100000000000001" customHeight="1" x14ac:dyDescent="0.4"/>
    <row r="20" spans="1:8" ht="20.100000000000001" customHeight="1" x14ac:dyDescent="0.4"/>
    <row r="21" spans="1:8" ht="20.100000000000001" customHeight="1" x14ac:dyDescent="0.4"/>
    <row r="22" spans="1:8" ht="20.100000000000001" customHeight="1" x14ac:dyDescent="0.4"/>
    <row r="23" spans="1:8" ht="20.100000000000001" customHeight="1" x14ac:dyDescent="0.4"/>
    <row r="24" spans="1:8" ht="20.100000000000001" customHeight="1" x14ac:dyDescent="0.4"/>
    <row r="25" spans="1:8" ht="20.100000000000001" customHeight="1" x14ac:dyDescent="0.4"/>
    <row r="26" spans="1:8" ht="20.100000000000001" customHeight="1" x14ac:dyDescent="0.4"/>
    <row r="27" spans="1:8" ht="20.100000000000001" customHeight="1" x14ac:dyDescent="0.4"/>
    <row r="28" spans="1:8" ht="20.100000000000001" customHeight="1" x14ac:dyDescent="0.4"/>
    <row r="29" spans="1:8" ht="20.100000000000001" customHeight="1" x14ac:dyDescent="0.4"/>
    <row r="30" spans="1:8" ht="20.100000000000001" customHeight="1" x14ac:dyDescent="0.4"/>
    <row r="31" spans="1:8" ht="20.100000000000001" customHeight="1" x14ac:dyDescent="0.4"/>
    <row r="32" spans="1:8"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3">
    <mergeCell ref="A9:H9"/>
    <mergeCell ref="A11:H12"/>
    <mergeCell ref="D13:E13"/>
  </mergeCells>
  <phoneticPr fontId="2"/>
  <hyperlinks>
    <hyperlink ref="I1" location="目次!A1" display="目次に戻る" xr:uid="{3DF73897-D8DC-42F9-88F6-909890551F27}"/>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4B775-56CF-443E-B36D-B7BD69A24BA6}">
  <sheetPr codeName="Sheet33"/>
  <dimension ref="A1:I38"/>
  <sheetViews>
    <sheetView view="pageBreakPreview" zoomScale="80" zoomScaleNormal="100" zoomScaleSheetLayoutView="80" workbookViewId="0">
      <selection sqref="A1:XFD1048576"/>
    </sheetView>
  </sheetViews>
  <sheetFormatPr defaultColWidth="9" defaultRowHeight="13.5" x14ac:dyDescent="0.4"/>
  <cols>
    <col min="1" max="3" width="9" style="89"/>
    <col min="4" max="4" width="16.5" style="89" customWidth="1"/>
    <col min="5" max="16384" width="9" style="89"/>
  </cols>
  <sheetData>
    <row r="1" spans="1:9" ht="20.100000000000001" customHeight="1" x14ac:dyDescent="0.4">
      <c r="A1" s="89" t="s">
        <v>505</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27" t="s">
        <v>3682</v>
      </c>
    </row>
    <row r="6" spans="1:9" ht="20.100000000000001" customHeight="1" x14ac:dyDescent="0.4">
      <c r="H6" s="166" t="s">
        <v>3789</v>
      </c>
    </row>
    <row r="7" spans="1:9" ht="20.100000000000001" customHeight="1" x14ac:dyDescent="0.4"/>
    <row r="8" spans="1:9" ht="20.100000000000001" customHeight="1" x14ac:dyDescent="0.4"/>
    <row r="9" spans="1:9" ht="20.100000000000001" customHeight="1" x14ac:dyDescent="0.4">
      <c r="A9" s="385" t="s">
        <v>506</v>
      </c>
      <c r="B9" s="385"/>
      <c r="C9" s="385"/>
      <c r="D9" s="385"/>
      <c r="E9" s="385"/>
      <c r="F9" s="385"/>
      <c r="G9" s="385"/>
      <c r="H9" s="385"/>
    </row>
    <row r="10" spans="1:9" ht="20.100000000000001" customHeight="1" x14ac:dyDescent="0.4"/>
    <row r="11" spans="1:9" ht="20.100000000000001" customHeight="1" x14ac:dyDescent="0.4">
      <c r="A11" s="386" t="s">
        <v>507</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386"/>
      <c r="B13" s="425"/>
      <c r="C13" s="425"/>
      <c r="D13" s="425"/>
      <c r="E13" s="425"/>
      <c r="F13" s="425"/>
      <c r="G13" s="425"/>
      <c r="H13" s="425"/>
    </row>
    <row r="14" spans="1:9" ht="20.100000000000001" customHeight="1" x14ac:dyDescent="0.4">
      <c r="D14" s="385" t="s">
        <v>133</v>
      </c>
      <c r="E14" s="385"/>
    </row>
    <row r="15" spans="1:9" ht="20.100000000000001" customHeight="1" x14ac:dyDescent="0.4">
      <c r="D15" s="83"/>
      <c r="E15" s="83"/>
    </row>
    <row r="16" spans="1:9" ht="20.100000000000001" customHeight="1" x14ac:dyDescent="0.4"/>
    <row r="17" spans="1:8" ht="20.100000000000001" customHeight="1" x14ac:dyDescent="0.4">
      <c r="A17" s="98"/>
      <c r="B17" s="89" t="s">
        <v>508</v>
      </c>
      <c r="D17" s="204"/>
      <c r="E17" s="205" t="s">
        <v>504</v>
      </c>
      <c r="G17" s="98"/>
      <c r="H17" s="98"/>
    </row>
    <row r="18" spans="1:8" ht="20.100000000000001" customHeight="1" x14ac:dyDescent="0.4">
      <c r="A18" s="98"/>
      <c r="B18" s="98"/>
      <c r="C18" s="98"/>
      <c r="D18" s="98"/>
      <c r="E18" s="98"/>
      <c r="F18" s="98"/>
      <c r="G18" s="98"/>
      <c r="H18" s="98"/>
    </row>
    <row r="19" spans="1:8" ht="20.100000000000001" customHeight="1" x14ac:dyDescent="0.4">
      <c r="B19" s="89" t="s">
        <v>509</v>
      </c>
      <c r="D19" s="89" t="s">
        <v>128</v>
      </c>
    </row>
    <row r="20" spans="1:8" ht="20.100000000000001" customHeight="1" x14ac:dyDescent="0.4"/>
    <row r="21" spans="1:8" ht="20.100000000000001" customHeight="1" x14ac:dyDescent="0.4"/>
    <row r="22" spans="1:8" ht="20.100000000000001" customHeight="1" x14ac:dyDescent="0.4"/>
    <row r="23" spans="1:8" ht="20.100000000000001" customHeight="1" x14ac:dyDescent="0.4"/>
    <row r="24" spans="1:8" ht="20.100000000000001" customHeight="1" x14ac:dyDescent="0.4"/>
    <row r="25" spans="1:8" ht="20.100000000000001" customHeight="1" x14ac:dyDescent="0.4"/>
    <row r="26" spans="1:8" ht="20.100000000000001" customHeight="1" x14ac:dyDescent="0.4"/>
    <row r="27" spans="1:8" ht="20.100000000000001" customHeight="1" x14ac:dyDescent="0.4"/>
    <row r="28" spans="1:8" ht="20.100000000000001" customHeight="1" x14ac:dyDescent="0.4"/>
    <row r="29" spans="1:8" ht="20.100000000000001" customHeight="1" x14ac:dyDescent="0.4"/>
    <row r="30" spans="1:8" ht="20.100000000000001" customHeight="1" x14ac:dyDescent="0.4"/>
    <row r="31" spans="1:8" ht="20.100000000000001" customHeight="1" x14ac:dyDescent="0.4"/>
    <row r="32" spans="1:8"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sheetData>
  <mergeCells count="3">
    <mergeCell ref="A9:H9"/>
    <mergeCell ref="A11:H13"/>
    <mergeCell ref="D14:E14"/>
  </mergeCells>
  <phoneticPr fontId="2"/>
  <hyperlinks>
    <hyperlink ref="I1" location="目次!A1" display="目次に戻る" xr:uid="{69ED9340-648E-49F5-BC04-AE4F42F69109}"/>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627B0-1A70-40BD-886C-936F7A77AA9C}">
  <sheetPr codeName="Sheet34"/>
  <dimension ref="A1:I38"/>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510</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130</v>
      </c>
    </row>
    <row r="7" spans="1:9" ht="20.100000000000001" customHeight="1" x14ac:dyDescent="0.4"/>
    <row r="8" spans="1:9" ht="20.100000000000001" customHeight="1" x14ac:dyDescent="0.4"/>
    <row r="9" spans="1:9" ht="20.100000000000001" customHeight="1" x14ac:dyDescent="0.4">
      <c r="A9" s="385" t="s">
        <v>3788</v>
      </c>
      <c r="B9" s="385"/>
      <c r="C9" s="385"/>
      <c r="D9" s="385"/>
      <c r="E9" s="385"/>
      <c r="F9" s="385"/>
      <c r="G9" s="385"/>
      <c r="H9" s="385"/>
    </row>
    <row r="10" spans="1:9" ht="20.100000000000001" customHeight="1" x14ac:dyDescent="0.4"/>
    <row r="11" spans="1:9" ht="20.100000000000001" customHeight="1" x14ac:dyDescent="0.4">
      <c r="A11" s="386" t="s">
        <v>511</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D13" s="385" t="s">
        <v>133</v>
      </c>
      <c r="E13" s="385"/>
    </row>
    <row r="14" spans="1:9" ht="20.100000000000001" customHeight="1" x14ac:dyDescent="0.4"/>
    <row r="15" spans="1:9" ht="20.100000000000001" customHeight="1" x14ac:dyDescent="0.4">
      <c r="B15" s="89" t="s">
        <v>512</v>
      </c>
      <c r="D15" s="166"/>
      <c r="E15" s="89" t="s">
        <v>513</v>
      </c>
    </row>
    <row r="16" spans="1:9" ht="20.100000000000001" customHeight="1" x14ac:dyDescent="0.4">
      <c r="B16" s="167"/>
    </row>
    <row r="17" spans="2:5" ht="20.100000000000001" customHeight="1" x14ac:dyDescent="0.4">
      <c r="B17" s="89" t="s">
        <v>514</v>
      </c>
      <c r="E17" s="89" t="s">
        <v>515</v>
      </c>
    </row>
    <row r="18" spans="2:5" ht="20.100000000000001" customHeight="1" x14ac:dyDescent="0.4">
      <c r="B18" s="167"/>
    </row>
    <row r="19" spans="2:5" ht="20.100000000000001" customHeight="1" x14ac:dyDescent="0.4">
      <c r="B19" s="89" t="s">
        <v>516</v>
      </c>
      <c r="E19" s="89" t="s">
        <v>517</v>
      </c>
    </row>
    <row r="20" spans="2:5" ht="20.100000000000001" customHeight="1" x14ac:dyDescent="0.4"/>
    <row r="21" spans="2:5" ht="20.100000000000001" customHeight="1" x14ac:dyDescent="0.4">
      <c r="B21" s="167"/>
    </row>
    <row r="22" spans="2:5" ht="20.100000000000001" customHeight="1" x14ac:dyDescent="0.4">
      <c r="B22" s="167"/>
    </row>
    <row r="23" spans="2:5" ht="20.100000000000001" customHeight="1" x14ac:dyDescent="0.4"/>
    <row r="24" spans="2:5" ht="20.100000000000001" customHeight="1" x14ac:dyDescent="0.4"/>
    <row r="25" spans="2:5" ht="20.100000000000001" customHeight="1" x14ac:dyDescent="0.4"/>
    <row r="26" spans="2:5" ht="20.100000000000001" customHeight="1" x14ac:dyDescent="0.4"/>
    <row r="27" spans="2:5" ht="20.100000000000001" customHeight="1" x14ac:dyDescent="0.4"/>
    <row r="28" spans="2:5" ht="20.100000000000001" customHeight="1" x14ac:dyDescent="0.4"/>
    <row r="29" spans="2:5" ht="20.100000000000001" customHeight="1" x14ac:dyDescent="0.4"/>
    <row r="30" spans="2:5" ht="20.100000000000001" customHeight="1" x14ac:dyDescent="0.4"/>
    <row r="31" spans="2:5" ht="20.100000000000001" customHeight="1" x14ac:dyDescent="0.4"/>
    <row r="32" spans="2: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sheetData>
  <mergeCells count="3">
    <mergeCell ref="A9:H9"/>
    <mergeCell ref="A11:H12"/>
    <mergeCell ref="D13:E13"/>
  </mergeCells>
  <phoneticPr fontId="2"/>
  <hyperlinks>
    <hyperlink ref="I1" location="目次!A1" display="目次に戻る" xr:uid="{FD5D1231-136A-48B5-85ED-C85CD0C7C0BE}"/>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6FBC-D7C0-40A3-BDB5-321FEF1F6FE4}">
  <sheetPr codeName="Sheet35">
    <pageSetUpPr fitToPage="1"/>
  </sheetPr>
  <dimension ref="A1:Q53"/>
  <sheetViews>
    <sheetView showGridLines="0" view="pageBreakPreview" zoomScale="80" zoomScaleNormal="100" zoomScaleSheetLayoutView="80" workbookViewId="0">
      <pane xSplit="1" ySplit="7" topLeftCell="B24" activePane="bottomRight" state="frozen"/>
      <selection sqref="A1:XFD1048576"/>
      <selection pane="topRight" sqref="A1:XFD1048576"/>
      <selection pane="bottomLeft" sqref="A1:XFD1048576"/>
      <selection pane="bottomRight" sqref="A1:XFD1048576"/>
    </sheetView>
  </sheetViews>
  <sheetFormatPr defaultColWidth="9" defaultRowHeight="19.5" customHeight="1" x14ac:dyDescent="0.15"/>
  <cols>
    <col min="1" max="1" width="4.625" style="13" customWidth="1"/>
    <col min="2" max="2" width="9.5" style="13" customWidth="1"/>
    <col min="3" max="3" width="11.375" style="14" customWidth="1"/>
    <col min="4" max="4" width="16.25" style="16" customWidth="1"/>
    <col min="5" max="5" width="13.625" style="16" customWidth="1"/>
    <col min="6" max="6" width="13.625" style="17" customWidth="1"/>
    <col min="7" max="7" width="13.625" style="14" customWidth="1"/>
    <col min="8" max="10" width="16.25" style="14" customWidth="1"/>
    <col min="11" max="12" width="7.375" style="18" customWidth="1"/>
    <col min="13" max="13" width="12.625" style="18" customWidth="1"/>
    <col min="14" max="16" width="12.625" style="14" customWidth="1"/>
    <col min="17" max="16384" width="9" style="14"/>
  </cols>
  <sheetData>
    <row r="1" spans="1:17" s="1" customFormat="1" ht="20.100000000000001" customHeight="1" x14ac:dyDescent="0.4">
      <c r="A1" s="1" t="s">
        <v>518</v>
      </c>
      <c r="D1" s="2"/>
      <c r="E1" s="2"/>
      <c r="F1" s="3"/>
      <c r="K1" s="4"/>
      <c r="L1" s="4"/>
      <c r="M1" s="4"/>
      <c r="Q1" s="165" t="s">
        <v>3647</v>
      </c>
    </row>
    <row r="2" spans="1:17" s="1" customFormat="1" ht="19.5" customHeight="1" x14ac:dyDescent="0.4">
      <c r="A2" s="522" t="s">
        <v>142</v>
      </c>
      <c r="B2" s="522"/>
      <c r="C2" s="522"/>
      <c r="D2" s="522"/>
      <c r="E2" s="522"/>
      <c r="F2" s="522"/>
      <c r="G2" s="522"/>
      <c r="H2" s="522"/>
      <c r="I2" s="522"/>
      <c r="J2" s="522"/>
      <c r="K2" s="522"/>
      <c r="L2" s="522"/>
      <c r="M2" s="522"/>
      <c r="N2" s="522"/>
      <c r="O2" s="522"/>
      <c r="P2" s="522"/>
    </row>
    <row r="3" spans="1:17" s="1" customFormat="1" ht="19.5" customHeight="1" x14ac:dyDescent="0.4">
      <c r="D3" s="2"/>
      <c r="E3" s="2"/>
      <c r="H3" s="5"/>
      <c r="I3" s="5"/>
      <c r="J3" s="5"/>
      <c r="K3" s="5"/>
      <c r="L3" s="5"/>
      <c r="M3" s="5"/>
      <c r="N3" s="6"/>
      <c r="O3" s="7" t="s">
        <v>143</v>
      </c>
      <c r="P3" s="8"/>
    </row>
    <row r="4" spans="1:17" s="1" customFormat="1" ht="12" customHeight="1" x14ac:dyDescent="0.4">
      <c r="D4" s="2"/>
      <c r="E4" s="2"/>
      <c r="K4" s="4"/>
      <c r="L4" s="4"/>
      <c r="M4" s="4"/>
    </row>
    <row r="5" spans="1:17" s="1" customFormat="1" ht="19.5" customHeight="1" x14ac:dyDescent="0.4">
      <c r="A5" s="5"/>
      <c r="B5" s="5"/>
      <c r="D5" s="2"/>
      <c r="E5" s="2"/>
      <c r="F5" s="3"/>
      <c r="K5" s="4"/>
      <c r="L5" s="4"/>
      <c r="M5" s="4"/>
      <c r="P5" s="4" t="s">
        <v>144</v>
      </c>
    </row>
    <row r="6" spans="1:17" s="9" customFormat="1" ht="21.75" customHeight="1" x14ac:dyDescent="0.15">
      <c r="A6" s="520" t="s">
        <v>145</v>
      </c>
      <c r="B6" s="521" t="s">
        <v>146</v>
      </c>
      <c r="C6" s="521" t="s">
        <v>3654</v>
      </c>
      <c r="D6" s="390" t="s">
        <v>3651</v>
      </c>
      <c r="E6" s="392" t="s">
        <v>3656</v>
      </c>
      <c r="F6" s="393"/>
      <c r="G6" s="394"/>
      <c r="H6" s="521" t="s">
        <v>147</v>
      </c>
      <c r="I6" s="521" t="s">
        <v>3710</v>
      </c>
      <c r="J6" s="518" t="s">
        <v>3658</v>
      </c>
      <c r="K6" s="520" t="s">
        <v>148</v>
      </c>
      <c r="L6" s="520"/>
      <c r="M6" s="521" t="s">
        <v>3784</v>
      </c>
      <c r="N6" s="520" t="s">
        <v>3785</v>
      </c>
      <c r="O6" s="520"/>
      <c r="P6" s="520"/>
    </row>
    <row r="7" spans="1:17" s="5" customFormat="1" ht="21.75" customHeight="1" x14ac:dyDescent="0.4">
      <c r="A7" s="520"/>
      <c r="B7" s="520"/>
      <c r="C7" s="521"/>
      <c r="D7" s="390"/>
      <c r="E7" s="149" t="s">
        <v>172</v>
      </c>
      <c r="F7" s="149" t="s">
        <v>3657</v>
      </c>
      <c r="G7" s="149" t="s">
        <v>3650</v>
      </c>
      <c r="H7" s="521"/>
      <c r="I7" s="520"/>
      <c r="J7" s="519"/>
      <c r="K7" s="157" t="s">
        <v>149</v>
      </c>
      <c r="L7" s="157" t="s">
        <v>150</v>
      </c>
      <c r="M7" s="520"/>
      <c r="N7" s="149" t="s">
        <v>430</v>
      </c>
      <c r="O7" s="149" t="s">
        <v>152</v>
      </c>
      <c r="P7" s="149" t="s">
        <v>3659</v>
      </c>
    </row>
    <row r="8" spans="1:17" s="9" customFormat="1" ht="29.25" customHeight="1" x14ac:dyDescent="0.15">
      <c r="A8" s="157">
        <v>1</v>
      </c>
      <c r="B8" s="10"/>
      <c r="C8" s="11"/>
      <c r="D8" s="12"/>
      <c r="E8" s="12"/>
      <c r="F8" s="12"/>
      <c r="G8" s="10"/>
      <c r="H8" s="10"/>
      <c r="I8" s="10"/>
      <c r="J8" s="10"/>
      <c r="K8" s="21"/>
      <c r="L8" s="21"/>
      <c r="M8" s="20"/>
      <c r="N8" s="20"/>
      <c r="O8" s="20"/>
      <c r="P8" s="20"/>
    </row>
    <row r="9" spans="1:17" s="9" customFormat="1" ht="29.25" customHeight="1" x14ac:dyDescent="0.15">
      <c r="A9" s="157">
        <v>2</v>
      </c>
      <c r="B9" s="10"/>
      <c r="C9" s="11"/>
      <c r="D9" s="12"/>
      <c r="E9" s="12"/>
      <c r="F9" s="12"/>
      <c r="G9" s="10"/>
      <c r="H9" s="10"/>
      <c r="I9" s="10"/>
      <c r="J9" s="10"/>
      <c r="K9" s="21"/>
      <c r="L9" s="21"/>
      <c r="M9" s="20"/>
      <c r="N9" s="20"/>
      <c r="O9" s="20"/>
      <c r="P9" s="20"/>
    </row>
    <row r="10" spans="1:17" s="9" customFormat="1" ht="29.25" customHeight="1" x14ac:dyDescent="0.15">
      <c r="A10" s="157">
        <v>3</v>
      </c>
      <c r="B10" s="10"/>
      <c r="C10" s="11"/>
      <c r="D10" s="12"/>
      <c r="E10" s="12"/>
      <c r="F10" s="12"/>
      <c r="G10" s="10"/>
      <c r="H10" s="10"/>
      <c r="I10" s="10"/>
      <c r="J10" s="10"/>
      <c r="K10" s="21"/>
      <c r="L10" s="21"/>
      <c r="M10" s="20"/>
      <c r="N10" s="20"/>
      <c r="O10" s="20"/>
      <c r="P10" s="20"/>
    </row>
    <row r="11" spans="1:17" s="9" customFormat="1" ht="29.25" customHeight="1" x14ac:dyDescent="0.15">
      <c r="A11" s="157">
        <v>4</v>
      </c>
      <c r="B11" s="10"/>
      <c r="C11" s="11"/>
      <c r="D11" s="12"/>
      <c r="E11" s="12"/>
      <c r="F11" s="12"/>
      <c r="G11" s="10"/>
      <c r="H11" s="10"/>
      <c r="I11" s="10"/>
      <c r="J11" s="10"/>
      <c r="K11" s="21"/>
      <c r="L11" s="21"/>
      <c r="M11" s="20"/>
      <c r="N11" s="20"/>
      <c r="O11" s="20"/>
      <c r="P11" s="20"/>
    </row>
    <row r="12" spans="1:17" s="9" customFormat="1" ht="29.25" customHeight="1" x14ac:dyDescent="0.15">
      <c r="A12" s="157">
        <v>5</v>
      </c>
      <c r="B12" s="10"/>
      <c r="C12" s="11"/>
      <c r="D12" s="12"/>
      <c r="E12" s="12"/>
      <c r="F12" s="12"/>
      <c r="G12" s="10"/>
      <c r="H12" s="10"/>
      <c r="I12" s="10"/>
      <c r="J12" s="10"/>
      <c r="K12" s="21"/>
      <c r="L12" s="21"/>
      <c r="M12" s="20"/>
      <c r="N12" s="20"/>
      <c r="O12" s="20"/>
      <c r="P12" s="20"/>
    </row>
    <row r="13" spans="1:17" s="9" customFormat="1" ht="29.25" customHeight="1" x14ac:dyDescent="0.15">
      <c r="A13" s="157">
        <v>6</v>
      </c>
      <c r="B13" s="10"/>
      <c r="C13" s="11"/>
      <c r="D13" s="12"/>
      <c r="E13" s="12"/>
      <c r="F13" s="12"/>
      <c r="G13" s="10"/>
      <c r="H13" s="10"/>
      <c r="I13" s="10"/>
      <c r="J13" s="10"/>
      <c r="K13" s="21"/>
      <c r="L13" s="21"/>
      <c r="M13" s="20"/>
      <c r="N13" s="20"/>
      <c r="O13" s="20"/>
      <c r="P13" s="20"/>
    </row>
    <row r="14" spans="1:17" s="9" customFormat="1" ht="29.25" customHeight="1" x14ac:dyDescent="0.15">
      <c r="A14" s="157">
        <v>7</v>
      </c>
      <c r="B14" s="10"/>
      <c r="C14" s="11"/>
      <c r="D14" s="12"/>
      <c r="E14" s="12"/>
      <c r="F14" s="12"/>
      <c r="G14" s="10"/>
      <c r="H14" s="10"/>
      <c r="I14" s="10"/>
      <c r="J14" s="10"/>
      <c r="K14" s="21"/>
      <c r="L14" s="21"/>
      <c r="M14" s="20"/>
      <c r="N14" s="20"/>
      <c r="O14" s="20"/>
      <c r="P14" s="20"/>
    </row>
    <row r="15" spans="1:17" s="9" customFormat="1" ht="29.25" customHeight="1" x14ac:dyDescent="0.15">
      <c r="A15" s="157">
        <v>8</v>
      </c>
      <c r="B15" s="10"/>
      <c r="C15" s="11"/>
      <c r="D15" s="12"/>
      <c r="E15" s="12"/>
      <c r="F15" s="12"/>
      <c r="G15" s="10"/>
      <c r="H15" s="10"/>
      <c r="I15" s="10"/>
      <c r="J15" s="10"/>
      <c r="K15" s="21"/>
      <c r="L15" s="21"/>
      <c r="M15" s="20"/>
      <c r="N15" s="20"/>
      <c r="O15" s="20"/>
      <c r="P15" s="20"/>
    </row>
    <row r="16" spans="1:17" s="9" customFormat="1" ht="29.25" customHeight="1" x14ac:dyDescent="0.15">
      <c r="A16" s="157">
        <v>9</v>
      </c>
      <c r="B16" s="10"/>
      <c r="C16" s="11"/>
      <c r="D16" s="12"/>
      <c r="E16" s="12"/>
      <c r="F16" s="12"/>
      <c r="G16" s="10"/>
      <c r="H16" s="10"/>
      <c r="I16" s="10"/>
      <c r="J16" s="10"/>
      <c r="K16" s="21"/>
      <c r="L16" s="21"/>
      <c r="M16" s="20"/>
      <c r="N16" s="20"/>
      <c r="O16" s="20"/>
      <c r="P16" s="20"/>
    </row>
    <row r="17" spans="1:16" s="9" customFormat="1" ht="29.25" customHeight="1" x14ac:dyDescent="0.15">
      <c r="A17" s="157">
        <v>10</v>
      </c>
      <c r="B17" s="10"/>
      <c r="C17" s="11"/>
      <c r="D17" s="12"/>
      <c r="E17" s="12"/>
      <c r="F17" s="12"/>
      <c r="G17" s="10"/>
      <c r="H17" s="10"/>
      <c r="I17" s="10"/>
      <c r="J17" s="10"/>
      <c r="K17" s="21"/>
      <c r="L17" s="21"/>
      <c r="M17" s="20"/>
      <c r="N17" s="20"/>
      <c r="O17" s="20"/>
      <c r="P17" s="20"/>
    </row>
    <row r="18" spans="1:16" s="9" customFormat="1" ht="30" customHeight="1" x14ac:dyDescent="0.15">
      <c r="A18" s="157">
        <v>11</v>
      </c>
      <c r="B18" s="10"/>
      <c r="C18" s="11"/>
      <c r="D18" s="12"/>
      <c r="E18" s="12"/>
      <c r="F18" s="12"/>
      <c r="G18" s="10"/>
      <c r="H18" s="10"/>
      <c r="I18" s="10"/>
      <c r="J18" s="10"/>
      <c r="K18" s="21"/>
      <c r="L18" s="21"/>
      <c r="M18" s="20"/>
      <c r="N18" s="20"/>
      <c r="O18" s="20"/>
      <c r="P18" s="20"/>
    </row>
    <row r="19" spans="1:16" s="9" customFormat="1" ht="30" customHeight="1" x14ac:dyDescent="0.15">
      <c r="A19" s="157">
        <v>12</v>
      </c>
      <c r="B19" s="10"/>
      <c r="C19" s="11"/>
      <c r="D19" s="12"/>
      <c r="E19" s="12"/>
      <c r="F19" s="12"/>
      <c r="G19" s="10"/>
      <c r="H19" s="10"/>
      <c r="I19" s="10"/>
      <c r="J19" s="10"/>
      <c r="K19" s="21"/>
      <c r="L19" s="21"/>
      <c r="M19" s="20"/>
      <c r="N19" s="20"/>
      <c r="O19" s="20"/>
      <c r="P19" s="20"/>
    </row>
    <row r="20" spans="1:16" s="9" customFormat="1" ht="30" customHeight="1" x14ac:dyDescent="0.15">
      <c r="A20" s="157">
        <v>13</v>
      </c>
      <c r="B20" s="10"/>
      <c r="C20" s="11"/>
      <c r="D20" s="12"/>
      <c r="E20" s="12"/>
      <c r="F20" s="12"/>
      <c r="G20" s="10"/>
      <c r="H20" s="10"/>
      <c r="I20" s="10"/>
      <c r="J20" s="10"/>
      <c r="K20" s="21"/>
      <c r="L20" s="21"/>
      <c r="M20" s="20"/>
      <c r="N20" s="20"/>
      <c r="O20" s="20"/>
      <c r="P20" s="20"/>
    </row>
    <row r="21" spans="1:16" s="9" customFormat="1" ht="30" customHeight="1" x14ac:dyDescent="0.15">
      <c r="A21" s="157">
        <v>14</v>
      </c>
      <c r="B21" s="10"/>
      <c r="C21" s="11"/>
      <c r="D21" s="12"/>
      <c r="E21" s="12"/>
      <c r="F21" s="12"/>
      <c r="G21" s="10"/>
      <c r="H21" s="10"/>
      <c r="I21" s="10"/>
      <c r="J21" s="10"/>
      <c r="K21" s="21"/>
      <c r="L21" s="21"/>
      <c r="M21" s="20"/>
      <c r="N21" s="20"/>
      <c r="O21" s="20"/>
      <c r="P21" s="20"/>
    </row>
    <row r="22" spans="1:16" s="9" customFormat="1" ht="30" customHeight="1" x14ac:dyDescent="0.15">
      <c r="A22" s="157">
        <v>15</v>
      </c>
      <c r="B22" s="10"/>
      <c r="C22" s="11"/>
      <c r="D22" s="12"/>
      <c r="E22" s="12"/>
      <c r="F22" s="12"/>
      <c r="G22" s="10"/>
      <c r="H22" s="10"/>
      <c r="I22" s="10"/>
      <c r="J22" s="10"/>
      <c r="K22" s="21"/>
      <c r="L22" s="21"/>
      <c r="M22" s="20"/>
      <c r="N22" s="20"/>
      <c r="O22" s="20"/>
      <c r="P22" s="20"/>
    </row>
    <row r="23" spans="1:16" s="9" customFormat="1" ht="30" customHeight="1" x14ac:dyDescent="0.15">
      <c r="A23" s="157">
        <v>16</v>
      </c>
      <c r="B23" s="10"/>
      <c r="C23" s="11"/>
      <c r="D23" s="12"/>
      <c r="E23" s="12"/>
      <c r="F23" s="12"/>
      <c r="G23" s="10"/>
      <c r="H23" s="10"/>
      <c r="I23" s="10"/>
      <c r="J23" s="10"/>
      <c r="K23" s="21"/>
      <c r="L23" s="21"/>
      <c r="M23" s="20"/>
      <c r="N23" s="20"/>
      <c r="O23" s="20"/>
      <c r="P23" s="20"/>
    </row>
    <row r="24" spans="1:16" s="9" customFormat="1" ht="30" customHeight="1" x14ac:dyDescent="0.15">
      <c r="A24" s="157">
        <v>17</v>
      </c>
      <c r="B24" s="10"/>
      <c r="C24" s="11"/>
      <c r="D24" s="12"/>
      <c r="E24" s="12"/>
      <c r="F24" s="12"/>
      <c r="G24" s="10"/>
      <c r="H24" s="10"/>
      <c r="I24" s="10"/>
      <c r="J24" s="10"/>
      <c r="K24" s="21"/>
      <c r="L24" s="21"/>
      <c r="M24" s="20"/>
      <c r="N24" s="20"/>
      <c r="O24" s="20"/>
      <c r="P24" s="20"/>
    </row>
    <row r="25" spans="1:16" s="9" customFormat="1" ht="30" customHeight="1" x14ac:dyDescent="0.15">
      <c r="A25" s="157">
        <v>18</v>
      </c>
      <c r="B25" s="10"/>
      <c r="C25" s="11"/>
      <c r="D25" s="12"/>
      <c r="E25" s="12"/>
      <c r="F25" s="12"/>
      <c r="G25" s="10"/>
      <c r="H25" s="10"/>
      <c r="I25" s="10"/>
      <c r="J25" s="10"/>
      <c r="K25" s="21"/>
      <c r="L25" s="21"/>
      <c r="M25" s="20"/>
      <c r="N25" s="20"/>
      <c r="O25" s="20"/>
      <c r="P25" s="20"/>
    </row>
    <row r="26" spans="1:16" s="9" customFormat="1" ht="30" customHeight="1" x14ac:dyDescent="0.15">
      <c r="A26" s="157">
        <v>19</v>
      </c>
      <c r="B26" s="10"/>
      <c r="C26" s="11"/>
      <c r="D26" s="12"/>
      <c r="E26" s="12"/>
      <c r="F26" s="12"/>
      <c r="G26" s="10"/>
      <c r="H26" s="10"/>
      <c r="I26" s="10"/>
      <c r="J26" s="10"/>
      <c r="K26" s="21"/>
      <c r="L26" s="21"/>
      <c r="M26" s="20"/>
      <c r="N26" s="20"/>
      <c r="O26" s="20"/>
      <c r="P26" s="20"/>
    </row>
    <row r="27" spans="1:16" s="9" customFormat="1" ht="30" customHeight="1" x14ac:dyDescent="0.15">
      <c r="A27" s="157">
        <v>20</v>
      </c>
      <c r="B27" s="10"/>
      <c r="C27" s="11"/>
      <c r="D27" s="12"/>
      <c r="E27" s="12"/>
      <c r="F27" s="12"/>
      <c r="G27" s="10"/>
      <c r="H27" s="10"/>
      <c r="I27" s="10"/>
      <c r="J27" s="10"/>
      <c r="K27" s="21"/>
      <c r="L27" s="21"/>
      <c r="M27" s="20"/>
      <c r="N27" s="20"/>
      <c r="O27" s="20"/>
      <c r="P27" s="20"/>
    </row>
    <row r="28" spans="1:16" s="9" customFormat="1" ht="30" customHeight="1" x14ac:dyDescent="0.15">
      <c r="A28" s="157"/>
      <c r="B28" s="158" t="s">
        <v>3665</v>
      </c>
      <c r="C28" s="158"/>
      <c r="D28" s="158"/>
      <c r="E28" s="158"/>
      <c r="F28" s="158"/>
      <c r="G28" s="157"/>
      <c r="H28" s="157"/>
      <c r="I28" s="157"/>
      <c r="J28" s="157"/>
      <c r="K28" s="140">
        <f t="shared" ref="K28:P28" si="0">SUM(K8:K27)</f>
        <v>0</v>
      </c>
      <c r="L28" s="140">
        <f t="shared" si="0"/>
        <v>0</v>
      </c>
      <c r="M28" s="141">
        <f t="shared" si="0"/>
        <v>0</v>
      </c>
      <c r="N28" s="141">
        <f t="shared" si="0"/>
        <v>0</v>
      </c>
      <c r="O28" s="141">
        <f t="shared" si="0"/>
        <v>0</v>
      </c>
      <c r="P28" s="141">
        <f t="shared" si="0"/>
        <v>0</v>
      </c>
    </row>
    <row r="29" spans="1:16" s="9" customFormat="1" ht="15" customHeight="1" x14ac:dyDescent="0.15">
      <c r="A29" s="208"/>
      <c r="B29" s="208"/>
      <c r="C29" s="209"/>
      <c r="D29" s="210" t="s">
        <v>3757</v>
      </c>
      <c r="E29" s="209"/>
      <c r="F29" s="209"/>
      <c r="G29" s="209"/>
      <c r="H29" s="209"/>
      <c r="I29" s="209"/>
      <c r="J29" s="209"/>
      <c r="K29" s="209"/>
      <c r="L29" s="209"/>
      <c r="M29" s="209"/>
      <c r="N29" s="209"/>
      <c r="O29" s="209"/>
      <c r="P29" s="209"/>
    </row>
    <row r="30" spans="1:16" s="9" customFormat="1" ht="15" customHeight="1" x14ac:dyDescent="0.15">
      <c r="A30" s="208"/>
      <c r="B30" s="208"/>
      <c r="D30" s="45" t="s">
        <v>3660</v>
      </c>
      <c r="E30" s="2"/>
      <c r="F30" s="211"/>
      <c r="K30" s="212"/>
      <c r="L30" s="212"/>
      <c r="M30" s="212"/>
    </row>
    <row r="31" spans="1:16" ht="15" customHeight="1" x14ac:dyDescent="0.15">
      <c r="D31" s="15" t="s">
        <v>3758</v>
      </c>
    </row>
    <row r="32" spans="1:16" ht="23.25" customHeight="1" x14ac:dyDescent="0.15"/>
    <row r="33" s="14" customFormat="1" ht="19.5" customHeight="1" x14ac:dyDescent="0.15"/>
    <row r="34" s="14" customFormat="1" ht="19.5" customHeight="1" x14ac:dyDescent="0.15"/>
    <row r="35" s="14" customFormat="1" ht="19.5" customHeight="1" x14ac:dyDescent="0.15"/>
    <row r="36" s="14" customFormat="1" ht="19.5" customHeight="1" x14ac:dyDescent="0.15"/>
    <row r="37" s="14" customFormat="1" ht="19.5" customHeight="1" x14ac:dyDescent="0.15"/>
    <row r="38" s="14" customFormat="1" ht="19.5" customHeight="1" x14ac:dyDescent="0.15"/>
    <row r="39" s="14" customFormat="1" ht="19.5" customHeight="1" x14ac:dyDescent="0.15"/>
    <row r="40" s="14" customFormat="1" ht="19.5" customHeight="1" x14ac:dyDescent="0.15"/>
    <row r="41" s="14" customFormat="1" ht="19.5" customHeight="1" x14ac:dyDescent="0.15"/>
    <row r="42" s="14" customFormat="1" ht="19.5" customHeight="1" x14ac:dyDescent="0.15"/>
    <row r="43" s="14" customFormat="1" ht="19.5" customHeight="1" x14ac:dyDescent="0.15"/>
    <row r="44" s="14" customFormat="1" ht="19.5" customHeight="1" x14ac:dyDescent="0.15"/>
    <row r="45" s="14" customFormat="1" ht="19.5" customHeight="1" x14ac:dyDescent="0.15"/>
    <row r="46" s="14" customFormat="1" ht="19.5" customHeight="1" x14ac:dyDescent="0.15"/>
    <row r="47" s="14" customFormat="1" ht="19.5" customHeight="1" x14ac:dyDescent="0.15"/>
    <row r="48" s="14" customFormat="1" ht="19.5" customHeight="1" x14ac:dyDescent="0.15"/>
    <row r="49" s="14" customFormat="1" ht="19.5" customHeight="1" x14ac:dyDescent="0.15"/>
    <row r="50" s="14" customFormat="1" ht="19.5" customHeight="1" x14ac:dyDescent="0.15"/>
    <row r="51" s="14" customFormat="1" ht="19.5" customHeight="1" x14ac:dyDescent="0.15"/>
    <row r="52" s="14" customFormat="1" ht="19.5" customHeight="1" x14ac:dyDescent="0.15"/>
    <row r="53" s="14" customFormat="1" ht="19.5" customHeight="1" x14ac:dyDescent="0.15"/>
  </sheetData>
  <mergeCells count="12">
    <mergeCell ref="J6:J7"/>
    <mergeCell ref="K6:L6"/>
    <mergeCell ref="M6:M7"/>
    <mergeCell ref="N6:P6"/>
    <mergeCell ref="A2:P2"/>
    <mergeCell ref="A6:A7"/>
    <mergeCell ref="B6:B7"/>
    <mergeCell ref="C6:C7"/>
    <mergeCell ref="D6:D7"/>
    <mergeCell ref="H6:H7"/>
    <mergeCell ref="I6:I7"/>
    <mergeCell ref="E6:G6"/>
  </mergeCells>
  <phoneticPr fontId="2"/>
  <hyperlinks>
    <hyperlink ref="Q1" location="目次!A1" display="目次に戻る" xr:uid="{9F65E4FF-09AC-4CFD-A183-CD497046B63F}"/>
  </hyperlinks>
  <printOptions horizontalCentered="1" verticalCentered="1"/>
  <pageMargins left="0.19685039370078741" right="0.19685039370078741" top="0.39370078740157483" bottom="0.39370078740157483" header="0.31496062992125984" footer="0.31496062992125984"/>
  <pageSetup paperSize="9" scale="67" firstPageNumber="0"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8EE3-B233-47B4-8AFF-4B7C6FF6321A}">
  <sheetPr codeName="Sheet4">
    <tabColor rgb="FFFFC000"/>
  </sheetPr>
  <dimension ref="B1:I102"/>
  <sheetViews>
    <sheetView showGridLines="0" view="pageBreakPreview" topLeftCell="A14" zoomScale="80" zoomScaleNormal="100" zoomScaleSheetLayoutView="80" workbookViewId="0">
      <selection sqref="A1:XFD1048576"/>
    </sheetView>
  </sheetViews>
  <sheetFormatPr defaultColWidth="9" defaultRowHeight="13.5" x14ac:dyDescent="0.4"/>
  <cols>
    <col min="1" max="1" width="2.25" style="89" customWidth="1"/>
    <col min="2" max="2" width="16.75" style="89" customWidth="1"/>
    <col min="3" max="7" width="18.5" style="89" customWidth="1"/>
    <col min="8" max="8" width="3.375" style="89" customWidth="1"/>
    <col min="9" max="16384" width="9" style="89"/>
  </cols>
  <sheetData>
    <row r="1" spans="2:9" ht="20.25" customHeight="1" x14ac:dyDescent="0.4">
      <c r="B1" s="89" t="s">
        <v>3818</v>
      </c>
      <c r="I1" s="165" t="s">
        <v>3647</v>
      </c>
    </row>
    <row r="2" spans="2:9" ht="17.25" x14ac:dyDescent="0.4">
      <c r="B2" s="398" t="s">
        <v>154</v>
      </c>
      <c r="C2" s="398"/>
      <c r="D2" s="398"/>
      <c r="E2" s="398"/>
      <c r="F2" s="398"/>
      <c r="G2" s="398"/>
    </row>
    <row r="3" spans="2:9" ht="18.75" customHeight="1" x14ac:dyDescent="0.4">
      <c r="B3" s="171"/>
      <c r="C3" s="171"/>
      <c r="D3" s="171"/>
      <c r="E3" s="171"/>
      <c r="F3" s="171"/>
      <c r="G3" s="171"/>
    </row>
    <row r="4" spans="2:9" ht="13.5" customHeight="1" x14ac:dyDescent="0.4">
      <c r="B4" s="150" t="s">
        <v>155</v>
      </c>
      <c r="C4" s="399" t="s">
        <v>3668</v>
      </c>
      <c r="D4" s="400"/>
      <c r="E4" s="171"/>
      <c r="F4" s="171"/>
      <c r="G4" s="172" t="s">
        <v>156</v>
      </c>
    </row>
    <row r="5" spans="2:9" ht="13.5" customHeight="1" x14ac:dyDescent="0.4">
      <c r="B5" s="173" t="s">
        <v>3648</v>
      </c>
      <c r="C5" s="399"/>
      <c r="D5" s="400"/>
      <c r="G5" s="401"/>
    </row>
    <row r="6" spans="2:9" ht="13.5" customHeight="1" x14ac:dyDescent="0.4">
      <c r="B6" s="173" t="s">
        <v>3649</v>
      </c>
      <c r="C6" s="399"/>
      <c r="D6" s="400"/>
      <c r="G6" s="402"/>
    </row>
    <row r="7" spans="2:9" ht="13.5" customHeight="1" x14ac:dyDescent="0.4">
      <c r="B7" s="173" t="s">
        <v>3650</v>
      </c>
      <c r="C7" s="399"/>
      <c r="D7" s="400"/>
    </row>
    <row r="8" spans="2:9" ht="18.75" customHeight="1" x14ac:dyDescent="0.4">
      <c r="B8" s="27"/>
      <c r="G8" s="174"/>
    </row>
    <row r="9" spans="2:9" x14ac:dyDescent="0.4">
      <c r="B9" s="175" t="s">
        <v>3651</v>
      </c>
      <c r="C9" s="395"/>
      <c r="D9" s="396"/>
      <c r="E9" s="397"/>
      <c r="F9" s="176" t="s">
        <v>3661</v>
      </c>
      <c r="G9" s="177"/>
    </row>
    <row r="10" spans="2:9" x14ac:dyDescent="0.4">
      <c r="B10" s="175" t="s">
        <v>635</v>
      </c>
      <c r="C10" s="395"/>
      <c r="D10" s="396"/>
      <c r="E10" s="396"/>
      <c r="F10" s="396"/>
      <c r="G10" s="397"/>
    </row>
    <row r="11" spans="2:9" x14ac:dyDescent="0.4">
      <c r="B11" s="406" t="s">
        <v>158</v>
      </c>
      <c r="C11" s="178" t="s">
        <v>159</v>
      </c>
      <c r="D11" s="409"/>
      <c r="E11" s="409"/>
      <c r="F11" s="409"/>
      <c r="G11" s="410"/>
    </row>
    <row r="12" spans="2:9" x14ac:dyDescent="0.4">
      <c r="B12" s="407"/>
      <c r="C12" s="179" t="s">
        <v>160</v>
      </c>
      <c r="D12" s="411"/>
      <c r="E12" s="411"/>
      <c r="F12" s="411"/>
      <c r="G12" s="412"/>
    </row>
    <row r="13" spans="2:9" x14ac:dyDescent="0.4">
      <c r="B13" s="407"/>
      <c r="C13" s="179" t="s">
        <v>161</v>
      </c>
      <c r="D13" s="411"/>
      <c r="E13" s="411"/>
      <c r="F13" s="411"/>
      <c r="G13" s="412"/>
    </row>
    <row r="14" spans="2:9" x14ac:dyDescent="0.4">
      <c r="B14" s="407"/>
      <c r="C14" s="179" t="s">
        <v>162</v>
      </c>
      <c r="D14" s="411"/>
      <c r="E14" s="411"/>
      <c r="F14" s="411"/>
      <c r="G14" s="412"/>
    </row>
    <row r="15" spans="2:9" x14ac:dyDescent="0.4">
      <c r="B15" s="408"/>
      <c r="C15" s="180" t="s">
        <v>163</v>
      </c>
      <c r="D15" s="413"/>
      <c r="E15" s="413"/>
      <c r="F15" s="181" t="s">
        <v>164</v>
      </c>
      <c r="G15" s="182"/>
    </row>
    <row r="16" spans="2:9" x14ac:dyDescent="0.4">
      <c r="B16" s="406" t="s">
        <v>165</v>
      </c>
      <c r="C16" s="414"/>
      <c r="D16" s="415"/>
      <c r="E16" s="376"/>
      <c r="F16" s="150" t="s">
        <v>166</v>
      </c>
      <c r="G16" s="420"/>
    </row>
    <row r="17" spans="2:7" x14ac:dyDescent="0.4">
      <c r="B17" s="407"/>
      <c r="C17" s="416"/>
      <c r="D17" s="417"/>
      <c r="E17" s="175" t="s">
        <v>167</v>
      </c>
      <c r="F17" s="175"/>
      <c r="G17" s="421"/>
    </row>
    <row r="18" spans="2:7" x14ac:dyDescent="0.4">
      <c r="B18" s="408"/>
      <c r="C18" s="418"/>
      <c r="D18" s="419"/>
      <c r="E18" s="175" t="s">
        <v>168</v>
      </c>
      <c r="F18" s="175"/>
      <c r="G18" s="422"/>
    </row>
    <row r="19" spans="2:7" x14ac:dyDescent="0.4">
      <c r="B19" s="423" t="s">
        <v>169</v>
      </c>
      <c r="C19" s="414"/>
      <c r="D19" s="424"/>
      <c r="E19" s="424"/>
      <c r="F19" s="424"/>
      <c r="G19" s="415"/>
    </row>
    <row r="20" spans="2:7" x14ac:dyDescent="0.4">
      <c r="B20" s="407"/>
      <c r="C20" s="416"/>
      <c r="D20" s="425"/>
      <c r="E20" s="425"/>
      <c r="F20" s="425"/>
      <c r="G20" s="417"/>
    </row>
    <row r="21" spans="2:7" x14ac:dyDescent="0.4">
      <c r="B21" s="408"/>
      <c r="C21" s="418"/>
      <c r="D21" s="426"/>
      <c r="E21" s="426"/>
      <c r="F21" s="426"/>
      <c r="G21" s="419"/>
    </row>
    <row r="22" spans="2:7" ht="18.75" customHeight="1" x14ac:dyDescent="0.4">
      <c r="B22" s="27"/>
      <c r="D22" s="184"/>
      <c r="E22" s="184"/>
      <c r="F22" s="184"/>
      <c r="G22" s="184"/>
    </row>
    <row r="23" spans="2:7" x14ac:dyDescent="0.15">
      <c r="B23" s="185" t="s">
        <v>170</v>
      </c>
      <c r="E23" s="186" t="s">
        <v>171</v>
      </c>
    </row>
    <row r="24" spans="2:7" x14ac:dyDescent="0.4">
      <c r="B24" s="403" t="s">
        <v>172</v>
      </c>
      <c r="C24" s="403" t="s">
        <v>173</v>
      </c>
      <c r="D24" s="405" t="s">
        <v>174</v>
      </c>
      <c r="E24" s="405"/>
      <c r="F24" s="83"/>
    </row>
    <row r="25" spans="2:7" x14ac:dyDescent="0.4">
      <c r="B25" s="404"/>
      <c r="C25" s="404"/>
      <c r="D25" s="405"/>
      <c r="E25" s="405"/>
      <c r="F25" s="83"/>
    </row>
    <row r="26" spans="2:7" x14ac:dyDescent="0.4">
      <c r="B26" s="175" t="s">
        <v>175</v>
      </c>
      <c r="C26" s="377"/>
      <c r="D26" s="427"/>
      <c r="E26" s="427"/>
      <c r="F26" s="378"/>
    </row>
    <row r="27" spans="2:7" x14ac:dyDescent="0.4">
      <c r="B27" s="175" t="s">
        <v>176</v>
      </c>
      <c r="C27" s="377"/>
      <c r="D27" s="427"/>
      <c r="E27" s="427"/>
      <c r="F27" s="378"/>
    </row>
    <row r="28" spans="2:7" x14ac:dyDescent="0.4">
      <c r="B28" s="175" t="s">
        <v>177</v>
      </c>
      <c r="C28" s="377"/>
      <c r="D28" s="427"/>
      <c r="E28" s="427"/>
      <c r="F28" s="378"/>
    </row>
    <row r="29" spans="2:7" x14ac:dyDescent="0.4">
      <c r="B29" s="150" t="s">
        <v>178</v>
      </c>
      <c r="C29" s="236">
        <f>SUM(C26:C28)</f>
        <v>0</v>
      </c>
      <c r="D29" s="428"/>
      <c r="E29" s="428"/>
      <c r="F29" s="379"/>
    </row>
    <row r="30" spans="2:7" x14ac:dyDescent="0.4">
      <c r="C30" s="27" t="s">
        <v>179</v>
      </c>
    </row>
    <row r="31" spans="2:7" ht="22.5" customHeight="1" x14ac:dyDescent="0.15">
      <c r="B31" s="185" t="s">
        <v>180</v>
      </c>
      <c r="E31" s="186" t="s">
        <v>171</v>
      </c>
    </row>
    <row r="32" spans="2:7" x14ac:dyDescent="0.4">
      <c r="B32" s="403" t="s">
        <v>172</v>
      </c>
      <c r="C32" s="403" t="s">
        <v>173</v>
      </c>
      <c r="D32" s="405" t="s">
        <v>174</v>
      </c>
      <c r="E32" s="405"/>
      <c r="F32" s="83"/>
      <c r="G32" s="385"/>
    </row>
    <row r="33" spans="2:7" x14ac:dyDescent="0.4">
      <c r="B33" s="404"/>
      <c r="C33" s="404"/>
      <c r="D33" s="405"/>
      <c r="E33" s="405"/>
      <c r="F33" s="83"/>
      <c r="G33" s="385"/>
    </row>
    <row r="34" spans="2:7" x14ac:dyDescent="0.4">
      <c r="B34" s="175" t="s">
        <v>181</v>
      </c>
      <c r="C34" s="188"/>
      <c r="D34" s="427"/>
      <c r="E34" s="427"/>
      <c r="F34" s="378"/>
      <c r="G34" s="380"/>
    </row>
    <row r="35" spans="2:7" x14ac:dyDescent="0.4">
      <c r="B35" s="175" t="s">
        <v>182</v>
      </c>
      <c r="C35" s="381"/>
      <c r="D35" s="427"/>
      <c r="E35" s="427"/>
      <c r="F35" s="378"/>
      <c r="G35" s="380"/>
    </row>
    <row r="36" spans="2:7" x14ac:dyDescent="0.4">
      <c r="B36" s="175" t="s">
        <v>183</v>
      </c>
      <c r="C36" s="188"/>
      <c r="D36" s="427"/>
      <c r="E36" s="427"/>
      <c r="F36" s="378"/>
      <c r="G36" s="380"/>
    </row>
    <row r="37" spans="2:7" x14ac:dyDescent="0.4">
      <c r="B37" s="175" t="s">
        <v>184</v>
      </c>
      <c r="C37" s="188"/>
      <c r="D37" s="434"/>
      <c r="E37" s="434"/>
      <c r="F37" s="378"/>
      <c r="G37" s="380"/>
    </row>
    <row r="38" spans="2:7" x14ac:dyDescent="0.4">
      <c r="B38" s="175" t="s">
        <v>185</v>
      </c>
      <c r="C38" s="188"/>
      <c r="D38" s="434"/>
      <c r="E38" s="434"/>
      <c r="F38" s="378"/>
      <c r="G38" s="380"/>
    </row>
    <row r="39" spans="2:7" x14ac:dyDescent="0.4">
      <c r="B39" s="175" t="s">
        <v>186</v>
      </c>
      <c r="C39" s="188"/>
      <c r="D39" s="434"/>
      <c r="E39" s="434"/>
      <c r="F39" s="378"/>
      <c r="G39" s="380"/>
    </row>
    <row r="40" spans="2:7" x14ac:dyDescent="0.4">
      <c r="B40" s="175" t="s">
        <v>187</v>
      </c>
      <c r="C40" s="188"/>
      <c r="D40" s="434"/>
      <c r="E40" s="434"/>
      <c r="F40" s="378"/>
      <c r="G40" s="380"/>
    </row>
    <row r="41" spans="2:7" x14ac:dyDescent="0.4">
      <c r="B41" s="175" t="s">
        <v>188</v>
      </c>
      <c r="C41" s="188"/>
      <c r="D41" s="434"/>
      <c r="E41" s="434"/>
      <c r="F41" s="378"/>
      <c r="G41" s="380"/>
    </row>
    <row r="42" spans="2:7" x14ac:dyDescent="0.4">
      <c r="B42" s="175" t="s">
        <v>189</v>
      </c>
      <c r="C42" s="188"/>
      <c r="D42" s="434"/>
      <c r="E42" s="434"/>
      <c r="F42" s="378"/>
      <c r="G42" s="380"/>
    </row>
    <row r="43" spans="2:7" x14ac:dyDescent="0.4">
      <c r="B43" s="150" t="s">
        <v>178</v>
      </c>
      <c r="C43" s="192">
        <f>SUM(C34:C42)</f>
        <v>0</v>
      </c>
      <c r="D43" s="428"/>
      <c r="E43" s="428"/>
      <c r="F43" s="382"/>
      <c r="G43" s="383"/>
    </row>
    <row r="45" spans="2:7" x14ac:dyDescent="0.4">
      <c r="B45" s="27" t="s">
        <v>190</v>
      </c>
    </row>
    <row r="46" spans="2:7" x14ac:dyDescent="0.4">
      <c r="B46" s="89" t="s">
        <v>191</v>
      </c>
    </row>
    <row r="47" spans="2:7" x14ac:dyDescent="0.4">
      <c r="B47" s="89" t="s">
        <v>192</v>
      </c>
      <c r="C47" s="83"/>
      <c r="E47" s="83"/>
      <c r="F47" s="83"/>
      <c r="G47" s="83"/>
    </row>
    <row r="48" spans="2:7" x14ac:dyDescent="0.4">
      <c r="B48" s="89" t="s">
        <v>193</v>
      </c>
      <c r="C48" s="83"/>
      <c r="E48" s="83"/>
      <c r="F48" s="166"/>
      <c r="G48" s="166"/>
    </row>
    <row r="49" spans="2:7" x14ac:dyDescent="0.4">
      <c r="B49" s="89" t="s">
        <v>3819</v>
      </c>
      <c r="C49" s="83"/>
      <c r="E49" s="83"/>
      <c r="F49" s="166"/>
      <c r="G49" s="166"/>
    </row>
    <row r="50" spans="2:7" x14ac:dyDescent="0.4">
      <c r="B50" s="89" t="s">
        <v>194</v>
      </c>
      <c r="C50" s="83"/>
      <c r="E50" s="83"/>
      <c r="F50" s="166"/>
      <c r="G50" s="166"/>
    </row>
    <row r="51" spans="2:7" x14ac:dyDescent="0.4">
      <c r="B51" s="89" t="s">
        <v>3759</v>
      </c>
      <c r="C51" s="83"/>
      <c r="E51" s="83"/>
      <c r="F51" s="166"/>
      <c r="G51" s="166"/>
    </row>
    <row r="52" spans="2:7" x14ac:dyDescent="0.4">
      <c r="E52" s="83"/>
      <c r="F52" s="166"/>
      <c r="G52" s="166"/>
    </row>
    <row r="53" spans="2:7" x14ac:dyDescent="0.4">
      <c r="B53" s="27" t="s">
        <v>195</v>
      </c>
      <c r="E53" s="83"/>
      <c r="F53" s="166"/>
      <c r="G53" s="166"/>
    </row>
    <row r="54" spans="2:7" x14ac:dyDescent="0.4">
      <c r="B54" s="89" t="s">
        <v>196</v>
      </c>
      <c r="E54" s="83"/>
      <c r="F54" s="166"/>
      <c r="G54" s="166"/>
    </row>
    <row r="78" spans="2:7" x14ac:dyDescent="0.4">
      <c r="B78" s="89" t="s">
        <v>197</v>
      </c>
    </row>
    <row r="79" spans="2:7" x14ac:dyDescent="0.4">
      <c r="B79" s="429" t="s">
        <v>198</v>
      </c>
      <c r="C79" s="430"/>
      <c r="D79" s="409"/>
      <c r="E79" s="409"/>
      <c r="F79" s="409"/>
      <c r="G79" s="410"/>
    </row>
    <row r="80" spans="2:7" x14ac:dyDescent="0.4">
      <c r="B80" s="429"/>
      <c r="C80" s="431"/>
      <c r="D80" s="432"/>
      <c r="E80" s="432"/>
      <c r="F80" s="432"/>
      <c r="G80" s="433"/>
    </row>
    <row r="81" spans="2:7" x14ac:dyDescent="0.4">
      <c r="B81" s="429" t="s">
        <v>199</v>
      </c>
      <c r="C81" s="196" t="s">
        <v>167</v>
      </c>
      <c r="D81" s="197"/>
      <c r="E81" s="198" t="s">
        <v>200</v>
      </c>
      <c r="F81" s="435"/>
      <c r="G81" s="435"/>
    </row>
    <row r="82" spans="2:7" x14ac:dyDescent="0.4">
      <c r="B82" s="429"/>
      <c r="C82" s="152" t="s">
        <v>168</v>
      </c>
      <c r="D82" s="199"/>
      <c r="E82" s="88" t="s">
        <v>201</v>
      </c>
      <c r="F82" s="435"/>
      <c r="G82" s="435"/>
    </row>
    <row r="83" spans="2:7" x14ac:dyDescent="0.4">
      <c r="B83" s="429"/>
      <c r="C83" s="88" t="s">
        <v>202</v>
      </c>
      <c r="D83" s="176"/>
      <c r="E83" s="88" t="s">
        <v>203</v>
      </c>
      <c r="F83" s="435"/>
      <c r="G83" s="435"/>
    </row>
    <row r="84" spans="2:7" x14ac:dyDescent="0.4">
      <c r="B84" s="429"/>
      <c r="C84" s="88" t="s">
        <v>204</v>
      </c>
      <c r="D84" s="176"/>
      <c r="E84" s="88" t="s">
        <v>205</v>
      </c>
      <c r="F84" s="435"/>
      <c r="G84" s="435"/>
    </row>
    <row r="87" spans="2:7" x14ac:dyDescent="0.4">
      <c r="B87" s="89" t="s">
        <v>206</v>
      </c>
    </row>
    <row r="88" spans="2:7" x14ac:dyDescent="0.4">
      <c r="B88" s="89" t="s">
        <v>207</v>
      </c>
      <c r="C88" s="89" t="s">
        <v>155</v>
      </c>
      <c r="D88" s="89" t="s">
        <v>157</v>
      </c>
      <c r="E88" s="89" t="s">
        <v>208</v>
      </c>
    </row>
    <row r="89" spans="2:7" x14ac:dyDescent="0.4">
      <c r="B89" s="89" t="s">
        <v>209</v>
      </c>
      <c r="C89" s="89" t="s">
        <v>210</v>
      </c>
      <c r="D89" s="89" t="s">
        <v>211</v>
      </c>
      <c r="E89" s="89" t="s">
        <v>212</v>
      </c>
    </row>
    <row r="90" spans="2:7" x14ac:dyDescent="0.4">
      <c r="B90" s="89" t="s">
        <v>213</v>
      </c>
      <c r="C90" s="89" t="s">
        <v>214</v>
      </c>
      <c r="D90" s="89" t="s">
        <v>215</v>
      </c>
      <c r="E90" s="89" t="s">
        <v>216</v>
      </c>
    </row>
    <row r="91" spans="2:7" x14ac:dyDescent="0.4">
      <c r="C91" s="89" t="s">
        <v>217</v>
      </c>
      <c r="D91" s="89" t="s">
        <v>218</v>
      </c>
      <c r="E91" s="89" t="s">
        <v>219</v>
      </c>
    </row>
    <row r="92" spans="2:7" x14ac:dyDescent="0.4">
      <c r="C92" s="89" t="s">
        <v>220</v>
      </c>
      <c r="D92" s="89" t="s">
        <v>221</v>
      </c>
      <c r="E92" s="89" t="s">
        <v>222</v>
      </c>
    </row>
    <row r="93" spans="2:7" x14ac:dyDescent="0.4">
      <c r="C93" s="89" t="s">
        <v>223</v>
      </c>
      <c r="D93" s="89" t="s">
        <v>224</v>
      </c>
      <c r="E93" s="89" t="s">
        <v>225</v>
      </c>
    </row>
    <row r="94" spans="2:7" x14ac:dyDescent="0.4">
      <c r="D94" s="89" t="s">
        <v>226</v>
      </c>
      <c r="E94" s="89" t="s">
        <v>227</v>
      </c>
    </row>
    <row r="95" spans="2:7" x14ac:dyDescent="0.4">
      <c r="D95" s="89" t="s">
        <v>228</v>
      </c>
      <c r="E95" s="89" t="s">
        <v>229</v>
      </c>
    </row>
    <row r="96" spans="2:7" x14ac:dyDescent="0.4">
      <c r="D96" s="89" t="s">
        <v>230</v>
      </c>
      <c r="E96" s="89" t="s">
        <v>231</v>
      </c>
    </row>
    <row r="97" spans="4:5" x14ac:dyDescent="0.4">
      <c r="D97" s="89" t="s">
        <v>232</v>
      </c>
      <c r="E97" s="89" t="s">
        <v>233</v>
      </c>
    </row>
    <row r="98" spans="4:5" x14ac:dyDescent="0.4">
      <c r="D98" s="89" t="s">
        <v>234</v>
      </c>
      <c r="E98" s="89" t="s">
        <v>235</v>
      </c>
    </row>
    <row r="99" spans="4:5" x14ac:dyDescent="0.4">
      <c r="D99" s="89" t="s">
        <v>236</v>
      </c>
      <c r="E99" s="89" t="s">
        <v>237</v>
      </c>
    </row>
    <row r="100" spans="4:5" x14ac:dyDescent="0.4">
      <c r="D100" s="89" t="s">
        <v>205</v>
      </c>
      <c r="E100" s="89" t="s">
        <v>232</v>
      </c>
    </row>
    <row r="101" spans="4:5" x14ac:dyDescent="0.4">
      <c r="D101" s="89" t="s">
        <v>238</v>
      </c>
      <c r="E101" s="89" t="s">
        <v>239</v>
      </c>
    </row>
    <row r="102" spans="4:5" x14ac:dyDescent="0.4">
      <c r="E102" s="89" t="s">
        <v>238</v>
      </c>
    </row>
  </sheetData>
  <mergeCells count="47">
    <mergeCell ref="B81:B84"/>
    <mergeCell ref="F81:G81"/>
    <mergeCell ref="F82:G82"/>
    <mergeCell ref="F83:G83"/>
    <mergeCell ref="F84:G84"/>
    <mergeCell ref="B79:B80"/>
    <mergeCell ref="C79:G80"/>
    <mergeCell ref="G32:G33"/>
    <mergeCell ref="D34:E34"/>
    <mergeCell ref="D35:E35"/>
    <mergeCell ref="D36:E36"/>
    <mergeCell ref="D37:E37"/>
    <mergeCell ref="D38:E38"/>
    <mergeCell ref="D39:E39"/>
    <mergeCell ref="D40:E40"/>
    <mergeCell ref="D41:E41"/>
    <mergeCell ref="D42:E42"/>
    <mergeCell ref="D43:E43"/>
    <mergeCell ref="D26:E26"/>
    <mergeCell ref="D27:E27"/>
    <mergeCell ref="D28:E28"/>
    <mergeCell ref="D29:E29"/>
    <mergeCell ref="B32:B33"/>
    <mergeCell ref="C32:C33"/>
    <mergeCell ref="D32:E33"/>
    <mergeCell ref="B24:B25"/>
    <mergeCell ref="C24:C25"/>
    <mergeCell ref="D24:E25"/>
    <mergeCell ref="C10:G10"/>
    <mergeCell ref="B11:B15"/>
    <mergeCell ref="D11:G11"/>
    <mergeCell ref="D12:G12"/>
    <mergeCell ref="D13:G13"/>
    <mergeCell ref="D14:G14"/>
    <mergeCell ref="D15:E15"/>
    <mergeCell ref="B16:B18"/>
    <mergeCell ref="C16:D18"/>
    <mergeCell ref="G16:G18"/>
    <mergeCell ref="B19:B21"/>
    <mergeCell ref="C19:G21"/>
    <mergeCell ref="C9:E9"/>
    <mergeCell ref="B2:G2"/>
    <mergeCell ref="C4:D4"/>
    <mergeCell ref="C5:D5"/>
    <mergeCell ref="C6:D6"/>
    <mergeCell ref="C7:D7"/>
    <mergeCell ref="G5:G6"/>
  </mergeCells>
  <phoneticPr fontId="2"/>
  <hyperlinks>
    <hyperlink ref="I1" location="目次!A1" display="目次に戻る" xr:uid="{3F4C2396-88D9-4B63-AC89-A03DB946A7E1}"/>
  </hyperlinks>
  <pageMargins left="0.39370078740157483" right="0.39370078740157483" top="0.59055118110236227" bottom="0.39370078740157483" header="0.31496062992125984" footer="0.31496062992125984"/>
  <pageSetup paperSize="9" scale="7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FE49A-A147-4D34-BFC0-F39901C2761C}">
  <sheetPr codeName="Sheet36">
    <tabColor theme="7" tint="0.39997558519241921"/>
  </sheetPr>
  <dimension ref="A1:Q47"/>
  <sheetViews>
    <sheetView view="pageBreakPreview" topLeftCell="A7" zoomScale="80" zoomScaleNormal="100" zoomScaleSheetLayoutView="80" workbookViewId="0">
      <selection sqref="A1:XFD1048576"/>
    </sheetView>
  </sheetViews>
  <sheetFormatPr defaultColWidth="9" defaultRowHeight="13.5" x14ac:dyDescent="0.4"/>
  <cols>
    <col min="1" max="1" width="9" style="89" customWidth="1"/>
    <col min="2" max="16384" width="9" style="89"/>
  </cols>
  <sheetData>
    <row r="1" spans="1:17" ht="20.100000000000001" customHeight="1" x14ac:dyDescent="0.4">
      <c r="A1" s="89" t="s">
        <v>3787</v>
      </c>
      <c r="I1" s="165" t="s">
        <v>3647</v>
      </c>
    </row>
    <row r="2" spans="1:17" ht="20.100000000000001" customHeight="1" x14ac:dyDescent="0.4"/>
    <row r="3" spans="1:17" ht="20.100000000000001" customHeight="1" x14ac:dyDescent="0.4">
      <c r="A3" s="168" t="s">
        <v>3775</v>
      </c>
      <c r="H3" s="166" t="s">
        <v>128</v>
      </c>
      <c r="K3" s="166"/>
    </row>
    <row r="4" spans="1:17" ht="20.100000000000001" customHeight="1" x14ac:dyDescent="0.4"/>
    <row r="5" spans="1:17" ht="20.100000000000001" customHeight="1" x14ac:dyDescent="0.4">
      <c r="H5" s="166" t="s">
        <v>519</v>
      </c>
    </row>
    <row r="6" spans="1:17" ht="20.100000000000001" customHeight="1" x14ac:dyDescent="0.4"/>
    <row r="7" spans="1:17" ht="20.100000000000001" customHeight="1" x14ac:dyDescent="0.4">
      <c r="A7" s="523" t="s">
        <v>520</v>
      </c>
      <c r="B7" s="523"/>
      <c r="C7" s="523"/>
      <c r="D7" s="523"/>
      <c r="E7" s="523"/>
      <c r="F7" s="523"/>
      <c r="G7" s="523"/>
      <c r="H7" s="523"/>
    </row>
    <row r="8" spans="1:17" ht="20.100000000000001" customHeight="1" x14ac:dyDescent="0.4">
      <c r="A8" s="523"/>
      <c r="B8" s="523"/>
      <c r="C8" s="523"/>
      <c r="D8" s="523"/>
      <c r="E8" s="523"/>
      <c r="F8" s="523"/>
      <c r="G8" s="523"/>
      <c r="H8" s="523"/>
    </row>
    <row r="9" spans="1:17" ht="20.100000000000001" customHeight="1" x14ac:dyDescent="0.4">
      <c r="A9" s="523"/>
      <c r="B9" s="523"/>
      <c r="C9" s="523"/>
      <c r="D9" s="523"/>
      <c r="E9" s="523"/>
      <c r="F9" s="523"/>
      <c r="G9" s="523"/>
      <c r="H9" s="523"/>
    </row>
    <row r="10" spans="1:17" ht="20.100000000000001" customHeight="1" x14ac:dyDescent="0.4">
      <c r="A10" s="523"/>
      <c r="B10" s="523"/>
      <c r="C10" s="523"/>
      <c r="D10" s="523"/>
      <c r="E10" s="523"/>
      <c r="F10" s="523"/>
      <c r="G10" s="523"/>
      <c r="H10" s="523"/>
    </row>
    <row r="11" spans="1:17" ht="20.100000000000001" customHeight="1" x14ac:dyDescent="0.4"/>
    <row r="12" spans="1:17" ht="20.100000000000001" customHeight="1" x14ac:dyDescent="0.4">
      <c r="A12" s="170"/>
      <c r="B12" s="169"/>
      <c r="C12" s="169"/>
      <c r="D12" s="169"/>
      <c r="E12" s="169"/>
      <c r="F12" s="169"/>
      <c r="G12" s="169"/>
      <c r="H12" s="166" t="s">
        <v>779</v>
      </c>
    </row>
    <row r="13" spans="1:17" ht="20.100000000000001" customHeight="1" x14ac:dyDescent="0.4">
      <c r="A13" s="170"/>
      <c r="B13" s="169"/>
      <c r="C13" s="169"/>
      <c r="D13" s="169"/>
      <c r="E13" s="169"/>
      <c r="F13" s="169"/>
      <c r="G13" s="169"/>
      <c r="H13" s="166"/>
    </row>
    <row r="14" spans="1:17" ht="20.100000000000001" customHeight="1" x14ac:dyDescent="0.4">
      <c r="A14" s="170"/>
      <c r="B14" s="169"/>
      <c r="C14" s="169"/>
      <c r="D14" s="385" t="s">
        <v>133</v>
      </c>
      <c r="E14" s="385"/>
      <c r="F14" s="169"/>
      <c r="G14" s="169"/>
      <c r="H14" s="166"/>
    </row>
    <row r="15" spans="1:17" ht="20.100000000000001" customHeight="1" x14ac:dyDescent="0.4"/>
    <row r="16" spans="1:17" ht="20.100000000000001" customHeight="1" x14ac:dyDescent="0.4">
      <c r="A16" s="228" t="s">
        <v>497</v>
      </c>
      <c r="B16" s="169" t="s">
        <v>521</v>
      </c>
      <c r="C16" s="170"/>
      <c r="D16" s="170"/>
      <c r="E16" s="170"/>
      <c r="F16" s="170"/>
      <c r="G16" s="170"/>
      <c r="H16" s="170"/>
      <c r="J16" s="170"/>
      <c r="K16" s="170"/>
      <c r="L16" s="170"/>
      <c r="M16" s="170"/>
      <c r="N16" s="170"/>
      <c r="O16" s="170"/>
      <c r="P16" s="170"/>
      <c r="Q16" s="170"/>
    </row>
    <row r="17" spans="1:17" ht="20.100000000000001" customHeight="1" x14ac:dyDescent="0.4">
      <c r="A17" s="228"/>
      <c r="B17" s="169"/>
      <c r="C17" s="170"/>
      <c r="D17" s="170"/>
      <c r="E17" s="170"/>
      <c r="F17" s="170"/>
      <c r="G17" s="170"/>
      <c r="H17" s="170"/>
      <c r="J17" s="170"/>
      <c r="K17" s="170"/>
      <c r="L17" s="170"/>
      <c r="M17" s="170"/>
      <c r="N17" s="170"/>
      <c r="O17" s="170"/>
      <c r="P17" s="170"/>
      <c r="Q17" s="170"/>
    </row>
    <row r="18" spans="1:17" ht="20.100000000000001" customHeight="1" x14ac:dyDescent="0.4">
      <c r="A18" s="228" t="s">
        <v>499</v>
      </c>
      <c r="B18" s="169" t="s">
        <v>522</v>
      </c>
      <c r="C18" s="170"/>
      <c r="D18" s="170"/>
      <c r="E18" s="170"/>
      <c r="F18" s="170"/>
      <c r="G18" s="170"/>
      <c r="H18" s="170"/>
      <c r="J18" s="170"/>
      <c r="K18" s="170"/>
      <c r="L18" s="170"/>
      <c r="M18" s="170"/>
      <c r="N18" s="170"/>
      <c r="O18" s="170"/>
      <c r="P18" s="170"/>
      <c r="Q18" s="170"/>
    </row>
    <row r="19" spans="1:17" ht="20.100000000000001" customHeight="1" x14ac:dyDescent="0.4">
      <c r="A19" s="228"/>
      <c r="B19" s="169"/>
      <c r="C19" s="170"/>
      <c r="D19" s="170"/>
      <c r="E19" s="170"/>
      <c r="F19" s="170"/>
      <c r="G19" s="170"/>
      <c r="H19" s="170"/>
      <c r="J19" s="170"/>
      <c r="K19" s="170"/>
      <c r="L19" s="170"/>
      <c r="M19" s="170"/>
      <c r="N19" s="170"/>
      <c r="O19" s="170"/>
      <c r="P19" s="170"/>
      <c r="Q19" s="170"/>
    </row>
    <row r="20" spans="1:17" ht="20.100000000000001" customHeight="1" x14ac:dyDescent="0.4">
      <c r="A20" s="228" t="s">
        <v>523</v>
      </c>
      <c r="B20" s="524" t="s">
        <v>524</v>
      </c>
      <c r="C20" s="524"/>
      <c r="D20" s="524"/>
      <c r="E20" s="524"/>
      <c r="F20" s="524"/>
      <c r="G20" s="524"/>
      <c r="H20" s="524"/>
      <c r="J20" s="170"/>
      <c r="K20" s="170"/>
      <c r="L20" s="170"/>
      <c r="M20" s="170"/>
      <c r="N20" s="170"/>
      <c r="O20" s="170"/>
      <c r="P20" s="170"/>
      <c r="Q20" s="170"/>
    </row>
    <row r="21" spans="1:17" ht="20.100000000000001" customHeight="1" x14ac:dyDescent="0.4">
      <c r="A21" s="98"/>
      <c r="B21" s="524"/>
      <c r="C21" s="524"/>
      <c r="D21" s="524"/>
      <c r="E21" s="524"/>
      <c r="F21" s="524"/>
      <c r="G21" s="524"/>
      <c r="H21" s="524"/>
      <c r="J21" s="170"/>
      <c r="K21" s="170"/>
      <c r="L21" s="170"/>
      <c r="M21" s="170"/>
      <c r="N21" s="170"/>
      <c r="O21" s="170"/>
      <c r="P21" s="170"/>
      <c r="Q21" s="170"/>
    </row>
    <row r="22" spans="1:17" ht="20.100000000000001" customHeight="1" x14ac:dyDescent="0.4">
      <c r="A22" s="228" t="s">
        <v>525</v>
      </c>
      <c r="B22" s="524" t="s">
        <v>526</v>
      </c>
      <c r="C22" s="524"/>
      <c r="D22" s="524"/>
      <c r="E22" s="524"/>
      <c r="F22" s="524"/>
      <c r="G22" s="524"/>
      <c r="H22" s="524"/>
      <c r="J22" s="170"/>
      <c r="K22" s="170"/>
      <c r="L22" s="170"/>
      <c r="M22" s="170"/>
      <c r="N22" s="170"/>
      <c r="O22" s="170"/>
      <c r="P22" s="170"/>
      <c r="Q22" s="170"/>
    </row>
    <row r="23" spans="1:17" ht="20.100000000000001" customHeight="1" x14ac:dyDescent="0.4">
      <c r="A23" s="228"/>
      <c r="B23" s="524"/>
      <c r="C23" s="524"/>
      <c r="D23" s="524"/>
      <c r="E23" s="524"/>
      <c r="F23" s="524"/>
      <c r="G23" s="524"/>
      <c r="H23" s="524"/>
      <c r="J23" s="170"/>
      <c r="K23" s="170"/>
      <c r="L23" s="170"/>
      <c r="M23" s="170"/>
      <c r="N23" s="170"/>
      <c r="O23" s="170"/>
      <c r="P23" s="170"/>
      <c r="Q23" s="170"/>
    </row>
    <row r="24" spans="1:17" ht="20.100000000000001" customHeight="1" x14ac:dyDescent="0.4">
      <c r="A24" s="98"/>
      <c r="B24" s="524"/>
      <c r="C24" s="524"/>
      <c r="D24" s="524"/>
      <c r="E24" s="524"/>
      <c r="F24" s="524"/>
      <c r="G24" s="524"/>
      <c r="H24" s="524"/>
      <c r="J24" s="170"/>
      <c r="K24" s="170"/>
      <c r="L24" s="170"/>
      <c r="M24" s="170"/>
      <c r="N24" s="170"/>
      <c r="O24" s="170"/>
      <c r="P24" s="170"/>
      <c r="Q24" s="170"/>
    </row>
    <row r="25" spans="1:17" ht="20.100000000000001" customHeight="1" x14ac:dyDescent="0.4">
      <c r="A25" s="228" t="s">
        <v>527</v>
      </c>
      <c r="B25" s="517" t="s">
        <v>528</v>
      </c>
      <c r="C25" s="517"/>
      <c r="D25" s="517"/>
      <c r="E25" s="517"/>
      <c r="F25" s="517"/>
      <c r="G25" s="517"/>
      <c r="H25" s="517"/>
      <c r="J25" s="170"/>
      <c r="K25" s="170"/>
      <c r="L25" s="170"/>
      <c r="M25" s="170"/>
      <c r="N25" s="170"/>
      <c r="O25" s="170"/>
      <c r="P25" s="170"/>
      <c r="Q25" s="170"/>
    </row>
    <row r="26" spans="1:17" ht="20.100000000000001" customHeight="1" x14ac:dyDescent="0.4">
      <c r="A26" s="228"/>
      <c r="B26" s="517"/>
      <c r="C26" s="517"/>
      <c r="D26" s="517"/>
      <c r="E26" s="517"/>
      <c r="F26" s="517"/>
      <c r="G26" s="517"/>
      <c r="H26" s="517"/>
      <c r="J26" s="170"/>
      <c r="K26" s="170"/>
      <c r="L26" s="170"/>
      <c r="M26" s="170"/>
      <c r="N26" s="170"/>
      <c r="O26" s="170"/>
      <c r="P26" s="170"/>
      <c r="Q26" s="170"/>
    </row>
    <row r="27" spans="1:17" ht="20.100000000000001" customHeight="1" x14ac:dyDescent="0.4">
      <c r="A27" s="98"/>
      <c r="B27" s="517"/>
      <c r="C27" s="517"/>
      <c r="D27" s="517"/>
      <c r="E27" s="517"/>
      <c r="F27" s="517"/>
      <c r="G27" s="517"/>
      <c r="H27" s="517"/>
      <c r="J27" s="170"/>
      <c r="K27" s="170"/>
      <c r="L27" s="170"/>
      <c r="M27" s="170"/>
      <c r="N27" s="170"/>
      <c r="O27" s="170"/>
      <c r="P27" s="170"/>
      <c r="Q27" s="170"/>
    </row>
    <row r="28" spans="1:17" ht="20.100000000000001" customHeight="1" x14ac:dyDescent="0.4">
      <c r="A28" s="228" t="s">
        <v>529</v>
      </c>
      <c r="B28" s="169" t="s">
        <v>3684</v>
      </c>
      <c r="C28" s="98"/>
      <c r="D28" s="98"/>
      <c r="E28" s="98"/>
      <c r="F28" s="98"/>
      <c r="G28" s="98"/>
      <c r="H28" s="98"/>
      <c r="J28" s="170"/>
      <c r="K28" s="170"/>
      <c r="L28" s="170"/>
      <c r="M28" s="170"/>
      <c r="N28" s="170"/>
      <c r="O28" s="170"/>
      <c r="P28" s="170"/>
      <c r="Q28" s="170"/>
    </row>
    <row r="29" spans="1:17" ht="20.100000000000001" customHeight="1" x14ac:dyDescent="0.4">
      <c r="A29" s="98"/>
      <c r="B29" s="98"/>
      <c r="C29" s="98"/>
      <c r="D29" s="98"/>
      <c r="E29" s="98"/>
      <c r="F29" s="98"/>
      <c r="G29" s="98"/>
      <c r="H29" s="98"/>
      <c r="J29" s="170"/>
      <c r="K29" s="170"/>
      <c r="L29" s="170"/>
      <c r="M29" s="170"/>
      <c r="N29" s="170"/>
      <c r="O29" s="170"/>
      <c r="P29" s="170"/>
      <c r="Q29" s="170"/>
    </row>
    <row r="30" spans="1:17" ht="20.100000000000001" customHeight="1" x14ac:dyDescent="0.4">
      <c r="A30" s="98"/>
      <c r="B30" s="98"/>
      <c r="C30" s="98"/>
      <c r="D30" s="98"/>
      <c r="E30" s="98"/>
      <c r="F30" s="98"/>
      <c r="G30" s="98"/>
      <c r="H30" s="98"/>
      <c r="J30" s="170"/>
      <c r="K30" s="170"/>
      <c r="L30" s="170"/>
      <c r="M30" s="170"/>
      <c r="N30" s="170"/>
      <c r="O30" s="170"/>
      <c r="P30" s="170"/>
      <c r="Q30" s="170"/>
    </row>
    <row r="31" spans="1:17" ht="20.100000000000001" customHeight="1" x14ac:dyDescent="0.4">
      <c r="A31" s="98"/>
      <c r="B31" s="98"/>
      <c r="C31" s="98"/>
      <c r="D31" s="98"/>
      <c r="E31" s="98"/>
      <c r="F31" s="98"/>
      <c r="G31" s="98"/>
      <c r="H31" s="98"/>
      <c r="J31" s="170"/>
      <c r="K31" s="170"/>
      <c r="L31" s="170"/>
      <c r="M31" s="170"/>
      <c r="N31" s="170"/>
      <c r="O31" s="170"/>
      <c r="P31" s="170"/>
      <c r="Q31" s="170"/>
    </row>
    <row r="32" spans="1:17" ht="20.100000000000001" customHeight="1" x14ac:dyDescent="0.4">
      <c r="A32" s="98"/>
      <c r="B32" s="98"/>
      <c r="C32" s="98"/>
      <c r="D32" s="98"/>
      <c r="E32" s="98"/>
      <c r="F32" s="98"/>
      <c r="G32" s="98"/>
      <c r="H32" s="98"/>
      <c r="J32" s="170"/>
      <c r="K32" s="170"/>
      <c r="L32" s="170"/>
      <c r="M32" s="170"/>
      <c r="N32" s="170"/>
      <c r="O32" s="170"/>
      <c r="P32" s="170"/>
      <c r="Q32" s="170"/>
    </row>
    <row r="33" spans="1:17" ht="20.100000000000001" customHeight="1" x14ac:dyDescent="0.4">
      <c r="A33" s="98"/>
      <c r="B33" s="98"/>
      <c r="C33" s="98"/>
      <c r="D33" s="98"/>
      <c r="E33" s="98"/>
      <c r="F33" s="98"/>
      <c r="G33" s="98"/>
      <c r="H33" s="98"/>
      <c r="J33" s="170"/>
      <c r="K33" s="170"/>
      <c r="L33" s="170"/>
      <c r="M33" s="170"/>
      <c r="N33" s="170"/>
      <c r="O33" s="170"/>
      <c r="P33" s="170"/>
      <c r="Q33" s="170"/>
    </row>
    <row r="34" spans="1:17" ht="20.100000000000001" customHeight="1" x14ac:dyDescent="0.4">
      <c r="A34" s="98"/>
      <c r="B34" s="98"/>
      <c r="C34" s="98"/>
      <c r="D34" s="98"/>
      <c r="E34" s="98"/>
      <c r="F34" s="98"/>
      <c r="G34" s="98"/>
      <c r="H34" s="98"/>
      <c r="J34" s="170"/>
      <c r="K34" s="170"/>
      <c r="L34" s="170"/>
      <c r="M34" s="170"/>
      <c r="N34" s="170"/>
      <c r="O34" s="170"/>
      <c r="P34" s="170"/>
      <c r="Q34" s="170"/>
    </row>
    <row r="35" spans="1:17" ht="20.100000000000001" customHeight="1" x14ac:dyDescent="0.4">
      <c r="A35" s="98"/>
      <c r="B35" s="98"/>
      <c r="C35" s="98"/>
      <c r="D35" s="98"/>
      <c r="E35" s="98"/>
      <c r="F35" s="98"/>
      <c r="G35" s="98"/>
      <c r="H35" s="98"/>
      <c r="J35" s="170"/>
      <c r="K35" s="170"/>
      <c r="L35" s="170"/>
      <c r="M35" s="170"/>
      <c r="N35" s="170"/>
      <c r="O35" s="170"/>
      <c r="P35" s="170"/>
      <c r="Q35" s="170"/>
    </row>
    <row r="36" spans="1:17" ht="20.100000000000001" customHeight="1" x14ac:dyDescent="0.4">
      <c r="A36" s="170"/>
      <c r="B36" s="170"/>
      <c r="C36" s="170"/>
      <c r="D36" s="170"/>
      <c r="E36" s="170"/>
      <c r="F36" s="170"/>
      <c r="G36" s="170"/>
      <c r="H36" s="170"/>
      <c r="J36" s="170"/>
      <c r="K36" s="170"/>
      <c r="L36" s="170"/>
      <c r="M36" s="170"/>
      <c r="N36" s="170"/>
      <c r="O36" s="170"/>
      <c r="P36" s="170"/>
      <c r="Q36" s="170"/>
    </row>
    <row r="37" spans="1:17" ht="20.100000000000001" customHeight="1" x14ac:dyDescent="0.4">
      <c r="A37" s="170"/>
      <c r="B37" s="170"/>
      <c r="C37" s="170"/>
      <c r="D37" s="170"/>
      <c r="E37" s="170"/>
      <c r="F37" s="170"/>
      <c r="G37" s="170"/>
      <c r="H37" s="170"/>
      <c r="J37" s="170"/>
      <c r="K37" s="170"/>
      <c r="L37" s="170"/>
      <c r="M37" s="170"/>
      <c r="N37" s="170"/>
      <c r="O37" s="170"/>
      <c r="P37" s="170"/>
      <c r="Q37" s="170"/>
    </row>
    <row r="38" spans="1:17" ht="20.100000000000001" customHeight="1" x14ac:dyDescent="0.4">
      <c r="A38" s="170"/>
      <c r="B38" s="170"/>
      <c r="C38" s="170"/>
      <c r="D38" s="170"/>
      <c r="E38" s="170"/>
      <c r="F38" s="170"/>
      <c r="G38" s="170"/>
      <c r="H38" s="170"/>
    </row>
    <row r="39" spans="1:17" ht="20.100000000000001" customHeight="1" x14ac:dyDescent="0.4">
      <c r="A39" s="170"/>
      <c r="B39" s="170"/>
      <c r="C39" s="170"/>
      <c r="D39" s="170"/>
      <c r="E39" s="170"/>
      <c r="F39" s="170"/>
      <c r="G39" s="170"/>
      <c r="H39" s="170"/>
    </row>
    <row r="40" spans="1:17" ht="20.100000000000001" customHeight="1" x14ac:dyDescent="0.4"/>
    <row r="41" spans="1:17" ht="20.100000000000001" customHeight="1" x14ac:dyDescent="0.4">
      <c r="A41" s="170"/>
      <c r="B41" s="169"/>
      <c r="C41" s="169"/>
      <c r="D41" s="169"/>
      <c r="E41" s="169"/>
      <c r="F41" s="169"/>
      <c r="G41" s="169"/>
      <c r="H41" s="166"/>
    </row>
    <row r="42" spans="1:17" ht="20.100000000000001" customHeight="1" x14ac:dyDescent="0.4">
      <c r="A42" s="170"/>
      <c r="B42" s="169"/>
      <c r="C42" s="169"/>
      <c r="D42" s="169"/>
      <c r="E42" s="169"/>
      <c r="F42" s="169"/>
      <c r="G42" s="169"/>
      <c r="H42" s="166"/>
    </row>
    <row r="43" spans="1:17" ht="20.100000000000001" customHeight="1" x14ac:dyDescent="0.4">
      <c r="A43" s="170"/>
      <c r="B43" s="169"/>
      <c r="C43" s="169"/>
      <c r="D43" s="169"/>
      <c r="E43" s="169"/>
      <c r="F43" s="169"/>
      <c r="G43" s="169"/>
      <c r="H43" s="166"/>
    </row>
    <row r="44" spans="1:17" ht="20.100000000000001" customHeight="1" x14ac:dyDescent="0.4">
      <c r="A44" s="170"/>
      <c r="B44" s="169"/>
      <c r="C44" s="169"/>
      <c r="D44" s="169"/>
      <c r="E44" s="169"/>
      <c r="F44" s="169"/>
      <c r="G44" s="169"/>
      <c r="H44" s="166"/>
    </row>
    <row r="45" spans="1:17" ht="20.100000000000001" customHeight="1" x14ac:dyDescent="0.4">
      <c r="A45" s="170"/>
      <c r="B45" s="169"/>
      <c r="C45" s="169"/>
      <c r="D45" s="169"/>
      <c r="E45" s="169"/>
      <c r="F45" s="169"/>
      <c r="G45" s="169"/>
      <c r="H45" s="166"/>
    </row>
    <row r="46" spans="1:17" ht="20.100000000000001" customHeight="1" x14ac:dyDescent="0.4">
      <c r="A46" s="170"/>
      <c r="B46" s="169"/>
      <c r="C46" s="169"/>
      <c r="D46" s="169"/>
      <c r="E46" s="169"/>
      <c r="F46" s="169"/>
      <c r="G46" s="169"/>
      <c r="H46" s="166"/>
    </row>
    <row r="47" spans="1:17" x14ac:dyDescent="0.4">
      <c r="A47" s="170"/>
      <c r="B47" s="169"/>
      <c r="C47" s="169"/>
      <c r="D47" s="169"/>
      <c r="E47" s="169"/>
      <c r="F47" s="169"/>
      <c r="G47" s="169"/>
      <c r="H47" s="166"/>
    </row>
  </sheetData>
  <mergeCells count="5">
    <mergeCell ref="A7:H10"/>
    <mergeCell ref="D14:E14"/>
    <mergeCell ref="B20:H21"/>
    <mergeCell ref="B22:H24"/>
    <mergeCell ref="B25:H27"/>
  </mergeCells>
  <phoneticPr fontId="2"/>
  <hyperlinks>
    <hyperlink ref="I1" location="目次!A1" display="目次に戻る" xr:uid="{88A91F4F-D80A-4085-A1A4-10FD98A53F15}"/>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2A310-6E79-465F-B97C-C39A0EA1341C}">
  <sheetPr codeName="Sheet37"/>
  <dimension ref="A1:I38"/>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530</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130</v>
      </c>
    </row>
    <row r="7" spans="1:9" ht="20.100000000000001" customHeight="1" x14ac:dyDescent="0.4"/>
    <row r="8" spans="1:9" ht="20.100000000000001" customHeight="1" x14ac:dyDescent="0.4"/>
    <row r="9" spans="1:9" ht="20.100000000000001" customHeight="1" x14ac:dyDescent="0.4">
      <c r="A9" s="385" t="s">
        <v>531</v>
      </c>
      <c r="B9" s="385"/>
      <c r="C9" s="385"/>
      <c r="D9" s="385"/>
      <c r="E9" s="385"/>
      <c r="F9" s="385"/>
      <c r="G9" s="385"/>
      <c r="H9" s="385"/>
    </row>
    <row r="10" spans="1:9" ht="20.100000000000001" customHeight="1" x14ac:dyDescent="0.4"/>
    <row r="11" spans="1:9" ht="20.100000000000001" customHeight="1" x14ac:dyDescent="0.4">
      <c r="A11" s="386" t="s">
        <v>532</v>
      </c>
      <c r="B11" s="386"/>
      <c r="C11" s="386"/>
      <c r="D11" s="386"/>
      <c r="E11" s="386"/>
      <c r="F11" s="386"/>
      <c r="G11" s="386"/>
      <c r="H11" s="386"/>
    </row>
    <row r="12" spans="1:9" ht="20.100000000000001" customHeight="1" x14ac:dyDescent="0.4">
      <c r="A12" s="386"/>
      <c r="B12" s="386"/>
      <c r="C12" s="386"/>
      <c r="D12" s="386"/>
      <c r="E12" s="386"/>
      <c r="F12" s="386"/>
      <c r="G12" s="386"/>
      <c r="H12" s="386"/>
    </row>
    <row r="13" spans="1:9" ht="20.100000000000001" customHeight="1" x14ac:dyDescent="0.4">
      <c r="A13" s="386"/>
      <c r="B13" s="386"/>
      <c r="C13" s="386"/>
      <c r="D13" s="386"/>
      <c r="E13" s="386"/>
      <c r="F13" s="386"/>
      <c r="G13" s="386"/>
      <c r="H13" s="386"/>
    </row>
    <row r="14" spans="1:9" ht="20.100000000000001" customHeight="1" x14ac:dyDescent="0.4">
      <c r="A14" s="386"/>
      <c r="B14" s="386"/>
      <c r="C14" s="386"/>
      <c r="D14" s="386"/>
      <c r="E14" s="386"/>
      <c r="F14" s="386"/>
      <c r="G14" s="386"/>
      <c r="H14" s="386"/>
    </row>
    <row r="15" spans="1:9" ht="20.100000000000001" customHeight="1" x14ac:dyDescent="0.4">
      <c r="D15" s="385" t="s">
        <v>133</v>
      </c>
      <c r="E15" s="385"/>
    </row>
    <row r="16" spans="1:9" ht="20.100000000000001" customHeight="1" x14ac:dyDescent="0.4"/>
    <row r="17" spans="2:5" ht="20.100000000000001" customHeight="1" x14ac:dyDescent="0.4">
      <c r="B17" s="89" t="s">
        <v>533</v>
      </c>
      <c r="E17" s="89" t="s">
        <v>534</v>
      </c>
    </row>
    <row r="18" spans="2:5" ht="20.100000000000001" customHeight="1" x14ac:dyDescent="0.4"/>
    <row r="19" spans="2:5" ht="20.100000000000001" customHeight="1" x14ac:dyDescent="0.4">
      <c r="B19" s="89" t="s">
        <v>535</v>
      </c>
      <c r="E19" s="89" t="s">
        <v>536</v>
      </c>
    </row>
    <row r="20" spans="2:5" ht="20.100000000000001" customHeight="1" x14ac:dyDescent="0.4"/>
    <row r="21" spans="2:5" ht="20.100000000000001" customHeight="1" x14ac:dyDescent="0.4">
      <c r="B21" s="167"/>
    </row>
    <row r="22" spans="2:5" ht="20.100000000000001" customHeight="1" x14ac:dyDescent="0.4">
      <c r="B22" s="167"/>
    </row>
    <row r="23" spans="2:5" ht="20.100000000000001" customHeight="1" x14ac:dyDescent="0.4"/>
    <row r="24" spans="2:5" ht="20.100000000000001" customHeight="1" x14ac:dyDescent="0.4"/>
    <row r="25" spans="2:5" ht="20.100000000000001" customHeight="1" x14ac:dyDescent="0.4"/>
    <row r="26" spans="2:5" ht="20.100000000000001" customHeight="1" x14ac:dyDescent="0.4"/>
    <row r="27" spans="2:5" ht="20.100000000000001" customHeight="1" x14ac:dyDescent="0.4"/>
    <row r="28" spans="2:5" ht="20.100000000000001" customHeight="1" x14ac:dyDescent="0.4"/>
    <row r="29" spans="2:5" ht="20.100000000000001" customHeight="1" x14ac:dyDescent="0.4"/>
    <row r="30" spans="2:5" ht="20.100000000000001" customHeight="1" x14ac:dyDescent="0.4"/>
    <row r="31" spans="2:5" ht="20.100000000000001" customHeight="1" x14ac:dyDescent="0.4"/>
    <row r="32" spans="2: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sheetData>
  <mergeCells count="3">
    <mergeCell ref="A9:H9"/>
    <mergeCell ref="D15:E15"/>
    <mergeCell ref="A11:H14"/>
  </mergeCells>
  <phoneticPr fontId="2"/>
  <hyperlinks>
    <hyperlink ref="I1" location="目次!A1" display="目次に戻る" xr:uid="{7EDE7597-3561-4F7A-9888-349608525047}"/>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6F9D1-2649-4574-8D13-8AF38ED543DC}">
  <sheetPr codeName="Sheet38"/>
  <dimension ref="A1:H57"/>
  <sheetViews>
    <sheetView view="pageBreakPreview" topLeftCell="A21" zoomScale="80" zoomScaleNormal="100" zoomScaleSheetLayoutView="80" workbookViewId="0">
      <selection sqref="A1:XFD1048576"/>
    </sheetView>
  </sheetViews>
  <sheetFormatPr defaultColWidth="9" defaultRowHeight="13.5" x14ac:dyDescent="0.4"/>
  <cols>
    <col min="1" max="1" width="20.625" style="89" customWidth="1"/>
    <col min="2" max="2" width="54.125" style="89" customWidth="1"/>
    <col min="3" max="16384" width="9" style="89"/>
  </cols>
  <sheetData>
    <row r="1" spans="1:8" ht="20.100000000000001" customHeight="1" x14ac:dyDescent="0.4">
      <c r="A1" s="89" t="s">
        <v>537</v>
      </c>
      <c r="C1" s="165" t="s">
        <v>3647</v>
      </c>
    </row>
    <row r="2" spans="1:8" ht="20.100000000000001" customHeight="1" x14ac:dyDescent="0.4">
      <c r="H2" s="166"/>
    </row>
    <row r="3" spans="1:8" ht="20.100000000000001" customHeight="1" x14ac:dyDescent="0.4">
      <c r="A3" s="385" t="s">
        <v>538</v>
      </c>
      <c r="B3" s="385"/>
      <c r="H3" s="166"/>
    </row>
    <row r="4" spans="1:8" ht="20.100000000000001" customHeight="1" x14ac:dyDescent="0.4">
      <c r="A4" s="83"/>
      <c r="B4" s="83"/>
      <c r="H4" s="166"/>
    </row>
    <row r="5" spans="1:8" ht="20.100000000000001" customHeight="1" x14ac:dyDescent="0.4">
      <c r="A5" s="175" t="s">
        <v>156</v>
      </c>
      <c r="B5" s="152"/>
    </row>
    <row r="6" spans="1:8" ht="20.100000000000001" customHeight="1" x14ac:dyDescent="0.4">
      <c r="A6" s="175" t="s">
        <v>3651</v>
      </c>
      <c r="B6" s="152"/>
      <c r="H6" s="166"/>
    </row>
    <row r="7" spans="1:8" ht="20.100000000000001" customHeight="1" x14ac:dyDescent="0.4">
      <c r="A7" s="175" t="s">
        <v>158</v>
      </c>
      <c r="B7" s="152"/>
    </row>
    <row r="8" spans="1:8" ht="20.100000000000001" customHeight="1" x14ac:dyDescent="0.4">
      <c r="A8" s="175" t="s">
        <v>539</v>
      </c>
      <c r="B8" s="152" t="s">
        <v>517</v>
      </c>
    </row>
    <row r="9" spans="1:8" ht="20.100000000000001" customHeight="1" x14ac:dyDescent="0.4">
      <c r="A9" s="175" t="s">
        <v>540</v>
      </c>
      <c r="B9" s="152" t="s">
        <v>517</v>
      </c>
    </row>
    <row r="10" spans="1:8" ht="51.6" customHeight="1" x14ac:dyDescent="0.4">
      <c r="A10" s="175" t="s">
        <v>458</v>
      </c>
      <c r="B10" s="152"/>
    </row>
    <row r="11" spans="1:8" ht="20.100000000000001" customHeight="1" x14ac:dyDescent="0.4">
      <c r="A11" s="225"/>
    </row>
    <row r="12" spans="1:8" ht="20.100000000000001" customHeight="1" x14ac:dyDescent="0.4">
      <c r="A12" s="175" t="s">
        <v>156</v>
      </c>
      <c r="B12" s="152"/>
    </row>
    <row r="13" spans="1:8" ht="20.100000000000001" customHeight="1" x14ac:dyDescent="0.4">
      <c r="A13" s="175" t="s">
        <v>3651</v>
      </c>
      <c r="B13" s="152"/>
      <c r="H13" s="166"/>
    </row>
    <row r="14" spans="1:8" ht="20.100000000000001" customHeight="1" x14ac:dyDescent="0.4">
      <c r="A14" s="175" t="s">
        <v>158</v>
      </c>
      <c r="B14" s="152"/>
    </row>
    <row r="15" spans="1:8" ht="20.100000000000001" customHeight="1" x14ac:dyDescent="0.4">
      <c r="A15" s="175" t="s">
        <v>541</v>
      </c>
      <c r="B15" s="152" t="s">
        <v>517</v>
      </c>
    </row>
    <row r="16" spans="1:8" ht="20.100000000000001" customHeight="1" x14ac:dyDescent="0.4">
      <c r="A16" s="175" t="s">
        <v>542</v>
      </c>
      <c r="B16" s="152" t="s">
        <v>517</v>
      </c>
    </row>
    <row r="17" spans="1:8" ht="51.6" customHeight="1" x14ac:dyDescent="0.4">
      <c r="A17" s="175" t="s">
        <v>458</v>
      </c>
      <c r="B17" s="151"/>
    </row>
    <row r="18" spans="1:8" ht="20.100000000000001" customHeight="1" x14ac:dyDescent="0.4">
      <c r="A18" s="226"/>
      <c r="B18" s="169"/>
      <c r="C18" s="169"/>
      <c r="D18" s="169"/>
      <c r="E18" s="169"/>
      <c r="F18" s="169"/>
      <c r="G18" s="169"/>
      <c r="H18" s="169"/>
    </row>
    <row r="19" spans="1:8" ht="20.100000000000001" customHeight="1" x14ac:dyDescent="0.4">
      <c r="A19" s="175" t="s">
        <v>156</v>
      </c>
      <c r="B19" s="152"/>
    </row>
    <row r="20" spans="1:8" ht="20.100000000000001" customHeight="1" x14ac:dyDescent="0.4">
      <c r="A20" s="175" t="s">
        <v>3651</v>
      </c>
      <c r="B20" s="152"/>
      <c r="H20" s="166"/>
    </row>
    <row r="21" spans="1:8" ht="20.100000000000001" customHeight="1" x14ac:dyDescent="0.4">
      <c r="A21" s="175" t="s">
        <v>158</v>
      </c>
      <c r="B21" s="152"/>
    </row>
    <row r="22" spans="1:8" ht="20.100000000000001" customHeight="1" x14ac:dyDescent="0.4">
      <c r="A22" s="175" t="s">
        <v>541</v>
      </c>
      <c r="B22" s="152" t="s">
        <v>517</v>
      </c>
    </row>
    <row r="23" spans="1:8" ht="20.100000000000001" customHeight="1" x14ac:dyDescent="0.4">
      <c r="A23" s="175" t="s">
        <v>542</v>
      </c>
      <c r="B23" s="152" t="s">
        <v>517</v>
      </c>
    </row>
    <row r="24" spans="1:8" ht="51.6" customHeight="1" x14ac:dyDescent="0.4">
      <c r="A24" s="175" t="s">
        <v>458</v>
      </c>
      <c r="B24" s="152"/>
    </row>
    <row r="25" spans="1:8" ht="20.100000000000001" customHeight="1" x14ac:dyDescent="0.4">
      <c r="A25" s="226"/>
      <c r="B25" s="169"/>
      <c r="C25" s="169"/>
      <c r="D25" s="169"/>
      <c r="E25" s="169"/>
      <c r="F25" s="169"/>
      <c r="G25" s="169"/>
      <c r="H25" s="169"/>
    </row>
    <row r="26" spans="1:8" ht="20.100000000000001" customHeight="1" x14ac:dyDescent="0.4">
      <c r="A26" s="175" t="s">
        <v>156</v>
      </c>
      <c r="B26" s="152"/>
    </row>
    <row r="27" spans="1:8" ht="20.100000000000001" customHeight="1" x14ac:dyDescent="0.4">
      <c r="A27" s="175" t="s">
        <v>3651</v>
      </c>
      <c r="B27" s="152"/>
      <c r="H27" s="166"/>
    </row>
    <row r="28" spans="1:8" ht="20.100000000000001" customHeight="1" x14ac:dyDescent="0.4">
      <c r="A28" s="175" t="s">
        <v>158</v>
      </c>
      <c r="B28" s="152"/>
    </row>
    <row r="29" spans="1:8" ht="20.100000000000001" customHeight="1" x14ac:dyDescent="0.4">
      <c r="A29" s="175" t="s">
        <v>541</v>
      </c>
      <c r="B29" s="152" t="s">
        <v>517</v>
      </c>
    </row>
    <row r="30" spans="1:8" ht="20.100000000000001" customHeight="1" x14ac:dyDescent="0.4">
      <c r="A30" s="175" t="s">
        <v>542</v>
      </c>
      <c r="B30" s="152" t="s">
        <v>517</v>
      </c>
    </row>
    <row r="31" spans="1:8" ht="51.6" customHeight="1" x14ac:dyDescent="0.4">
      <c r="A31" s="175" t="s">
        <v>458</v>
      </c>
      <c r="B31" s="152"/>
    </row>
    <row r="32" spans="1:8" ht="20.100000000000001" customHeight="1" x14ac:dyDescent="0.4">
      <c r="A32" s="170"/>
      <c r="B32" s="169"/>
      <c r="C32" s="169"/>
      <c r="D32" s="169"/>
      <c r="E32" s="169"/>
      <c r="F32" s="169"/>
      <c r="G32" s="169"/>
      <c r="H32" s="169"/>
    </row>
    <row r="33" spans="2:2" ht="20.100000000000001" customHeight="1" x14ac:dyDescent="0.4"/>
    <row r="34" spans="2:2" ht="20.100000000000001" customHeight="1" x14ac:dyDescent="0.4"/>
    <row r="35" spans="2:2" ht="20.100000000000001" customHeight="1" x14ac:dyDescent="0.4"/>
    <row r="36" spans="2:2" ht="20.100000000000001" customHeight="1" x14ac:dyDescent="0.4">
      <c r="B36" s="167"/>
    </row>
    <row r="37" spans="2:2" ht="20.100000000000001" customHeight="1" x14ac:dyDescent="0.4"/>
    <row r="38" spans="2:2" ht="20.100000000000001" customHeight="1" x14ac:dyDescent="0.4"/>
    <row r="39" spans="2:2" ht="20.100000000000001" customHeight="1" x14ac:dyDescent="0.4"/>
    <row r="40" spans="2:2" ht="20.100000000000001" customHeight="1" x14ac:dyDescent="0.4"/>
    <row r="41" spans="2:2" ht="20.100000000000001" customHeight="1" x14ac:dyDescent="0.4"/>
    <row r="42" spans="2:2" ht="20.100000000000001" customHeight="1" x14ac:dyDescent="0.4"/>
    <row r="43" spans="2:2" ht="20.100000000000001" customHeight="1" x14ac:dyDescent="0.4"/>
    <row r="44" spans="2:2" ht="20.100000000000001" customHeight="1" x14ac:dyDescent="0.4"/>
    <row r="45" spans="2:2" ht="20.100000000000001" customHeight="1" x14ac:dyDescent="0.4"/>
    <row r="46" spans="2:2" ht="20.100000000000001" customHeight="1" x14ac:dyDescent="0.4"/>
    <row r="47" spans="2:2" ht="20.100000000000001" customHeight="1" x14ac:dyDescent="0.4"/>
    <row r="48" spans="2:2" ht="20.100000000000001" customHeight="1" x14ac:dyDescent="0.4"/>
    <row r="49" s="89" customFormat="1" ht="20.100000000000001" customHeight="1" x14ac:dyDescent="0.4"/>
    <row r="50" s="89" customFormat="1" ht="20.100000000000001" customHeight="1" x14ac:dyDescent="0.4"/>
    <row r="51" s="89" customFormat="1" ht="20.100000000000001" customHeight="1" x14ac:dyDescent="0.4"/>
    <row r="52" s="89" customFormat="1" ht="20.100000000000001" customHeight="1" x14ac:dyDescent="0.4"/>
    <row r="53" s="89" customFormat="1" ht="20.100000000000001" customHeight="1" x14ac:dyDescent="0.4"/>
    <row r="54" s="89" customFormat="1" ht="20.100000000000001" customHeight="1" x14ac:dyDescent="0.4"/>
    <row r="55" s="89" customFormat="1" ht="20.100000000000001" customHeight="1" x14ac:dyDescent="0.4"/>
    <row r="56" s="89" customFormat="1" ht="20.100000000000001" customHeight="1" x14ac:dyDescent="0.4"/>
    <row r="57" s="89" customFormat="1" ht="20.100000000000001" customHeight="1" x14ac:dyDescent="0.4"/>
  </sheetData>
  <mergeCells count="1">
    <mergeCell ref="A3:B3"/>
  </mergeCells>
  <phoneticPr fontId="2"/>
  <hyperlinks>
    <hyperlink ref="C1" location="目次!A1" display="目次に戻る" xr:uid="{9812619D-A106-49D5-A2C9-924E3654EDC2}"/>
  </hyperlinks>
  <printOptions horizontalCentered="1"/>
  <pageMargins left="0.70866141732283472" right="0.70866141732283472" top="0.55118110236220474" bottom="0.35433070866141736" header="0.31496062992125984" footer="0.31496062992125984"/>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2FDC-6EEF-4AE4-B541-30054B882933}">
  <sheetPr codeName="Sheet39">
    <pageSetUpPr fitToPage="1"/>
  </sheetPr>
  <dimension ref="A1:Q53"/>
  <sheetViews>
    <sheetView showGridLines="0" view="pageBreakPreview" zoomScale="80" zoomScaleNormal="100" zoomScaleSheetLayoutView="80" workbookViewId="0">
      <pane xSplit="1" ySplit="7" topLeftCell="B8" activePane="bottomRight" state="frozen"/>
      <selection sqref="A1:XFD1048576"/>
      <selection pane="topRight" sqref="A1:XFD1048576"/>
      <selection pane="bottomLeft" sqref="A1:XFD1048576"/>
      <selection pane="bottomRight" sqref="A1:XFD1048576"/>
    </sheetView>
  </sheetViews>
  <sheetFormatPr defaultColWidth="9" defaultRowHeight="19.5" customHeight="1" x14ac:dyDescent="0.15"/>
  <cols>
    <col min="1" max="1" width="4.625" style="43" customWidth="1"/>
    <col min="2" max="2" width="9.5" style="43" customWidth="1"/>
    <col min="3" max="3" width="11.375" style="44" customWidth="1"/>
    <col min="4" max="4" width="16.25" style="46" customWidth="1"/>
    <col min="5" max="5" width="13.625" style="46" customWidth="1"/>
    <col min="6" max="6" width="13.625" style="47" customWidth="1"/>
    <col min="7" max="7" width="13.625" style="44" customWidth="1"/>
    <col min="8" max="10" width="16.25" style="44" customWidth="1"/>
    <col min="11" max="12" width="7.375" style="48" customWidth="1"/>
    <col min="13" max="13" width="12.625" style="48" customWidth="1"/>
    <col min="14" max="16" width="12.625" style="44" customWidth="1"/>
    <col min="17" max="16384" width="9" style="44"/>
  </cols>
  <sheetData>
    <row r="1" spans="1:17" s="28" customFormat="1" ht="20.100000000000001" customHeight="1" x14ac:dyDescent="0.4">
      <c r="A1" s="28" t="s">
        <v>543</v>
      </c>
      <c r="D1" s="29"/>
      <c r="E1" s="29"/>
      <c r="F1" s="30"/>
      <c r="K1" s="31"/>
      <c r="L1" s="31"/>
      <c r="M1" s="31"/>
      <c r="Q1" s="165" t="s">
        <v>3647</v>
      </c>
    </row>
    <row r="2" spans="1:17" s="28" customFormat="1" ht="19.5" customHeight="1" x14ac:dyDescent="0.4">
      <c r="A2" s="391" t="s">
        <v>544</v>
      </c>
      <c r="B2" s="391"/>
      <c r="C2" s="391"/>
      <c r="D2" s="391"/>
      <c r="E2" s="391"/>
      <c r="F2" s="391"/>
      <c r="G2" s="391"/>
      <c r="H2" s="391"/>
      <c r="I2" s="391"/>
      <c r="J2" s="391"/>
      <c r="K2" s="391"/>
      <c r="L2" s="391"/>
      <c r="M2" s="391"/>
      <c r="N2" s="391"/>
      <c r="O2" s="391"/>
      <c r="P2" s="391"/>
    </row>
    <row r="3" spans="1:17" s="28" customFormat="1" ht="19.5" customHeight="1" x14ac:dyDescent="0.4">
      <c r="D3" s="29"/>
      <c r="E3" s="29"/>
      <c r="H3" s="32"/>
      <c r="I3" s="32"/>
      <c r="J3" s="32"/>
      <c r="K3" s="32"/>
      <c r="L3" s="32"/>
      <c r="M3" s="32"/>
      <c r="N3" s="33"/>
      <c r="O3" s="34" t="s">
        <v>143</v>
      </c>
      <c r="P3" s="35"/>
    </row>
    <row r="4" spans="1:17" s="28" customFormat="1" ht="12" customHeight="1" x14ac:dyDescent="0.4">
      <c r="D4" s="29"/>
      <c r="E4" s="29"/>
      <c r="K4" s="31"/>
      <c r="L4" s="31"/>
      <c r="M4" s="31"/>
    </row>
    <row r="5" spans="1:17" s="28" customFormat="1" ht="19.5" customHeight="1" x14ac:dyDescent="0.4">
      <c r="A5" s="32"/>
      <c r="B5" s="32"/>
      <c r="D5" s="29"/>
      <c r="E5" s="29"/>
      <c r="F5" s="30"/>
      <c r="K5" s="31"/>
      <c r="L5" s="31"/>
      <c r="M5" s="31"/>
      <c r="P5" s="31" t="s">
        <v>144</v>
      </c>
    </row>
    <row r="6" spans="1:17" s="9" customFormat="1" ht="21.75" customHeight="1" x14ac:dyDescent="0.15">
      <c r="A6" s="520" t="s">
        <v>145</v>
      </c>
      <c r="B6" s="521" t="s">
        <v>146</v>
      </c>
      <c r="C6" s="521" t="s">
        <v>3654</v>
      </c>
      <c r="D6" s="390" t="s">
        <v>3651</v>
      </c>
      <c r="E6" s="392" t="s">
        <v>3656</v>
      </c>
      <c r="F6" s="393"/>
      <c r="G6" s="394"/>
      <c r="H6" s="521" t="s">
        <v>147</v>
      </c>
      <c r="I6" s="521" t="s">
        <v>3710</v>
      </c>
      <c r="J6" s="518" t="s">
        <v>3658</v>
      </c>
      <c r="K6" s="520" t="s">
        <v>148</v>
      </c>
      <c r="L6" s="520"/>
      <c r="M6" s="521" t="s">
        <v>3784</v>
      </c>
      <c r="N6" s="520" t="s">
        <v>3785</v>
      </c>
      <c r="O6" s="520"/>
      <c r="P6" s="520"/>
    </row>
    <row r="7" spans="1:17" s="5" customFormat="1" ht="21.75" customHeight="1" x14ac:dyDescent="0.4">
      <c r="A7" s="520"/>
      <c r="B7" s="520"/>
      <c r="C7" s="521"/>
      <c r="D7" s="390"/>
      <c r="E7" s="149" t="s">
        <v>172</v>
      </c>
      <c r="F7" s="149" t="s">
        <v>3657</v>
      </c>
      <c r="G7" s="149" t="s">
        <v>3650</v>
      </c>
      <c r="H7" s="521"/>
      <c r="I7" s="520"/>
      <c r="J7" s="519"/>
      <c r="K7" s="157" t="s">
        <v>149</v>
      </c>
      <c r="L7" s="157" t="s">
        <v>150</v>
      </c>
      <c r="M7" s="520"/>
      <c r="N7" s="149" t="s">
        <v>430</v>
      </c>
      <c r="O7" s="149" t="s">
        <v>152</v>
      </c>
      <c r="P7" s="149" t="s">
        <v>3659</v>
      </c>
    </row>
    <row r="8" spans="1:17" s="36" customFormat="1" ht="29.25" customHeight="1" x14ac:dyDescent="0.15">
      <c r="A8" s="148">
        <v>1</v>
      </c>
      <c r="B8" s="37"/>
      <c r="C8" s="38"/>
      <c r="D8" s="39"/>
      <c r="E8" s="39"/>
      <c r="F8" s="39"/>
      <c r="G8" s="37"/>
      <c r="H8" s="37"/>
      <c r="I8" s="37"/>
      <c r="J8" s="37"/>
      <c r="K8" s="40"/>
      <c r="L8" s="40"/>
      <c r="M8" s="41"/>
      <c r="N8" s="41"/>
      <c r="O8" s="41"/>
      <c r="P8" s="41"/>
    </row>
    <row r="9" spans="1:17" s="36" customFormat="1" ht="29.25" customHeight="1" x14ac:dyDescent="0.15">
      <c r="A9" s="148">
        <v>2</v>
      </c>
      <c r="B9" s="37"/>
      <c r="C9" s="38"/>
      <c r="D9" s="39"/>
      <c r="E9" s="39"/>
      <c r="F9" s="39"/>
      <c r="G9" s="37"/>
      <c r="H9" s="37"/>
      <c r="I9" s="37"/>
      <c r="J9" s="37"/>
      <c r="K9" s="40"/>
      <c r="L9" s="40"/>
      <c r="M9" s="41"/>
      <c r="N9" s="41"/>
      <c r="O9" s="41"/>
      <c r="P9" s="41"/>
    </row>
    <row r="10" spans="1:17" s="36" customFormat="1" ht="29.25" customHeight="1" x14ac:dyDescent="0.15">
      <c r="A10" s="148">
        <v>3</v>
      </c>
      <c r="B10" s="37"/>
      <c r="C10" s="38"/>
      <c r="D10" s="39"/>
      <c r="E10" s="39"/>
      <c r="F10" s="39"/>
      <c r="G10" s="37"/>
      <c r="H10" s="37"/>
      <c r="I10" s="37"/>
      <c r="J10" s="37"/>
      <c r="K10" s="40"/>
      <c r="L10" s="40"/>
      <c r="M10" s="41"/>
      <c r="N10" s="41"/>
      <c r="O10" s="41"/>
      <c r="P10" s="41"/>
    </row>
    <row r="11" spans="1:17" s="36" customFormat="1" ht="29.25" customHeight="1" x14ac:dyDescent="0.15">
      <c r="A11" s="148">
        <v>4</v>
      </c>
      <c r="B11" s="37"/>
      <c r="C11" s="38"/>
      <c r="D11" s="39"/>
      <c r="E11" s="39"/>
      <c r="F11" s="39"/>
      <c r="G11" s="37"/>
      <c r="H11" s="37"/>
      <c r="I11" s="37"/>
      <c r="J11" s="37"/>
      <c r="K11" s="40"/>
      <c r="L11" s="40"/>
      <c r="M11" s="41"/>
      <c r="N11" s="41"/>
      <c r="O11" s="41"/>
      <c r="P11" s="41"/>
    </row>
    <row r="12" spans="1:17" s="36" customFormat="1" ht="29.25" customHeight="1" x14ac:dyDescent="0.15">
      <c r="A12" s="148">
        <v>5</v>
      </c>
      <c r="B12" s="37"/>
      <c r="C12" s="38"/>
      <c r="D12" s="39"/>
      <c r="E12" s="39"/>
      <c r="F12" s="39"/>
      <c r="G12" s="37"/>
      <c r="H12" s="37"/>
      <c r="I12" s="37"/>
      <c r="J12" s="37"/>
      <c r="K12" s="40"/>
      <c r="L12" s="40"/>
      <c r="M12" s="41"/>
      <c r="N12" s="41"/>
      <c r="O12" s="41"/>
      <c r="P12" s="41"/>
    </row>
    <row r="13" spans="1:17" s="36" customFormat="1" ht="29.25" customHeight="1" x14ac:dyDescent="0.15">
      <c r="A13" s="148">
        <v>6</v>
      </c>
      <c r="B13" s="37"/>
      <c r="C13" s="38"/>
      <c r="D13" s="39"/>
      <c r="E13" s="39"/>
      <c r="F13" s="39"/>
      <c r="G13" s="37"/>
      <c r="H13" s="37"/>
      <c r="I13" s="37"/>
      <c r="J13" s="37"/>
      <c r="K13" s="40"/>
      <c r="L13" s="40"/>
      <c r="M13" s="41"/>
      <c r="N13" s="41"/>
      <c r="O13" s="41"/>
      <c r="P13" s="41"/>
    </row>
    <row r="14" spans="1:17" s="36" customFormat="1" ht="29.25" customHeight="1" x14ac:dyDescent="0.15">
      <c r="A14" s="148">
        <v>7</v>
      </c>
      <c r="B14" s="37"/>
      <c r="C14" s="38"/>
      <c r="D14" s="39"/>
      <c r="E14" s="39"/>
      <c r="F14" s="39"/>
      <c r="G14" s="37"/>
      <c r="H14" s="37"/>
      <c r="I14" s="37"/>
      <c r="J14" s="37"/>
      <c r="K14" s="40"/>
      <c r="L14" s="40"/>
      <c r="M14" s="41"/>
      <c r="N14" s="41"/>
      <c r="O14" s="41"/>
      <c r="P14" s="41"/>
    </row>
    <row r="15" spans="1:17" s="36" customFormat="1" ht="29.25" customHeight="1" x14ac:dyDescent="0.15">
      <c r="A15" s="148">
        <v>8</v>
      </c>
      <c r="B15" s="37"/>
      <c r="C15" s="38"/>
      <c r="D15" s="39"/>
      <c r="E15" s="39"/>
      <c r="F15" s="39"/>
      <c r="G15" s="37"/>
      <c r="H15" s="37"/>
      <c r="I15" s="37"/>
      <c r="J15" s="37"/>
      <c r="K15" s="40"/>
      <c r="L15" s="40"/>
      <c r="M15" s="41"/>
      <c r="N15" s="41"/>
      <c r="O15" s="41"/>
      <c r="P15" s="41"/>
    </row>
    <row r="16" spans="1:17" s="36" customFormat="1" ht="29.25" customHeight="1" x14ac:dyDescent="0.15">
      <c r="A16" s="148">
        <v>9</v>
      </c>
      <c r="B16" s="37"/>
      <c r="C16" s="38"/>
      <c r="D16" s="39"/>
      <c r="E16" s="39"/>
      <c r="F16" s="39"/>
      <c r="G16" s="37"/>
      <c r="H16" s="37"/>
      <c r="I16" s="37"/>
      <c r="J16" s="37"/>
      <c r="K16" s="40"/>
      <c r="L16" s="40"/>
      <c r="M16" s="41"/>
      <c r="N16" s="41"/>
      <c r="O16" s="41"/>
      <c r="P16" s="41"/>
    </row>
    <row r="17" spans="1:16" s="36" customFormat="1" ht="29.25" customHeight="1" x14ac:dyDescent="0.15">
      <c r="A17" s="148">
        <v>10</v>
      </c>
      <c r="B17" s="37"/>
      <c r="C17" s="38"/>
      <c r="D17" s="39"/>
      <c r="E17" s="39"/>
      <c r="F17" s="39"/>
      <c r="G17" s="37"/>
      <c r="H17" s="37"/>
      <c r="I17" s="37"/>
      <c r="J17" s="37"/>
      <c r="K17" s="40"/>
      <c r="L17" s="40"/>
      <c r="M17" s="41"/>
      <c r="N17" s="41"/>
      <c r="O17" s="41"/>
      <c r="P17" s="41"/>
    </row>
    <row r="18" spans="1:16" s="36" customFormat="1" ht="30" customHeight="1" x14ac:dyDescent="0.15">
      <c r="A18" s="148">
        <v>11</v>
      </c>
      <c r="B18" s="37"/>
      <c r="C18" s="38"/>
      <c r="D18" s="39"/>
      <c r="E18" s="39"/>
      <c r="F18" s="39"/>
      <c r="G18" s="37"/>
      <c r="H18" s="37"/>
      <c r="I18" s="37"/>
      <c r="J18" s="37"/>
      <c r="K18" s="40"/>
      <c r="L18" s="40"/>
      <c r="M18" s="41"/>
      <c r="N18" s="41"/>
      <c r="O18" s="41"/>
      <c r="P18" s="41"/>
    </row>
    <row r="19" spans="1:16" s="36" customFormat="1" ht="30" customHeight="1" x14ac:dyDescent="0.15">
      <c r="A19" s="148">
        <v>12</v>
      </c>
      <c r="B19" s="37"/>
      <c r="C19" s="38"/>
      <c r="D19" s="39"/>
      <c r="E19" s="39"/>
      <c r="F19" s="39"/>
      <c r="G19" s="37"/>
      <c r="H19" s="37"/>
      <c r="I19" s="37"/>
      <c r="J19" s="37"/>
      <c r="K19" s="40"/>
      <c r="L19" s="40"/>
      <c r="M19" s="41"/>
      <c r="N19" s="41"/>
      <c r="O19" s="41"/>
      <c r="P19" s="41"/>
    </row>
    <row r="20" spans="1:16" s="36" customFormat="1" ht="30" customHeight="1" x14ac:dyDescent="0.15">
      <c r="A20" s="148">
        <v>13</v>
      </c>
      <c r="B20" s="37"/>
      <c r="C20" s="38"/>
      <c r="D20" s="39"/>
      <c r="E20" s="39"/>
      <c r="F20" s="39"/>
      <c r="G20" s="37"/>
      <c r="H20" s="37"/>
      <c r="I20" s="37"/>
      <c r="J20" s="37"/>
      <c r="K20" s="40"/>
      <c r="L20" s="40"/>
      <c r="M20" s="41"/>
      <c r="N20" s="41"/>
      <c r="O20" s="41"/>
      <c r="P20" s="41"/>
    </row>
    <row r="21" spans="1:16" s="36" customFormat="1" ht="30" customHeight="1" x14ac:dyDescent="0.15">
      <c r="A21" s="148">
        <v>14</v>
      </c>
      <c r="B21" s="37"/>
      <c r="C21" s="38"/>
      <c r="D21" s="39"/>
      <c r="E21" s="39"/>
      <c r="F21" s="39"/>
      <c r="G21" s="37"/>
      <c r="H21" s="37"/>
      <c r="I21" s="37"/>
      <c r="J21" s="37"/>
      <c r="K21" s="40"/>
      <c r="L21" s="40"/>
      <c r="M21" s="41"/>
      <c r="N21" s="41"/>
      <c r="O21" s="41"/>
      <c r="P21" s="41"/>
    </row>
    <row r="22" spans="1:16" s="36" customFormat="1" ht="30" customHeight="1" x14ac:dyDescent="0.15">
      <c r="A22" s="148">
        <v>15</v>
      </c>
      <c r="B22" s="37"/>
      <c r="C22" s="38"/>
      <c r="D22" s="39"/>
      <c r="E22" s="39"/>
      <c r="F22" s="39"/>
      <c r="G22" s="37"/>
      <c r="H22" s="37"/>
      <c r="I22" s="37"/>
      <c r="J22" s="37"/>
      <c r="K22" s="40"/>
      <c r="L22" s="40"/>
      <c r="M22" s="41"/>
      <c r="N22" s="41"/>
      <c r="O22" s="41"/>
      <c r="P22" s="41"/>
    </row>
    <row r="23" spans="1:16" s="36" customFormat="1" ht="30" customHeight="1" x14ac:dyDescent="0.15">
      <c r="A23" s="148">
        <v>16</v>
      </c>
      <c r="B23" s="37"/>
      <c r="C23" s="38"/>
      <c r="D23" s="39"/>
      <c r="E23" s="39"/>
      <c r="F23" s="39"/>
      <c r="G23" s="37"/>
      <c r="H23" s="37"/>
      <c r="I23" s="37"/>
      <c r="J23" s="37"/>
      <c r="K23" s="40"/>
      <c r="L23" s="40"/>
      <c r="M23" s="41"/>
      <c r="N23" s="41"/>
      <c r="O23" s="41"/>
      <c r="P23" s="41"/>
    </row>
    <row r="24" spans="1:16" s="36" customFormat="1" ht="30" customHeight="1" x14ac:dyDescent="0.15">
      <c r="A24" s="148">
        <v>17</v>
      </c>
      <c r="B24" s="37"/>
      <c r="C24" s="38"/>
      <c r="D24" s="39"/>
      <c r="E24" s="39"/>
      <c r="F24" s="39"/>
      <c r="G24" s="37"/>
      <c r="H24" s="37"/>
      <c r="I24" s="37"/>
      <c r="J24" s="37"/>
      <c r="K24" s="40"/>
      <c r="L24" s="40"/>
      <c r="M24" s="41"/>
      <c r="N24" s="41"/>
      <c r="O24" s="41"/>
      <c r="P24" s="41"/>
    </row>
    <row r="25" spans="1:16" s="36" customFormat="1" ht="30" customHeight="1" x14ac:dyDescent="0.15">
      <c r="A25" s="148">
        <v>18</v>
      </c>
      <c r="B25" s="37"/>
      <c r="C25" s="38"/>
      <c r="D25" s="39"/>
      <c r="E25" s="39"/>
      <c r="F25" s="39"/>
      <c r="G25" s="37"/>
      <c r="H25" s="37"/>
      <c r="I25" s="37"/>
      <c r="J25" s="37"/>
      <c r="K25" s="40"/>
      <c r="L25" s="40"/>
      <c r="M25" s="41"/>
      <c r="N25" s="41"/>
      <c r="O25" s="41"/>
      <c r="P25" s="41"/>
    </row>
    <row r="26" spans="1:16" s="36" customFormat="1" ht="30" customHeight="1" x14ac:dyDescent="0.15">
      <c r="A26" s="148">
        <v>19</v>
      </c>
      <c r="B26" s="37"/>
      <c r="C26" s="38"/>
      <c r="D26" s="39"/>
      <c r="E26" s="39"/>
      <c r="F26" s="39"/>
      <c r="G26" s="37"/>
      <c r="H26" s="37"/>
      <c r="I26" s="37"/>
      <c r="J26" s="37"/>
      <c r="K26" s="40"/>
      <c r="L26" s="40"/>
      <c r="M26" s="41"/>
      <c r="N26" s="41"/>
      <c r="O26" s="41"/>
      <c r="P26" s="41"/>
    </row>
    <row r="27" spans="1:16" s="36" customFormat="1" ht="30" customHeight="1" x14ac:dyDescent="0.15">
      <c r="A27" s="148">
        <v>20</v>
      </c>
      <c r="B27" s="37"/>
      <c r="C27" s="38"/>
      <c r="D27" s="39"/>
      <c r="E27" s="39"/>
      <c r="F27" s="39"/>
      <c r="G27" s="37"/>
      <c r="H27" s="37"/>
      <c r="I27" s="37"/>
      <c r="J27" s="37"/>
      <c r="K27" s="40"/>
      <c r="L27" s="40"/>
      <c r="M27" s="41"/>
      <c r="N27" s="41"/>
      <c r="O27" s="41"/>
      <c r="P27" s="41"/>
    </row>
    <row r="28" spans="1:16" s="36" customFormat="1" ht="30" customHeight="1" x14ac:dyDescent="0.15">
      <c r="A28" s="148"/>
      <c r="B28" s="149" t="s">
        <v>3665</v>
      </c>
      <c r="C28" s="149"/>
      <c r="D28" s="149"/>
      <c r="E28" s="149"/>
      <c r="F28" s="149"/>
      <c r="G28" s="148"/>
      <c r="H28" s="148"/>
      <c r="I28" s="148"/>
      <c r="J28" s="148"/>
      <c r="K28" s="128">
        <f t="shared" ref="K28:P28" si="0">SUM(K8:K27)</f>
        <v>0</v>
      </c>
      <c r="L28" s="128">
        <f t="shared" si="0"/>
        <v>0</v>
      </c>
      <c r="M28" s="129">
        <f t="shared" si="0"/>
        <v>0</v>
      </c>
      <c r="N28" s="129">
        <f t="shared" si="0"/>
        <v>0</v>
      </c>
      <c r="O28" s="129">
        <f t="shared" si="0"/>
        <v>0</v>
      </c>
      <c r="P28" s="129">
        <f t="shared" si="0"/>
        <v>0</v>
      </c>
    </row>
    <row r="29" spans="1:16" s="36" customFormat="1" ht="15" customHeight="1" x14ac:dyDescent="0.15">
      <c r="A29" s="127"/>
      <c r="B29" s="127"/>
      <c r="C29" s="200"/>
      <c r="D29" s="201" t="s">
        <v>3786</v>
      </c>
      <c r="E29" s="200"/>
      <c r="F29" s="200"/>
      <c r="G29" s="200"/>
      <c r="H29" s="200"/>
      <c r="I29" s="200"/>
      <c r="J29" s="200"/>
      <c r="K29" s="200"/>
      <c r="L29" s="200"/>
      <c r="M29" s="200"/>
      <c r="N29" s="200"/>
      <c r="O29" s="200"/>
      <c r="P29" s="200"/>
    </row>
    <row r="30" spans="1:16" s="36" customFormat="1" ht="15" customHeight="1" x14ac:dyDescent="0.15">
      <c r="A30" s="127"/>
      <c r="B30" s="127"/>
      <c r="D30" s="45"/>
      <c r="E30" s="29"/>
      <c r="F30" s="202"/>
      <c r="K30" s="203"/>
      <c r="L30" s="203"/>
      <c r="M30" s="203"/>
    </row>
    <row r="31" spans="1:16" ht="15" customHeight="1" x14ac:dyDescent="0.15">
      <c r="D31" s="45"/>
    </row>
    <row r="32" spans="1:16" ht="23.25" customHeight="1" x14ac:dyDescent="0.15"/>
    <row r="33" s="44" customFormat="1" ht="19.5" customHeight="1" x14ac:dyDescent="0.15"/>
    <row r="34" s="44" customFormat="1" ht="19.5" customHeight="1" x14ac:dyDescent="0.15"/>
    <row r="35" s="44" customFormat="1" ht="19.5" customHeight="1" x14ac:dyDescent="0.15"/>
    <row r="36" s="44" customFormat="1" ht="19.5" customHeight="1" x14ac:dyDescent="0.15"/>
    <row r="37" s="44" customFormat="1" ht="19.5" customHeight="1" x14ac:dyDescent="0.15"/>
    <row r="38" s="44" customFormat="1" ht="19.5" customHeight="1" x14ac:dyDescent="0.15"/>
    <row r="39" s="44" customFormat="1" ht="19.5" customHeight="1" x14ac:dyDescent="0.15"/>
    <row r="40" s="44" customFormat="1" ht="19.5" customHeight="1" x14ac:dyDescent="0.15"/>
    <row r="41" s="44" customFormat="1" ht="19.5" customHeight="1" x14ac:dyDescent="0.15"/>
    <row r="42" s="44" customFormat="1" ht="19.5" customHeight="1" x14ac:dyDescent="0.15"/>
    <row r="43" s="44" customFormat="1" ht="19.5" customHeight="1" x14ac:dyDescent="0.15"/>
    <row r="44" s="44" customFormat="1" ht="19.5" customHeight="1" x14ac:dyDescent="0.15"/>
    <row r="45" s="44" customFormat="1" ht="19.5" customHeight="1" x14ac:dyDescent="0.15"/>
    <row r="46" s="44" customFormat="1" ht="19.5" customHeight="1" x14ac:dyDescent="0.15"/>
    <row r="47" s="44" customFormat="1" ht="19.5" customHeight="1" x14ac:dyDescent="0.15"/>
    <row r="48" s="44" customFormat="1" ht="19.5" customHeight="1" x14ac:dyDescent="0.15"/>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sheetData>
  <mergeCells count="12">
    <mergeCell ref="A2:P2"/>
    <mergeCell ref="A6:A7"/>
    <mergeCell ref="B6:B7"/>
    <mergeCell ref="C6:C7"/>
    <mergeCell ref="D6:D7"/>
    <mergeCell ref="E6:G6"/>
    <mergeCell ref="N6:P6"/>
    <mergeCell ref="H6:H7"/>
    <mergeCell ref="I6:I7"/>
    <mergeCell ref="J6:J7"/>
    <mergeCell ref="K6:L6"/>
    <mergeCell ref="M6:M7"/>
  </mergeCells>
  <phoneticPr fontId="2"/>
  <hyperlinks>
    <hyperlink ref="Q1" location="目次!A1" display="目次に戻る" xr:uid="{B0ED9FF9-0ED9-4F09-B4BF-0D27C526D237}"/>
  </hyperlinks>
  <printOptions horizontalCentered="1" verticalCentered="1"/>
  <pageMargins left="0.19685039370078741" right="0.19685039370078741" top="0.39370078740157483" bottom="0.39370078740157483" header="0.31496062992125984" footer="0.31496062992125984"/>
  <pageSetup paperSize="9" scale="67" firstPageNumber="0" orientation="landscape" useFirstPageNumber="1"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881C3-8C3B-4264-98E9-7F1D3B93BC61}">
  <sheetPr codeName="Sheet40"/>
  <dimension ref="A1:I38"/>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545</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27" t="s">
        <v>3682</v>
      </c>
    </row>
    <row r="6" spans="1:9" ht="20.100000000000001" customHeight="1" x14ac:dyDescent="0.4">
      <c r="H6" s="166" t="s">
        <v>546</v>
      </c>
    </row>
    <row r="7" spans="1:9" ht="20.100000000000001" customHeight="1" x14ac:dyDescent="0.4"/>
    <row r="8" spans="1:9" ht="20.100000000000001" customHeight="1" x14ac:dyDescent="0.4"/>
    <row r="9" spans="1:9" ht="20.100000000000001" customHeight="1" x14ac:dyDescent="0.4">
      <c r="A9" s="385" t="s">
        <v>547</v>
      </c>
      <c r="B9" s="385"/>
      <c r="C9" s="385"/>
      <c r="D9" s="385"/>
      <c r="E9" s="385"/>
      <c r="F9" s="385"/>
      <c r="G9" s="385"/>
      <c r="H9" s="385"/>
    </row>
    <row r="10" spans="1:9" ht="20.100000000000001" customHeight="1" x14ac:dyDescent="0.4"/>
    <row r="11" spans="1:9" ht="20.100000000000001" customHeight="1" x14ac:dyDescent="0.4">
      <c r="A11" s="386" t="s">
        <v>548</v>
      </c>
      <c r="B11" s="386"/>
      <c r="C11" s="386"/>
      <c r="D11" s="386"/>
      <c r="E11" s="386"/>
      <c r="F11" s="386"/>
      <c r="G11" s="386"/>
      <c r="H11" s="386"/>
    </row>
    <row r="12" spans="1:9" ht="20.100000000000001" customHeight="1" x14ac:dyDescent="0.4">
      <c r="A12" s="386"/>
      <c r="B12" s="386"/>
      <c r="C12" s="386"/>
      <c r="D12" s="386"/>
      <c r="E12" s="386"/>
      <c r="F12" s="386"/>
      <c r="G12" s="386"/>
      <c r="H12" s="386"/>
    </row>
    <row r="13" spans="1:9" ht="20.100000000000001" customHeight="1" x14ac:dyDescent="0.4">
      <c r="A13" s="386"/>
      <c r="B13" s="386"/>
      <c r="C13" s="386"/>
      <c r="D13" s="386"/>
      <c r="E13" s="386"/>
      <c r="F13" s="386"/>
      <c r="G13" s="386"/>
      <c r="H13" s="386"/>
    </row>
    <row r="14" spans="1:9" ht="20.100000000000001" customHeight="1" x14ac:dyDescent="0.4">
      <c r="D14" s="385" t="s">
        <v>133</v>
      </c>
      <c r="E14" s="385"/>
    </row>
    <row r="15" spans="1:9" ht="20.100000000000001" customHeight="1" x14ac:dyDescent="0.4"/>
    <row r="16" spans="1:9" ht="20.100000000000001" customHeight="1" x14ac:dyDescent="0.4">
      <c r="B16" s="89" t="s">
        <v>549</v>
      </c>
    </row>
    <row r="17" spans="2:5" ht="20.100000000000001" customHeight="1" x14ac:dyDescent="0.4">
      <c r="C17" s="27" t="s">
        <v>128</v>
      </c>
      <c r="E17" s="27"/>
    </row>
    <row r="18" spans="2:5" ht="20.100000000000001" customHeight="1" x14ac:dyDescent="0.4"/>
    <row r="19" spans="2:5" ht="20.100000000000001" customHeight="1" x14ac:dyDescent="0.4">
      <c r="B19" s="89" t="s">
        <v>550</v>
      </c>
    </row>
    <row r="20" spans="2:5" ht="20.100000000000001" customHeight="1" x14ac:dyDescent="0.4">
      <c r="C20" s="89" t="s">
        <v>3783</v>
      </c>
    </row>
    <row r="21" spans="2:5" ht="20.100000000000001" customHeight="1" x14ac:dyDescent="0.4">
      <c r="B21" s="167"/>
    </row>
    <row r="22" spans="2:5" ht="20.100000000000001" customHeight="1" x14ac:dyDescent="0.4">
      <c r="B22" s="167"/>
    </row>
    <row r="23" spans="2:5" ht="20.100000000000001" customHeight="1" x14ac:dyDescent="0.4"/>
    <row r="24" spans="2:5" ht="20.100000000000001" customHeight="1" x14ac:dyDescent="0.4"/>
    <row r="25" spans="2:5" ht="20.100000000000001" customHeight="1" x14ac:dyDescent="0.4"/>
    <row r="26" spans="2:5" ht="20.100000000000001" customHeight="1" x14ac:dyDescent="0.4"/>
    <row r="27" spans="2:5" ht="20.100000000000001" customHeight="1" x14ac:dyDescent="0.4"/>
    <row r="28" spans="2:5" ht="20.100000000000001" customHeight="1" x14ac:dyDescent="0.4"/>
    <row r="29" spans="2:5" ht="20.100000000000001" customHeight="1" x14ac:dyDescent="0.4"/>
    <row r="30" spans="2:5" ht="20.100000000000001" customHeight="1" x14ac:dyDescent="0.4"/>
    <row r="31" spans="2:5" ht="20.100000000000001" customHeight="1" x14ac:dyDescent="0.4"/>
    <row r="32" spans="2: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sheetData>
  <mergeCells count="3">
    <mergeCell ref="A9:H9"/>
    <mergeCell ref="A11:H13"/>
    <mergeCell ref="D14:E14"/>
  </mergeCells>
  <phoneticPr fontId="2"/>
  <hyperlinks>
    <hyperlink ref="I1" location="目次!A1" display="目次に戻る" xr:uid="{93022278-345B-4CBD-B703-95E32CA1C0E9}"/>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5702-90A9-4A52-A924-8845FB2AB32A}">
  <sheetPr codeName="Sheet41"/>
  <dimension ref="A1:I37"/>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551</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130</v>
      </c>
    </row>
    <row r="7" spans="1:9" ht="20.100000000000001" customHeight="1" x14ac:dyDescent="0.4"/>
    <row r="8" spans="1:9" ht="20.100000000000001" customHeight="1" x14ac:dyDescent="0.4"/>
    <row r="9" spans="1:9" ht="20.100000000000001" customHeight="1" x14ac:dyDescent="0.4">
      <c r="A9" s="385" t="s">
        <v>552</v>
      </c>
      <c r="B9" s="385"/>
      <c r="C9" s="385"/>
      <c r="D9" s="385"/>
      <c r="E9" s="385"/>
      <c r="F9" s="385"/>
      <c r="G9" s="385"/>
      <c r="H9" s="385"/>
    </row>
    <row r="10" spans="1:9" ht="20.100000000000001" customHeight="1" x14ac:dyDescent="0.4"/>
    <row r="11" spans="1:9" ht="20.100000000000001" customHeight="1" x14ac:dyDescent="0.4">
      <c r="A11" s="386" t="s">
        <v>553</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386"/>
      <c r="B13" s="425"/>
      <c r="C13" s="425"/>
      <c r="D13" s="425"/>
      <c r="E13" s="425"/>
      <c r="F13" s="425"/>
      <c r="G13" s="425"/>
      <c r="H13" s="425"/>
    </row>
    <row r="14" spans="1:9" ht="20.100000000000001" customHeight="1" x14ac:dyDescent="0.4">
      <c r="D14" s="385" t="s">
        <v>133</v>
      </c>
      <c r="E14" s="385"/>
    </row>
    <row r="15" spans="1:9" ht="20.100000000000001" customHeight="1" x14ac:dyDescent="0.4"/>
    <row r="16" spans="1:9" ht="20.100000000000001" customHeight="1" x14ac:dyDescent="0.4">
      <c r="B16" s="89" t="s">
        <v>554</v>
      </c>
      <c r="E16" s="89" t="s">
        <v>3712</v>
      </c>
    </row>
    <row r="17" spans="2:5" ht="20.100000000000001" customHeight="1" x14ac:dyDescent="0.4"/>
    <row r="18" spans="2:5" ht="20.100000000000001" customHeight="1" x14ac:dyDescent="0.4">
      <c r="B18" s="89" t="s">
        <v>555</v>
      </c>
      <c r="E18" s="89" t="s">
        <v>3713</v>
      </c>
    </row>
    <row r="19" spans="2:5" ht="20.100000000000001" customHeight="1" x14ac:dyDescent="0.4"/>
    <row r="20" spans="2:5" ht="20.100000000000001" customHeight="1" x14ac:dyDescent="0.4">
      <c r="B20" s="89" t="s">
        <v>556</v>
      </c>
      <c r="E20" s="89" t="s">
        <v>3714</v>
      </c>
    </row>
    <row r="21" spans="2:5" ht="20.100000000000001" customHeight="1" x14ac:dyDescent="0.4"/>
    <row r="22" spans="2:5" ht="20.100000000000001" customHeight="1" x14ac:dyDescent="0.4">
      <c r="B22" s="89" t="s">
        <v>140</v>
      </c>
      <c r="E22" s="89" t="s">
        <v>141</v>
      </c>
    </row>
    <row r="23" spans="2:5" ht="20.100000000000001" customHeight="1" x14ac:dyDescent="0.4"/>
    <row r="24" spans="2:5" ht="20.100000000000001" customHeight="1" x14ac:dyDescent="0.4"/>
    <row r="25" spans="2:5" ht="20.100000000000001" customHeight="1" x14ac:dyDescent="0.4"/>
    <row r="26" spans="2:5" ht="20.100000000000001" customHeight="1" x14ac:dyDescent="0.4"/>
    <row r="27" spans="2:5" ht="20.100000000000001" customHeight="1" x14ac:dyDescent="0.4"/>
    <row r="28" spans="2:5" ht="20.100000000000001" customHeight="1" x14ac:dyDescent="0.4"/>
    <row r="29" spans="2:5" ht="20.100000000000001" customHeight="1" x14ac:dyDescent="0.4"/>
    <row r="30" spans="2:5" ht="20.100000000000001" customHeight="1" x14ac:dyDescent="0.4"/>
    <row r="31" spans="2:5" ht="20.100000000000001" customHeight="1" x14ac:dyDescent="0.4"/>
    <row r="32" spans="2: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3">
    <mergeCell ref="A9:H9"/>
    <mergeCell ref="A11:H13"/>
    <mergeCell ref="D14:E14"/>
  </mergeCells>
  <phoneticPr fontId="2"/>
  <hyperlinks>
    <hyperlink ref="I1" location="目次!A1" display="目次に戻る" xr:uid="{7DF255EC-FBB7-4767-A7FA-5331A64E69BC}"/>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08AC-87C4-409E-B226-024D1577AE3B}">
  <sheetPr codeName="Sheet42"/>
  <dimension ref="A1:H53"/>
  <sheetViews>
    <sheetView view="pageBreakPreview" topLeftCell="A15" zoomScale="80" zoomScaleNormal="100" zoomScaleSheetLayoutView="80" workbookViewId="0">
      <selection sqref="A1:XFD1048576"/>
    </sheetView>
  </sheetViews>
  <sheetFormatPr defaultColWidth="9" defaultRowHeight="13.5" x14ac:dyDescent="0.4"/>
  <cols>
    <col min="1" max="1" width="20.625" style="89" customWidth="1"/>
    <col min="2" max="2" width="54.125" style="89" customWidth="1"/>
    <col min="3" max="16384" width="9" style="89"/>
  </cols>
  <sheetData>
    <row r="1" spans="1:8" ht="20.100000000000001" customHeight="1" x14ac:dyDescent="0.4">
      <c r="A1" s="89" t="s">
        <v>557</v>
      </c>
      <c r="C1" s="165" t="s">
        <v>3647</v>
      </c>
    </row>
    <row r="2" spans="1:8" ht="20.100000000000001" customHeight="1" x14ac:dyDescent="0.4">
      <c r="H2" s="166"/>
    </row>
    <row r="3" spans="1:8" ht="20.100000000000001" customHeight="1" x14ac:dyDescent="0.4">
      <c r="A3" s="385" t="s">
        <v>63</v>
      </c>
      <c r="B3" s="385"/>
      <c r="H3" s="166"/>
    </row>
    <row r="4" spans="1:8" ht="20.100000000000001" customHeight="1" x14ac:dyDescent="0.4"/>
    <row r="5" spans="1:8" ht="20.100000000000001" customHeight="1" x14ac:dyDescent="0.4">
      <c r="A5" s="175" t="s">
        <v>156</v>
      </c>
      <c r="B5" s="152"/>
    </row>
    <row r="6" spans="1:8" ht="20.100000000000001" customHeight="1" x14ac:dyDescent="0.4">
      <c r="A6" s="175" t="s">
        <v>3651</v>
      </c>
      <c r="B6" s="152"/>
      <c r="H6" s="166"/>
    </row>
    <row r="7" spans="1:8" ht="20.100000000000001" customHeight="1" x14ac:dyDescent="0.4">
      <c r="A7" s="175" t="s">
        <v>158</v>
      </c>
      <c r="B7" s="152"/>
    </row>
    <row r="8" spans="1:8" ht="20.100000000000001" customHeight="1" x14ac:dyDescent="0.4">
      <c r="A8" s="150" t="s">
        <v>457</v>
      </c>
      <c r="B8" s="152"/>
    </row>
    <row r="9" spans="1:8" ht="68.45" customHeight="1" x14ac:dyDescent="0.4">
      <c r="A9" s="175" t="s">
        <v>458</v>
      </c>
      <c r="B9" s="152"/>
    </row>
    <row r="10" spans="1:8" ht="20.100000000000001" customHeight="1" x14ac:dyDescent="0.4">
      <c r="A10" s="225"/>
    </row>
    <row r="11" spans="1:8" ht="20.100000000000001" customHeight="1" x14ac:dyDescent="0.4">
      <c r="A11" s="175" t="s">
        <v>156</v>
      </c>
      <c r="B11" s="152"/>
    </row>
    <row r="12" spans="1:8" ht="20.100000000000001" customHeight="1" x14ac:dyDescent="0.4">
      <c r="A12" s="175" t="s">
        <v>3651</v>
      </c>
      <c r="B12" s="152"/>
      <c r="H12" s="166"/>
    </row>
    <row r="13" spans="1:8" ht="20.100000000000001" customHeight="1" x14ac:dyDescent="0.4">
      <c r="A13" s="175" t="s">
        <v>158</v>
      </c>
      <c r="B13" s="152"/>
    </row>
    <row r="14" spans="1:8" ht="20.100000000000001" customHeight="1" x14ac:dyDescent="0.4">
      <c r="A14" s="150" t="s">
        <v>457</v>
      </c>
      <c r="B14" s="152"/>
    </row>
    <row r="15" spans="1:8" ht="68.45" customHeight="1" x14ac:dyDescent="0.4">
      <c r="A15" s="175" t="s">
        <v>458</v>
      </c>
      <c r="B15" s="152"/>
    </row>
    <row r="16" spans="1:8" ht="20.100000000000001" customHeight="1" x14ac:dyDescent="0.4">
      <c r="A16" s="226"/>
      <c r="B16" s="169"/>
      <c r="C16" s="169"/>
      <c r="D16" s="169"/>
      <c r="E16" s="169"/>
      <c r="F16" s="169"/>
      <c r="G16" s="169"/>
      <c r="H16" s="169"/>
    </row>
    <row r="17" spans="1:8" ht="20.100000000000001" customHeight="1" x14ac:dyDescent="0.4">
      <c r="A17" s="175" t="s">
        <v>156</v>
      </c>
      <c r="B17" s="152"/>
    </row>
    <row r="18" spans="1:8" ht="20.100000000000001" customHeight="1" x14ac:dyDescent="0.4">
      <c r="A18" s="175" t="s">
        <v>3651</v>
      </c>
      <c r="B18" s="152"/>
      <c r="H18" s="166"/>
    </row>
    <row r="19" spans="1:8" ht="20.100000000000001" customHeight="1" x14ac:dyDescent="0.4">
      <c r="A19" s="175" t="s">
        <v>158</v>
      </c>
      <c r="B19" s="152"/>
    </row>
    <row r="20" spans="1:8" ht="20.100000000000001" customHeight="1" x14ac:dyDescent="0.4">
      <c r="A20" s="150" t="s">
        <v>457</v>
      </c>
      <c r="B20" s="152"/>
    </row>
    <row r="21" spans="1:8" ht="68.45" customHeight="1" x14ac:dyDescent="0.4">
      <c r="A21" s="175" t="s">
        <v>458</v>
      </c>
      <c r="B21" s="152"/>
    </row>
    <row r="22" spans="1:8" ht="20.100000000000001" customHeight="1" x14ac:dyDescent="0.4">
      <c r="A22" s="226"/>
      <c r="B22" s="169"/>
      <c r="C22" s="169"/>
      <c r="D22" s="169"/>
      <c r="E22" s="169"/>
      <c r="F22" s="169"/>
      <c r="G22" s="169"/>
      <c r="H22" s="169"/>
    </row>
    <row r="23" spans="1:8" ht="20.100000000000001" customHeight="1" x14ac:dyDescent="0.4">
      <c r="A23" s="175" t="s">
        <v>156</v>
      </c>
      <c r="B23" s="152"/>
    </row>
    <row r="24" spans="1:8" ht="20.100000000000001" customHeight="1" x14ac:dyDescent="0.4">
      <c r="A24" s="175" t="s">
        <v>3651</v>
      </c>
      <c r="B24" s="152"/>
      <c r="H24" s="166"/>
    </row>
    <row r="25" spans="1:8" ht="20.100000000000001" customHeight="1" x14ac:dyDescent="0.4">
      <c r="A25" s="175" t="s">
        <v>158</v>
      </c>
      <c r="B25" s="152"/>
    </row>
    <row r="26" spans="1:8" ht="20.100000000000001" customHeight="1" x14ac:dyDescent="0.4">
      <c r="A26" s="150" t="s">
        <v>457</v>
      </c>
      <c r="B26" s="152"/>
    </row>
    <row r="27" spans="1:8" ht="68.45" customHeight="1" x14ac:dyDescent="0.4">
      <c r="A27" s="175" t="s">
        <v>458</v>
      </c>
      <c r="B27" s="152"/>
    </row>
    <row r="28" spans="1:8" ht="20.100000000000001" customHeight="1" x14ac:dyDescent="0.4">
      <c r="A28" s="170"/>
      <c r="B28" s="169"/>
      <c r="C28" s="169"/>
      <c r="D28" s="169"/>
      <c r="E28" s="169"/>
      <c r="F28" s="169"/>
      <c r="G28" s="169"/>
      <c r="H28" s="169"/>
    </row>
    <row r="29" spans="1:8" ht="20.100000000000001" customHeight="1" x14ac:dyDescent="0.4"/>
    <row r="30" spans="1:8" ht="20.100000000000001" customHeight="1" x14ac:dyDescent="0.4"/>
    <row r="31" spans="1:8" ht="20.100000000000001" customHeight="1" x14ac:dyDescent="0.4"/>
    <row r="32" spans="1:8" ht="20.100000000000001" customHeight="1" x14ac:dyDescent="0.4">
      <c r="B32" s="167"/>
    </row>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row r="39" s="89" customFormat="1" ht="20.100000000000001" customHeight="1" x14ac:dyDescent="0.4"/>
    <row r="40" s="89" customFormat="1" ht="20.100000000000001" customHeight="1" x14ac:dyDescent="0.4"/>
    <row r="41" s="89" customFormat="1" ht="20.100000000000001" customHeight="1" x14ac:dyDescent="0.4"/>
    <row r="42" s="89" customFormat="1" ht="20.100000000000001" customHeight="1" x14ac:dyDescent="0.4"/>
    <row r="43" s="89" customFormat="1" ht="20.100000000000001" customHeight="1" x14ac:dyDescent="0.4"/>
    <row r="44" s="89" customFormat="1" ht="20.100000000000001" customHeight="1" x14ac:dyDescent="0.4"/>
    <row r="45" s="89" customFormat="1" ht="20.100000000000001" customHeight="1" x14ac:dyDescent="0.4"/>
    <row r="46" s="89" customFormat="1" ht="20.100000000000001" customHeight="1" x14ac:dyDescent="0.4"/>
    <row r="47" s="89" customFormat="1" ht="20.100000000000001" customHeight="1" x14ac:dyDescent="0.4"/>
    <row r="48" s="89" customFormat="1" ht="20.100000000000001" customHeight="1" x14ac:dyDescent="0.4"/>
    <row r="49" s="89" customFormat="1" ht="20.100000000000001" customHeight="1" x14ac:dyDescent="0.4"/>
    <row r="50" s="89" customFormat="1" ht="20.100000000000001" customHeight="1" x14ac:dyDescent="0.4"/>
    <row r="51" s="89" customFormat="1" ht="20.100000000000001" customHeight="1" x14ac:dyDescent="0.4"/>
    <row r="52" s="89" customFormat="1" ht="20.100000000000001" customHeight="1" x14ac:dyDescent="0.4"/>
    <row r="53" s="89" customFormat="1" ht="20.100000000000001" customHeight="1" x14ac:dyDescent="0.4"/>
  </sheetData>
  <mergeCells count="1">
    <mergeCell ref="A3:B3"/>
  </mergeCells>
  <phoneticPr fontId="2"/>
  <hyperlinks>
    <hyperlink ref="C1" location="目次!A1" display="目次に戻る" xr:uid="{A4171E73-B91E-4F3B-BCC0-F23F34EE2158}"/>
  </hyperlinks>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E502-1C88-41BE-95F8-9872EBC34165}">
  <sheetPr codeName="Sheet43"/>
  <dimension ref="A1:V54"/>
  <sheetViews>
    <sheetView showGridLines="0" view="pageBreakPreview" zoomScale="80" zoomScaleNormal="100" zoomScaleSheetLayoutView="80" workbookViewId="0">
      <pane xSplit="1" ySplit="8" topLeftCell="B24" activePane="bottomRight" state="frozen"/>
      <selection sqref="A1:XFD1048576"/>
      <selection pane="topRight" sqref="A1:XFD1048576"/>
      <selection pane="bottomLeft" sqref="A1:XFD1048576"/>
      <selection pane="bottomRight" sqref="A1:XFD1048576"/>
    </sheetView>
  </sheetViews>
  <sheetFormatPr defaultColWidth="9" defaultRowHeight="19.5" customHeight="1" x14ac:dyDescent="0.15"/>
  <cols>
    <col min="1" max="1" width="4.625" style="43" customWidth="1"/>
    <col min="2" max="2" width="9.5" style="43" customWidth="1"/>
    <col min="3" max="3" width="10.125" style="44" customWidth="1"/>
    <col min="4" max="4" width="16.25" style="46" customWidth="1"/>
    <col min="5" max="5" width="13.625" style="46" customWidth="1"/>
    <col min="6" max="6" width="13.625" style="47" customWidth="1"/>
    <col min="7" max="7" width="13.625" style="44" customWidth="1"/>
    <col min="8" max="9" width="16.25" style="44" customWidth="1"/>
    <col min="10" max="11" width="6.25" style="48" customWidth="1"/>
    <col min="12" max="12" width="12.125" style="48" customWidth="1"/>
    <col min="13" max="15" width="12.125" style="44" customWidth="1"/>
    <col min="16" max="17" width="6.25" style="48" customWidth="1"/>
    <col min="18" max="18" width="12.125" style="48" customWidth="1"/>
    <col min="19" max="21" width="12.125" style="44" customWidth="1"/>
    <col min="22" max="16384" width="9" style="44"/>
  </cols>
  <sheetData>
    <row r="1" spans="1:22" s="28" customFormat="1" ht="20.100000000000001" customHeight="1" x14ac:dyDescent="0.4">
      <c r="A1" s="28" t="s">
        <v>558</v>
      </c>
      <c r="D1" s="29"/>
      <c r="E1" s="29"/>
      <c r="F1" s="30"/>
      <c r="J1" s="31"/>
      <c r="K1" s="31"/>
      <c r="L1" s="31"/>
      <c r="P1" s="31"/>
      <c r="Q1" s="31"/>
      <c r="R1" s="31"/>
      <c r="V1" s="165" t="s">
        <v>3647</v>
      </c>
    </row>
    <row r="2" spans="1:22" s="28" customFormat="1" ht="19.5" customHeight="1" x14ac:dyDescent="0.4">
      <c r="A2" s="391" t="s">
        <v>559</v>
      </c>
      <c r="B2" s="391"/>
      <c r="C2" s="391"/>
      <c r="D2" s="391"/>
      <c r="E2" s="391"/>
      <c r="F2" s="391"/>
      <c r="G2" s="391"/>
      <c r="H2" s="391"/>
      <c r="I2" s="391"/>
      <c r="J2" s="391"/>
      <c r="K2" s="391"/>
      <c r="L2" s="391"/>
      <c r="M2" s="391"/>
      <c r="N2" s="391"/>
      <c r="O2" s="391"/>
      <c r="P2" s="391"/>
      <c r="Q2" s="391"/>
      <c r="R2" s="391"/>
      <c r="S2" s="391"/>
      <c r="T2" s="391"/>
      <c r="U2" s="391"/>
    </row>
    <row r="3" spans="1:22" s="28" customFormat="1" ht="19.5" customHeight="1" x14ac:dyDescent="0.4">
      <c r="D3" s="29"/>
      <c r="E3" s="29"/>
      <c r="H3" s="32"/>
      <c r="I3" s="32"/>
      <c r="J3" s="32"/>
      <c r="K3" s="32"/>
      <c r="L3" s="32"/>
      <c r="M3" s="33"/>
      <c r="N3" s="111"/>
      <c r="O3" s="32"/>
      <c r="P3" s="32"/>
      <c r="Q3" s="32"/>
      <c r="R3" s="32"/>
      <c r="T3" s="34" t="s">
        <v>143</v>
      </c>
      <c r="U3" s="35"/>
    </row>
    <row r="4" spans="1:22" s="28" customFormat="1" ht="19.5" customHeight="1" x14ac:dyDescent="0.4">
      <c r="D4" s="29"/>
      <c r="E4" s="29"/>
      <c r="H4" s="32"/>
      <c r="I4" s="32"/>
      <c r="J4" s="32"/>
      <c r="K4" s="32"/>
      <c r="L4" s="32"/>
      <c r="M4" s="33"/>
      <c r="N4" s="111"/>
      <c r="O4" s="32"/>
      <c r="P4" s="32"/>
      <c r="Q4" s="32"/>
      <c r="R4" s="32"/>
      <c r="S4" s="33"/>
      <c r="T4" s="111"/>
      <c r="U4" s="32"/>
    </row>
    <row r="5" spans="1:22" s="28" customFormat="1" ht="17.25" customHeight="1" x14ac:dyDescent="0.4">
      <c r="D5" s="29"/>
      <c r="E5" s="29"/>
      <c r="J5" s="31"/>
      <c r="K5" s="31"/>
      <c r="L5" s="31"/>
      <c r="P5" s="31"/>
      <c r="Q5" s="31"/>
      <c r="R5" s="31"/>
      <c r="U5" s="31" t="s">
        <v>144</v>
      </c>
    </row>
    <row r="6" spans="1:22" s="28" customFormat="1" ht="19.5" customHeight="1" x14ac:dyDescent="0.4">
      <c r="A6" s="32"/>
      <c r="B6" s="32"/>
      <c r="D6" s="29"/>
      <c r="E6" s="29"/>
      <c r="F6" s="30"/>
      <c r="J6" s="506" t="s">
        <v>560</v>
      </c>
      <c r="K6" s="516"/>
      <c r="L6" s="516"/>
      <c r="M6" s="516"/>
      <c r="N6" s="516"/>
      <c r="O6" s="507"/>
      <c r="P6" s="506" t="s">
        <v>3685</v>
      </c>
      <c r="Q6" s="516"/>
      <c r="R6" s="516"/>
      <c r="S6" s="516"/>
      <c r="T6" s="516"/>
      <c r="U6" s="507"/>
    </row>
    <row r="7" spans="1:22" s="9" customFormat="1" ht="21.75" customHeight="1" x14ac:dyDescent="0.15">
      <c r="A7" s="520" t="s">
        <v>145</v>
      </c>
      <c r="B7" s="521" t="s">
        <v>146</v>
      </c>
      <c r="C7" s="521" t="s">
        <v>3654</v>
      </c>
      <c r="D7" s="390" t="s">
        <v>3651</v>
      </c>
      <c r="E7" s="392" t="s">
        <v>3656</v>
      </c>
      <c r="F7" s="393"/>
      <c r="G7" s="394"/>
      <c r="H7" s="521" t="s">
        <v>147</v>
      </c>
      <c r="I7" s="521" t="s">
        <v>3710</v>
      </c>
      <c r="J7" s="520" t="s">
        <v>148</v>
      </c>
      <c r="K7" s="520"/>
      <c r="L7" s="521" t="s">
        <v>3652</v>
      </c>
      <c r="M7" s="520" t="s">
        <v>3653</v>
      </c>
      <c r="N7" s="520"/>
      <c r="O7" s="520"/>
      <c r="P7" s="520" t="s">
        <v>148</v>
      </c>
      <c r="Q7" s="520"/>
      <c r="R7" s="521" t="s">
        <v>3652</v>
      </c>
      <c r="S7" s="520" t="s">
        <v>3653</v>
      </c>
      <c r="T7" s="520"/>
      <c r="U7" s="520"/>
    </row>
    <row r="8" spans="1:22" s="5" customFormat="1" ht="21.75" customHeight="1" x14ac:dyDescent="0.4">
      <c r="A8" s="520"/>
      <c r="B8" s="520"/>
      <c r="C8" s="521"/>
      <c r="D8" s="390"/>
      <c r="E8" s="149" t="s">
        <v>172</v>
      </c>
      <c r="F8" s="149" t="s">
        <v>3657</v>
      </c>
      <c r="G8" s="149" t="s">
        <v>3650</v>
      </c>
      <c r="H8" s="521"/>
      <c r="I8" s="520"/>
      <c r="J8" s="157" t="s">
        <v>149</v>
      </c>
      <c r="K8" s="157" t="s">
        <v>150</v>
      </c>
      <c r="L8" s="520"/>
      <c r="M8" s="149" t="s">
        <v>430</v>
      </c>
      <c r="N8" s="149" t="s">
        <v>152</v>
      </c>
      <c r="O8" s="149" t="s">
        <v>3659</v>
      </c>
      <c r="P8" s="157" t="s">
        <v>149</v>
      </c>
      <c r="Q8" s="157" t="s">
        <v>150</v>
      </c>
      <c r="R8" s="520"/>
      <c r="S8" s="149" t="s">
        <v>430</v>
      </c>
      <c r="T8" s="149" t="s">
        <v>152</v>
      </c>
      <c r="U8" s="149" t="s">
        <v>3659</v>
      </c>
    </row>
    <row r="9" spans="1:22" s="36" customFormat="1" ht="34.5" customHeight="1" x14ac:dyDescent="0.15">
      <c r="A9" s="148">
        <v>1</v>
      </c>
      <c r="B9" s="37"/>
      <c r="C9" s="38"/>
      <c r="D9" s="39"/>
      <c r="E9" s="39"/>
      <c r="F9" s="39"/>
      <c r="G9" s="37"/>
      <c r="H9" s="37"/>
      <c r="I9" s="37"/>
      <c r="J9" s="112"/>
      <c r="K9" s="112"/>
      <c r="L9" s="42"/>
      <c r="M9" s="42"/>
      <c r="N9" s="42"/>
      <c r="O9" s="42"/>
      <c r="P9" s="112"/>
      <c r="Q9" s="112"/>
      <c r="R9" s="41"/>
      <c r="S9" s="41"/>
      <c r="T9" s="41"/>
      <c r="U9" s="41"/>
    </row>
    <row r="10" spans="1:22" s="36" customFormat="1" ht="34.5" customHeight="1" x14ac:dyDescent="0.15">
      <c r="A10" s="148">
        <v>2</v>
      </c>
      <c r="B10" s="37"/>
      <c r="C10" s="38"/>
      <c r="D10" s="39"/>
      <c r="E10" s="39"/>
      <c r="F10" s="39"/>
      <c r="G10" s="37"/>
      <c r="H10" s="37"/>
      <c r="I10" s="37"/>
      <c r="J10" s="112"/>
      <c r="K10" s="112"/>
      <c r="L10" s="42"/>
      <c r="M10" s="42"/>
      <c r="N10" s="42"/>
      <c r="O10" s="42"/>
      <c r="P10" s="112"/>
      <c r="Q10" s="112"/>
      <c r="R10" s="41"/>
      <c r="S10" s="41"/>
      <c r="T10" s="41"/>
      <c r="U10" s="41"/>
    </row>
    <row r="11" spans="1:22" s="36" customFormat="1" ht="34.5" customHeight="1" x14ac:dyDescent="0.15">
      <c r="A11" s="148">
        <v>3</v>
      </c>
      <c r="B11" s="37"/>
      <c r="C11" s="38"/>
      <c r="D11" s="39"/>
      <c r="E11" s="39"/>
      <c r="F11" s="39"/>
      <c r="G11" s="37"/>
      <c r="H11" s="37"/>
      <c r="I11" s="37"/>
      <c r="J11" s="112"/>
      <c r="K11" s="112"/>
      <c r="L11" s="42"/>
      <c r="M11" s="42"/>
      <c r="N11" s="42"/>
      <c r="O11" s="42"/>
      <c r="P11" s="112"/>
      <c r="Q11" s="112"/>
      <c r="R11" s="41"/>
      <c r="S11" s="41"/>
      <c r="T11" s="41"/>
      <c r="U11" s="41"/>
    </row>
    <row r="12" spans="1:22" s="36" customFormat="1" ht="34.5" customHeight="1" x14ac:dyDescent="0.15">
      <c r="A12" s="148">
        <v>4</v>
      </c>
      <c r="B12" s="37"/>
      <c r="C12" s="38"/>
      <c r="D12" s="39"/>
      <c r="E12" s="39"/>
      <c r="F12" s="39"/>
      <c r="G12" s="37"/>
      <c r="H12" s="37"/>
      <c r="I12" s="37"/>
      <c r="J12" s="112"/>
      <c r="K12" s="112"/>
      <c r="L12" s="42"/>
      <c r="M12" s="42"/>
      <c r="N12" s="42"/>
      <c r="O12" s="42"/>
      <c r="P12" s="112"/>
      <c r="Q12" s="112"/>
      <c r="R12" s="41"/>
      <c r="S12" s="41"/>
      <c r="T12" s="41"/>
      <c r="U12" s="41"/>
    </row>
    <row r="13" spans="1:22" s="36" customFormat="1" ht="34.5" customHeight="1" x14ac:dyDescent="0.15">
      <c r="A13" s="148">
        <v>5</v>
      </c>
      <c r="B13" s="37"/>
      <c r="C13" s="38"/>
      <c r="D13" s="39"/>
      <c r="E13" s="39"/>
      <c r="F13" s="39"/>
      <c r="G13" s="37"/>
      <c r="H13" s="37"/>
      <c r="I13" s="37"/>
      <c r="J13" s="112"/>
      <c r="K13" s="112"/>
      <c r="L13" s="42"/>
      <c r="M13" s="42"/>
      <c r="N13" s="42"/>
      <c r="O13" s="42"/>
      <c r="P13" s="112"/>
      <c r="Q13" s="112"/>
      <c r="R13" s="41"/>
      <c r="S13" s="41"/>
      <c r="T13" s="41"/>
      <c r="U13" s="41"/>
    </row>
    <row r="14" spans="1:22" s="36" customFormat="1" ht="34.5" customHeight="1" x14ac:dyDescent="0.15">
      <c r="A14" s="148">
        <v>6</v>
      </c>
      <c r="B14" s="37"/>
      <c r="C14" s="38"/>
      <c r="D14" s="39"/>
      <c r="E14" s="39"/>
      <c r="F14" s="39"/>
      <c r="G14" s="37"/>
      <c r="H14" s="37"/>
      <c r="I14" s="37"/>
      <c r="J14" s="112"/>
      <c r="K14" s="112"/>
      <c r="L14" s="42"/>
      <c r="M14" s="42"/>
      <c r="N14" s="42"/>
      <c r="O14" s="42"/>
      <c r="P14" s="112"/>
      <c r="Q14" s="112"/>
      <c r="R14" s="41"/>
      <c r="S14" s="41"/>
      <c r="T14" s="41"/>
      <c r="U14" s="41"/>
    </row>
    <row r="15" spans="1:22" s="36" customFormat="1" ht="34.5" customHeight="1" x14ac:dyDescent="0.15">
      <c r="A15" s="148">
        <v>7</v>
      </c>
      <c r="B15" s="37"/>
      <c r="C15" s="38"/>
      <c r="D15" s="39"/>
      <c r="E15" s="39"/>
      <c r="F15" s="39"/>
      <c r="G15" s="37"/>
      <c r="H15" s="37"/>
      <c r="I15" s="37"/>
      <c r="J15" s="112"/>
      <c r="K15" s="112"/>
      <c r="L15" s="42"/>
      <c r="M15" s="42"/>
      <c r="N15" s="42"/>
      <c r="O15" s="42"/>
      <c r="P15" s="112"/>
      <c r="Q15" s="112"/>
      <c r="R15" s="41"/>
      <c r="S15" s="41"/>
      <c r="T15" s="41"/>
      <c r="U15" s="41"/>
    </row>
    <row r="16" spans="1:22" s="36" customFormat="1" ht="34.5" customHeight="1" x14ac:dyDescent="0.15">
      <c r="A16" s="148">
        <v>8</v>
      </c>
      <c r="B16" s="37"/>
      <c r="C16" s="38"/>
      <c r="D16" s="39"/>
      <c r="E16" s="39"/>
      <c r="F16" s="39"/>
      <c r="G16" s="37"/>
      <c r="H16" s="37"/>
      <c r="I16" s="37"/>
      <c r="J16" s="112"/>
      <c r="K16" s="112"/>
      <c r="L16" s="42"/>
      <c r="M16" s="42"/>
      <c r="N16" s="42"/>
      <c r="O16" s="42"/>
      <c r="P16" s="112"/>
      <c r="Q16" s="112"/>
      <c r="R16" s="41"/>
      <c r="S16" s="41"/>
      <c r="T16" s="41"/>
      <c r="U16" s="41"/>
    </row>
    <row r="17" spans="1:21" s="36" customFormat="1" ht="34.5" customHeight="1" x14ac:dyDescent="0.15">
      <c r="A17" s="148">
        <v>9</v>
      </c>
      <c r="B17" s="37"/>
      <c r="C17" s="38"/>
      <c r="D17" s="39"/>
      <c r="E17" s="39"/>
      <c r="F17" s="39"/>
      <c r="G17" s="37"/>
      <c r="H17" s="37"/>
      <c r="I17" s="37"/>
      <c r="J17" s="112"/>
      <c r="K17" s="112"/>
      <c r="L17" s="42"/>
      <c r="M17" s="42"/>
      <c r="N17" s="42"/>
      <c r="O17" s="42"/>
      <c r="P17" s="112"/>
      <c r="Q17" s="112"/>
      <c r="R17" s="41"/>
      <c r="S17" s="41"/>
      <c r="T17" s="41"/>
      <c r="U17" s="41"/>
    </row>
    <row r="18" spans="1:21" s="36" customFormat="1" ht="34.5" customHeight="1" x14ac:dyDescent="0.15">
      <c r="A18" s="148">
        <v>10</v>
      </c>
      <c r="B18" s="37"/>
      <c r="C18" s="38"/>
      <c r="D18" s="39"/>
      <c r="E18" s="39"/>
      <c r="F18" s="39"/>
      <c r="G18" s="37"/>
      <c r="H18" s="37"/>
      <c r="I18" s="37"/>
      <c r="J18" s="112"/>
      <c r="K18" s="112"/>
      <c r="L18" s="42"/>
      <c r="M18" s="42"/>
      <c r="N18" s="42"/>
      <c r="O18" s="42"/>
      <c r="P18" s="112"/>
      <c r="Q18" s="112"/>
      <c r="R18" s="41"/>
      <c r="S18" s="41"/>
      <c r="T18" s="41"/>
      <c r="U18" s="41"/>
    </row>
    <row r="19" spans="1:21" s="36" customFormat="1" ht="34.5" customHeight="1" x14ac:dyDescent="0.15">
      <c r="A19" s="148">
        <v>11</v>
      </c>
      <c r="B19" s="37"/>
      <c r="C19" s="38"/>
      <c r="D19" s="39"/>
      <c r="E19" s="39"/>
      <c r="F19" s="39"/>
      <c r="G19" s="37"/>
      <c r="H19" s="37"/>
      <c r="I19" s="37"/>
      <c r="J19" s="112"/>
      <c r="K19" s="112"/>
      <c r="L19" s="42"/>
      <c r="M19" s="42"/>
      <c r="N19" s="42"/>
      <c r="O19" s="42"/>
      <c r="P19" s="112"/>
      <c r="Q19" s="112"/>
      <c r="R19" s="41"/>
      <c r="S19" s="41"/>
      <c r="T19" s="41"/>
      <c r="U19" s="41"/>
    </row>
    <row r="20" spans="1:21" s="36" customFormat="1" ht="34.5" customHeight="1" x14ac:dyDescent="0.15">
      <c r="A20" s="148">
        <v>12</v>
      </c>
      <c r="B20" s="37"/>
      <c r="C20" s="38"/>
      <c r="D20" s="39"/>
      <c r="E20" s="39"/>
      <c r="F20" s="39"/>
      <c r="G20" s="37"/>
      <c r="H20" s="37"/>
      <c r="I20" s="37"/>
      <c r="J20" s="112"/>
      <c r="K20" s="112"/>
      <c r="L20" s="42"/>
      <c r="M20" s="42"/>
      <c r="N20" s="42"/>
      <c r="O20" s="42"/>
      <c r="P20" s="112"/>
      <c r="Q20" s="112"/>
      <c r="R20" s="41"/>
      <c r="S20" s="41"/>
      <c r="T20" s="41"/>
      <c r="U20" s="41"/>
    </row>
    <row r="21" spans="1:21" s="36" customFormat="1" ht="34.5" customHeight="1" x14ac:dyDescent="0.15">
      <c r="A21" s="148">
        <v>13</v>
      </c>
      <c r="B21" s="37"/>
      <c r="C21" s="38"/>
      <c r="D21" s="39"/>
      <c r="E21" s="39"/>
      <c r="F21" s="39"/>
      <c r="G21" s="37"/>
      <c r="H21" s="37"/>
      <c r="I21" s="37"/>
      <c r="J21" s="112"/>
      <c r="K21" s="112"/>
      <c r="L21" s="42"/>
      <c r="M21" s="42"/>
      <c r="N21" s="42"/>
      <c r="O21" s="42"/>
      <c r="P21" s="112"/>
      <c r="Q21" s="112"/>
      <c r="R21" s="41"/>
      <c r="S21" s="41"/>
      <c r="T21" s="41"/>
      <c r="U21" s="41"/>
    </row>
    <row r="22" spans="1:21" s="36" customFormat="1" ht="34.5" customHeight="1" x14ac:dyDescent="0.15">
      <c r="A22" s="148">
        <v>14</v>
      </c>
      <c r="B22" s="37"/>
      <c r="C22" s="38"/>
      <c r="D22" s="39"/>
      <c r="E22" s="39"/>
      <c r="F22" s="39"/>
      <c r="G22" s="37"/>
      <c r="H22" s="37"/>
      <c r="I22" s="37"/>
      <c r="J22" s="112"/>
      <c r="K22" s="112"/>
      <c r="L22" s="42"/>
      <c r="M22" s="42"/>
      <c r="N22" s="42"/>
      <c r="O22" s="42"/>
      <c r="P22" s="112"/>
      <c r="Q22" s="112"/>
      <c r="R22" s="41"/>
      <c r="S22" s="41"/>
      <c r="T22" s="41"/>
      <c r="U22" s="41"/>
    </row>
    <row r="23" spans="1:21" s="36" customFormat="1" ht="34.5" customHeight="1" x14ac:dyDescent="0.15">
      <c r="A23" s="148">
        <v>15</v>
      </c>
      <c r="B23" s="37"/>
      <c r="C23" s="38"/>
      <c r="D23" s="39"/>
      <c r="E23" s="39"/>
      <c r="F23" s="39"/>
      <c r="G23" s="37"/>
      <c r="H23" s="37"/>
      <c r="I23" s="37"/>
      <c r="J23" s="112"/>
      <c r="K23" s="112"/>
      <c r="L23" s="42"/>
      <c r="M23" s="42"/>
      <c r="N23" s="42"/>
      <c r="O23" s="42"/>
      <c r="P23" s="112"/>
      <c r="Q23" s="112"/>
      <c r="R23" s="41"/>
      <c r="S23" s="41"/>
      <c r="T23" s="41"/>
      <c r="U23" s="41"/>
    </row>
    <row r="24" spans="1:21" s="36" customFormat="1" ht="34.5" customHeight="1" x14ac:dyDescent="0.15">
      <c r="A24" s="148">
        <v>16</v>
      </c>
      <c r="B24" s="37"/>
      <c r="C24" s="38"/>
      <c r="D24" s="39"/>
      <c r="E24" s="39"/>
      <c r="F24" s="39"/>
      <c r="G24" s="37"/>
      <c r="H24" s="37"/>
      <c r="I24" s="37"/>
      <c r="J24" s="112"/>
      <c r="K24" s="112"/>
      <c r="L24" s="42"/>
      <c r="M24" s="42"/>
      <c r="N24" s="42"/>
      <c r="O24" s="42"/>
      <c r="P24" s="112"/>
      <c r="Q24" s="112"/>
      <c r="R24" s="41"/>
      <c r="S24" s="41"/>
      <c r="T24" s="41"/>
      <c r="U24" s="41"/>
    </row>
    <row r="25" spans="1:21" s="36" customFormat="1" ht="34.5" customHeight="1" x14ac:dyDescent="0.15">
      <c r="A25" s="148">
        <v>17</v>
      </c>
      <c r="B25" s="37"/>
      <c r="C25" s="38"/>
      <c r="D25" s="39"/>
      <c r="E25" s="39"/>
      <c r="F25" s="39"/>
      <c r="G25" s="37"/>
      <c r="H25" s="37"/>
      <c r="I25" s="37"/>
      <c r="J25" s="112"/>
      <c r="K25" s="112"/>
      <c r="L25" s="42"/>
      <c r="M25" s="42"/>
      <c r="N25" s="42"/>
      <c r="O25" s="42"/>
      <c r="P25" s="112"/>
      <c r="Q25" s="112"/>
      <c r="R25" s="41"/>
      <c r="S25" s="41"/>
      <c r="T25" s="41"/>
      <c r="U25" s="41"/>
    </row>
    <row r="26" spans="1:21" s="36" customFormat="1" ht="34.5" customHeight="1" x14ac:dyDescent="0.15">
      <c r="A26" s="148">
        <v>18</v>
      </c>
      <c r="B26" s="37"/>
      <c r="C26" s="38"/>
      <c r="D26" s="39"/>
      <c r="E26" s="39"/>
      <c r="F26" s="39"/>
      <c r="G26" s="37"/>
      <c r="H26" s="37"/>
      <c r="I26" s="37"/>
      <c r="J26" s="112"/>
      <c r="K26" s="112"/>
      <c r="L26" s="42"/>
      <c r="M26" s="42"/>
      <c r="N26" s="42"/>
      <c r="O26" s="42"/>
      <c r="P26" s="112"/>
      <c r="Q26" s="112"/>
      <c r="R26" s="41"/>
      <c r="S26" s="41"/>
      <c r="T26" s="41"/>
      <c r="U26" s="41"/>
    </row>
    <row r="27" spans="1:21" s="36" customFormat="1" ht="34.5" customHeight="1" x14ac:dyDescent="0.15">
      <c r="A27" s="148">
        <v>19</v>
      </c>
      <c r="B27" s="37"/>
      <c r="C27" s="38"/>
      <c r="D27" s="39"/>
      <c r="E27" s="39"/>
      <c r="F27" s="39"/>
      <c r="G27" s="37"/>
      <c r="H27" s="37"/>
      <c r="I27" s="37"/>
      <c r="J27" s="112"/>
      <c r="K27" s="112"/>
      <c r="L27" s="42"/>
      <c r="M27" s="42"/>
      <c r="N27" s="42"/>
      <c r="O27" s="42"/>
      <c r="P27" s="112"/>
      <c r="Q27" s="112"/>
      <c r="R27" s="41"/>
      <c r="S27" s="41"/>
      <c r="T27" s="41"/>
      <c r="U27" s="41"/>
    </row>
    <row r="28" spans="1:21" s="36" customFormat="1" ht="34.5" customHeight="1" x14ac:dyDescent="0.15">
      <c r="A28" s="148">
        <v>20</v>
      </c>
      <c r="B28" s="37"/>
      <c r="C28" s="38"/>
      <c r="D28" s="39"/>
      <c r="E28" s="39"/>
      <c r="F28" s="39"/>
      <c r="G28" s="37"/>
      <c r="H28" s="37"/>
      <c r="I28" s="37"/>
      <c r="J28" s="112"/>
      <c r="K28" s="112"/>
      <c r="L28" s="42"/>
      <c r="M28" s="42"/>
      <c r="N28" s="42"/>
      <c r="O28" s="42"/>
      <c r="P28" s="112"/>
      <c r="Q28" s="112"/>
      <c r="R28" s="41"/>
      <c r="S28" s="41"/>
      <c r="T28" s="41"/>
      <c r="U28" s="41"/>
    </row>
    <row r="29" spans="1:21" s="36" customFormat="1" ht="34.5" customHeight="1" x14ac:dyDescent="0.15">
      <c r="A29" s="148"/>
      <c r="B29" s="149" t="s">
        <v>3665</v>
      </c>
      <c r="C29" s="149"/>
      <c r="D29" s="149"/>
      <c r="E29" s="149"/>
      <c r="F29" s="149"/>
      <c r="G29" s="148"/>
      <c r="H29" s="148"/>
      <c r="I29" s="148"/>
      <c r="J29" s="139">
        <f t="shared" ref="J29:U29" si="0">SUM(J9:J28)</f>
        <v>0</v>
      </c>
      <c r="K29" s="139">
        <f t="shared" si="0"/>
        <v>0</v>
      </c>
      <c r="L29" s="129">
        <f t="shared" si="0"/>
        <v>0</v>
      </c>
      <c r="M29" s="129">
        <f t="shared" si="0"/>
        <v>0</v>
      </c>
      <c r="N29" s="129">
        <f t="shared" si="0"/>
        <v>0</v>
      </c>
      <c r="O29" s="129">
        <f t="shared" si="0"/>
        <v>0</v>
      </c>
      <c r="P29" s="139">
        <f t="shared" si="0"/>
        <v>0</v>
      </c>
      <c r="Q29" s="139">
        <f t="shared" si="0"/>
        <v>0</v>
      </c>
      <c r="R29" s="129">
        <f t="shared" si="0"/>
        <v>0</v>
      </c>
      <c r="S29" s="129">
        <f t="shared" si="0"/>
        <v>0</v>
      </c>
      <c r="T29" s="129">
        <f t="shared" si="0"/>
        <v>0</v>
      </c>
      <c r="U29" s="129">
        <f t="shared" si="0"/>
        <v>0</v>
      </c>
    </row>
    <row r="30" spans="1:21" s="36" customFormat="1" ht="15" customHeight="1" x14ac:dyDescent="0.15">
      <c r="A30" s="127"/>
      <c r="B30" s="127"/>
      <c r="C30" s="200"/>
      <c r="D30" s="201" t="s">
        <v>3757</v>
      </c>
      <c r="E30" s="200"/>
      <c r="F30" s="200"/>
      <c r="G30" s="200"/>
      <c r="H30" s="200"/>
      <c r="I30" s="200"/>
      <c r="J30" s="200"/>
      <c r="K30" s="200"/>
      <c r="L30" s="200"/>
      <c r="M30" s="200"/>
      <c r="N30" s="200"/>
      <c r="O30" s="200"/>
      <c r="P30" s="200"/>
      <c r="Q30" s="200"/>
      <c r="R30" s="200"/>
      <c r="S30" s="200"/>
      <c r="T30" s="200"/>
      <c r="U30" s="200"/>
    </row>
    <row r="31" spans="1:21" s="36" customFormat="1" ht="15" customHeight="1" x14ac:dyDescent="0.15">
      <c r="A31" s="127"/>
      <c r="B31" s="127"/>
      <c r="D31" s="45" t="s">
        <v>3660</v>
      </c>
      <c r="E31" s="29"/>
      <c r="F31" s="202"/>
      <c r="J31" s="203"/>
      <c r="K31" s="203"/>
      <c r="L31" s="203"/>
      <c r="P31" s="203"/>
      <c r="Q31" s="203"/>
      <c r="R31" s="203"/>
    </row>
    <row r="32" spans="1:21" ht="15" customHeight="1" x14ac:dyDescent="0.15">
      <c r="D32" s="45" t="s">
        <v>3758</v>
      </c>
    </row>
    <row r="33" spans="1:18" ht="23.25" customHeight="1" x14ac:dyDescent="0.15"/>
    <row r="34" spans="1:18" ht="19.5" customHeight="1" x14ac:dyDescent="0.15">
      <c r="A34" s="44"/>
      <c r="B34" s="44"/>
      <c r="D34" s="44"/>
      <c r="E34" s="44"/>
      <c r="F34" s="44"/>
      <c r="J34" s="44"/>
      <c r="K34" s="44"/>
      <c r="L34" s="44"/>
      <c r="P34" s="44"/>
      <c r="Q34" s="44"/>
      <c r="R34" s="44"/>
    </row>
    <row r="35" spans="1:18" ht="19.5" customHeight="1" x14ac:dyDescent="0.15">
      <c r="A35" s="44"/>
      <c r="B35" s="44"/>
      <c r="D35" s="44"/>
      <c r="E35" s="44"/>
      <c r="F35" s="44"/>
      <c r="J35" s="44"/>
      <c r="K35" s="44"/>
      <c r="L35" s="44"/>
      <c r="P35" s="44"/>
      <c r="Q35" s="44"/>
      <c r="R35" s="44"/>
    </row>
    <row r="36" spans="1:18" ht="19.5" customHeight="1" x14ac:dyDescent="0.15">
      <c r="A36" s="44"/>
      <c r="B36" s="44"/>
      <c r="D36" s="44"/>
      <c r="E36" s="44"/>
      <c r="F36" s="44"/>
      <c r="J36" s="44"/>
      <c r="K36" s="44"/>
      <c r="L36" s="44"/>
      <c r="P36" s="44"/>
      <c r="Q36" s="44"/>
      <c r="R36" s="44"/>
    </row>
    <row r="37" spans="1:18" ht="19.5" customHeight="1" x14ac:dyDescent="0.15">
      <c r="A37" s="44"/>
      <c r="B37" s="44"/>
      <c r="D37" s="44"/>
      <c r="E37" s="44"/>
      <c r="F37" s="44"/>
      <c r="J37" s="44"/>
      <c r="K37" s="44"/>
      <c r="L37" s="44"/>
      <c r="P37" s="44"/>
      <c r="Q37" s="44"/>
      <c r="R37" s="44"/>
    </row>
    <row r="38" spans="1:18" ht="19.5" customHeight="1" x14ac:dyDescent="0.15">
      <c r="A38" s="44"/>
      <c r="B38" s="44"/>
      <c r="D38" s="44"/>
      <c r="E38" s="44"/>
      <c r="F38" s="44"/>
      <c r="J38" s="44"/>
      <c r="K38" s="44"/>
      <c r="L38" s="44"/>
      <c r="P38" s="44"/>
      <c r="Q38" s="44"/>
      <c r="R38" s="44"/>
    </row>
    <row r="39" spans="1:18" ht="19.5" customHeight="1" x14ac:dyDescent="0.15">
      <c r="A39" s="44"/>
      <c r="B39" s="44"/>
      <c r="D39" s="44"/>
      <c r="E39" s="44"/>
      <c r="F39" s="44"/>
      <c r="J39" s="44"/>
      <c r="K39" s="44"/>
      <c r="L39" s="44"/>
      <c r="P39" s="44"/>
      <c r="Q39" s="44"/>
      <c r="R39" s="44"/>
    </row>
    <row r="40" spans="1:18" ht="19.5" customHeight="1" x14ac:dyDescent="0.15">
      <c r="A40" s="44"/>
      <c r="B40" s="44"/>
      <c r="D40" s="44"/>
      <c r="E40" s="44"/>
      <c r="F40" s="44"/>
      <c r="J40" s="44"/>
      <c r="K40" s="44"/>
      <c r="L40" s="44"/>
      <c r="P40" s="44"/>
      <c r="Q40" s="44"/>
      <c r="R40" s="44"/>
    </row>
    <row r="41" spans="1:18" ht="19.5" customHeight="1" x14ac:dyDescent="0.15">
      <c r="A41" s="44"/>
      <c r="B41" s="44"/>
      <c r="D41" s="44"/>
      <c r="E41" s="44"/>
      <c r="F41" s="44"/>
      <c r="J41" s="44"/>
      <c r="K41" s="44"/>
      <c r="L41" s="44"/>
      <c r="P41" s="44"/>
      <c r="Q41" s="44"/>
      <c r="R41" s="44"/>
    </row>
    <row r="42" spans="1:18" ht="19.5" customHeight="1" x14ac:dyDescent="0.15">
      <c r="A42" s="44"/>
      <c r="B42" s="44"/>
      <c r="D42" s="44"/>
      <c r="E42" s="44"/>
      <c r="F42" s="44"/>
      <c r="J42" s="44"/>
      <c r="K42" s="44"/>
      <c r="L42" s="44"/>
      <c r="P42" s="44"/>
      <c r="Q42" s="44"/>
      <c r="R42" s="44"/>
    </row>
    <row r="43" spans="1:18" ht="19.5" customHeight="1" x14ac:dyDescent="0.15">
      <c r="A43" s="44"/>
      <c r="B43" s="44"/>
      <c r="D43" s="44"/>
      <c r="E43" s="44"/>
      <c r="F43" s="44"/>
      <c r="J43" s="44"/>
      <c r="K43" s="44"/>
      <c r="L43" s="44"/>
      <c r="P43" s="44"/>
      <c r="Q43" s="44"/>
      <c r="R43" s="44"/>
    </row>
    <row r="44" spans="1:18" ht="19.5" customHeight="1" x14ac:dyDescent="0.15">
      <c r="A44" s="44"/>
      <c r="B44" s="44"/>
      <c r="D44" s="44"/>
      <c r="E44" s="44"/>
      <c r="F44" s="44"/>
      <c r="J44" s="44"/>
      <c r="K44" s="44"/>
      <c r="L44" s="44"/>
      <c r="P44" s="44"/>
      <c r="Q44" s="44"/>
      <c r="R44" s="44"/>
    </row>
    <row r="45" spans="1:18" ht="19.5" customHeight="1" x14ac:dyDescent="0.15">
      <c r="A45" s="44"/>
      <c r="B45" s="44"/>
      <c r="D45" s="44"/>
      <c r="E45" s="44"/>
      <c r="F45" s="44"/>
      <c r="J45" s="44"/>
      <c r="K45" s="44"/>
      <c r="L45" s="44"/>
      <c r="P45" s="44"/>
      <c r="Q45" s="44"/>
      <c r="R45" s="44"/>
    </row>
    <row r="46" spans="1:18" ht="19.5" customHeight="1" x14ac:dyDescent="0.15">
      <c r="A46" s="44"/>
      <c r="B46" s="44"/>
      <c r="D46" s="44"/>
      <c r="E46" s="44"/>
      <c r="F46" s="44"/>
      <c r="J46" s="44"/>
      <c r="K46" s="44"/>
      <c r="L46" s="44"/>
      <c r="P46" s="44"/>
      <c r="Q46" s="44"/>
      <c r="R46" s="44"/>
    </row>
    <row r="47" spans="1:18" ht="19.5" customHeight="1" x14ac:dyDescent="0.15">
      <c r="A47" s="44"/>
      <c r="B47" s="44"/>
      <c r="D47" s="44"/>
      <c r="E47" s="44"/>
      <c r="F47" s="44"/>
      <c r="J47" s="44"/>
      <c r="K47" s="44"/>
      <c r="L47" s="44"/>
      <c r="P47" s="44"/>
      <c r="Q47" s="44"/>
      <c r="R47" s="44"/>
    </row>
    <row r="48" spans="1:18" ht="19.5" customHeight="1" x14ac:dyDescent="0.15">
      <c r="A48" s="44"/>
      <c r="B48" s="44"/>
      <c r="D48" s="44"/>
      <c r="E48" s="44"/>
      <c r="F48" s="44"/>
      <c r="J48" s="44"/>
      <c r="K48" s="44"/>
      <c r="L48" s="44"/>
      <c r="P48" s="44"/>
      <c r="Q48" s="44"/>
      <c r="R48" s="44"/>
    </row>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row r="54" s="44" customFormat="1" ht="19.5" customHeight="1" x14ac:dyDescent="0.15"/>
  </sheetData>
  <mergeCells count="16">
    <mergeCell ref="A2:U2"/>
    <mergeCell ref="J6:O6"/>
    <mergeCell ref="P6:U6"/>
    <mergeCell ref="R7:R8"/>
    <mergeCell ref="S7:U7"/>
    <mergeCell ref="A7:A8"/>
    <mergeCell ref="B7:B8"/>
    <mergeCell ref="C7:C8"/>
    <mergeCell ref="D7:D8"/>
    <mergeCell ref="E7:G7"/>
    <mergeCell ref="H7:H8"/>
    <mergeCell ref="I7:I8"/>
    <mergeCell ref="J7:K7"/>
    <mergeCell ref="L7:L8"/>
    <mergeCell ref="M7:O7"/>
    <mergeCell ref="P7:Q7"/>
  </mergeCells>
  <phoneticPr fontId="2"/>
  <hyperlinks>
    <hyperlink ref="V1" location="目次!A1" display="目次に戻る" xr:uid="{8863DD1F-EE5A-460C-B4CD-6507C10373BE}"/>
  </hyperlinks>
  <printOptions horizontalCentered="1" verticalCentered="1"/>
  <pageMargins left="0.19685039370078741" right="0.19685039370078741" top="0.39370078740157483" bottom="0.39370078740157483" header="0.31496062992125984" footer="0.31496062992125984"/>
  <pageSetup paperSize="9" scale="56" firstPageNumber="0" orientation="landscape" useFirstPageNumber="1"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9957B-388F-4A40-BDF2-26D7E490A1A6}">
  <sheetPr codeName="Sheet44"/>
  <dimension ref="B1:I101"/>
  <sheetViews>
    <sheetView showGridLines="0" view="pageBreakPreview" topLeftCell="A28" zoomScale="80" zoomScaleNormal="100" zoomScaleSheetLayoutView="80" workbookViewId="0">
      <selection sqref="A1:XFD1048576"/>
    </sheetView>
  </sheetViews>
  <sheetFormatPr defaultColWidth="9" defaultRowHeight="13.5" x14ac:dyDescent="0.4"/>
  <cols>
    <col min="1" max="1" width="2.25" style="89" customWidth="1"/>
    <col min="2" max="2" width="16.75" style="89" customWidth="1"/>
    <col min="3" max="7" width="18.5" style="89" customWidth="1"/>
    <col min="8" max="8" width="3.375" style="89" customWidth="1"/>
    <col min="9" max="16384" width="9" style="89"/>
  </cols>
  <sheetData>
    <row r="1" spans="2:9" ht="20.25" customHeight="1" x14ac:dyDescent="0.4">
      <c r="B1" s="89" t="s">
        <v>561</v>
      </c>
      <c r="I1" s="165" t="s">
        <v>3647</v>
      </c>
    </row>
    <row r="2" spans="2:9" ht="17.25" x14ac:dyDescent="0.4">
      <c r="B2" s="398" t="s">
        <v>562</v>
      </c>
      <c r="C2" s="398"/>
      <c r="D2" s="398"/>
      <c r="E2" s="398"/>
      <c r="F2" s="398"/>
      <c r="G2" s="398"/>
    </row>
    <row r="3" spans="2:9" ht="18.75" customHeight="1" x14ac:dyDescent="0.4">
      <c r="B3" s="171"/>
      <c r="C3" s="171"/>
      <c r="D3" s="171"/>
      <c r="E3" s="171"/>
      <c r="F3" s="171"/>
      <c r="G3" s="171"/>
    </row>
    <row r="4" spans="2:9" ht="17.25" customHeight="1" x14ac:dyDescent="0.4">
      <c r="B4" s="150" t="s">
        <v>155</v>
      </c>
      <c r="C4" s="399" t="s">
        <v>3668</v>
      </c>
      <c r="D4" s="400"/>
      <c r="E4" s="171"/>
      <c r="F4" s="171"/>
      <c r="G4" s="172" t="s">
        <v>156</v>
      </c>
    </row>
    <row r="5" spans="2:9" ht="17.25" customHeight="1" x14ac:dyDescent="0.4">
      <c r="B5" s="173" t="s">
        <v>267</v>
      </c>
      <c r="C5" s="399"/>
      <c r="D5" s="400"/>
      <c r="G5" s="401"/>
    </row>
    <row r="6" spans="2:9" ht="17.25" customHeight="1" x14ac:dyDescent="0.4">
      <c r="B6" s="173" t="s">
        <v>3649</v>
      </c>
      <c r="C6" s="399"/>
      <c r="D6" s="400"/>
      <c r="G6" s="402"/>
    </row>
    <row r="7" spans="2:9" ht="17.25" customHeight="1" x14ac:dyDescent="0.4">
      <c r="B7" s="173" t="s">
        <v>3650</v>
      </c>
      <c r="C7" s="399"/>
      <c r="D7" s="400"/>
    </row>
    <row r="8" spans="2:9" ht="18.75" customHeight="1" x14ac:dyDescent="0.4">
      <c r="B8" s="27"/>
      <c r="G8" s="174"/>
    </row>
    <row r="9" spans="2:9" x14ac:dyDescent="0.4">
      <c r="B9" s="175" t="s">
        <v>3651</v>
      </c>
      <c r="C9" s="395"/>
      <c r="D9" s="396"/>
      <c r="E9" s="397"/>
      <c r="F9" s="176" t="s">
        <v>3661</v>
      </c>
      <c r="G9" s="177"/>
    </row>
    <row r="10" spans="2:9" x14ac:dyDescent="0.4">
      <c r="B10" s="175" t="s">
        <v>635</v>
      </c>
      <c r="C10" s="395"/>
      <c r="D10" s="396"/>
      <c r="E10" s="396"/>
      <c r="F10" s="396"/>
      <c r="G10" s="397"/>
    </row>
    <row r="11" spans="2:9" x14ac:dyDescent="0.4">
      <c r="B11" s="406" t="s">
        <v>158</v>
      </c>
      <c r="C11" s="178" t="s">
        <v>463</v>
      </c>
      <c r="D11" s="409"/>
      <c r="E11" s="409"/>
      <c r="F11" s="409"/>
      <c r="G11" s="410"/>
    </row>
    <row r="12" spans="2:9" x14ac:dyDescent="0.4">
      <c r="B12" s="407"/>
      <c r="C12" s="179" t="s">
        <v>464</v>
      </c>
      <c r="D12" s="411"/>
      <c r="E12" s="411"/>
      <c r="F12" s="411"/>
      <c r="G12" s="412"/>
    </row>
    <row r="13" spans="2:9" x14ac:dyDescent="0.4">
      <c r="B13" s="407"/>
      <c r="C13" s="179" t="s">
        <v>465</v>
      </c>
      <c r="D13" s="411"/>
      <c r="E13" s="411"/>
      <c r="F13" s="411"/>
      <c r="G13" s="412"/>
    </row>
    <row r="14" spans="2:9" x14ac:dyDescent="0.4">
      <c r="B14" s="407"/>
      <c r="C14" s="179" t="s">
        <v>466</v>
      </c>
      <c r="D14" s="411"/>
      <c r="E14" s="411"/>
      <c r="F14" s="411"/>
      <c r="G14" s="412"/>
    </row>
    <row r="15" spans="2:9" x14ac:dyDescent="0.4">
      <c r="B15" s="408"/>
      <c r="C15" s="180" t="s">
        <v>163</v>
      </c>
      <c r="D15" s="413"/>
      <c r="E15" s="413"/>
      <c r="F15" s="181" t="s">
        <v>164</v>
      </c>
      <c r="G15" s="182"/>
    </row>
    <row r="16" spans="2:9" x14ac:dyDescent="0.4">
      <c r="B16" s="406" t="s">
        <v>165</v>
      </c>
      <c r="C16" s="414"/>
      <c r="D16" s="415"/>
      <c r="E16" s="183"/>
      <c r="F16" s="150" t="s">
        <v>467</v>
      </c>
      <c r="G16" s="150" t="s">
        <v>468</v>
      </c>
    </row>
    <row r="17" spans="2:7" x14ac:dyDescent="0.4">
      <c r="B17" s="407"/>
      <c r="C17" s="416"/>
      <c r="D17" s="417"/>
      <c r="E17" s="175" t="s">
        <v>167</v>
      </c>
      <c r="F17" s="150"/>
      <c r="G17" s="150"/>
    </row>
    <row r="18" spans="2:7" x14ac:dyDescent="0.4">
      <c r="B18" s="408"/>
      <c r="C18" s="418"/>
      <c r="D18" s="419"/>
      <c r="E18" s="175" t="s">
        <v>168</v>
      </c>
      <c r="F18" s="150"/>
      <c r="G18" s="150"/>
    </row>
    <row r="19" spans="2:7" x14ac:dyDescent="0.4">
      <c r="B19" s="423" t="s">
        <v>169</v>
      </c>
      <c r="C19" s="414"/>
      <c r="D19" s="424"/>
      <c r="E19" s="424"/>
      <c r="F19" s="424"/>
      <c r="G19" s="415"/>
    </row>
    <row r="20" spans="2:7" x14ac:dyDescent="0.4">
      <c r="B20" s="407"/>
      <c r="C20" s="416"/>
      <c r="D20" s="425"/>
      <c r="E20" s="425"/>
      <c r="F20" s="425"/>
      <c r="G20" s="417"/>
    </row>
    <row r="21" spans="2:7" x14ac:dyDescent="0.4">
      <c r="B21" s="408"/>
      <c r="C21" s="418"/>
      <c r="D21" s="426"/>
      <c r="E21" s="426"/>
      <c r="F21" s="426"/>
      <c r="G21" s="419"/>
    </row>
    <row r="22" spans="2:7" ht="18.75" customHeight="1" x14ac:dyDescent="0.4">
      <c r="B22" s="27"/>
      <c r="D22" s="184"/>
      <c r="E22" s="184"/>
      <c r="F22" s="184"/>
      <c r="G22" s="184"/>
    </row>
    <row r="23" spans="2:7" x14ac:dyDescent="0.15">
      <c r="B23" s="185" t="s">
        <v>170</v>
      </c>
      <c r="G23" s="186" t="s">
        <v>171</v>
      </c>
    </row>
    <row r="24" spans="2:7" x14ac:dyDescent="0.4">
      <c r="B24" s="403" t="s">
        <v>172</v>
      </c>
      <c r="C24" s="172" t="s">
        <v>563</v>
      </c>
      <c r="D24" s="172" t="s">
        <v>470</v>
      </c>
      <c r="E24" s="172" t="s">
        <v>3680</v>
      </c>
      <c r="F24" s="405" t="s">
        <v>471</v>
      </c>
      <c r="G24" s="405"/>
    </row>
    <row r="25" spans="2:7" x14ac:dyDescent="0.4">
      <c r="B25" s="404"/>
      <c r="C25" s="187" t="s">
        <v>472</v>
      </c>
      <c r="D25" s="187" t="s">
        <v>473</v>
      </c>
      <c r="E25" s="187" t="s">
        <v>474</v>
      </c>
      <c r="F25" s="405"/>
      <c r="G25" s="405"/>
    </row>
    <row r="26" spans="2:7" x14ac:dyDescent="0.4">
      <c r="B26" s="175" t="s">
        <v>175</v>
      </c>
      <c r="C26" s="188"/>
      <c r="D26" s="188"/>
      <c r="E26" s="190">
        <f>D26-C26</f>
        <v>0</v>
      </c>
      <c r="F26" s="405"/>
      <c r="G26" s="405"/>
    </row>
    <row r="27" spans="2:7" x14ac:dyDescent="0.4">
      <c r="B27" s="175" t="s">
        <v>176</v>
      </c>
      <c r="C27" s="188"/>
      <c r="D27" s="188"/>
      <c r="E27" s="190">
        <f>D27-C27</f>
        <v>0</v>
      </c>
      <c r="F27" s="405"/>
      <c r="G27" s="405"/>
    </row>
    <row r="28" spans="2:7" x14ac:dyDescent="0.4">
      <c r="B28" s="175" t="s">
        <v>177</v>
      </c>
      <c r="C28" s="188"/>
      <c r="D28" s="188"/>
      <c r="E28" s="190">
        <f>D28-C28</f>
        <v>0</v>
      </c>
      <c r="F28" s="405"/>
      <c r="G28" s="405"/>
    </row>
    <row r="29" spans="2:7" x14ac:dyDescent="0.4">
      <c r="B29" s="150" t="s">
        <v>178</v>
      </c>
      <c r="C29" s="192">
        <f>SUM(C26:C28)</f>
        <v>0</v>
      </c>
      <c r="D29" s="192">
        <f>SUM(D26:D28)</f>
        <v>0</v>
      </c>
      <c r="E29" s="193">
        <f>SUM(E26:E28)</f>
        <v>0</v>
      </c>
      <c r="F29" s="405"/>
      <c r="G29" s="405"/>
    </row>
    <row r="30" spans="2:7" x14ac:dyDescent="0.4">
      <c r="C30" s="27" t="s">
        <v>179</v>
      </c>
    </row>
    <row r="31" spans="2:7" ht="22.5" customHeight="1" x14ac:dyDescent="0.15">
      <c r="B31" s="185" t="s">
        <v>180</v>
      </c>
      <c r="G31" s="186" t="s">
        <v>171</v>
      </c>
    </row>
    <row r="32" spans="2:7" x14ac:dyDescent="0.4">
      <c r="B32" s="403" t="s">
        <v>172</v>
      </c>
      <c r="C32" s="172" t="s">
        <v>563</v>
      </c>
      <c r="D32" s="172" t="s">
        <v>470</v>
      </c>
      <c r="E32" s="172" t="s">
        <v>3680</v>
      </c>
      <c r="F32" s="405" t="s">
        <v>471</v>
      </c>
      <c r="G32" s="405"/>
    </row>
    <row r="33" spans="2:7" x14ac:dyDescent="0.4">
      <c r="B33" s="404"/>
      <c r="C33" s="187" t="s">
        <v>476</v>
      </c>
      <c r="D33" s="187" t="s">
        <v>477</v>
      </c>
      <c r="E33" s="187" t="s">
        <v>478</v>
      </c>
      <c r="F33" s="405"/>
      <c r="G33" s="405"/>
    </row>
    <row r="34" spans="2:7" x14ac:dyDescent="0.4">
      <c r="B34" s="175" t="s">
        <v>181</v>
      </c>
      <c r="C34" s="188"/>
      <c r="D34" s="188"/>
      <c r="E34" s="190">
        <f>D34-C34</f>
        <v>0</v>
      </c>
      <c r="F34" s="405"/>
      <c r="G34" s="405"/>
    </row>
    <row r="35" spans="2:7" x14ac:dyDescent="0.4">
      <c r="B35" s="175" t="s">
        <v>182</v>
      </c>
      <c r="C35" s="188"/>
      <c r="D35" s="188"/>
      <c r="E35" s="190">
        <f>D35-C35</f>
        <v>0</v>
      </c>
      <c r="F35" s="405"/>
      <c r="G35" s="405"/>
    </row>
    <row r="36" spans="2:7" x14ac:dyDescent="0.4">
      <c r="B36" s="175" t="s">
        <v>183</v>
      </c>
      <c r="C36" s="188"/>
      <c r="D36" s="188"/>
      <c r="E36" s="190">
        <f t="shared" ref="E36:E42" si="0">D36-C36</f>
        <v>0</v>
      </c>
      <c r="F36" s="405"/>
      <c r="G36" s="405"/>
    </row>
    <row r="37" spans="2:7" x14ac:dyDescent="0.4">
      <c r="B37" s="175" t="s">
        <v>184</v>
      </c>
      <c r="C37" s="188"/>
      <c r="D37" s="188"/>
      <c r="E37" s="190">
        <f t="shared" si="0"/>
        <v>0</v>
      </c>
      <c r="F37" s="405"/>
      <c r="G37" s="405"/>
    </row>
    <row r="38" spans="2:7" x14ac:dyDescent="0.4">
      <c r="B38" s="175" t="s">
        <v>185</v>
      </c>
      <c r="C38" s="188"/>
      <c r="D38" s="188"/>
      <c r="E38" s="190">
        <f t="shared" si="0"/>
        <v>0</v>
      </c>
      <c r="F38" s="405"/>
      <c r="G38" s="405"/>
    </row>
    <row r="39" spans="2:7" x14ac:dyDescent="0.4">
      <c r="B39" s="175" t="s">
        <v>186</v>
      </c>
      <c r="C39" s="188"/>
      <c r="D39" s="188"/>
      <c r="E39" s="190">
        <f t="shared" si="0"/>
        <v>0</v>
      </c>
      <c r="F39" s="405"/>
      <c r="G39" s="405"/>
    </row>
    <row r="40" spans="2:7" x14ac:dyDescent="0.4">
      <c r="B40" s="175" t="s">
        <v>187</v>
      </c>
      <c r="C40" s="188"/>
      <c r="D40" s="188"/>
      <c r="E40" s="190">
        <f t="shared" si="0"/>
        <v>0</v>
      </c>
      <c r="F40" s="405"/>
      <c r="G40" s="405"/>
    </row>
    <row r="41" spans="2:7" x14ac:dyDescent="0.4">
      <c r="B41" s="175" t="s">
        <v>188</v>
      </c>
      <c r="C41" s="188"/>
      <c r="D41" s="188"/>
      <c r="E41" s="190">
        <f t="shared" si="0"/>
        <v>0</v>
      </c>
      <c r="F41" s="405"/>
      <c r="G41" s="405"/>
    </row>
    <row r="42" spans="2:7" x14ac:dyDescent="0.4">
      <c r="B42" s="175" t="s">
        <v>189</v>
      </c>
      <c r="C42" s="188"/>
      <c r="D42" s="188"/>
      <c r="E42" s="190">
        <f t="shared" si="0"/>
        <v>0</v>
      </c>
      <c r="F42" s="405"/>
      <c r="G42" s="405"/>
    </row>
    <row r="43" spans="2:7" x14ac:dyDescent="0.4">
      <c r="B43" s="150" t="s">
        <v>178</v>
      </c>
      <c r="C43" s="192">
        <f>SUM(C34:C42)</f>
        <v>0</v>
      </c>
      <c r="D43" s="192">
        <f>SUM(D34:D42)</f>
        <v>0</v>
      </c>
      <c r="E43" s="192">
        <f>SUM(E34:E42)</f>
        <v>0</v>
      </c>
      <c r="F43" s="405"/>
      <c r="G43" s="405"/>
    </row>
    <row r="45" spans="2:7" x14ac:dyDescent="0.4">
      <c r="B45" s="27" t="s">
        <v>190</v>
      </c>
    </row>
    <row r="46" spans="2:7" x14ac:dyDescent="0.4">
      <c r="B46" s="89" t="s">
        <v>479</v>
      </c>
    </row>
    <row r="47" spans="2:7" x14ac:dyDescent="0.4">
      <c r="B47" s="89" t="s">
        <v>191</v>
      </c>
      <c r="C47" s="83"/>
      <c r="E47" s="83"/>
      <c r="F47" s="83"/>
      <c r="G47" s="83"/>
    </row>
    <row r="48" spans="2:7" x14ac:dyDescent="0.4">
      <c r="B48" s="89" t="s">
        <v>192</v>
      </c>
      <c r="C48" s="83"/>
      <c r="E48" s="83"/>
      <c r="F48" s="166"/>
      <c r="G48" s="166"/>
    </row>
    <row r="49" spans="2:7" x14ac:dyDescent="0.4">
      <c r="B49" s="89" t="s">
        <v>193</v>
      </c>
      <c r="C49" s="83"/>
      <c r="E49" s="83"/>
      <c r="F49" s="166"/>
      <c r="G49" s="166"/>
    </row>
    <row r="50" spans="2:7" x14ac:dyDescent="0.4">
      <c r="B50" s="89" t="s">
        <v>564</v>
      </c>
      <c r="C50" s="83"/>
      <c r="E50" s="83"/>
      <c r="F50" s="166"/>
      <c r="G50" s="166"/>
    </row>
    <row r="51" spans="2:7" x14ac:dyDescent="0.4">
      <c r="B51" s="89" t="s">
        <v>194</v>
      </c>
      <c r="E51" s="83"/>
      <c r="F51" s="166"/>
      <c r="G51" s="166"/>
    </row>
    <row r="52" spans="2:7" x14ac:dyDescent="0.4">
      <c r="B52" s="89" t="s">
        <v>481</v>
      </c>
      <c r="E52" s="83"/>
      <c r="F52" s="166"/>
      <c r="G52" s="166"/>
    </row>
    <row r="53" spans="2:7" x14ac:dyDescent="0.4">
      <c r="B53" s="89" t="s">
        <v>3765</v>
      </c>
      <c r="E53" s="83"/>
      <c r="F53" s="166"/>
      <c r="G53" s="166"/>
    </row>
    <row r="77" spans="2:7" x14ac:dyDescent="0.4">
      <c r="B77" s="89" t="s">
        <v>197</v>
      </c>
    </row>
    <row r="78" spans="2:7" x14ac:dyDescent="0.4">
      <c r="B78" s="429" t="s">
        <v>198</v>
      </c>
      <c r="C78" s="430"/>
      <c r="D78" s="409"/>
      <c r="E78" s="409"/>
      <c r="F78" s="409"/>
      <c r="G78" s="410"/>
    </row>
    <row r="79" spans="2:7" x14ac:dyDescent="0.4">
      <c r="B79" s="429"/>
      <c r="C79" s="431"/>
      <c r="D79" s="432"/>
      <c r="E79" s="432"/>
      <c r="F79" s="432"/>
      <c r="G79" s="433"/>
    </row>
    <row r="80" spans="2:7" x14ac:dyDescent="0.4">
      <c r="B80" s="429" t="s">
        <v>199</v>
      </c>
      <c r="C80" s="196" t="s">
        <v>167</v>
      </c>
      <c r="D80" s="197"/>
      <c r="E80" s="198" t="s">
        <v>200</v>
      </c>
      <c r="F80" s="435"/>
      <c r="G80" s="435"/>
    </row>
    <row r="81" spans="2:7" x14ac:dyDescent="0.4">
      <c r="B81" s="429"/>
      <c r="C81" s="152" t="s">
        <v>168</v>
      </c>
      <c r="D81" s="199"/>
      <c r="E81" s="88" t="s">
        <v>201</v>
      </c>
      <c r="F81" s="435"/>
      <c r="G81" s="435"/>
    </row>
    <row r="82" spans="2:7" x14ac:dyDescent="0.4">
      <c r="B82" s="429"/>
      <c r="C82" s="88" t="s">
        <v>202</v>
      </c>
      <c r="D82" s="176"/>
      <c r="E82" s="88" t="s">
        <v>203</v>
      </c>
      <c r="F82" s="435"/>
      <c r="G82" s="435"/>
    </row>
    <row r="83" spans="2:7" x14ac:dyDescent="0.4">
      <c r="B83" s="429"/>
      <c r="C83" s="88" t="s">
        <v>204</v>
      </c>
      <c r="D83" s="176"/>
      <c r="E83" s="88" t="s">
        <v>205</v>
      </c>
      <c r="F83" s="435"/>
      <c r="G83" s="435"/>
    </row>
    <row r="86" spans="2:7" x14ac:dyDescent="0.4">
      <c r="B86" s="89" t="s">
        <v>206</v>
      </c>
    </row>
    <row r="87" spans="2:7" x14ac:dyDescent="0.4">
      <c r="B87" s="89" t="s">
        <v>207</v>
      </c>
      <c r="C87" s="89" t="s">
        <v>155</v>
      </c>
      <c r="D87" s="89" t="s">
        <v>157</v>
      </c>
      <c r="E87" s="89" t="s">
        <v>208</v>
      </c>
    </row>
    <row r="88" spans="2:7" x14ac:dyDescent="0.4">
      <c r="B88" s="89" t="s">
        <v>209</v>
      </c>
      <c r="C88" s="89" t="s">
        <v>210</v>
      </c>
      <c r="D88" s="89" t="s">
        <v>211</v>
      </c>
      <c r="E88" s="89" t="s">
        <v>212</v>
      </c>
    </row>
    <row r="89" spans="2:7" x14ac:dyDescent="0.4">
      <c r="B89" s="89" t="s">
        <v>213</v>
      </c>
      <c r="C89" s="89" t="s">
        <v>214</v>
      </c>
      <c r="D89" s="89" t="s">
        <v>215</v>
      </c>
      <c r="E89" s="89" t="s">
        <v>216</v>
      </c>
    </row>
    <row r="90" spans="2:7" x14ac:dyDescent="0.4">
      <c r="C90" s="89" t="s">
        <v>217</v>
      </c>
      <c r="D90" s="89" t="s">
        <v>218</v>
      </c>
      <c r="E90" s="89" t="s">
        <v>219</v>
      </c>
    </row>
    <row r="91" spans="2:7" x14ac:dyDescent="0.4">
      <c r="C91" s="89" t="s">
        <v>220</v>
      </c>
      <c r="D91" s="89" t="s">
        <v>221</v>
      </c>
      <c r="E91" s="89" t="s">
        <v>222</v>
      </c>
    </row>
    <row r="92" spans="2:7" x14ac:dyDescent="0.4">
      <c r="C92" s="89" t="s">
        <v>223</v>
      </c>
      <c r="D92" s="89" t="s">
        <v>224</v>
      </c>
      <c r="E92" s="89" t="s">
        <v>225</v>
      </c>
    </row>
    <row r="93" spans="2:7" x14ac:dyDescent="0.4">
      <c r="D93" s="89" t="s">
        <v>226</v>
      </c>
      <c r="E93" s="89" t="s">
        <v>227</v>
      </c>
    </row>
    <row r="94" spans="2:7" x14ac:dyDescent="0.4">
      <c r="D94" s="89" t="s">
        <v>228</v>
      </c>
      <c r="E94" s="89" t="s">
        <v>229</v>
      </c>
    </row>
    <row r="95" spans="2:7" x14ac:dyDescent="0.4">
      <c r="D95" s="89" t="s">
        <v>230</v>
      </c>
      <c r="E95" s="89" t="s">
        <v>231</v>
      </c>
    </row>
    <row r="96" spans="2:7" x14ac:dyDescent="0.4">
      <c r="D96" s="89" t="s">
        <v>232</v>
      </c>
      <c r="E96" s="89" t="s">
        <v>233</v>
      </c>
    </row>
    <row r="97" spans="4:5" x14ac:dyDescent="0.4">
      <c r="D97" s="89" t="s">
        <v>234</v>
      </c>
      <c r="E97" s="89" t="s">
        <v>235</v>
      </c>
    </row>
    <row r="98" spans="4:5" x14ac:dyDescent="0.4">
      <c r="D98" s="89" t="s">
        <v>236</v>
      </c>
      <c r="E98" s="89" t="s">
        <v>237</v>
      </c>
    </row>
    <row r="99" spans="4:5" x14ac:dyDescent="0.4">
      <c r="D99" s="89" t="s">
        <v>205</v>
      </c>
      <c r="E99" s="89" t="s">
        <v>232</v>
      </c>
    </row>
    <row r="100" spans="4:5" x14ac:dyDescent="0.4">
      <c r="D100" s="89" t="s">
        <v>238</v>
      </c>
      <c r="E100" s="89" t="s">
        <v>239</v>
      </c>
    </row>
    <row r="101" spans="4:5" x14ac:dyDescent="0.4">
      <c r="E101" s="89" t="s">
        <v>238</v>
      </c>
    </row>
  </sheetData>
  <mergeCells count="43">
    <mergeCell ref="B80:B83"/>
    <mergeCell ref="F80:G80"/>
    <mergeCell ref="F81:G81"/>
    <mergeCell ref="F82:G82"/>
    <mergeCell ref="F83:G83"/>
    <mergeCell ref="F40:G40"/>
    <mergeCell ref="F41:G41"/>
    <mergeCell ref="F42:G42"/>
    <mergeCell ref="F43:G43"/>
    <mergeCell ref="B78:B79"/>
    <mergeCell ref="C78:G79"/>
    <mergeCell ref="F39:G39"/>
    <mergeCell ref="F26:G26"/>
    <mergeCell ref="F27:G27"/>
    <mergeCell ref="F28:G28"/>
    <mergeCell ref="F29:G29"/>
    <mergeCell ref="F34:G34"/>
    <mergeCell ref="F35:G35"/>
    <mergeCell ref="F36:G36"/>
    <mergeCell ref="F37:G37"/>
    <mergeCell ref="F38:G38"/>
    <mergeCell ref="B32:B33"/>
    <mergeCell ref="F32:G33"/>
    <mergeCell ref="B16:B18"/>
    <mergeCell ref="C16:D18"/>
    <mergeCell ref="B19:B21"/>
    <mergeCell ref="C19:G21"/>
    <mergeCell ref="B24:B25"/>
    <mergeCell ref="F24:G25"/>
    <mergeCell ref="C10:G10"/>
    <mergeCell ref="B11:B15"/>
    <mergeCell ref="D11:G11"/>
    <mergeCell ref="D12:G12"/>
    <mergeCell ref="D13:G13"/>
    <mergeCell ref="D14:G14"/>
    <mergeCell ref="D15:E15"/>
    <mergeCell ref="C9:E9"/>
    <mergeCell ref="B2:G2"/>
    <mergeCell ref="C5:D5"/>
    <mergeCell ref="C6:D6"/>
    <mergeCell ref="C7:D7"/>
    <mergeCell ref="G5:G6"/>
    <mergeCell ref="C4:D4"/>
  </mergeCells>
  <phoneticPr fontId="2"/>
  <hyperlinks>
    <hyperlink ref="I1" location="目次!A1" display="目次に戻る" xr:uid="{0FEEA21A-24EB-4234-9737-6D1AA51368D2}"/>
  </hyperlinks>
  <pageMargins left="0.39370078740157483" right="0.39370078740157483" top="0.59055118110236227" bottom="0.39370078740157483" header="0.31496062992125984" footer="0.31496062992125984"/>
  <pageSetup paperSize="9" scale="75"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464A2-58F1-47F3-B660-2E128B831223}">
  <sheetPr codeName="Sheet45"/>
  <dimension ref="A1:H37"/>
  <sheetViews>
    <sheetView view="pageBreakPreview" topLeftCell="A11" zoomScale="80" zoomScaleNormal="100" zoomScaleSheetLayoutView="80" workbookViewId="0">
      <selection sqref="A1:XFD1048576"/>
    </sheetView>
  </sheetViews>
  <sheetFormatPr defaultColWidth="9" defaultRowHeight="13.5" x14ac:dyDescent="0.4"/>
  <cols>
    <col min="1" max="1" width="9" style="89"/>
    <col min="2" max="3" width="11.375" style="89" customWidth="1"/>
    <col min="4" max="5" width="15.125" style="89" customWidth="1"/>
    <col min="6" max="16384" width="9" style="89"/>
  </cols>
  <sheetData>
    <row r="1" spans="1:8" ht="20.100000000000001" customHeight="1" x14ac:dyDescent="0.4">
      <c r="A1" s="89" t="s">
        <v>565</v>
      </c>
      <c r="H1" s="165" t="s">
        <v>3647</v>
      </c>
    </row>
    <row r="2" spans="1:8" ht="20.100000000000001" customHeight="1" x14ac:dyDescent="0.4">
      <c r="G2" s="166" t="s">
        <v>127</v>
      </c>
    </row>
    <row r="3" spans="1:8" ht="20.100000000000001" customHeight="1" x14ac:dyDescent="0.4">
      <c r="G3" s="166" t="s">
        <v>128</v>
      </c>
    </row>
    <row r="4" spans="1:8" ht="20.100000000000001" customHeight="1" x14ac:dyDescent="0.4"/>
    <row r="5" spans="1:8" ht="20.100000000000001" customHeight="1" x14ac:dyDescent="0.4">
      <c r="A5" s="89" t="s">
        <v>483</v>
      </c>
    </row>
    <row r="6" spans="1:8" ht="20.100000000000001" customHeight="1" x14ac:dyDescent="0.4">
      <c r="G6" s="166" t="s">
        <v>404</v>
      </c>
    </row>
    <row r="7" spans="1:8" ht="20.100000000000001" customHeight="1" x14ac:dyDescent="0.4"/>
    <row r="8" spans="1:8" ht="20.100000000000001" customHeight="1" x14ac:dyDescent="0.4"/>
    <row r="9" spans="1:8" ht="20.100000000000001" customHeight="1" x14ac:dyDescent="0.4">
      <c r="A9" s="385" t="s">
        <v>566</v>
      </c>
      <c r="B9" s="385"/>
      <c r="C9" s="385"/>
      <c r="D9" s="385"/>
      <c r="E9" s="385"/>
      <c r="F9" s="385"/>
      <c r="G9" s="385"/>
    </row>
    <row r="10" spans="1:8" ht="20.100000000000001" customHeight="1" x14ac:dyDescent="0.4"/>
    <row r="11" spans="1:8" ht="20.100000000000001" customHeight="1" x14ac:dyDescent="0.4">
      <c r="A11" s="386" t="s">
        <v>567</v>
      </c>
      <c r="B11" s="425"/>
      <c r="C11" s="425"/>
      <c r="D11" s="425"/>
      <c r="E11" s="425"/>
      <c r="F11" s="425"/>
      <c r="G11" s="425"/>
    </row>
    <row r="12" spans="1:8" ht="20.100000000000001" customHeight="1" x14ac:dyDescent="0.4">
      <c r="A12" s="386"/>
      <c r="B12" s="425"/>
      <c r="C12" s="425"/>
      <c r="D12" s="425"/>
      <c r="E12" s="425"/>
      <c r="F12" s="425"/>
      <c r="G12" s="425"/>
    </row>
    <row r="13" spans="1:8" ht="20.100000000000001" customHeight="1" x14ac:dyDescent="0.4">
      <c r="D13" s="83" t="s">
        <v>133</v>
      </c>
    </row>
    <row r="14" spans="1:8" ht="20.100000000000001" customHeight="1" x14ac:dyDescent="0.4"/>
    <row r="15" spans="1:8" ht="20.100000000000001" customHeight="1" x14ac:dyDescent="0.4">
      <c r="A15" s="167" t="s">
        <v>485</v>
      </c>
      <c r="E15" s="166" t="s">
        <v>290</v>
      </c>
    </row>
    <row r="16" spans="1:8" ht="20.100000000000001" customHeight="1" x14ac:dyDescent="0.4">
      <c r="B16" s="150" t="s">
        <v>411</v>
      </c>
      <c r="C16" s="150" t="s">
        <v>156</v>
      </c>
      <c r="D16" s="150" t="s">
        <v>3681</v>
      </c>
      <c r="E16" s="150" t="s">
        <v>486</v>
      </c>
    </row>
    <row r="17" spans="1:5" ht="24.75" customHeight="1" x14ac:dyDescent="0.4">
      <c r="B17" s="405"/>
      <c r="C17" s="405"/>
      <c r="D17" s="227"/>
      <c r="E17" s="227"/>
    </row>
    <row r="18" spans="1:5" ht="24.75" customHeight="1" x14ac:dyDescent="0.4">
      <c r="B18" s="405"/>
      <c r="C18" s="405"/>
      <c r="D18" s="227"/>
      <c r="E18" s="227"/>
    </row>
    <row r="19" spans="1:5" ht="20.100000000000001" customHeight="1" x14ac:dyDescent="0.4">
      <c r="B19" s="89" t="s">
        <v>568</v>
      </c>
    </row>
    <row r="20" spans="1:5" ht="20.100000000000001" customHeight="1" x14ac:dyDescent="0.4"/>
    <row r="21" spans="1:5" ht="20.100000000000001" customHeight="1" x14ac:dyDescent="0.4"/>
    <row r="22" spans="1:5" ht="20.100000000000001" customHeight="1" x14ac:dyDescent="0.4">
      <c r="A22" s="167" t="s">
        <v>488</v>
      </c>
    </row>
    <row r="23" spans="1:5" ht="20.100000000000001" customHeight="1" x14ac:dyDescent="0.4"/>
    <row r="24" spans="1:5" ht="20.100000000000001" customHeight="1" x14ac:dyDescent="0.4"/>
    <row r="25" spans="1:5" ht="20.100000000000001" customHeight="1" x14ac:dyDescent="0.4"/>
    <row r="26" spans="1:5" ht="20.100000000000001" customHeight="1" x14ac:dyDescent="0.4"/>
    <row r="27" spans="1:5" ht="20.100000000000001" customHeight="1" x14ac:dyDescent="0.4">
      <c r="A27" s="167" t="s">
        <v>489</v>
      </c>
    </row>
    <row r="28" spans="1:5" ht="20.100000000000001" customHeight="1" x14ac:dyDescent="0.4">
      <c r="B28" s="89" t="s">
        <v>569</v>
      </c>
    </row>
    <row r="29" spans="1:5" ht="20.100000000000001" customHeight="1" x14ac:dyDescent="0.4">
      <c r="E29" s="89" t="s">
        <v>570</v>
      </c>
    </row>
    <row r="30" spans="1:5" ht="20.100000000000001" customHeight="1" x14ac:dyDescent="0.4">
      <c r="B30" s="89" t="s">
        <v>3782</v>
      </c>
    </row>
    <row r="31" spans="1:5" ht="20.100000000000001" customHeight="1" x14ac:dyDescent="0.4"/>
    <row r="32" spans="1: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4">
    <mergeCell ref="A9:G9"/>
    <mergeCell ref="A11:G12"/>
    <mergeCell ref="B17:B18"/>
    <mergeCell ref="C17:C18"/>
  </mergeCells>
  <phoneticPr fontId="2"/>
  <hyperlinks>
    <hyperlink ref="H1" location="目次!A1" display="目次に戻る" xr:uid="{0504C064-2564-420F-989B-E32D48B8E72A}"/>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094D9-0A19-4D4F-8C33-3B67B734E820}">
  <sheetPr codeName="Sheet5">
    <tabColor rgb="FFFFC000"/>
  </sheetPr>
  <dimension ref="A1:J29"/>
  <sheetViews>
    <sheetView showGridLines="0" zoomScaleNormal="100" zoomScaleSheetLayoutView="80" workbookViewId="0">
      <selection activeCell="G16" sqref="G16"/>
    </sheetView>
  </sheetViews>
  <sheetFormatPr defaultColWidth="9" defaultRowHeight="13.5" x14ac:dyDescent="0.4"/>
  <cols>
    <col min="1" max="1" width="4.25" style="89" customWidth="1"/>
    <col min="2" max="6" width="13.125" style="89" customWidth="1"/>
    <col min="7" max="7" width="15.625" style="89" customWidth="1"/>
    <col min="8" max="8" width="3.75" style="89" customWidth="1"/>
    <col min="9" max="16384" width="9" style="89"/>
  </cols>
  <sheetData>
    <row r="1" spans="1:9" ht="18.75" x14ac:dyDescent="0.4">
      <c r="A1" s="89" t="s">
        <v>3817</v>
      </c>
      <c r="I1" s="165" t="s">
        <v>3647</v>
      </c>
    </row>
    <row r="2" spans="1:9" ht="17.25" x14ac:dyDescent="0.4">
      <c r="C2" s="439" t="s">
        <v>240</v>
      </c>
      <c r="D2" s="439"/>
      <c r="E2" s="439"/>
      <c r="F2" s="439"/>
    </row>
    <row r="3" spans="1:9" x14ac:dyDescent="0.4">
      <c r="G3" s="150" t="s">
        <v>156</v>
      </c>
    </row>
    <row r="4" spans="1:9" ht="30" customHeight="1" x14ac:dyDescent="0.4">
      <c r="G4" s="150"/>
    </row>
    <row r="6" spans="1:9" x14ac:dyDescent="0.4">
      <c r="A6" s="89" t="s">
        <v>241</v>
      </c>
    </row>
    <row r="8" spans="1:9" x14ac:dyDescent="0.4">
      <c r="B8" s="89" t="s">
        <v>787</v>
      </c>
    </row>
    <row r="10" spans="1:9" ht="14.25" thickBot="1" x14ac:dyDescent="0.45">
      <c r="G10" s="166" t="s">
        <v>242</v>
      </c>
    </row>
    <row r="11" spans="1:9" ht="22.5" customHeight="1" x14ac:dyDescent="0.4">
      <c r="B11" s="83"/>
      <c r="C11" s="405" t="s">
        <v>243</v>
      </c>
      <c r="D11" s="405"/>
      <c r="E11" s="405" t="s">
        <v>244</v>
      </c>
      <c r="F11" s="399"/>
      <c r="G11" s="440" t="s">
        <v>245</v>
      </c>
    </row>
    <row r="12" spans="1:9" ht="22.5" customHeight="1" thickBot="1" x14ac:dyDescent="0.45">
      <c r="B12" s="256" t="s">
        <v>786</v>
      </c>
      <c r="C12" s="172" t="s">
        <v>246</v>
      </c>
      <c r="D12" s="256" t="s">
        <v>247</v>
      </c>
      <c r="E12" s="350" t="s">
        <v>248</v>
      </c>
      <c r="F12" s="351" t="s">
        <v>247</v>
      </c>
      <c r="G12" s="441"/>
    </row>
    <row r="13" spans="1:9" ht="27.75" customHeight="1" thickTop="1" x14ac:dyDescent="0.4">
      <c r="B13" s="352" t="s">
        <v>249</v>
      </c>
      <c r="C13" s="353"/>
      <c r="D13" s="354">
        <f>ROUNDDOWN(C13*280000,-3)</f>
        <v>0</v>
      </c>
      <c r="E13" s="355" t="s">
        <v>238</v>
      </c>
      <c r="F13" s="356" t="s">
        <v>238</v>
      </c>
      <c r="G13" s="357">
        <f>D13</f>
        <v>0</v>
      </c>
    </row>
    <row r="14" spans="1:9" ht="27.75" customHeight="1" x14ac:dyDescent="0.4">
      <c r="B14" s="358" t="s">
        <v>216</v>
      </c>
      <c r="C14" s="359"/>
      <c r="D14" s="236">
        <f>ROUNDDOWN(C14*700000,-3)</f>
        <v>0</v>
      </c>
      <c r="E14" s="360"/>
      <c r="F14" s="361">
        <f>ROUNDDOWN(IF(250000*C14&gt;E14/2,E14/2,250000*C14),-3)</f>
        <v>0</v>
      </c>
      <c r="G14" s="362">
        <f>D14+F14</f>
        <v>0</v>
      </c>
    </row>
    <row r="15" spans="1:9" ht="27.75" customHeight="1" thickBot="1" x14ac:dyDescent="0.45">
      <c r="B15" s="363" t="s">
        <v>219</v>
      </c>
      <c r="C15" s="364"/>
      <c r="D15" s="365">
        <f>ROUNDDOWN(C15*1000000,-3)</f>
        <v>0</v>
      </c>
      <c r="E15" s="366"/>
      <c r="F15" s="367">
        <f>ROUNDDOWN(IF(500000*C15&gt;E15/2,E15/2,500000*C15),-3)</f>
        <v>0</v>
      </c>
      <c r="G15" s="368">
        <f>D15+F15</f>
        <v>0</v>
      </c>
    </row>
    <row r="16" spans="1:9" ht="27.75" customHeight="1" thickTop="1" thickBot="1" x14ac:dyDescent="0.45">
      <c r="B16" s="369" t="s">
        <v>250</v>
      </c>
      <c r="C16" s="370">
        <f>SUM(C13:C15)</f>
        <v>0</v>
      </c>
      <c r="D16" s="371">
        <f>SUM(D13:D15)</f>
        <v>0</v>
      </c>
      <c r="E16" s="371">
        <f>SUM(E13:E15)</f>
        <v>0</v>
      </c>
      <c r="F16" s="372">
        <f>SUM(F13:F15)</f>
        <v>0</v>
      </c>
      <c r="G16" s="373">
        <f>SUM(G13:G15)</f>
        <v>0</v>
      </c>
    </row>
    <row r="17" spans="1:10" ht="27.75" customHeight="1" x14ac:dyDescent="0.4">
      <c r="B17" s="147"/>
      <c r="C17" s="374"/>
      <c r="D17" s="375"/>
      <c r="E17" s="375"/>
      <c r="F17" s="375"/>
      <c r="G17" s="375"/>
    </row>
    <row r="19" spans="1:10" x14ac:dyDescent="0.4">
      <c r="A19" s="146" t="s">
        <v>251</v>
      </c>
      <c r="B19" s="147"/>
    </row>
    <row r="20" spans="1:10" x14ac:dyDescent="0.4">
      <c r="B20" s="405" t="s">
        <v>252</v>
      </c>
      <c r="C20" s="405"/>
      <c r="D20" s="405"/>
      <c r="E20" s="405"/>
      <c r="F20" s="405"/>
      <c r="G20" s="150" t="s">
        <v>253</v>
      </c>
    </row>
    <row r="21" spans="1:10" ht="39" customHeight="1" x14ac:dyDescent="0.4">
      <c r="B21" s="442" t="s">
        <v>254</v>
      </c>
      <c r="C21" s="442"/>
      <c r="D21" s="442"/>
      <c r="E21" s="442"/>
      <c r="F21" s="442"/>
      <c r="G21" s="150"/>
    </row>
    <row r="22" spans="1:10" ht="39" customHeight="1" x14ac:dyDescent="0.4">
      <c r="B22" s="429" t="s">
        <v>3773</v>
      </c>
      <c r="C22" s="429"/>
      <c r="D22" s="429"/>
      <c r="E22" s="429"/>
      <c r="F22" s="429"/>
      <c r="G22" s="150"/>
      <c r="J22" s="89" t="s">
        <v>255</v>
      </c>
    </row>
    <row r="23" spans="1:10" ht="39" customHeight="1" x14ac:dyDescent="0.4">
      <c r="B23" s="429" t="s">
        <v>256</v>
      </c>
      <c r="C23" s="429"/>
      <c r="D23" s="429"/>
      <c r="E23" s="429"/>
      <c r="F23" s="429"/>
      <c r="G23" s="150"/>
      <c r="J23" s="89" t="s">
        <v>257</v>
      </c>
    </row>
    <row r="24" spans="1:10" ht="39" customHeight="1" x14ac:dyDescent="0.4">
      <c r="B24" s="436" t="s">
        <v>788</v>
      </c>
      <c r="C24" s="437"/>
      <c r="D24" s="437"/>
      <c r="E24" s="437"/>
      <c r="F24" s="438"/>
      <c r="G24" s="150"/>
      <c r="J24" s="89" t="s">
        <v>258</v>
      </c>
    </row>
    <row r="25" spans="1:10" x14ac:dyDescent="0.4">
      <c r="B25" s="147"/>
    </row>
    <row r="26" spans="1:10" x14ac:dyDescent="0.4">
      <c r="B26" s="147"/>
    </row>
    <row r="27" spans="1:10" x14ac:dyDescent="0.4">
      <c r="B27" s="147"/>
    </row>
    <row r="28" spans="1:10" x14ac:dyDescent="0.4">
      <c r="B28" s="147"/>
    </row>
    <row r="29" spans="1:10" x14ac:dyDescent="0.4">
      <c r="B29" s="147"/>
    </row>
  </sheetData>
  <mergeCells count="9">
    <mergeCell ref="B24:F24"/>
    <mergeCell ref="C2:F2"/>
    <mergeCell ref="C11:D11"/>
    <mergeCell ref="E11:F11"/>
    <mergeCell ref="G11:G12"/>
    <mergeCell ref="B20:F20"/>
    <mergeCell ref="B21:F21"/>
    <mergeCell ref="B22:F22"/>
    <mergeCell ref="B23:F23"/>
  </mergeCells>
  <phoneticPr fontId="2"/>
  <dataValidations count="2">
    <dataValidation type="list" allowBlank="1" showInputMessage="1" showErrorMessage="1" sqref="G23:G24" xr:uid="{852EE7F3-C4E9-405D-BD2B-5DE0E1D2901F}">
      <formula1>$J$23:$J$24</formula1>
    </dataValidation>
    <dataValidation type="list" allowBlank="1" showInputMessage="1" showErrorMessage="1" sqref="G21:G22" xr:uid="{2F416F28-A322-4430-AC70-A0F8DC08F540}">
      <formula1>$J$23</formula1>
    </dataValidation>
  </dataValidations>
  <hyperlinks>
    <hyperlink ref="I1" location="目次!A1" display="目次に戻る" xr:uid="{365792CD-4D7C-4158-B502-9D947AF55947}"/>
  </hyperlinks>
  <printOptions horizontalCentered="1"/>
  <pageMargins left="0.39370078740157483" right="0.39370078740157483" top="0.78740157480314965" bottom="0.59055118110236227" header="0.31496062992125984" footer="0.31496062992125984"/>
  <pageSetup paperSize="9" scale="98"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AAB79-DBC7-429B-8C5C-BB1A979F919E}">
  <sheetPr codeName="Sheet46"/>
  <dimension ref="A1:I37"/>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571</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493</v>
      </c>
    </row>
    <row r="7" spans="1:9" ht="20.100000000000001" customHeight="1" x14ac:dyDescent="0.4"/>
    <row r="8" spans="1:9" ht="20.100000000000001" customHeight="1" x14ac:dyDescent="0.4"/>
    <row r="9" spans="1:9" ht="20.100000000000001" customHeight="1" x14ac:dyDescent="0.4">
      <c r="A9" s="385" t="s">
        <v>572</v>
      </c>
      <c r="B9" s="385"/>
      <c r="C9" s="385"/>
      <c r="D9" s="385"/>
      <c r="E9" s="385"/>
      <c r="F9" s="385"/>
      <c r="G9" s="385"/>
      <c r="H9" s="385"/>
    </row>
    <row r="10" spans="1:9" ht="20.100000000000001" customHeight="1" x14ac:dyDescent="0.4"/>
    <row r="11" spans="1:9" ht="20.100000000000001" customHeight="1" x14ac:dyDescent="0.4">
      <c r="A11" s="386" t="s">
        <v>3717</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386"/>
      <c r="B13" s="425"/>
      <c r="C13" s="425"/>
      <c r="D13" s="425"/>
      <c r="E13" s="425"/>
      <c r="F13" s="425"/>
      <c r="G13" s="425"/>
      <c r="H13" s="425"/>
    </row>
    <row r="14" spans="1:9" ht="20.100000000000001" customHeight="1" x14ac:dyDescent="0.4">
      <c r="D14" s="385" t="s">
        <v>133</v>
      </c>
      <c r="E14" s="385"/>
    </row>
    <row r="15" spans="1:9" ht="20.100000000000001" customHeight="1" x14ac:dyDescent="0.4"/>
    <row r="16" spans="1:9" ht="20.100000000000001" customHeight="1" x14ac:dyDescent="0.4">
      <c r="A16" s="167" t="s">
        <v>494</v>
      </c>
    </row>
    <row r="17" spans="2:2" ht="20.100000000000001" customHeight="1" x14ac:dyDescent="0.4">
      <c r="B17" s="167"/>
    </row>
    <row r="18" spans="2:2" ht="20.100000000000001" customHeight="1" x14ac:dyDescent="0.4"/>
    <row r="19" spans="2:2" ht="20.100000000000001" customHeight="1" x14ac:dyDescent="0.4"/>
    <row r="20" spans="2:2" ht="20.100000000000001" customHeight="1" x14ac:dyDescent="0.4"/>
    <row r="21" spans="2:2" ht="20.100000000000001" customHeight="1" x14ac:dyDescent="0.4"/>
    <row r="22" spans="2:2" ht="20.100000000000001" customHeight="1" x14ac:dyDescent="0.4"/>
    <row r="23" spans="2:2" ht="20.100000000000001" customHeight="1" x14ac:dyDescent="0.4"/>
    <row r="24" spans="2:2" ht="20.100000000000001" customHeight="1" x14ac:dyDescent="0.4"/>
    <row r="25" spans="2:2" ht="20.100000000000001" customHeight="1" x14ac:dyDescent="0.4"/>
    <row r="26" spans="2:2" ht="20.100000000000001" customHeight="1" x14ac:dyDescent="0.4"/>
    <row r="27" spans="2:2" ht="20.100000000000001" customHeight="1" x14ac:dyDescent="0.4"/>
    <row r="28" spans="2:2" ht="20.100000000000001" customHeight="1" x14ac:dyDescent="0.4"/>
    <row r="29" spans="2:2" ht="20.100000000000001" customHeight="1" x14ac:dyDescent="0.4"/>
    <row r="30" spans="2:2" ht="20.100000000000001" customHeight="1" x14ac:dyDescent="0.4"/>
    <row r="31" spans="2:2" ht="20.100000000000001" customHeight="1" x14ac:dyDescent="0.4"/>
    <row r="32" spans="2:2"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3">
    <mergeCell ref="A9:H9"/>
    <mergeCell ref="A11:H13"/>
    <mergeCell ref="D14:E14"/>
  </mergeCells>
  <phoneticPr fontId="2"/>
  <hyperlinks>
    <hyperlink ref="I1" location="目次!A1" display="目次に戻る" xr:uid="{58FA7016-A4EA-4FD0-A8A5-BAF524DA1A3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C5CD-5E04-43A7-9C0D-282733D31FCA}">
  <sheetPr codeName="Sheet47">
    <tabColor theme="7" tint="0.39997558519241921"/>
  </sheetPr>
  <dimension ref="A1:K47"/>
  <sheetViews>
    <sheetView view="pageBreakPreview" zoomScale="80" zoomScaleNormal="100" zoomScaleSheetLayoutView="80" workbookViewId="0">
      <selection sqref="A1:XFD1048576"/>
    </sheetView>
  </sheetViews>
  <sheetFormatPr defaultColWidth="9" defaultRowHeight="13.5" x14ac:dyDescent="0.4"/>
  <cols>
    <col min="1" max="1" width="9" style="89" customWidth="1"/>
    <col min="2" max="16384" width="9" style="89"/>
  </cols>
  <sheetData>
    <row r="1" spans="1:11" ht="20.100000000000001" customHeight="1" x14ac:dyDescent="0.4">
      <c r="A1" s="89" t="s">
        <v>573</v>
      </c>
      <c r="I1" s="165" t="s">
        <v>3647</v>
      </c>
    </row>
    <row r="2" spans="1:11" ht="20.100000000000001" customHeight="1" x14ac:dyDescent="0.4"/>
    <row r="3" spans="1:11" ht="20.100000000000001" customHeight="1" x14ac:dyDescent="0.4">
      <c r="A3" s="168" t="s">
        <v>3775</v>
      </c>
      <c r="H3" s="166" t="s">
        <v>128</v>
      </c>
      <c r="K3" s="166"/>
    </row>
    <row r="4" spans="1:11" ht="20.100000000000001" customHeight="1" x14ac:dyDescent="0.4"/>
    <row r="5" spans="1:11" ht="20.100000000000001" customHeight="1" x14ac:dyDescent="0.4">
      <c r="H5" s="166" t="s">
        <v>519</v>
      </c>
    </row>
    <row r="6" spans="1:11" ht="20.100000000000001" customHeight="1" x14ac:dyDescent="0.4"/>
    <row r="7" spans="1:11" ht="20.100000000000001" customHeight="1" x14ac:dyDescent="0.4">
      <c r="A7" s="523" t="s">
        <v>574</v>
      </c>
      <c r="B7" s="523"/>
      <c r="C7" s="523"/>
      <c r="D7" s="523"/>
      <c r="E7" s="523"/>
      <c r="F7" s="523"/>
      <c r="G7" s="523"/>
      <c r="H7" s="523"/>
    </row>
    <row r="8" spans="1:11" ht="20.100000000000001" customHeight="1" x14ac:dyDescent="0.4">
      <c r="A8" s="523"/>
      <c r="B8" s="523"/>
      <c r="C8" s="523"/>
      <c r="D8" s="523"/>
      <c r="E8" s="523"/>
      <c r="F8" s="523"/>
      <c r="G8" s="523"/>
      <c r="H8" s="523"/>
    </row>
    <row r="9" spans="1:11" ht="20.100000000000001" customHeight="1" x14ac:dyDescent="0.4">
      <c r="A9" s="523"/>
      <c r="B9" s="523"/>
      <c r="C9" s="523"/>
      <c r="D9" s="523"/>
      <c r="E9" s="523"/>
      <c r="F9" s="523"/>
      <c r="G9" s="523"/>
      <c r="H9" s="523"/>
    </row>
    <row r="10" spans="1:11" ht="20.100000000000001" customHeight="1" x14ac:dyDescent="0.4">
      <c r="A10" s="523"/>
      <c r="B10" s="523"/>
      <c r="C10" s="523"/>
      <c r="D10" s="523"/>
      <c r="E10" s="523"/>
      <c r="F10" s="523"/>
      <c r="G10" s="523"/>
      <c r="H10" s="523"/>
    </row>
    <row r="11" spans="1:11" ht="20.100000000000001" customHeight="1" x14ac:dyDescent="0.4"/>
    <row r="12" spans="1:11" ht="20.100000000000001" customHeight="1" x14ac:dyDescent="0.4">
      <c r="B12" s="169"/>
      <c r="C12" s="169"/>
      <c r="D12" s="169"/>
      <c r="E12" s="169"/>
      <c r="F12" s="169"/>
      <c r="G12" s="169"/>
      <c r="H12" s="166" t="s">
        <v>779</v>
      </c>
    </row>
    <row r="13" spans="1:11" ht="20.100000000000001" customHeight="1" x14ac:dyDescent="0.4">
      <c r="A13" s="170"/>
      <c r="B13" s="169"/>
      <c r="C13" s="169"/>
      <c r="D13" s="169"/>
      <c r="E13" s="169"/>
      <c r="F13" s="169"/>
      <c r="G13" s="169"/>
    </row>
    <row r="14" spans="1:11" ht="20.100000000000001" customHeight="1" x14ac:dyDescent="0.4">
      <c r="A14" s="170"/>
      <c r="B14" s="169"/>
      <c r="C14" s="169"/>
      <c r="D14" s="385" t="s">
        <v>133</v>
      </c>
      <c r="E14" s="385"/>
      <c r="F14" s="169"/>
      <c r="G14" s="169"/>
    </row>
    <row r="15" spans="1:11" ht="20.100000000000001" customHeight="1" x14ac:dyDescent="0.4"/>
    <row r="16" spans="1:11" ht="20.100000000000001" customHeight="1" x14ac:dyDescent="0.4">
      <c r="A16" s="386" t="s">
        <v>3781</v>
      </c>
      <c r="B16" s="386"/>
      <c r="C16" s="386"/>
      <c r="D16" s="386"/>
      <c r="E16" s="386"/>
      <c r="F16" s="386"/>
      <c r="G16" s="386"/>
      <c r="H16" s="386"/>
    </row>
    <row r="17" spans="1:8" ht="20.100000000000001" customHeight="1" x14ac:dyDescent="0.4">
      <c r="A17" s="386"/>
      <c r="B17" s="386"/>
      <c r="C17" s="386"/>
      <c r="D17" s="386"/>
      <c r="E17" s="386"/>
      <c r="F17" s="386"/>
      <c r="G17" s="386"/>
      <c r="H17" s="386"/>
    </row>
    <row r="18" spans="1:8" ht="20.100000000000001" customHeight="1" x14ac:dyDescent="0.4">
      <c r="A18" s="386"/>
      <c r="B18" s="386"/>
      <c r="C18" s="386"/>
      <c r="D18" s="386"/>
      <c r="E18" s="386"/>
      <c r="F18" s="386"/>
      <c r="G18" s="386"/>
      <c r="H18" s="386"/>
    </row>
    <row r="19" spans="1:8" ht="20.100000000000001" customHeight="1" x14ac:dyDescent="0.4">
      <c r="A19" s="386"/>
      <c r="B19" s="386"/>
      <c r="C19" s="386"/>
      <c r="D19" s="386"/>
      <c r="E19" s="386"/>
      <c r="F19" s="386"/>
      <c r="G19" s="386"/>
      <c r="H19" s="386"/>
    </row>
    <row r="20" spans="1:8" ht="20.100000000000001" customHeight="1" x14ac:dyDescent="0.4">
      <c r="A20" s="386"/>
      <c r="B20" s="386"/>
      <c r="C20" s="386"/>
      <c r="D20" s="386"/>
      <c r="E20" s="386"/>
      <c r="F20" s="386"/>
      <c r="G20" s="386"/>
      <c r="H20" s="386"/>
    </row>
    <row r="21" spans="1:8" ht="20.100000000000001" customHeight="1" x14ac:dyDescent="0.4">
      <c r="A21" s="386"/>
      <c r="B21" s="386"/>
      <c r="C21" s="386"/>
      <c r="D21" s="386"/>
      <c r="E21" s="386"/>
      <c r="F21" s="386"/>
      <c r="G21" s="386"/>
      <c r="H21" s="386"/>
    </row>
    <row r="22" spans="1:8" ht="20.100000000000001" customHeight="1" x14ac:dyDescent="0.4">
      <c r="A22" s="386"/>
      <c r="B22" s="386"/>
      <c r="C22" s="386"/>
      <c r="D22" s="386"/>
      <c r="E22" s="386"/>
      <c r="F22" s="386"/>
      <c r="G22" s="386"/>
      <c r="H22" s="386"/>
    </row>
    <row r="23" spans="1:8" ht="20.100000000000001" customHeight="1" x14ac:dyDescent="0.4">
      <c r="A23" s="386"/>
      <c r="B23" s="386"/>
      <c r="C23" s="386"/>
      <c r="D23" s="386"/>
      <c r="E23" s="386"/>
      <c r="F23" s="386"/>
      <c r="G23" s="386"/>
      <c r="H23" s="386"/>
    </row>
    <row r="24" spans="1:8" ht="20.100000000000001" customHeight="1" x14ac:dyDescent="0.4">
      <c r="A24" s="170"/>
      <c r="B24" s="170"/>
      <c r="C24" s="170"/>
      <c r="D24" s="170"/>
      <c r="E24" s="170"/>
      <c r="F24" s="170"/>
      <c r="G24" s="170"/>
      <c r="H24" s="170"/>
    </row>
    <row r="25" spans="1:8" ht="20.100000000000001" customHeight="1" x14ac:dyDescent="0.4">
      <c r="A25" s="170"/>
      <c r="B25" s="170"/>
      <c r="C25" s="170"/>
      <c r="D25" s="170"/>
      <c r="E25" s="170"/>
      <c r="F25" s="170"/>
      <c r="G25" s="170"/>
      <c r="H25" s="170"/>
    </row>
    <row r="26" spans="1:8" ht="20.100000000000001" customHeight="1" x14ac:dyDescent="0.4">
      <c r="A26" s="170"/>
      <c r="B26" s="170"/>
      <c r="C26" s="170"/>
      <c r="D26" s="170"/>
      <c r="E26" s="170"/>
      <c r="F26" s="170"/>
      <c r="G26" s="170"/>
      <c r="H26" s="170"/>
    </row>
    <row r="27" spans="1:8" ht="20.100000000000001" customHeight="1" x14ac:dyDescent="0.4">
      <c r="A27" s="170"/>
      <c r="B27" s="170"/>
      <c r="C27" s="170"/>
      <c r="D27" s="170"/>
      <c r="E27" s="170"/>
      <c r="F27" s="170"/>
      <c r="G27" s="170"/>
      <c r="H27" s="170"/>
    </row>
    <row r="28" spans="1:8" ht="20.100000000000001" customHeight="1" x14ac:dyDescent="0.4">
      <c r="A28" s="170"/>
      <c r="B28" s="170"/>
      <c r="C28" s="170"/>
      <c r="D28" s="170"/>
      <c r="E28" s="170"/>
      <c r="F28" s="170"/>
      <c r="G28" s="170"/>
      <c r="H28" s="170"/>
    </row>
    <row r="29" spans="1:8" ht="20.100000000000001" customHeight="1" x14ac:dyDescent="0.4">
      <c r="A29" s="170"/>
      <c r="B29" s="170"/>
      <c r="C29" s="170"/>
      <c r="D29" s="170"/>
      <c r="E29" s="170"/>
      <c r="F29" s="170"/>
      <c r="G29" s="170"/>
      <c r="H29" s="170"/>
    </row>
    <row r="30" spans="1:8" ht="20.100000000000001" customHeight="1" x14ac:dyDescent="0.4">
      <c r="A30" s="170"/>
      <c r="B30" s="170"/>
      <c r="C30" s="170"/>
      <c r="D30" s="170"/>
      <c r="E30" s="170"/>
      <c r="F30" s="170"/>
      <c r="G30" s="170"/>
      <c r="H30" s="170"/>
    </row>
    <row r="31" spans="1:8" ht="20.100000000000001" customHeight="1" x14ac:dyDescent="0.4">
      <c r="A31" s="170"/>
      <c r="B31" s="170"/>
      <c r="C31" s="170"/>
      <c r="D31" s="170"/>
      <c r="E31" s="170"/>
      <c r="F31" s="170"/>
      <c r="G31" s="170"/>
      <c r="H31" s="170"/>
    </row>
    <row r="32" spans="1:8" ht="20.100000000000001" customHeight="1" x14ac:dyDescent="0.4">
      <c r="A32" s="170"/>
      <c r="B32" s="170"/>
      <c r="C32" s="170"/>
      <c r="D32" s="170"/>
      <c r="E32" s="170"/>
      <c r="F32" s="170"/>
      <c r="G32" s="170"/>
      <c r="H32" s="170"/>
    </row>
    <row r="33" spans="1:8" ht="20.100000000000001" customHeight="1" x14ac:dyDescent="0.4">
      <c r="A33" s="170"/>
      <c r="B33" s="170"/>
      <c r="C33" s="170"/>
      <c r="D33" s="170"/>
      <c r="E33" s="170"/>
      <c r="F33" s="170"/>
      <c r="G33" s="170"/>
      <c r="H33" s="170"/>
    </row>
    <row r="34" spans="1:8" ht="20.100000000000001" customHeight="1" x14ac:dyDescent="0.4">
      <c r="A34" s="170"/>
      <c r="B34" s="170"/>
      <c r="C34" s="170"/>
      <c r="D34" s="170"/>
      <c r="E34" s="170"/>
      <c r="F34" s="170"/>
      <c r="G34" s="170"/>
      <c r="H34" s="170"/>
    </row>
    <row r="35" spans="1:8" ht="20.100000000000001" customHeight="1" x14ac:dyDescent="0.4">
      <c r="A35" s="170"/>
      <c r="B35" s="170"/>
      <c r="C35" s="170"/>
      <c r="D35" s="170"/>
      <c r="E35" s="170"/>
      <c r="F35" s="170"/>
      <c r="G35" s="170"/>
      <c r="H35" s="170"/>
    </row>
    <row r="36" spans="1:8" ht="20.100000000000001" customHeight="1" x14ac:dyDescent="0.4">
      <c r="A36" s="170"/>
      <c r="B36" s="170"/>
      <c r="C36" s="170"/>
      <c r="D36" s="170"/>
      <c r="E36" s="170"/>
      <c r="F36" s="170"/>
      <c r="G36" s="170"/>
      <c r="H36" s="170"/>
    </row>
    <row r="37" spans="1:8" ht="20.100000000000001" customHeight="1" x14ac:dyDescent="0.4">
      <c r="A37" s="170"/>
      <c r="B37" s="170"/>
      <c r="C37" s="170"/>
      <c r="D37" s="170"/>
      <c r="E37" s="170"/>
      <c r="F37" s="170"/>
      <c r="G37" s="170"/>
      <c r="H37" s="170"/>
    </row>
    <row r="38" spans="1:8" ht="20.100000000000001" customHeight="1" x14ac:dyDescent="0.4">
      <c r="A38" s="170"/>
      <c r="B38" s="170"/>
      <c r="C38" s="170"/>
      <c r="D38" s="170"/>
      <c r="E38" s="170"/>
      <c r="F38" s="170"/>
      <c r="G38" s="170"/>
      <c r="H38" s="170"/>
    </row>
    <row r="39" spans="1:8" ht="20.100000000000001" customHeight="1" x14ac:dyDescent="0.4"/>
    <row r="40" spans="1:8" ht="20.100000000000001" customHeight="1" x14ac:dyDescent="0.4">
      <c r="A40" s="170"/>
      <c r="B40" s="169"/>
      <c r="C40" s="169"/>
      <c r="D40" s="169"/>
      <c r="E40" s="169"/>
      <c r="F40" s="169"/>
      <c r="G40" s="169"/>
      <c r="H40" s="166"/>
    </row>
    <row r="41" spans="1:8" ht="20.100000000000001" customHeight="1" x14ac:dyDescent="0.4">
      <c r="A41" s="170"/>
      <c r="B41" s="169"/>
      <c r="C41" s="169"/>
      <c r="D41" s="169"/>
      <c r="E41" s="169"/>
      <c r="F41" s="169"/>
      <c r="G41" s="169"/>
      <c r="H41" s="166"/>
    </row>
    <row r="42" spans="1:8" ht="20.100000000000001" customHeight="1" x14ac:dyDescent="0.4">
      <c r="A42" s="170"/>
      <c r="B42" s="169"/>
      <c r="C42" s="169"/>
      <c r="D42" s="169"/>
      <c r="E42" s="169"/>
      <c r="F42" s="169"/>
      <c r="G42" s="169"/>
      <c r="H42" s="166"/>
    </row>
    <row r="43" spans="1:8" ht="20.100000000000001" customHeight="1" x14ac:dyDescent="0.4">
      <c r="A43" s="170"/>
      <c r="B43" s="169"/>
      <c r="C43" s="169"/>
      <c r="D43" s="169"/>
      <c r="E43" s="169"/>
      <c r="F43" s="169"/>
      <c r="G43" s="169"/>
      <c r="H43" s="166"/>
    </row>
    <row r="44" spans="1:8" ht="20.100000000000001" customHeight="1" x14ac:dyDescent="0.4">
      <c r="A44" s="170"/>
      <c r="B44" s="169"/>
      <c r="C44" s="169"/>
      <c r="D44" s="169"/>
      <c r="E44" s="169"/>
      <c r="F44" s="169"/>
      <c r="G44" s="169"/>
      <c r="H44" s="166"/>
    </row>
    <row r="45" spans="1:8" ht="20.100000000000001" customHeight="1" x14ac:dyDescent="0.4">
      <c r="A45" s="170"/>
      <c r="B45" s="169"/>
      <c r="C45" s="169"/>
      <c r="D45" s="169"/>
      <c r="E45" s="169"/>
      <c r="F45" s="169"/>
      <c r="G45" s="169"/>
      <c r="H45" s="166"/>
    </row>
    <row r="46" spans="1:8" ht="20.100000000000001" customHeight="1" x14ac:dyDescent="0.4">
      <c r="A46" s="170"/>
      <c r="B46" s="169"/>
      <c r="C46" s="169"/>
      <c r="D46" s="169"/>
      <c r="E46" s="169"/>
      <c r="F46" s="169"/>
      <c r="G46" s="169"/>
      <c r="H46" s="166"/>
    </row>
    <row r="47" spans="1:8" ht="20.100000000000001" customHeight="1" x14ac:dyDescent="0.4"/>
  </sheetData>
  <mergeCells count="3">
    <mergeCell ref="A7:H10"/>
    <mergeCell ref="A16:H23"/>
    <mergeCell ref="D14:E14"/>
  </mergeCells>
  <phoneticPr fontId="2"/>
  <hyperlinks>
    <hyperlink ref="I1" location="目次!A1" display="目次に戻る" xr:uid="{4E9B4BE7-3AFC-4EF0-B23A-4D61A07E38BA}"/>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D78B3-9EAE-45C9-B43F-A65CB5AB54C9}">
  <sheetPr codeName="Sheet48"/>
  <dimension ref="A1:I37"/>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575</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130</v>
      </c>
    </row>
    <row r="7" spans="1:9" ht="20.100000000000001" customHeight="1" x14ac:dyDescent="0.4"/>
    <row r="8" spans="1:9" ht="20.100000000000001" customHeight="1" x14ac:dyDescent="0.4"/>
    <row r="9" spans="1:9" ht="20.100000000000001" customHeight="1" x14ac:dyDescent="0.4">
      <c r="A9" s="385" t="s">
        <v>576</v>
      </c>
      <c r="B9" s="385"/>
      <c r="C9" s="385"/>
      <c r="D9" s="385"/>
      <c r="E9" s="385"/>
      <c r="F9" s="385"/>
      <c r="G9" s="385"/>
      <c r="H9" s="385"/>
    </row>
    <row r="10" spans="1:9" ht="20.100000000000001" customHeight="1" x14ac:dyDescent="0.4"/>
    <row r="11" spans="1:9" ht="20.100000000000001" customHeight="1" x14ac:dyDescent="0.4">
      <c r="A11" s="386" t="s">
        <v>577</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386"/>
      <c r="B13" s="425"/>
      <c r="C13" s="425"/>
      <c r="D13" s="425"/>
      <c r="E13" s="425"/>
      <c r="F13" s="425"/>
      <c r="G13" s="425"/>
      <c r="H13" s="425"/>
    </row>
    <row r="14" spans="1:9" ht="20.100000000000001" customHeight="1" x14ac:dyDescent="0.4">
      <c r="D14" s="385" t="s">
        <v>133</v>
      </c>
      <c r="E14" s="385"/>
    </row>
    <row r="15" spans="1:9" ht="20.100000000000001" customHeight="1" x14ac:dyDescent="0.4"/>
    <row r="16" spans="1:9" ht="20.100000000000001" customHeight="1" x14ac:dyDescent="0.4">
      <c r="B16" s="89" t="s">
        <v>578</v>
      </c>
      <c r="E16" s="89" t="s">
        <v>579</v>
      </c>
    </row>
    <row r="17" spans="2:5" ht="20.100000000000001" customHeight="1" x14ac:dyDescent="0.4"/>
    <row r="18" spans="2:5" ht="20.100000000000001" customHeight="1" x14ac:dyDescent="0.4">
      <c r="B18" s="89" t="s">
        <v>580</v>
      </c>
      <c r="E18" s="89" t="s">
        <v>581</v>
      </c>
    </row>
    <row r="19" spans="2:5" ht="20.100000000000001" customHeight="1" x14ac:dyDescent="0.4"/>
    <row r="20" spans="2:5" ht="20.100000000000001" customHeight="1" x14ac:dyDescent="0.4"/>
    <row r="21" spans="2:5" ht="20.100000000000001" customHeight="1" x14ac:dyDescent="0.4"/>
    <row r="22" spans="2:5" ht="20.100000000000001" customHeight="1" x14ac:dyDescent="0.4"/>
    <row r="23" spans="2:5" ht="20.100000000000001" customHeight="1" x14ac:dyDescent="0.4"/>
    <row r="24" spans="2:5" ht="20.100000000000001" customHeight="1" x14ac:dyDescent="0.4"/>
    <row r="25" spans="2:5" ht="20.100000000000001" customHeight="1" x14ac:dyDescent="0.4"/>
    <row r="26" spans="2:5" ht="20.100000000000001" customHeight="1" x14ac:dyDescent="0.4"/>
    <row r="27" spans="2:5" ht="20.100000000000001" customHeight="1" x14ac:dyDescent="0.4"/>
    <row r="28" spans="2:5" ht="20.100000000000001" customHeight="1" x14ac:dyDescent="0.4"/>
    <row r="29" spans="2:5" ht="20.100000000000001" customHeight="1" x14ac:dyDescent="0.4"/>
    <row r="30" spans="2:5" ht="20.100000000000001" customHeight="1" x14ac:dyDescent="0.4"/>
    <row r="31" spans="2:5" ht="20.100000000000001" customHeight="1" x14ac:dyDescent="0.4"/>
    <row r="32" spans="2: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3">
    <mergeCell ref="A9:H9"/>
    <mergeCell ref="A11:H13"/>
    <mergeCell ref="D14:E14"/>
  </mergeCells>
  <phoneticPr fontId="2"/>
  <hyperlinks>
    <hyperlink ref="I1" location="目次!A1" display="目次に戻る" xr:uid="{EB178E3D-6FF1-4AB1-A9A5-861AFF60EE8B}"/>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D6FF6-B589-4F23-A71F-69FCC28B1C5F}">
  <sheetPr codeName="Sheet49"/>
  <dimension ref="A1:H49"/>
  <sheetViews>
    <sheetView view="pageBreakPreview" topLeftCell="A10" zoomScale="80" zoomScaleNormal="100" zoomScaleSheetLayoutView="80" workbookViewId="0">
      <selection sqref="A1:XFD1048576"/>
    </sheetView>
  </sheetViews>
  <sheetFormatPr defaultColWidth="9" defaultRowHeight="13.5" x14ac:dyDescent="0.4"/>
  <cols>
    <col min="1" max="1" width="20.625" style="89" customWidth="1"/>
    <col min="2" max="2" width="54.125" style="89" customWidth="1"/>
    <col min="3" max="16384" width="9" style="89"/>
  </cols>
  <sheetData>
    <row r="1" spans="1:8" ht="20.100000000000001" customHeight="1" x14ac:dyDescent="0.4">
      <c r="A1" s="89" t="s">
        <v>582</v>
      </c>
      <c r="C1" s="165" t="s">
        <v>3647</v>
      </c>
    </row>
    <row r="2" spans="1:8" ht="20.100000000000001" customHeight="1" x14ac:dyDescent="0.4">
      <c r="H2" s="166"/>
    </row>
    <row r="3" spans="1:8" ht="20.100000000000001" customHeight="1" x14ac:dyDescent="0.4">
      <c r="A3" s="385" t="s">
        <v>96</v>
      </c>
      <c r="B3" s="385"/>
      <c r="H3" s="166"/>
    </row>
    <row r="4" spans="1:8" ht="20.100000000000001" customHeight="1" x14ac:dyDescent="0.4"/>
    <row r="5" spans="1:8" ht="20.100000000000001" customHeight="1" x14ac:dyDescent="0.4">
      <c r="A5" s="175" t="s">
        <v>156</v>
      </c>
      <c r="B5" s="152"/>
    </row>
    <row r="6" spans="1:8" ht="20.100000000000001" customHeight="1" x14ac:dyDescent="0.4">
      <c r="A6" s="175" t="s">
        <v>3651</v>
      </c>
      <c r="B6" s="152"/>
      <c r="H6" s="166"/>
    </row>
    <row r="7" spans="1:8" ht="20.100000000000001" customHeight="1" x14ac:dyDescent="0.4">
      <c r="A7" s="175" t="s">
        <v>158</v>
      </c>
      <c r="B7" s="152"/>
    </row>
    <row r="8" spans="1:8" ht="78" customHeight="1" x14ac:dyDescent="0.4">
      <c r="A8" s="175" t="s">
        <v>458</v>
      </c>
      <c r="B8" s="152"/>
    </row>
    <row r="9" spans="1:8" ht="20.100000000000001" customHeight="1" x14ac:dyDescent="0.4">
      <c r="A9" s="225"/>
    </row>
    <row r="10" spans="1:8" ht="20.100000000000001" customHeight="1" x14ac:dyDescent="0.4">
      <c r="A10" s="175" t="s">
        <v>156</v>
      </c>
      <c r="B10" s="152"/>
    </row>
    <row r="11" spans="1:8" ht="20.100000000000001" customHeight="1" x14ac:dyDescent="0.4">
      <c r="A11" s="175" t="s">
        <v>3651</v>
      </c>
      <c r="B11" s="152"/>
      <c r="H11" s="166"/>
    </row>
    <row r="12" spans="1:8" ht="20.100000000000001" customHeight="1" x14ac:dyDescent="0.4">
      <c r="A12" s="175" t="s">
        <v>158</v>
      </c>
      <c r="B12" s="152"/>
    </row>
    <row r="13" spans="1:8" ht="78" customHeight="1" x14ac:dyDescent="0.4">
      <c r="A13" s="175" t="s">
        <v>458</v>
      </c>
      <c r="B13" s="152"/>
    </row>
    <row r="14" spans="1:8" ht="20.100000000000001" customHeight="1" x14ac:dyDescent="0.4">
      <c r="A14" s="226"/>
      <c r="B14" s="169"/>
      <c r="C14" s="169"/>
      <c r="D14" s="169"/>
      <c r="E14" s="169"/>
      <c r="F14" s="169"/>
      <c r="G14" s="169"/>
      <c r="H14" s="169"/>
    </row>
    <row r="15" spans="1:8" ht="20.100000000000001" customHeight="1" x14ac:dyDescent="0.4">
      <c r="A15" s="175" t="s">
        <v>156</v>
      </c>
      <c r="B15" s="152"/>
    </row>
    <row r="16" spans="1:8" ht="20.100000000000001" customHeight="1" x14ac:dyDescent="0.4">
      <c r="A16" s="175" t="s">
        <v>3651</v>
      </c>
      <c r="B16" s="152"/>
      <c r="H16" s="166"/>
    </row>
    <row r="17" spans="1:8" ht="20.100000000000001" customHeight="1" x14ac:dyDescent="0.4">
      <c r="A17" s="175" t="s">
        <v>158</v>
      </c>
      <c r="B17" s="152"/>
    </row>
    <row r="18" spans="1:8" ht="78" customHeight="1" x14ac:dyDescent="0.4">
      <c r="A18" s="175" t="s">
        <v>458</v>
      </c>
      <c r="B18" s="152"/>
    </row>
    <row r="19" spans="1:8" ht="20.100000000000001" customHeight="1" x14ac:dyDescent="0.4">
      <c r="A19" s="226"/>
      <c r="B19" s="169"/>
      <c r="C19" s="169"/>
      <c r="D19" s="169"/>
      <c r="E19" s="169"/>
      <c r="F19" s="169"/>
      <c r="G19" s="169"/>
      <c r="H19" s="169"/>
    </row>
    <row r="20" spans="1:8" ht="20.100000000000001" customHeight="1" x14ac:dyDescent="0.4">
      <c r="A20" s="175" t="s">
        <v>156</v>
      </c>
      <c r="B20" s="152"/>
    </row>
    <row r="21" spans="1:8" ht="20.100000000000001" customHeight="1" x14ac:dyDescent="0.4">
      <c r="A21" s="175" t="s">
        <v>3651</v>
      </c>
      <c r="B21" s="152"/>
      <c r="H21" s="166"/>
    </row>
    <row r="22" spans="1:8" ht="20.100000000000001" customHeight="1" x14ac:dyDescent="0.4">
      <c r="A22" s="175" t="s">
        <v>158</v>
      </c>
      <c r="B22" s="152"/>
    </row>
    <row r="23" spans="1:8" ht="78" customHeight="1" x14ac:dyDescent="0.4">
      <c r="A23" s="175" t="s">
        <v>458</v>
      </c>
      <c r="B23" s="152"/>
    </row>
    <row r="24" spans="1:8" ht="20.100000000000001" customHeight="1" x14ac:dyDescent="0.4">
      <c r="A24" s="170"/>
      <c r="B24" s="169"/>
      <c r="C24" s="169"/>
      <c r="D24" s="169"/>
      <c r="E24" s="169"/>
      <c r="F24" s="169"/>
      <c r="G24" s="169"/>
      <c r="H24" s="169"/>
    </row>
    <row r="25" spans="1:8" ht="20.100000000000001" customHeight="1" x14ac:dyDescent="0.4"/>
    <row r="26" spans="1:8" ht="20.100000000000001" customHeight="1" x14ac:dyDescent="0.4"/>
    <row r="27" spans="1:8" ht="20.100000000000001" customHeight="1" x14ac:dyDescent="0.4"/>
    <row r="28" spans="1:8" ht="20.100000000000001" customHeight="1" x14ac:dyDescent="0.4">
      <c r="B28" s="167"/>
    </row>
    <row r="29" spans="1:8" ht="20.100000000000001" customHeight="1" x14ac:dyDescent="0.4"/>
    <row r="30" spans="1:8" ht="20.100000000000001" customHeight="1" x14ac:dyDescent="0.4"/>
    <row r="31" spans="1:8" ht="20.100000000000001" customHeight="1" x14ac:dyDescent="0.4"/>
    <row r="32" spans="1:8"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row r="39" s="89" customFormat="1" ht="20.100000000000001" customHeight="1" x14ac:dyDescent="0.4"/>
    <row r="40" s="89" customFormat="1" ht="20.100000000000001" customHeight="1" x14ac:dyDescent="0.4"/>
    <row r="41" s="89" customFormat="1" ht="20.100000000000001" customHeight="1" x14ac:dyDescent="0.4"/>
    <row r="42" s="89" customFormat="1" ht="20.100000000000001" customHeight="1" x14ac:dyDescent="0.4"/>
    <row r="43" s="89" customFormat="1" ht="20.100000000000001" customHeight="1" x14ac:dyDescent="0.4"/>
    <row r="44" s="89" customFormat="1" ht="20.100000000000001" customHeight="1" x14ac:dyDescent="0.4"/>
    <row r="45" s="89" customFormat="1" ht="20.100000000000001" customHeight="1" x14ac:dyDescent="0.4"/>
    <row r="46" s="89" customFormat="1" ht="20.100000000000001" customHeight="1" x14ac:dyDescent="0.4"/>
    <row r="47" s="89" customFormat="1" ht="20.100000000000001" customHeight="1" x14ac:dyDescent="0.4"/>
    <row r="48" s="89" customFormat="1" ht="20.100000000000001" customHeight="1" x14ac:dyDescent="0.4"/>
    <row r="49" s="89" customFormat="1" ht="20.100000000000001" customHeight="1" x14ac:dyDescent="0.4"/>
  </sheetData>
  <mergeCells count="1">
    <mergeCell ref="A3:B3"/>
  </mergeCells>
  <phoneticPr fontId="2"/>
  <hyperlinks>
    <hyperlink ref="C1" location="目次!A1" display="目次に戻る" xr:uid="{4C96644D-DBA7-497F-8B25-61B12BB6EF2F}"/>
  </hyperlinks>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F575-1E0C-461A-BE9D-6CEB3530A6CF}">
  <sheetPr codeName="Sheet50"/>
  <dimension ref="A1:V54"/>
  <sheetViews>
    <sheetView showGridLines="0" view="pageBreakPreview" zoomScale="80" zoomScaleNormal="100" zoomScaleSheetLayoutView="80" workbookViewId="0">
      <pane xSplit="1" ySplit="8" topLeftCell="B24" activePane="bottomRight" state="frozen"/>
      <selection sqref="A1:XFD1048576"/>
      <selection pane="topRight" sqref="A1:XFD1048576"/>
      <selection pane="bottomLeft" sqref="A1:XFD1048576"/>
      <selection pane="bottomRight" sqref="A1:XFD1048576"/>
    </sheetView>
  </sheetViews>
  <sheetFormatPr defaultColWidth="9" defaultRowHeight="19.5" customHeight="1" x14ac:dyDescent="0.15"/>
  <cols>
    <col min="1" max="1" width="4.625" style="43" customWidth="1"/>
    <col min="2" max="2" width="9.5" style="43" customWidth="1"/>
    <col min="3" max="3" width="10.125" style="44" customWidth="1"/>
    <col min="4" max="4" width="16.25" style="46" customWidth="1"/>
    <col min="5" max="5" width="13.625" style="46" customWidth="1"/>
    <col min="6" max="6" width="13.625" style="47" customWidth="1"/>
    <col min="7" max="7" width="13.625" style="44" customWidth="1"/>
    <col min="8" max="9" width="16.25" style="44" customWidth="1"/>
    <col min="10" max="11" width="6.25" style="48" customWidth="1"/>
    <col min="12" max="12" width="12.125" style="48" customWidth="1"/>
    <col min="13" max="15" width="12.125" style="44" customWidth="1"/>
    <col min="16" max="17" width="6.25" style="48" customWidth="1"/>
    <col min="18" max="18" width="12.125" style="48" customWidth="1"/>
    <col min="19" max="21" width="12.125" style="44" customWidth="1"/>
    <col min="22" max="16384" width="9" style="44"/>
  </cols>
  <sheetData>
    <row r="1" spans="1:22" s="28" customFormat="1" ht="20.100000000000001" customHeight="1" x14ac:dyDescent="0.4">
      <c r="A1" s="28" t="s">
        <v>583</v>
      </c>
      <c r="D1" s="29"/>
      <c r="E1" s="29"/>
      <c r="F1" s="30"/>
      <c r="J1" s="31"/>
      <c r="K1" s="31"/>
      <c r="L1" s="31"/>
      <c r="P1" s="31"/>
      <c r="Q1" s="31"/>
      <c r="R1" s="31"/>
      <c r="V1" s="165" t="s">
        <v>3647</v>
      </c>
    </row>
    <row r="2" spans="1:22" s="28" customFormat="1" ht="19.5" customHeight="1" x14ac:dyDescent="0.4">
      <c r="A2" s="391" t="s">
        <v>584</v>
      </c>
      <c r="B2" s="391"/>
      <c r="C2" s="391"/>
      <c r="D2" s="391"/>
      <c r="E2" s="391"/>
      <c r="F2" s="391"/>
      <c r="G2" s="391"/>
      <c r="H2" s="391"/>
      <c r="I2" s="391"/>
      <c r="J2" s="391"/>
      <c r="K2" s="391"/>
      <c r="L2" s="391"/>
      <c r="M2" s="391"/>
      <c r="N2" s="391"/>
      <c r="O2" s="391"/>
      <c r="P2" s="391"/>
      <c r="Q2" s="391"/>
      <c r="R2" s="391"/>
      <c r="S2" s="391"/>
      <c r="T2" s="391"/>
      <c r="U2" s="391"/>
    </row>
    <row r="3" spans="1:22" s="28" customFormat="1" ht="19.5" customHeight="1" x14ac:dyDescent="0.4">
      <c r="D3" s="29"/>
      <c r="E3" s="29"/>
      <c r="H3" s="32"/>
      <c r="I3" s="32"/>
      <c r="J3" s="32"/>
      <c r="K3" s="32"/>
      <c r="L3" s="32"/>
      <c r="M3" s="33"/>
      <c r="N3" s="111"/>
      <c r="O3" s="32"/>
      <c r="P3" s="32"/>
      <c r="Q3" s="32"/>
      <c r="R3" s="32"/>
      <c r="T3" s="34" t="s">
        <v>143</v>
      </c>
      <c r="U3" s="35"/>
    </row>
    <row r="4" spans="1:22" s="28" customFormat="1" ht="19.5" customHeight="1" x14ac:dyDescent="0.4">
      <c r="D4" s="29"/>
      <c r="E4" s="29"/>
      <c r="H4" s="32"/>
      <c r="I4" s="32"/>
      <c r="J4" s="32"/>
      <c r="K4" s="32"/>
      <c r="L4" s="32"/>
      <c r="M4" s="33"/>
      <c r="N4" s="111"/>
      <c r="O4" s="32"/>
      <c r="P4" s="32"/>
      <c r="Q4" s="32"/>
      <c r="R4" s="32"/>
      <c r="S4" s="33"/>
      <c r="T4" s="111"/>
      <c r="U4" s="32"/>
    </row>
    <row r="5" spans="1:22" s="28" customFormat="1" ht="17.25" customHeight="1" x14ac:dyDescent="0.4">
      <c r="D5" s="29"/>
      <c r="E5" s="29"/>
      <c r="J5" s="31"/>
      <c r="K5" s="31"/>
      <c r="L5" s="31"/>
      <c r="P5" s="31"/>
      <c r="Q5" s="31"/>
      <c r="R5" s="31"/>
      <c r="U5" s="31" t="s">
        <v>144</v>
      </c>
    </row>
    <row r="6" spans="1:22" s="28" customFormat="1" ht="19.5" customHeight="1" x14ac:dyDescent="0.4">
      <c r="A6" s="32"/>
      <c r="B6" s="32"/>
      <c r="D6" s="29"/>
      <c r="E6" s="29"/>
      <c r="F6" s="30"/>
      <c r="J6" s="506" t="s">
        <v>560</v>
      </c>
      <c r="K6" s="516"/>
      <c r="L6" s="516"/>
      <c r="M6" s="516"/>
      <c r="N6" s="516"/>
      <c r="O6" s="507"/>
      <c r="P6" s="506" t="s">
        <v>585</v>
      </c>
      <c r="Q6" s="516"/>
      <c r="R6" s="516"/>
      <c r="S6" s="516"/>
      <c r="T6" s="516"/>
      <c r="U6" s="507"/>
    </row>
    <row r="7" spans="1:22" s="9" customFormat="1" ht="21.75" customHeight="1" x14ac:dyDescent="0.15">
      <c r="A7" s="520" t="s">
        <v>145</v>
      </c>
      <c r="B7" s="521" t="s">
        <v>146</v>
      </c>
      <c r="C7" s="521" t="s">
        <v>3654</v>
      </c>
      <c r="D7" s="390" t="s">
        <v>3651</v>
      </c>
      <c r="E7" s="392" t="s">
        <v>3656</v>
      </c>
      <c r="F7" s="393"/>
      <c r="G7" s="394"/>
      <c r="H7" s="521" t="s">
        <v>147</v>
      </c>
      <c r="I7" s="521" t="s">
        <v>3710</v>
      </c>
      <c r="J7" s="520" t="s">
        <v>148</v>
      </c>
      <c r="K7" s="520"/>
      <c r="L7" s="521" t="s">
        <v>3652</v>
      </c>
      <c r="M7" s="520" t="s">
        <v>3653</v>
      </c>
      <c r="N7" s="520"/>
      <c r="O7" s="520"/>
      <c r="P7" s="520" t="s">
        <v>148</v>
      </c>
      <c r="Q7" s="520"/>
      <c r="R7" s="521" t="s">
        <v>3652</v>
      </c>
      <c r="S7" s="520" t="s">
        <v>3653</v>
      </c>
      <c r="T7" s="520"/>
      <c r="U7" s="520"/>
    </row>
    <row r="8" spans="1:22" s="5" customFormat="1" ht="21.75" customHeight="1" x14ac:dyDescent="0.4">
      <c r="A8" s="520"/>
      <c r="B8" s="520"/>
      <c r="C8" s="521"/>
      <c r="D8" s="390"/>
      <c r="E8" s="149" t="s">
        <v>172</v>
      </c>
      <c r="F8" s="149" t="s">
        <v>3657</v>
      </c>
      <c r="G8" s="149" t="s">
        <v>3650</v>
      </c>
      <c r="H8" s="521"/>
      <c r="I8" s="520"/>
      <c r="J8" s="157" t="s">
        <v>149</v>
      </c>
      <c r="K8" s="157" t="s">
        <v>150</v>
      </c>
      <c r="L8" s="520"/>
      <c r="M8" s="149" t="s">
        <v>430</v>
      </c>
      <c r="N8" s="149" t="s">
        <v>152</v>
      </c>
      <c r="O8" s="149" t="s">
        <v>3659</v>
      </c>
      <c r="P8" s="157" t="s">
        <v>149</v>
      </c>
      <c r="Q8" s="157" t="s">
        <v>150</v>
      </c>
      <c r="R8" s="520"/>
      <c r="S8" s="149" t="s">
        <v>430</v>
      </c>
      <c r="T8" s="149" t="s">
        <v>152</v>
      </c>
      <c r="U8" s="149" t="s">
        <v>3659</v>
      </c>
    </row>
    <row r="9" spans="1:22" s="36" customFormat="1" ht="34.5" customHeight="1" x14ac:dyDescent="0.15">
      <c r="A9" s="148">
        <v>1</v>
      </c>
      <c r="B9" s="37"/>
      <c r="C9" s="38"/>
      <c r="D9" s="39"/>
      <c r="E9" s="39"/>
      <c r="F9" s="39"/>
      <c r="G9" s="37"/>
      <c r="H9" s="37"/>
      <c r="I9" s="37"/>
      <c r="J9" s="112"/>
      <c r="K9" s="112"/>
      <c r="L9" s="42"/>
      <c r="M9" s="42"/>
      <c r="N9" s="42"/>
      <c r="O9" s="42"/>
      <c r="P9" s="112"/>
      <c r="Q9" s="112"/>
      <c r="R9" s="41"/>
      <c r="S9" s="41"/>
      <c r="T9" s="41"/>
      <c r="U9" s="41"/>
    </row>
    <row r="10" spans="1:22" s="36" customFormat="1" ht="34.5" customHeight="1" x14ac:dyDescent="0.15">
      <c r="A10" s="148">
        <v>2</v>
      </c>
      <c r="B10" s="37"/>
      <c r="C10" s="38"/>
      <c r="D10" s="39"/>
      <c r="E10" s="39"/>
      <c r="F10" s="39"/>
      <c r="G10" s="37"/>
      <c r="H10" s="37"/>
      <c r="I10" s="37"/>
      <c r="J10" s="112"/>
      <c r="K10" s="112"/>
      <c r="L10" s="42"/>
      <c r="M10" s="42"/>
      <c r="N10" s="42"/>
      <c r="O10" s="42"/>
      <c r="P10" s="112"/>
      <c r="Q10" s="112"/>
      <c r="R10" s="41"/>
      <c r="S10" s="41"/>
      <c r="T10" s="41"/>
      <c r="U10" s="41"/>
    </row>
    <row r="11" spans="1:22" s="36" customFormat="1" ht="34.5" customHeight="1" x14ac:dyDescent="0.15">
      <c r="A11" s="148">
        <v>3</v>
      </c>
      <c r="B11" s="37"/>
      <c r="C11" s="38"/>
      <c r="D11" s="39"/>
      <c r="E11" s="39"/>
      <c r="F11" s="39"/>
      <c r="G11" s="37"/>
      <c r="H11" s="37"/>
      <c r="I11" s="37"/>
      <c r="J11" s="112"/>
      <c r="K11" s="112"/>
      <c r="L11" s="42"/>
      <c r="M11" s="42"/>
      <c r="N11" s="42"/>
      <c r="O11" s="42"/>
      <c r="P11" s="112"/>
      <c r="Q11" s="112"/>
      <c r="R11" s="41"/>
      <c r="S11" s="41"/>
      <c r="T11" s="41"/>
      <c r="U11" s="41"/>
    </row>
    <row r="12" spans="1:22" s="36" customFormat="1" ht="34.5" customHeight="1" x14ac:dyDescent="0.15">
      <c r="A12" s="148">
        <v>4</v>
      </c>
      <c r="B12" s="37"/>
      <c r="C12" s="38"/>
      <c r="D12" s="39"/>
      <c r="E12" s="39"/>
      <c r="F12" s="39"/>
      <c r="G12" s="37"/>
      <c r="H12" s="37"/>
      <c r="I12" s="37"/>
      <c r="J12" s="112"/>
      <c r="K12" s="112"/>
      <c r="L12" s="42"/>
      <c r="M12" s="42"/>
      <c r="N12" s="42"/>
      <c r="O12" s="42"/>
      <c r="P12" s="112"/>
      <c r="Q12" s="112"/>
      <c r="R12" s="41"/>
      <c r="S12" s="41"/>
      <c r="T12" s="41"/>
      <c r="U12" s="41"/>
    </row>
    <row r="13" spans="1:22" s="36" customFormat="1" ht="34.5" customHeight="1" x14ac:dyDescent="0.15">
      <c r="A13" s="148">
        <v>5</v>
      </c>
      <c r="B13" s="37"/>
      <c r="C13" s="38"/>
      <c r="D13" s="39"/>
      <c r="E13" s="39"/>
      <c r="F13" s="39"/>
      <c r="G13" s="37"/>
      <c r="H13" s="37"/>
      <c r="I13" s="37"/>
      <c r="J13" s="112"/>
      <c r="K13" s="112"/>
      <c r="L13" s="42"/>
      <c r="M13" s="42"/>
      <c r="N13" s="42"/>
      <c r="O13" s="42"/>
      <c r="P13" s="112"/>
      <c r="Q13" s="112"/>
      <c r="R13" s="41"/>
      <c r="S13" s="41"/>
      <c r="T13" s="41"/>
      <c r="U13" s="41"/>
    </row>
    <row r="14" spans="1:22" s="36" customFormat="1" ht="34.5" customHeight="1" x14ac:dyDescent="0.15">
      <c r="A14" s="148">
        <v>6</v>
      </c>
      <c r="B14" s="37"/>
      <c r="C14" s="38"/>
      <c r="D14" s="39"/>
      <c r="E14" s="39"/>
      <c r="F14" s="39"/>
      <c r="G14" s="37"/>
      <c r="H14" s="37"/>
      <c r="I14" s="37"/>
      <c r="J14" s="112"/>
      <c r="K14" s="112"/>
      <c r="L14" s="42"/>
      <c r="M14" s="42"/>
      <c r="N14" s="42"/>
      <c r="O14" s="42"/>
      <c r="P14" s="112"/>
      <c r="Q14" s="112"/>
      <c r="R14" s="41"/>
      <c r="S14" s="41"/>
      <c r="T14" s="41"/>
      <c r="U14" s="41"/>
    </row>
    <row r="15" spans="1:22" s="36" customFormat="1" ht="34.5" customHeight="1" x14ac:dyDescent="0.15">
      <c r="A15" s="148">
        <v>7</v>
      </c>
      <c r="B15" s="37"/>
      <c r="C15" s="38"/>
      <c r="D15" s="39"/>
      <c r="E15" s="39"/>
      <c r="F15" s="39"/>
      <c r="G15" s="37"/>
      <c r="H15" s="37"/>
      <c r="I15" s="37"/>
      <c r="J15" s="112"/>
      <c r="K15" s="112"/>
      <c r="L15" s="42"/>
      <c r="M15" s="42"/>
      <c r="N15" s="42"/>
      <c r="O15" s="42"/>
      <c r="P15" s="112"/>
      <c r="Q15" s="112"/>
      <c r="R15" s="41"/>
      <c r="S15" s="41"/>
      <c r="T15" s="41"/>
      <c r="U15" s="41"/>
    </row>
    <row r="16" spans="1:22" s="36" customFormat="1" ht="34.5" customHeight="1" x14ac:dyDescent="0.15">
      <c r="A16" s="148">
        <v>8</v>
      </c>
      <c r="B16" s="37"/>
      <c r="C16" s="38"/>
      <c r="D16" s="39"/>
      <c r="E16" s="39"/>
      <c r="F16" s="39"/>
      <c r="G16" s="37"/>
      <c r="H16" s="37"/>
      <c r="I16" s="37"/>
      <c r="J16" s="112"/>
      <c r="K16" s="112"/>
      <c r="L16" s="42"/>
      <c r="M16" s="42"/>
      <c r="N16" s="42"/>
      <c r="O16" s="42"/>
      <c r="P16" s="112"/>
      <c r="Q16" s="112"/>
      <c r="R16" s="41"/>
      <c r="S16" s="41"/>
      <c r="T16" s="41"/>
      <c r="U16" s="41"/>
    </row>
    <row r="17" spans="1:21" s="36" customFormat="1" ht="34.5" customHeight="1" x14ac:dyDescent="0.15">
      <c r="A17" s="148">
        <v>9</v>
      </c>
      <c r="B17" s="37"/>
      <c r="C17" s="38"/>
      <c r="D17" s="39"/>
      <c r="E17" s="39"/>
      <c r="F17" s="39"/>
      <c r="G17" s="37"/>
      <c r="H17" s="37"/>
      <c r="I17" s="37"/>
      <c r="J17" s="112"/>
      <c r="K17" s="112"/>
      <c r="L17" s="42"/>
      <c r="M17" s="42"/>
      <c r="N17" s="42"/>
      <c r="O17" s="42"/>
      <c r="P17" s="112"/>
      <c r="Q17" s="112"/>
      <c r="R17" s="41"/>
      <c r="S17" s="41"/>
      <c r="T17" s="41"/>
      <c r="U17" s="41"/>
    </row>
    <row r="18" spans="1:21" s="36" customFormat="1" ht="34.5" customHeight="1" x14ac:dyDescent="0.15">
      <c r="A18" s="148">
        <v>10</v>
      </c>
      <c r="B18" s="37"/>
      <c r="C18" s="38"/>
      <c r="D18" s="39"/>
      <c r="E18" s="39"/>
      <c r="F18" s="39"/>
      <c r="G18" s="37"/>
      <c r="H18" s="37"/>
      <c r="I18" s="37"/>
      <c r="J18" s="112"/>
      <c r="K18" s="112"/>
      <c r="L18" s="42"/>
      <c r="M18" s="42"/>
      <c r="N18" s="42"/>
      <c r="O18" s="42"/>
      <c r="P18" s="112"/>
      <c r="Q18" s="112"/>
      <c r="R18" s="41"/>
      <c r="S18" s="41"/>
      <c r="T18" s="41"/>
      <c r="U18" s="41"/>
    </row>
    <row r="19" spans="1:21" s="36" customFormat="1" ht="34.5" customHeight="1" x14ac:dyDescent="0.15">
      <c r="A19" s="148">
        <v>11</v>
      </c>
      <c r="B19" s="37"/>
      <c r="C19" s="38"/>
      <c r="D19" s="39"/>
      <c r="E19" s="39"/>
      <c r="F19" s="39"/>
      <c r="G19" s="37"/>
      <c r="H19" s="37"/>
      <c r="I19" s="37"/>
      <c r="J19" s="112"/>
      <c r="K19" s="112"/>
      <c r="L19" s="42"/>
      <c r="M19" s="42"/>
      <c r="N19" s="42"/>
      <c r="O19" s="42"/>
      <c r="P19" s="112"/>
      <c r="Q19" s="112"/>
      <c r="R19" s="41"/>
      <c r="S19" s="41"/>
      <c r="T19" s="41"/>
      <c r="U19" s="41"/>
    </row>
    <row r="20" spans="1:21" s="36" customFormat="1" ht="34.5" customHeight="1" x14ac:dyDescent="0.15">
      <c r="A20" s="148">
        <v>12</v>
      </c>
      <c r="B20" s="37"/>
      <c r="C20" s="38"/>
      <c r="D20" s="39"/>
      <c r="E20" s="39"/>
      <c r="F20" s="39"/>
      <c r="G20" s="37"/>
      <c r="H20" s="37"/>
      <c r="I20" s="37"/>
      <c r="J20" s="112"/>
      <c r="K20" s="112"/>
      <c r="L20" s="42"/>
      <c r="M20" s="42"/>
      <c r="N20" s="42"/>
      <c r="O20" s="42"/>
      <c r="P20" s="112"/>
      <c r="Q20" s="112"/>
      <c r="R20" s="41"/>
      <c r="S20" s="41"/>
      <c r="T20" s="41"/>
      <c r="U20" s="41"/>
    </row>
    <row r="21" spans="1:21" s="36" customFormat="1" ht="34.5" customHeight="1" x14ac:dyDescent="0.15">
      <c r="A21" s="148">
        <v>13</v>
      </c>
      <c r="B21" s="37"/>
      <c r="C21" s="38"/>
      <c r="D21" s="39"/>
      <c r="E21" s="39"/>
      <c r="F21" s="39"/>
      <c r="G21" s="37"/>
      <c r="H21" s="37"/>
      <c r="I21" s="37"/>
      <c r="J21" s="112"/>
      <c r="K21" s="112"/>
      <c r="L21" s="42"/>
      <c r="M21" s="42"/>
      <c r="N21" s="42"/>
      <c r="O21" s="42"/>
      <c r="P21" s="112"/>
      <c r="Q21" s="112"/>
      <c r="R21" s="41"/>
      <c r="S21" s="41"/>
      <c r="T21" s="41"/>
      <c r="U21" s="41"/>
    </row>
    <row r="22" spans="1:21" s="36" customFormat="1" ht="34.5" customHeight="1" x14ac:dyDescent="0.15">
      <c r="A22" s="148">
        <v>14</v>
      </c>
      <c r="B22" s="37"/>
      <c r="C22" s="38"/>
      <c r="D22" s="39"/>
      <c r="E22" s="39"/>
      <c r="F22" s="39"/>
      <c r="G22" s="37"/>
      <c r="H22" s="37"/>
      <c r="I22" s="37"/>
      <c r="J22" s="112"/>
      <c r="K22" s="112"/>
      <c r="L22" s="42"/>
      <c r="M22" s="42"/>
      <c r="N22" s="42"/>
      <c r="O22" s="42"/>
      <c r="P22" s="112"/>
      <c r="Q22" s="112"/>
      <c r="R22" s="41"/>
      <c r="S22" s="41"/>
      <c r="T22" s="41"/>
      <c r="U22" s="41"/>
    </row>
    <row r="23" spans="1:21" s="36" customFormat="1" ht="34.5" customHeight="1" x14ac:dyDescent="0.15">
      <c r="A23" s="148">
        <v>15</v>
      </c>
      <c r="B23" s="37"/>
      <c r="C23" s="38"/>
      <c r="D23" s="39"/>
      <c r="E23" s="39"/>
      <c r="F23" s="39"/>
      <c r="G23" s="37"/>
      <c r="H23" s="37"/>
      <c r="I23" s="37"/>
      <c r="J23" s="112"/>
      <c r="K23" s="112"/>
      <c r="L23" s="42"/>
      <c r="M23" s="42"/>
      <c r="N23" s="42"/>
      <c r="O23" s="42"/>
      <c r="P23" s="112"/>
      <c r="Q23" s="112"/>
      <c r="R23" s="41"/>
      <c r="S23" s="41"/>
      <c r="T23" s="41"/>
      <c r="U23" s="41"/>
    </row>
    <row r="24" spans="1:21" s="36" customFormat="1" ht="34.5" customHeight="1" x14ac:dyDescent="0.15">
      <c r="A24" s="148">
        <v>16</v>
      </c>
      <c r="B24" s="37"/>
      <c r="C24" s="38"/>
      <c r="D24" s="39"/>
      <c r="E24" s="39"/>
      <c r="F24" s="39"/>
      <c r="G24" s="37"/>
      <c r="H24" s="37"/>
      <c r="I24" s="37"/>
      <c r="J24" s="112"/>
      <c r="K24" s="112"/>
      <c r="L24" s="42"/>
      <c r="M24" s="42"/>
      <c r="N24" s="42"/>
      <c r="O24" s="42"/>
      <c r="P24" s="112"/>
      <c r="Q24" s="112"/>
      <c r="R24" s="41"/>
      <c r="S24" s="41"/>
      <c r="T24" s="41"/>
      <c r="U24" s="41"/>
    </row>
    <row r="25" spans="1:21" s="36" customFormat="1" ht="34.5" customHeight="1" x14ac:dyDescent="0.15">
      <c r="A25" s="148">
        <v>17</v>
      </c>
      <c r="B25" s="37"/>
      <c r="C25" s="38"/>
      <c r="D25" s="39"/>
      <c r="E25" s="39"/>
      <c r="F25" s="39"/>
      <c r="G25" s="37"/>
      <c r="H25" s="37"/>
      <c r="I25" s="37"/>
      <c r="J25" s="112"/>
      <c r="K25" s="112"/>
      <c r="L25" s="42"/>
      <c r="M25" s="42"/>
      <c r="N25" s="42"/>
      <c r="O25" s="42"/>
      <c r="P25" s="112"/>
      <c r="Q25" s="112"/>
      <c r="R25" s="41"/>
      <c r="S25" s="41"/>
      <c r="T25" s="41"/>
      <c r="U25" s="41"/>
    </row>
    <row r="26" spans="1:21" s="36" customFormat="1" ht="34.5" customHeight="1" x14ac:dyDescent="0.15">
      <c r="A26" s="148">
        <v>18</v>
      </c>
      <c r="B26" s="37"/>
      <c r="C26" s="38"/>
      <c r="D26" s="39"/>
      <c r="E26" s="39"/>
      <c r="F26" s="39"/>
      <c r="G26" s="37"/>
      <c r="H26" s="37"/>
      <c r="I26" s="37"/>
      <c r="J26" s="112"/>
      <c r="K26" s="112"/>
      <c r="L26" s="42"/>
      <c r="M26" s="42"/>
      <c r="N26" s="42"/>
      <c r="O26" s="42"/>
      <c r="P26" s="112"/>
      <c r="Q26" s="112"/>
      <c r="R26" s="41"/>
      <c r="S26" s="41"/>
      <c r="T26" s="41"/>
      <c r="U26" s="41"/>
    </row>
    <row r="27" spans="1:21" s="36" customFormat="1" ht="34.5" customHeight="1" x14ac:dyDescent="0.15">
      <c r="A27" s="148">
        <v>19</v>
      </c>
      <c r="B27" s="37"/>
      <c r="C27" s="38"/>
      <c r="D27" s="39"/>
      <c r="E27" s="39"/>
      <c r="F27" s="39"/>
      <c r="G27" s="37"/>
      <c r="H27" s="37"/>
      <c r="I27" s="37"/>
      <c r="J27" s="112"/>
      <c r="K27" s="112"/>
      <c r="L27" s="42"/>
      <c r="M27" s="42"/>
      <c r="N27" s="42"/>
      <c r="O27" s="42"/>
      <c r="P27" s="112"/>
      <c r="Q27" s="112"/>
      <c r="R27" s="41"/>
      <c r="S27" s="41"/>
      <c r="T27" s="41"/>
      <c r="U27" s="41"/>
    </row>
    <row r="28" spans="1:21" s="36" customFormat="1" ht="34.5" customHeight="1" x14ac:dyDescent="0.15">
      <c r="A28" s="148">
        <v>20</v>
      </c>
      <c r="B28" s="37"/>
      <c r="C28" s="38"/>
      <c r="D28" s="39"/>
      <c r="E28" s="39"/>
      <c r="F28" s="39"/>
      <c r="G28" s="37"/>
      <c r="H28" s="37"/>
      <c r="I28" s="37"/>
      <c r="J28" s="112"/>
      <c r="K28" s="112"/>
      <c r="L28" s="42"/>
      <c r="M28" s="42"/>
      <c r="N28" s="42"/>
      <c r="O28" s="42"/>
      <c r="P28" s="112"/>
      <c r="Q28" s="112"/>
      <c r="R28" s="41"/>
      <c r="S28" s="41"/>
      <c r="T28" s="41"/>
      <c r="U28" s="41"/>
    </row>
    <row r="29" spans="1:21" s="36" customFormat="1" ht="34.5" customHeight="1" x14ac:dyDescent="0.15">
      <c r="A29" s="148"/>
      <c r="B29" s="149" t="s">
        <v>3665</v>
      </c>
      <c r="C29" s="149"/>
      <c r="D29" s="149"/>
      <c r="E29" s="149"/>
      <c r="F29" s="149"/>
      <c r="G29" s="148"/>
      <c r="H29" s="148"/>
      <c r="I29" s="148"/>
      <c r="J29" s="139">
        <f t="shared" ref="J29:U29" si="0">SUM(J9:J28)</f>
        <v>0</v>
      </c>
      <c r="K29" s="139">
        <f t="shared" si="0"/>
        <v>0</v>
      </c>
      <c r="L29" s="129">
        <f t="shared" si="0"/>
        <v>0</v>
      </c>
      <c r="M29" s="129">
        <f t="shared" si="0"/>
        <v>0</v>
      </c>
      <c r="N29" s="129">
        <f t="shared" si="0"/>
        <v>0</v>
      </c>
      <c r="O29" s="129">
        <f t="shared" si="0"/>
        <v>0</v>
      </c>
      <c r="P29" s="139">
        <f t="shared" si="0"/>
        <v>0</v>
      </c>
      <c r="Q29" s="139">
        <f t="shared" si="0"/>
        <v>0</v>
      </c>
      <c r="R29" s="129">
        <f t="shared" si="0"/>
        <v>0</v>
      </c>
      <c r="S29" s="129">
        <f t="shared" si="0"/>
        <v>0</v>
      </c>
      <c r="T29" s="129">
        <f t="shared" si="0"/>
        <v>0</v>
      </c>
      <c r="U29" s="129">
        <f t="shared" si="0"/>
        <v>0</v>
      </c>
    </row>
    <row r="30" spans="1:21" s="36" customFormat="1" ht="15" customHeight="1" x14ac:dyDescent="0.15">
      <c r="A30" s="127"/>
      <c r="B30" s="127"/>
      <c r="C30" s="200"/>
      <c r="D30" s="201" t="s">
        <v>3757</v>
      </c>
      <c r="E30" s="200"/>
      <c r="F30" s="200"/>
      <c r="G30" s="200"/>
      <c r="H30" s="200"/>
      <c r="I30" s="200"/>
      <c r="J30" s="200"/>
      <c r="K30" s="200"/>
      <c r="L30" s="200"/>
      <c r="M30" s="200"/>
      <c r="N30" s="200"/>
      <c r="O30" s="200"/>
      <c r="P30" s="200"/>
      <c r="Q30" s="200"/>
      <c r="R30" s="200"/>
      <c r="S30" s="200"/>
      <c r="T30" s="200"/>
      <c r="U30" s="200"/>
    </row>
    <row r="31" spans="1:21" s="36" customFormat="1" ht="15" customHeight="1" x14ac:dyDescent="0.15">
      <c r="A31" s="127"/>
      <c r="B31" s="127"/>
      <c r="D31" s="45" t="s">
        <v>3660</v>
      </c>
      <c r="E31" s="29"/>
      <c r="F31" s="202"/>
      <c r="J31" s="203"/>
      <c r="K31" s="203"/>
      <c r="L31" s="203"/>
      <c r="P31" s="203"/>
      <c r="Q31" s="203"/>
      <c r="R31" s="203"/>
    </row>
    <row r="32" spans="1:21" ht="15" customHeight="1" x14ac:dyDescent="0.15">
      <c r="D32" s="45" t="s">
        <v>3758</v>
      </c>
    </row>
    <row r="33" spans="1:18" ht="23.25" customHeight="1" x14ac:dyDescent="0.15"/>
    <row r="34" spans="1:18" ht="19.5" customHeight="1" x14ac:dyDescent="0.15">
      <c r="A34" s="44"/>
      <c r="B34" s="44"/>
      <c r="D34" s="44"/>
      <c r="E34" s="44"/>
      <c r="F34" s="44"/>
      <c r="J34" s="44"/>
      <c r="K34" s="44"/>
      <c r="L34" s="44"/>
      <c r="P34" s="44"/>
      <c r="Q34" s="44"/>
      <c r="R34" s="44"/>
    </row>
    <row r="35" spans="1:18" ht="19.5" customHeight="1" x14ac:dyDescent="0.15">
      <c r="A35" s="44"/>
      <c r="B35" s="44"/>
      <c r="D35" s="44"/>
      <c r="E35" s="44"/>
      <c r="F35" s="44"/>
      <c r="J35" s="44"/>
      <c r="K35" s="44"/>
      <c r="L35" s="44"/>
      <c r="P35" s="44"/>
      <c r="Q35" s="44"/>
      <c r="R35" s="44"/>
    </row>
    <row r="36" spans="1:18" ht="19.5" customHeight="1" x14ac:dyDescent="0.15">
      <c r="A36" s="44"/>
      <c r="B36" s="44"/>
      <c r="D36" s="44"/>
      <c r="E36" s="44"/>
      <c r="F36" s="44"/>
      <c r="J36" s="44"/>
      <c r="K36" s="44"/>
      <c r="L36" s="44"/>
      <c r="P36" s="44"/>
      <c r="Q36" s="44"/>
      <c r="R36" s="44"/>
    </row>
    <row r="37" spans="1:18" ht="19.5" customHeight="1" x14ac:dyDescent="0.15">
      <c r="A37" s="44"/>
      <c r="B37" s="44"/>
      <c r="D37" s="44"/>
      <c r="E37" s="44"/>
      <c r="F37" s="44"/>
      <c r="J37" s="44"/>
      <c r="K37" s="44"/>
      <c r="L37" s="44"/>
      <c r="P37" s="44"/>
      <c r="Q37" s="44"/>
      <c r="R37" s="44"/>
    </row>
    <row r="38" spans="1:18" ht="19.5" customHeight="1" x14ac:dyDescent="0.15">
      <c r="A38" s="44"/>
      <c r="B38" s="44"/>
      <c r="D38" s="44"/>
      <c r="E38" s="44"/>
      <c r="F38" s="44"/>
      <c r="J38" s="44"/>
      <c r="K38" s="44"/>
      <c r="L38" s="44"/>
      <c r="P38" s="44"/>
      <c r="Q38" s="44"/>
      <c r="R38" s="44"/>
    </row>
    <row r="39" spans="1:18" ht="19.5" customHeight="1" x14ac:dyDescent="0.15">
      <c r="A39" s="44"/>
      <c r="B39" s="44"/>
      <c r="D39" s="44"/>
      <c r="E39" s="44"/>
      <c r="F39" s="44"/>
      <c r="J39" s="44"/>
      <c r="K39" s="44"/>
      <c r="L39" s="44"/>
      <c r="P39" s="44"/>
      <c r="Q39" s="44"/>
      <c r="R39" s="44"/>
    </row>
    <row r="40" spans="1:18" ht="19.5" customHeight="1" x14ac:dyDescent="0.15">
      <c r="A40" s="44"/>
      <c r="B40" s="44"/>
      <c r="D40" s="44"/>
      <c r="E40" s="44"/>
      <c r="F40" s="44"/>
      <c r="J40" s="44"/>
      <c r="K40" s="44"/>
      <c r="L40" s="44"/>
      <c r="P40" s="44"/>
      <c r="Q40" s="44"/>
      <c r="R40" s="44"/>
    </row>
    <row r="41" spans="1:18" ht="19.5" customHeight="1" x14ac:dyDescent="0.15">
      <c r="A41" s="44"/>
      <c r="B41" s="44"/>
      <c r="D41" s="44"/>
      <c r="E41" s="44"/>
      <c r="F41" s="44"/>
      <c r="J41" s="44"/>
      <c r="K41" s="44"/>
      <c r="L41" s="44"/>
      <c r="P41" s="44"/>
      <c r="Q41" s="44"/>
      <c r="R41" s="44"/>
    </row>
    <row r="42" spans="1:18" ht="19.5" customHeight="1" x14ac:dyDescent="0.15">
      <c r="A42" s="44"/>
      <c r="B42" s="44"/>
      <c r="D42" s="44"/>
      <c r="E42" s="44"/>
      <c r="F42" s="44"/>
      <c r="J42" s="44"/>
      <c r="K42" s="44"/>
      <c r="L42" s="44"/>
      <c r="P42" s="44"/>
      <c r="Q42" s="44"/>
      <c r="R42" s="44"/>
    </row>
    <row r="43" spans="1:18" ht="19.5" customHeight="1" x14ac:dyDescent="0.15">
      <c r="A43" s="44"/>
      <c r="B43" s="44"/>
      <c r="D43" s="44"/>
      <c r="E43" s="44"/>
      <c r="F43" s="44"/>
      <c r="J43" s="44"/>
      <c r="K43" s="44"/>
      <c r="L43" s="44"/>
      <c r="P43" s="44"/>
      <c r="Q43" s="44"/>
      <c r="R43" s="44"/>
    </row>
    <row r="44" spans="1:18" ht="19.5" customHeight="1" x14ac:dyDescent="0.15">
      <c r="A44" s="44"/>
      <c r="B44" s="44"/>
      <c r="D44" s="44"/>
      <c r="E44" s="44"/>
      <c r="F44" s="44"/>
      <c r="J44" s="44"/>
      <c r="K44" s="44"/>
      <c r="L44" s="44"/>
      <c r="P44" s="44"/>
      <c r="Q44" s="44"/>
      <c r="R44" s="44"/>
    </row>
    <row r="45" spans="1:18" ht="19.5" customHeight="1" x14ac:dyDescent="0.15">
      <c r="A45" s="44"/>
      <c r="B45" s="44"/>
      <c r="D45" s="44"/>
      <c r="E45" s="44"/>
      <c r="F45" s="44"/>
      <c r="J45" s="44"/>
      <c r="K45" s="44"/>
      <c r="L45" s="44"/>
      <c r="P45" s="44"/>
      <c r="Q45" s="44"/>
      <c r="R45" s="44"/>
    </row>
    <row r="46" spans="1:18" ht="19.5" customHeight="1" x14ac:dyDescent="0.15">
      <c r="A46" s="44"/>
      <c r="B46" s="44"/>
      <c r="D46" s="44"/>
      <c r="E46" s="44"/>
      <c r="F46" s="44"/>
      <c r="J46" s="44"/>
      <c r="K46" s="44"/>
      <c r="L46" s="44"/>
      <c r="P46" s="44"/>
      <c r="Q46" s="44"/>
      <c r="R46" s="44"/>
    </row>
    <row r="47" spans="1:18" ht="19.5" customHeight="1" x14ac:dyDescent="0.15">
      <c r="A47" s="44"/>
      <c r="B47" s="44"/>
      <c r="D47" s="44"/>
      <c r="E47" s="44"/>
      <c r="F47" s="44"/>
      <c r="J47" s="44"/>
      <c r="K47" s="44"/>
      <c r="L47" s="44"/>
      <c r="P47" s="44"/>
      <c r="Q47" s="44"/>
      <c r="R47" s="44"/>
    </row>
    <row r="48" spans="1:18" ht="19.5" customHeight="1" x14ac:dyDescent="0.15">
      <c r="A48" s="44"/>
      <c r="B48" s="44"/>
      <c r="D48" s="44"/>
      <c r="E48" s="44"/>
      <c r="F48" s="44"/>
      <c r="J48" s="44"/>
      <c r="K48" s="44"/>
      <c r="L48" s="44"/>
      <c r="P48" s="44"/>
      <c r="Q48" s="44"/>
      <c r="R48" s="44"/>
    </row>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row r="54" s="44" customFormat="1" ht="19.5" customHeight="1" x14ac:dyDescent="0.15"/>
  </sheetData>
  <mergeCells count="16">
    <mergeCell ref="A2:U2"/>
    <mergeCell ref="J6:O6"/>
    <mergeCell ref="P6:U6"/>
    <mergeCell ref="A7:A8"/>
    <mergeCell ref="B7:B8"/>
    <mergeCell ref="C7:C8"/>
    <mergeCell ref="D7:D8"/>
    <mergeCell ref="E7:G7"/>
    <mergeCell ref="P7:Q7"/>
    <mergeCell ref="R7:R8"/>
    <mergeCell ref="S7:U7"/>
    <mergeCell ref="H7:H8"/>
    <mergeCell ref="I7:I8"/>
    <mergeCell ref="J7:K7"/>
    <mergeCell ref="L7:L8"/>
    <mergeCell ref="M7:O7"/>
  </mergeCells>
  <phoneticPr fontId="2"/>
  <hyperlinks>
    <hyperlink ref="V1" location="目次!A1" display="目次に戻る" xr:uid="{8FD096A0-D0CA-45CA-93F3-44F7D916CC13}"/>
  </hyperlinks>
  <printOptions horizontalCentered="1" verticalCentered="1"/>
  <pageMargins left="0.19685039370078741" right="0.19685039370078741" top="0.39370078740157483" bottom="0.39370078740157483" header="0.31496062992125984" footer="0.31496062992125984"/>
  <pageSetup paperSize="9" scale="56" firstPageNumber="0" orientation="landscape" useFirstPageNumber="1"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153FE-6D60-4990-8EC7-45179F8F165B}">
  <sheetPr codeName="Sheet51"/>
  <dimension ref="A1:H33"/>
  <sheetViews>
    <sheetView view="pageBreakPreview" zoomScale="80" zoomScaleNormal="100" zoomScaleSheetLayoutView="80" workbookViewId="0">
      <selection sqref="A1:XFD1048576"/>
    </sheetView>
  </sheetViews>
  <sheetFormatPr defaultColWidth="9" defaultRowHeight="13.5" x14ac:dyDescent="0.4"/>
  <cols>
    <col min="1" max="1" width="9" style="89"/>
    <col min="2" max="3" width="11.375" style="89" customWidth="1"/>
    <col min="4" max="5" width="14.5" style="89" customWidth="1"/>
    <col min="6" max="16384" width="9" style="89"/>
  </cols>
  <sheetData>
    <row r="1" spans="1:8" ht="20.100000000000001" customHeight="1" x14ac:dyDescent="0.4">
      <c r="A1" s="89" t="s">
        <v>3780</v>
      </c>
      <c r="H1" s="165" t="s">
        <v>3647</v>
      </c>
    </row>
    <row r="2" spans="1:8" ht="20.100000000000001" customHeight="1" x14ac:dyDescent="0.4">
      <c r="G2" s="166" t="s">
        <v>127</v>
      </c>
    </row>
    <row r="3" spans="1:8" ht="20.100000000000001" customHeight="1" x14ac:dyDescent="0.4">
      <c r="G3" s="166" t="s">
        <v>128</v>
      </c>
    </row>
    <row r="4" spans="1:8" ht="20.100000000000001" customHeight="1" x14ac:dyDescent="0.4"/>
    <row r="5" spans="1:8" ht="20.100000000000001" customHeight="1" x14ac:dyDescent="0.4">
      <c r="A5" s="89" t="s">
        <v>483</v>
      </c>
    </row>
    <row r="6" spans="1:8" ht="20.100000000000001" customHeight="1" x14ac:dyDescent="0.4">
      <c r="G6" s="166" t="s">
        <v>404</v>
      </c>
    </row>
    <row r="7" spans="1:8" ht="20.100000000000001" customHeight="1" x14ac:dyDescent="0.4"/>
    <row r="8" spans="1:8" ht="20.100000000000001" customHeight="1" x14ac:dyDescent="0.4"/>
    <row r="9" spans="1:8" ht="20.100000000000001" customHeight="1" x14ac:dyDescent="0.4">
      <c r="A9" s="385" t="s">
        <v>586</v>
      </c>
      <c r="B9" s="385"/>
      <c r="C9" s="385"/>
      <c r="D9" s="385"/>
      <c r="E9" s="385"/>
      <c r="F9" s="385"/>
      <c r="G9" s="385"/>
    </row>
    <row r="10" spans="1:8" ht="20.100000000000001" customHeight="1" x14ac:dyDescent="0.4"/>
    <row r="11" spans="1:8" ht="20.100000000000001" customHeight="1" x14ac:dyDescent="0.4">
      <c r="A11" s="386" t="s">
        <v>587</v>
      </c>
      <c r="B11" s="425"/>
      <c r="C11" s="425"/>
      <c r="D11" s="425"/>
      <c r="E11" s="425"/>
      <c r="F11" s="425"/>
      <c r="G11" s="425"/>
    </row>
    <row r="12" spans="1:8" ht="20.100000000000001" customHeight="1" x14ac:dyDescent="0.4">
      <c r="A12" s="386"/>
      <c r="B12" s="425"/>
      <c r="C12" s="425"/>
      <c r="D12" s="425"/>
      <c r="E12" s="425"/>
      <c r="F12" s="425"/>
      <c r="G12" s="425"/>
    </row>
    <row r="13" spans="1:8" ht="20.100000000000001" customHeight="1" x14ac:dyDescent="0.4">
      <c r="D13" s="83" t="s">
        <v>133</v>
      </c>
    </row>
    <row r="14" spans="1:8" ht="20.100000000000001" customHeight="1" x14ac:dyDescent="0.4"/>
    <row r="15" spans="1:8" ht="20.100000000000001" customHeight="1" x14ac:dyDescent="0.4">
      <c r="A15" s="167" t="s">
        <v>588</v>
      </c>
    </row>
    <row r="16" spans="1:8" ht="20.100000000000001" customHeight="1" x14ac:dyDescent="0.4"/>
    <row r="17" spans="1:5" ht="20.100000000000001" customHeight="1" x14ac:dyDescent="0.4"/>
    <row r="18" spans="1:5" ht="20.100000000000001" customHeight="1" x14ac:dyDescent="0.4"/>
    <row r="19" spans="1:5" ht="20.100000000000001" customHeight="1" x14ac:dyDescent="0.4"/>
    <row r="20" spans="1:5" ht="20.100000000000001" customHeight="1" x14ac:dyDescent="0.4"/>
    <row r="21" spans="1:5" ht="20.100000000000001" customHeight="1" x14ac:dyDescent="0.4">
      <c r="A21" s="167" t="s">
        <v>589</v>
      </c>
    </row>
    <row r="22" spans="1:5" ht="20.100000000000001" customHeight="1" x14ac:dyDescent="0.4">
      <c r="B22" s="89" t="s">
        <v>590</v>
      </c>
    </row>
    <row r="23" spans="1:5" ht="20.100000000000001" customHeight="1" x14ac:dyDescent="0.4">
      <c r="E23" s="89" t="s">
        <v>591</v>
      </c>
    </row>
    <row r="24" spans="1:5" ht="20.100000000000001" customHeight="1" x14ac:dyDescent="0.4">
      <c r="B24" s="89" t="s">
        <v>592</v>
      </c>
    </row>
    <row r="25" spans="1:5" ht="20.100000000000001" customHeight="1" x14ac:dyDescent="0.4"/>
    <row r="26" spans="1:5" ht="20.100000000000001" customHeight="1" x14ac:dyDescent="0.4"/>
    <row r="27" spans="1:5" ht="20.100000000000001" customHeight="1" x14ac:dyDescent="0.4"/>
    <row r="28" spans="1:5" ht="20.100000000000001" customHeight="1" x14ac:dyDescent="0.4"/>
    <row r="29" spans="1:5" ht="20.100000000000001" customHeight="1" x14ac:dyDescent="0.4"/>
    <row r="30" spans="1:5" ht="20.100000000000001" customHeight="1" x14ac:dyDescent="0.4"/>
    <row r="31" spans="1:5" ht="20.100000000000001" customHeight="1" x14ac:dyDescent="0.4"/>
    <row r="32" spans="1:5" ht="20.100000000000001" customHeight="1" x14ac:dyDescent="0.4"/>
    <row r="33" s="89" customFormat="1" ht="20.100000000000001" customHeight="1" x14ac:dyDescent="0.4"/>
  </sheetData>
  <mergeCells count="2">
    <mergeCell ref="A9:G9"/>
    <mergeCell ref="A11:G12"/>
  </mergeCells>
  <phoneticPr fontId="2"/>
  <hyperlinks>
    <hyperlink ref="H1" location="目次!A1" display="目次に戻る" xr:uid="{3707B2D0-0CE2-4CC6-BE84-586A41108E63}"/>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FA6B-418F-4F3B-A103-9C035F51D9BE}">
  <sheetPr codeName="Sheet52"/>
  <dimension ref="A1:I37"/>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593</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493</v>
      </c>
    </row>
    <row r="7" spans="1:9" ht="20.100000000000001" customHeight="1" x14ac:dyDescent="0.4"/>
    <row r="8" spans="1:9" ht="20.100000000000001" customHeight="1" x14ac:dyDescent="0.4"/>
    <row r="9" spans="1:9" ht="20.100000000000001" customHeight="1" x14ac:dyDescent="0.4">
      <c r="A9" s="385" t="s">
        <v>594</v>
      </c>
      <c r="B9" s="385"/>
      <c r="C9" s="385"/>
      <c r="D9" s="385"/>
      <c r="E9" s="385"/>
      <c r="F9" s="385"/>
      <c r="G9" s="385"/>
      <c r="H9" s="385"/>
    </row>
    <row r="10" spans="1:9" ht="20.100000000000001" customHeight="1" x14ac:dyDescent="0.4"/>
    <row r="11" spans="1:9" ht="20.100000000000001" customHeight="1" x14ac:dyDescent="0.4">
      <c r="A11" s="386" t="s">
        <v>3719</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386"/>
      <c r="B13" s="425"/>
      <c r="C13" s="425"/>
      <c r="D13" s="425"/>
      <c r="E13" s="425"/>
      <c r="F13" s="425"/>
      <c r="G13" s="425"/>
      <c r="H13" s="425"/>
    </row>
    <row r="14" spans="1:9" ht="20.100000000000001" customHeight="1" x14ac:dyDescent="0.4">
      <c r="D14" s="385" t="s">
        <v>133</v>
      </c>
      <c r="E14" s="385"/>
    </row>
    <row r="15" spans="1:9" ht="20.100000000000001" customHeight="1" x14ac:dyDescent="0.4"/>
    <row r="16" spans="1:9" ht="20.100000000000001" customHeight="1" x14ac:dyDescent="0.4">
      <c r="A16" s="167" t="s">
        <v>595</v>
      </c>
    </row>
    <row r="17" spans="2:2" ht="20.100000000000001" customHeight="1" x14ac:dyDescent="0.4">
      <c r="B17" s="167"/>
    </row>
    <row r="18" spans="2:2" ht="20.100000000000001" customHeight="1" x14ac:dyDescent="0.4"/>
    <row r="19" spans="2:2" ht="20.100000000000001" customHeight="1" x14ac:dyDescent="0.4"/>
    <row r="20" spans="2:2" ht="20.100000000000001" customHeight="1" x14ac:dyDescent="0.4"/>
    <row r="21" spans="2:2" ht="20.100000000000001" customHeight="1" x14ac:dyDescent="0.4"/>
    <row r="22" spans="2:2" ht="20.100000000000001" customHeight="1" x14ac:dyDescent="0.4"/>
    <row r="23" spans="2:2" ht="20.100000000000001" customHeight="1" x14ac:dyDescent="0.4"/>
    <row r="24" spans="2:2" ht="20.100000000000001" customHeight="1" x14ac:dyDescent="0.4"/>
    <row r="25" spans="2:2" ht="20.100000000000001" customHeight="1" x14ac:dyDescent="0.4"/>
    <row r="26" spans="2:2" ht="20.100000000000001" customHeight="1" x14ac:dyDescent="0.4"/>
    <row r="27" spans="2:2" ht="20.100000000000001" customHeight="1" x14ac:dyDescent="0.4"/>
    <row r="28" spans="2:2" ht="20.100000000000001" customHeight="1" x14ac:dyDescent="0.4"/>
    <row r="29" spans="2:2" ht="20.100000000000001" customHeight="1" x14ac:dyDescent="0.4"/>
    <row r="30" spans="2:2" ht="20.100000000000001" customHeight="1" x14ac:dyDescent="0.4"/>
    <row r="31" spans="2:2" ht="20.100000000000001" customHeight="1" x14ac:dyDescent="0.4"/>
    <row r="32" spans="2:2"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3">
    <mergeCell ref="A9:H9"/>
    <mergeCell ref="A11:H13"/>
    <mergeCell ref="D14:E14"/>
  </mergeCells>
  <phoneticPr fontId="2"/>
  <hyperlinks>
    <hyperlink ref="I1" location="目次!A1" display="目次に戻る" xr:uid="{DABBA1CB-0B20-4389-85F7-B0CDA9B4073F}"/>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42828-7FE3-48FE-B3F6-C9A06675E64B}">
  <sheetPr codeName="Sheet53">
    <tabColor theme="7" tint="0.39997558519241921"/>
  </sheetPr>
  <dimension ref="A1:K41"/>
  <sheetViews>
    <sheetView view="pageBreakPreview" zoomScale="80" zoomScaleNormal="100" zoomScaleSheetLayoutView="80" workbookViewId="0">
      <selection sqref="A1:XFD1048576"/>
    </sheetView>
  </sheetViews>
  <sheetFormatPr defaultColWidth="9" defaultRowHeight="13.5" x14ac:dyDescent="0.4"/>
  <cols>
    <col min="1" max="1" width="9" style="89" customWidth="1"/>
    <col min="2" max="16384" width="9" style="89"/>
  </cols>
  <sheetData>
    <row r="1" spans="1:11" ht="20.100000000000001" customHeight="1" x14ac:dyDescent="0.4">
      <c r="A1" s="89" t="s">
        <v>596</v>
      </c>
      <c r="I1" s="165" t="s">
        <v>3647</v>
      </c>
    </row>
    <row r="2" spans="1:11" ht="20.100000000000001" customHeight="1" x14ac:dyDescent="0.4"/>
    <row r="3" spans="1:11" ht="20.100000000000001" customHeight="1" x14ac:dyDescent="0.4">
      <c r="A3" s="168" t="s">
        <v>3775</v>
      </c>
      <c r="H3" s="166" t="s">
        <v>128</v>
      </c>
      <c r="K3" s="166"/>
    </row>
    <row r="4" spans="1:11" ht="20.100000000000001" customHeight="1" x14ac:dyDescent="0.4"/>
    <row r="5" spans="1:11" ht="20.100000000000001" customHeight="1" x14ac:dyDescent="0.4">
      <c r="H5" s="166" t="s">
        <v>519</v>
      </c>
    </row>
    <row r="6" spans="1:11" ht="20.100000000000001" customHeight="1" x14ac:dyDescent="0.4"/>
    <row r="7" spans="1:11" ht="20.100000000000001" customHeight="1" x14ac:dyDescent="0.4">
      <c r="A7" s="523" t="s">
        <v>597</v>
      </c>
      <c r="B7" s="523"/>
      <c r="C7" s="523"/>
      <c r="D7" s="523"/>
      <c r="E7" s="523"/>
      <c r="F7" s="523"/>
      <c r="G7" s="523"/>
      <c r="H7" s="523"/>
    </row>
    <row r="8" spans="1:11" ht="20.100000000000001" customHeight="1" x14ac:dyDescent="0.4">
      <c r="A8" s="523"/>
      <c r="B8" s="523"/>
      <c r="C8" s="523"/>
      <c r="D8" s="523"/>
      <c r="E8" s="523"/>
      <c r="F8" s="523"/>
      <c r="G8" s="523"/>
      <c r="H8" s="523"/>
    </row>
    <row r="9" spans="1:11" ht="20.100000000000001" customHeight="1" x14ac:dyDescent="0.4">
      <c r="A9" s="523"/>
      <c r="B9" s="523"/>
      <c r="C9" s="523"/>
      <c r="D9" s="523"/>
      <c r="E9" s="523"/>
      <c r="F9" s="523"/>
      <c r="G9" s="523"/>
      <c r="H9" s="523"/>
    </row>
    <row r="10" spans="1:11" ht="20.100000000000001" customHeight="1" x14ac:dyDescent="0.4">
      <c r="A10" s="523"/>
      <c r="B10" s="523"/>
      <c r="C10" s="523"/>
      <c r="D10" s="523"/>
      <c r="E10" s="523"/>
      <c r="F10" s="523"/>
      <c r="G10" s="523"/>
      <c r="H10" s="523"/>
    </row>
    <row r="11" spans="1:11" ht="20.100000000000001" customHeight="1" x14ac:dyDescent="0.4"/>
    <row r="12" spans="1:11" ht="20.100000000000001" customHeight="1" x14ac:dyDescent="0.4">
      <c r="B12" s="169"/>
      <c r="C12" s="169"/>
      <c r="D12" s="169"/>
      <c r="E12" s="169"/>
      <c r="F12" s="169"/>
      <c r="G12" s="169"/>
      <c r="H12" s="166" t="s">
        <v>779</v>
      </c>
    </row>
    <row r="13" spans="1:11" ht="20.100000000000001" customHeight="1" x14ac:dyDescent="0.4">
      <c r="A13" s="170"/>
      <c r="B13" s="169"/>
      <c r="C13" s="169"/>
      <c r="D13" s="169"/>
      <c r="E13" s="169"/>
      <c r="F13" s="169"/>
      <c r="G13" s="169"/>
    </row>
    <row r="14" spans="1:11" ht="20.100000000000001" customHeight="1" x14ac:dyDescent="0.4">
      <c r="A14" s="170"/>
      <c r="B14" s="169"/>
      <c r="C14" s="169"/>
      <c r="D14" s="385" t="s">
        <v>133</v>
      </c>
      <c r="E14" s="385"/>
      <c r="F14" s="169"/>
      <c r="G14" s="169"/>
    </row>
    <row r="15" spans="1:11" ht="20.100000000000001" customHeight="1" x14ac:dyDescent="0.4"/>
    <row r="16" spans="1:11" ht="20.100000000000001" customHeight="1" x14ac:dyDescent="0.4">
      <c r="A16" s="386" t="s">
        <v>598</v>
      </c>
      <c r="B16" s="386"/>
      <c r="C16" s="386"/>
      <c r="D16" s="386"/>
      <c r="E16" s="386"/>
      <c r="F16" s="386"/>
      <c r="G16" s="386"/>
      <c r="H16" s="386"/>
    </row>
    <row r="17" spans="1:8" ht="20.100000000000001" customHeight="1" x14ac:dyDescent="0.4">
      <c r="A17" s="386"/>
      <c r="B17" s="386"/>
      <c r="C17" s="386"/>
      <c r="D17" s="386"/>
      <c r="E17" s="386"/>
      <c r="F17" s="386"/>
      <c r="G17" s="386"/>
      <c r="H17" s="386"/>
    </row>
    <row r="18" spans="1:8" ht="20.100000000000001" customHeight="1" x14ac:dyDescent="0.4">
      <c r="A18" s="170"/>
      <c r="B18" s="170"/>
      <c r="C18" s="170"/>
      <c r="D18" s="170"/>
      <c r="E18" s="170"/>
      <c r="F18" s="170"/>
      <c r="G18" s="170"/>
      <c r="H18" s="170"/>
    </row>
    <row r="19" spans="1:8" ht="20.100000000000001" customHeight="1" x14ac:dyDescent="0.4">
      <c r="A19" s="170"/>
      <c r="B19" s="170"/>
      <c r="C19" s="170"/>
      <c r="D19" s="170"/>
      <c r="E19" s="170"/>
      <c r="F19" s="170"/>
      <c r="G19" s="170"/>
      <c r="H19" s="170"/>
    </row>
    <row r="20" spans="1:8" ht="20.100000000000001" customHeight="1" x14ac:dyDescent="0.4">
      <c r="A20" s="170"/>
      <c r="B20" s="170"/>
      <c r="C20" s="170"/>
      <c r="D20" s="170"/>
      <c r="E20" s="170"/>
      <c r="F20" s="170"/>
      <c r="G20" s="170"/>
      <c r="H20" s="170"/>
    </row>
    <row r="21" spans="1:8" ht="20.100000000000001" customHeight="1" x14ac:dyDescent="0.4">
      <c r="A21" s="170"/>
      <c r="B21" s="170"/>
      <c r="C21" s="170"/>
      <c r="D21" s="170"/>
      <c r="E21" s="170"/>
      <c r="F21" s="170"/>
      <c r="G21" s="170"/>
      <c r="H21" s="170"/>
    </row>
    <row r="22" spans="1:8" ht="20.100000000000001" customHeight="1" x14ac:dyDescent="0.4">
      <c r="A22" s="170"/>
      <c r="B22" s="170"/>
      <c r="C22" s="170"/>
      <c r="D22" s="170"/>
      <c r="E22" s="170"/>
      <c r="F22" s="170"/>
      <c r="G22" s="170"/>
      <c r="H22" s="170"/>
    </row>
    <row r="23" spans="1:8" ht="20.100000000000001" customHeight="1" x14ac:dyDescent="0.4">
      <c r="A23" s="170"/>
      <c r="B23" s="170"/>
      <c r="C23" s="170"/>
      <c r="D23" s="170"/>
      <c r="E23" s="170"/>
      <c r="F23" s="170"/>
      <c r="G23" s="170"/>
      <c r="H23" s="170"/>
    </row>
    <row r="24" spans="1:8" ht="20.100000000000001" customHeight="1" x14ac:dyDescent="0.4">
      <c r="A24" s="170"/>
      <c r="B24" s="170"/>
      <c r="C24" s="170"/>
      <c r="D24" s="170"/>
      <c r="E24" s="170"/>
      <c r="F24" s="170"/>
      <c r="G24" s="170"/>
      <c r="H24" s="170"/>
    </row>
    <row r="25" spans="1:8" ht="20.100000000000001" customHeight="1" x14ac:dyDescent="0.4">
      <c r="A25" s="170"/>
      <c r="B25" s="170"/>
      <c r="C25" s="170"/>
      <c r="D25" s="170"/>
      <c r="E25" s="170"/>
      <c r="F25" s="170"/>
      <c r="G25" s="170"/>
      <c r="H25" s="170"/>
    </row>
    <row r="26" spans="1:8" ht="20.100000000000001" customHeight="1" x14ac:dyDescent="0.4">
      <c r="A26" s="170"/>
      <c r="B26" s="170"/>
      <c r="C26" s="170"/>
      <c r="D26" s="170"/>
      <c r="E26" s="170"/>
      <c r="F26" s="170"/>
      <c r="G26" s="170"/>
      <c r="H26" s="170"/>
    </row>
    <row r="27" spans="1:8" ht="20.100000000000001" customHeight="1" x14ac:dyDescent="0.4">
      <c r="A27" s="170"/>
      <c r="B27" s="170"/>
      <c r="C27" s="170"/>
      <c r="D27" s="170"/>
      <c r="E27" s="170"/>
      <c r="F27" s="170"/>
      <c r="G27" s="170"/>
      <c r="H27" s="170"/>
    </row>
    <row r="28" spans="1:8" ht="20.100000000000001" customHeight="1" x14ac:dyDescent="0.4">
      <c r="A28" s="170"/>
      <c r="B28" s="170"/>
      <c r="C28" s="170"/>
      <c r="D28" s="170"/>
      <c r="E28" s="170"/>
      <c r="F28" s="170"/>
      <c r="G28" s="170"/>
      <c r="H28" s="170"/>
    </row>
    <row r="29" spans="1:8" ht="20.100000000000001" customHeight="1" x14ac:dyDescent="0.4">
      <c r="A29" s="170"/>
      <c r="B29" s="170"/>
      <c r="C29" s="170"/>
      <c r="D29" s="170"/>
      <c r="E29" s="170"/>
      <c r="F29" s="170"/>
      <c r="G29" s="170"/>
      <c r="H29" s="170"/>
    </row>
    <row r="30" spans="1:8" ht="20.100000000000001" customHeight="1" x14ac:dyDescent="0.4">
      <c r="A30" s="170"/>
      <c r="B30" s="170"/>
      <c r="C30" s="170"/>
      <c r="D30" s="170"/>
      <c r="E30" s="170"/>
      <c r="F30" s="170"/>
      <c r="G30" s="170"/>
      <c r="H30" s="170"/>
    </row>
    <row r="31" spans="1:8" ht="20.100000000000001" customHeight="1" x14ac:dyDescent="0.4">
      <c r="A31" s="170"/>
      <c r="B31" s="170"/>
      <c r="C31" s="170"/>
      <c r="D31" s="170"/>
      <c r="E31" s="170"/>
      <c r="F31" s="170"/>
      <c r="G31" s="170"/>
      <c r="H31" s="170"/>
    </row>
    <row r="32" spans="1:8" ht="20.100000000000001" customHeight="1" x14ac:dyDescent="0.4">
      <c r="A32" s="170"/>
      <c r="B32" s="170"/>
      <c r="C32" s="170"/>
      <c r="D32" s="170"/>
      <c r="E32" s="170"/>
      <c r="F32" s="170"/>
      <c r="G32" s="170"/>
      <c r="H32" s="170"/>
    </row>
    <row r="33" spans="1:8" ht="20.100000000000001" customHeight="1" x14ac:dyDescent="0.4"/>
    <row r="34" spans="1:8" ht="20.100000000000001" customHeight="1" x14ac:dyDescent="0.4">
      <c r="A34" s="170"/>
      <c r="B34" s="169"/>
      <c r="C34" s="169"/>
      <c r="D34" s="169"/>
      <c r="E34" s="169"/>
      <c r="F34" s="169"/>
      <c r="G34" s="169"/>
      <c r="H34" s="166"/>
    </row>
    <row r="35" spans="1:8" ht="20.100000000000001" customHeight="1" x14ac:dyDescent="0.4">
      <c r="A35" s="170"/>
      <c r="B35" s="169"/>
      <c r="C35" s="169"/>
      <c r="D35" s="169"/>
      <c r="E35" s="169"/>
      <c r="F35" s="169"/>
      <c r="G35" s="169"/>
      <c r="H35" s="166"/>
    </row>
    <row r="36" spans="1:8" ht="20.100000000000001" customHeight="1" x14ac:dyDescent="0.4">
      <c r="A36" s="170"/>
      <c r="B36" s="169"/>
      <c r="C36" s="169"/>
      <c r="D36" s="169"/>
      <c r="E36" s="169"/>
      <c r="F36" s="169"/>
      <c r="G36" s="169"/>
      <c r="H36" s="166"/>
    </row>
    <row r="37" spans="1:8" ht="20.100000000000001" customHeight="1" x14ac:dyDescent="0.4">
      <c r="A37" s="170"/>
      <c r="B37" s="169"/>
      <c r="C37" s="169"/>
      <c r="D37" s="169"/>
      <c r="E37" s="169"/>
      <c r="F37" s="169"/>
      <c r="G37" s="169"/>
      <c r="H37" s="166"/>
    </row>
    <row r="38" spans="1:8" ht="20.100000000000001" customHeight="1" x14ac:dyDescent="0.4">
      <c r="A38" s="170"/>
      <c r="B38" s="169"/>
      <c r="C38" s="169"/>
      <c r="D38" s="169"/>
      <c r="E38" s="169"/>
      <c r="F38" s="169"/>
      <c r="G38" s="169"/>
      <c r="H38" s="166"/>
    </row>
    <row r="39" spans="1:8" ht="20.100000000000001" customHeight="1" x14ac:dyDescent="0.4">
      <c r="A39" s="170"/>
      <c r="B39" s="169"/>
      <c r="C39" s="169"/>
      <c r="D39" s="169"/>
      <c r="E39" s="169"/>
      <c r="F39" s="169"/>
      <c r="G39" s="169"/>
      <c r="H39" s="166"/>
    </row>
    <row r="40" spans="1:8" ht="20.100000000000001" customHeight="1" x14ac:dyDescent="0.4">
      <c r="A40" s="170"/>
      <c r="B40" s="169"/>
      <c r="C40" s="169"/>
      <c r="D40" s="169"/>
      <c r="E40" s="169"/>
      <c r="F40" s="169"/>
      <c r="G40" s="169"/>
      <c r="H40" s="166"/>
    </row>
    <row r="41" spans="1:8" ht="20.100000000000001" customHeight="1" x14ac:dyDescent="0.4"/>
  </sheetData>
  <mergeCells count="3">
    <mergeCell ref="A7:H10"/>
    <mergeCell ref="A16:H17"/>
    <mergeCell ref="D14:E14"/>
  </mergeCells>
  <phoneticPr fontId="2"/>
  <hyperlinks>
    <hyperlink ref="I1" location="目次!A1" display="目次に戻る" xr:uid="{94FC47E9-14CD-4AF4-B17C-AE5F3DAE63DE}"/>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D511-44F3-4589-97D4-30D31743A82D}">
  <sheetPr codeName="Sheet54">
    <tabColor rgb="FFFF0000"/>
  </sheetPr>
  <dimension ref="A1:K48"/>
  <sheetViews>
    <sheetView view="pageBreakPreview" topLeftCell="A7" zoomScale="80" zoomScaleNormal="100" zoomScaleSheetLayoutView="80" workbookViewId="0">
      <selection sqref="A1:XFD1048576"/>
    </sheetView>
  </sheetViews>
  <sheetFormatPr defaultColWidth="9" defaultRowHeight="13.5" x14ac:dyDescent="0.4"/>
  <cols>
    <col min="1" max="1" width="2.875" style="89" customWidth="1"/>
    <col min="2" max="2" width="6.375" style="89" customWidth="1"/>
    <col min="3" max="7" width="12" style="89" customWidth="1"/>
    <col min="8" max="8" width="9" style="89"/>
    <col min="9" max="9" width="3.375" style="89" customWidth="1"/>
    <col min="10" max="16384" width="9" style="89"/>
  </cols>
  <sheetData>
    <row r="1" spans="1:11" ht="20.100000000000001" customHeight="1" x14ac:dyDescent="0.4">
      <c r="A1" s="89" t="s">
        <v>599</v>
      </c>
      <c r="J1" s="165" t="s">
        <v>3647</v>
      </c>
    </row>
    <row r="2" spans="1:11" ht="20.100000000000001" customHeight="1" x14ac:dyDescent="0.4">
      <c r="H2" s="166" t="s">
        <v>127</v>
      </c>
    </row>
    <row r="3" spans="1:11" ht="20.100000000000001" customHeight="1" x14ac:dyDescent="0.4">
      <c r="A3" s="168"/>
      <c r="H3" s="166" t="s">
        <v>128</v>
      </c>
      <c r="K3" s="166"/>
    </row>
    <row r="4" spans="1:11" ht="20.100000000000001" customHeight="1" x14ac:dyDescent="0.4"/>
    <row r="5" spans="1:11" ht="20.100000000000001" customHeight="1" x14ac:dyDescent="0.4">
      <c r="B5" s="89" t="s">
        <v>129</v>
      </c>
    </row>
    <row r="6" spans="1:11" ht="20.100000000000001" customHeight="1" x14ac:dyDescent="0.4">
      <c r="H6" s="166" t="s">
        <v>130</v>
      </c>
    </row>
    <row r="7" spans="1:11" ht="20.100000000000001" customHeight="1" x14ac:dyDescent="0.4"/>
    <row r="8" spans="1:11" ht="20.100000000000001" customHeight="1" x14ac:dyDescent="0.4"/>
    <row r="9" spans="1:11" ht="20.100000000000001" customHeight="1" x14ac:dyDescent="0.4">
      <c r="B9" s="525" t="s">
        <v>600</v>
      </c>
      <c r="C9" s="525"/>
      <c r="D9" s="525"/>
      <c r="E9" s="525"/>
      <c r="F9" s="525"/>
      <c r="G9" s="525"/>
      <c r="H9" s="525"/>
    </row>
    <row r="10" spans="1:11" ht="20.100000000000001" customHeight="1" x14ac:dyDescent="0.4"/>
    <row r="11" spans="1:11" ht="20.100000000000001" customHeight="1" x14ac:dyDescent="0.4">
      <c r="B11" s="526" t="s">
        <v>3686</v>
      </c>
      <c r="C11" s="526"/>
      <c r="D11" s="526"/>
      <c r="E11" s="526"/>
      <c r="F11" s="526"/>
      <c r="G11" s="526"/>
      <c r="H11" s="526"/>
    </row>
    <row r="12" spans="1:11" ht="20.100000000000001" customHeight="1" x14ac:dyDescent="0.4">
      <c r="B12" s="526"/>
      <c r="C12" s="526"/>
      <c r="D12" s="526"/>
      <c r="E12" s="526"/>
      <c r="F12" s="526"/>
      <c r="G12" s="526"/>
      <c r="H12" s="526"/>
    </row>
    <row r="13" spans="1:11" ht="20.100000000000001" customHeight="1" x14ac:dyDescent="0.4">
      <c r="B13" s="526"/>
      <c r="C13" s="526"/>
      <c r="D13" s="526"/>
      <c r="E13" s="526"/>
      <c r="F13" s="526"/>
      <c r="G13" s="526"/>
      <c r="H13" s="526"/>
    </row>
    <row r="14" spans="1:11" ht="20.100000000000001" customHeight="1" x14ac:dyDescent="0.4">
      <c r="B14" s="385" t="s">
        <v>133</v>
      </c>
      <c r="C14" s="385"/>
      <c r="D14" s="385"/>
      <c r="E14" s="385"/>
      <c r="F14" s="385"/>
      <c r="G14" s="385"/>
      <c r="H14" s="385"/>
    </row>
    <row r="15" spans="1:11" ht="20.100000000000001" customHeight="1" x14ac:dyDescent="0.4">
      <c r="B15" s="83"/>
      <c r="C15" s="83"/>
      <c r="D15" s="83"/>
      <c r="E15" s="83"/>
      <c r="F15" s="83"/>
      <c r="G15" s="83"/>
      <c r="H15" s="83"/>
    </row>
    <row r="16" spans="1:11" ht="20.100000000000001" customHeight="1" x14ac:dyDescent="0.4">
      <c r="B16" s="89" t="s">
        <v>3687</v>
      </c>
      <c r="C16" s="83"/>
      <c r="D16" s="83"/>
      <c r="E16" s="83"/>
      <c r="F16" s="83"/>
      <c r="G16" s="83"/>
      <c r="H16" s="83"/>
    </row>
    <row r="17" spans="1:8" ht="20.100000000000001" customHeight="1" x14ac:dyDescent="0.4">
      <c r="B17" s="83"/>
      <c r="C17" s="83"/>
      <c r="D17" s="83"/>
      <c r="E17" s="83"/>
      <c r="F17" s="83"/>
      <c r="G17" s="83"/>
      <c r="H17" s="83"/>
    </row>
    <row r="18" spans="1:8" ht="20.100000000000001" customHeight="1" x14ac:dyDescent="0.4">
      <c r="B18" s="169"/>
      <c r="C18" s="169"/>
      <c r="D18" s="169"/>
      <c r="E18" s="169"/>
      <c r="F18" s="169"/>
      <c r="G18" s="169"/>
      <c r="H18" s="166"/>
    </row>
    <row r="19" spans="1:8" ht="20.100000000000001" customHeight="1" x14ac:dyDescent="0.4">
      <c r="A19" s="169"/>
      <c r="B19" s="169" t="s">
        <v>3688</v>
      </c>
      <c r="C19" s="169"/>
      <c r="D19" s="169"/>
      <c r="E19" s="169"/>
      <c r="F19" s="169"/>
      <c r="G19" s="169"/>
    </row>
    <row r="20" spans="1:8" ht="20.100000000000001" customHeight="1" x14ac:dyDescent="0.4">
      <c r="A20" s="169"/>
      <c r="B20" s="508" t="s">
        <v>601</v>
      </c>
      <c r="C20" s="508" t="s">
        <v>3689</v>
      </c>
      <c r="D20" s="405" t="s">
        <v>3690</v>
      </c>
      <c r="E20" s="405"/>
      <c r="F20" s="405"/>
      <c r="G20" s="399"/>
      <c r="H20" s="405" t="s">
        <v>602</v>
      </c>
    </row>
    <row r="21" spans="1:8" ht="15" customHeight="1" x14ac:dyDescent="0.4">
      <c r="B21" s="508"/>
      <c r="C21" s="508"/>
      <c r="D21" s="508" t="s">
        <v>603</v>
      </c>
      <c r="E21" s="405"/>
      <c r="F21" s="508" t="s">
        <v>604</v>
      </c>
      <c r="G21" s="399"/>
      <c r="H21" s="405"/>
    </row>
    <row r="22" spans="1:8" ht="15" customHeight="1" x14ac:dyDescent="0.4">
      <c r="B22" s="508"/>
      <c r="C22" s="508"/>
      <c r="D22" s="405"/>
      <c r="E22" s="405"/>
      <c r="F22" s="405"/>
      <c r="G22" s="399"/>
      <c r="H22" s="405"/>
    </row>
    <row r="23" spans="1:8" ht="15" customHeight="1" x14ac:dyDescent="0.4">
      <c r="A23" s="169"/>
      <c r="B23" s="508"/>
      <c r="C23" s="508"/>
      <c r="D23" s="405" t="s">
        <v>605</v>
      </c>
      <c r="E23" s="405" t="s">
        <v>606</v>
      </c>
      <c r="F23" s="405" t="s">
        <v>607</v>
      </c>
      <c r="G23" s="83" t="s">
        <v>608</v>
      </c>
      <c r="H23" s="405"/>
    </row>
    <row r="24" spans="1:8" ht="15" customHeight="1" x14ac:dyDescent="0.4">
      <c r="A24" s="169"/>
      <c r="B24" s="508"/>
      <c r="C24" s="508"/>
      <c r="D24" s="405"/>
      <c r="E24" s="405"/>
      <c r="F24" s="405"/>
      <c r="G24" s="83" t="s">
        <v>609</v>
      </c>
      <c r="H24" s="405"/>
    </row>
    <row r="25" spans="1:8" ht="20.100000000000001" customHeight="1" x14ac:dyDescent="0.4">
      <c r="A25" s="170"/>
      <c r="B25" s="219"/>
      <c r="C25" s="220" t="s">
        <v>610</v>
      </c>
      <c r="D25" s="221" t="s">
        <v>610</v>
      </c>
      <c r="E25" s="220" t="s">
        <v>611</v>
      </c>
      <c r="F25" s="221" t="s">
        <v>610</v>
      </c>
      <c r="G25" s="219"/>
      <c r="H25" s="219"/>
    </row>
    <row r="26" spans="1:8" ht="20.100000000000001" customHeight="1" x14ac:dyDescent="0.4">
      <c r="A26" s="170"/>
      <c r="B26" s="222"/>
      <c r="C26" s="222"/>
      <c r="D26" s="170"/>
      <c r="E26" s="222"/>
      <c r="F26" s="170"/>
      <c r="G26" s="222"/>
      <c r="H26" s="222"/>
    </row>
    <row r="27" spans="1:8" ht="20.100000000000001" customHeight="1" x14ac:dyDescent="0.4">
      <c r="A27" s="170"/>
      <c r="B27" s="223"/>
      <c r="C27" s="223"/>
      <c r="D27" s="224"/>
      <c r="E27" s="223"/>
      <c r="F27" s="224"/>
      <c r="G27" s="223"/>
      <c r="H27" s="223"/>
    </row>
    <row r="28" spans="1:8" ht="20.100000000000001" customHeight="1" x14ac:dyDescent="0.4">
      <c r="A28" s="170"/>
      <c r="B28" s="170"/>
      <c r="C28" s="170"/>
      <c r="D28" s="170"/>
      <c r="E28" s="170"/>
      <c r="F28" s="170"/>
      <c r="G28" s="170"/>
      <c r="H28" s="170"/>
    </row>
    <row r="29" spans="1:8" ht="20.100000000000001" customHeight="1" x14ac:dyDescent="0.4">
      <c r="A29" s="170"/>
      <c r="B29" s="170"/>
      <c r="C29" s="170"/>
      <c r="D29" s="170"/>
      <c r="E29" s="170"/>
      <c r="F29" s="170"/>
      <c r="G29" s="170"/>
      <c r="H29" s="170"/>
    </row>
    <row r="30" spans="1:8" ht="20.100000000000001" customHeight="1" x14ac:dyDescent="0.4">
      <c r="A30" s="169"/>
      <c r="B30" s="170"/>
      <c r="C30" s="170"/>
      <c r="D30" s="170"/>
      <c r="E30" s="170"/>
      <c r="F30" s="170"/>
      <c r="G30" s="170"/>
      <c r="H30" s="170"/>
    </row>
    <row r="31" spans="1:8" ht="20.100000000000001" customHeight="1" x14ac:dyDescent="0.4">
      <c r="A31" s="170"/>
      <c r="B31" s="170"/>
      <c r="C31" s="170"/>
      <c r="D31" s="170"/>
      <c r="E31" s="170"/>
      <c r="F31" s="170"/>
      <c r="G31" s="170"/>
      <c r="H31" s="170"/>
    </row>
    <row r="32" spans="1:8" ht="20.100000000000001" customHeight="1" x14ac:dyDescent="0.4">
      <c r="A32" s="170"/>
      <c r="B32" s="170"/>
      <c r="C32" s="170"/>
      <c r="D32" s="170"/>
      <c r="E32" s="170"/>
      <c r="F32" s="170"/>
      <c r="G32" s="170"/>
      <c r="H32" s="170"/>
    </row>
    <row r="33" spans="1:8" ht="20.100000000000001" customHeight="1" x14ac:dyDescent="0.4">
      <c r="A33" s="170"/>
      <c r="B33" s="170"/>
      <c r="C33" s="170"/>
      <c r="D33" s="170"/>
      <c r="E33" s="170"/>
      <c r="F33" s="170"/>
      <c r="G33" s="170"/>
      <c r="H33" s="170"/>
    </row>
    <row r="34" spans="1:8" ht="20.100000000000001" customHeight="1" x14ac:dyDescent="0.4">
      <c r="A34" s="170"/>
      <c r="B34" s="170"/>
      <c r="C34" s="170"/>
      <c r="D34" s="170"/>
      <c r="E34" s="170"/>
      <c r="F34" s="170"/>
      <c r="G34" s="170"/>
      <c r="H34" s="170"/>
    </row>
    <row r="35" spans="1:8" ht="20.100000000000001" customHeight="1" x14ac:dyDescent="0.4">
      <c r="A35" s="170"/>
      <c r="B35" s="170"/>
      <c r="C35" s="170"/>
      <c r="D35" s="170"/>
      <c r="E35" s="170"/>
      <c r="F35" s="170"/>
      <c r="G35" s="170"/>
      <c r="H35" s="170"/>
    </row>
    <row r="36" spans="1:8" ht="20.100000000000001" customHeight="1" x14ac:dyDescent="0.4">
      <c r="A36" s="170"/>
      <c r="B36" s="170"/>
      <c r="C36" s="170"/>
      <c r="D36" s="170"/>
      <c r="E36" s="170"/>
      <c r="F36" s="170"/>
      <c r="G36" s="170"/>
      <c r="H36" s="170"/>
    </row>
    <row r="37" spans="1:8" ht="20.100000000000001" customHeight="1" x14ac:dyDescent="0.4">
      <c r="A37" s="170"/>
      <c r="B37" s="170"/>
      <c r="C37" s="170"/>
      <c r="D37" s="170"/>
      <c r="E37" s="170"/>
      <c r="F37" s="170"/>
      <c r="G37" s="170"/>
      <c r="H37" s="170"/>
    </row>
    <row r="38" spans="1:8" ht="20.100000000000001" customHeight="1" x14ac:dyDescent="0.4">
      <c r="A38" s="170"/>
      <c r="B38" s="170"/>
      <c r="C38" s="170"/>
      <c r="D38" s="170"/>
      <c r="E38" s="170"/>
      <c r="F38" s="170"/>
      <c r="G38" s="170"/>
      <c r="H38" s="170"/>
    </row>
    <row r="39" spans="1:8" ht="20.100000000000001" customHeight="1" x14ac:dyDescent="0.4">
      <c r="A39" s="170"/>
      <c r="B39" s="170"/>
      <c r="C39" s="170"/>
      <c r="D39" s="170"/>
      <c r="E39" s="170"/>
      <c r="F39" s="170"/>
      <c r="G39" s="170"/>
      <c r="H39" s="170"/>
    </row>
    <row r="40" spans="1:8" ht="20.100000000000001" customHeight="1" x14ac:dyDescent="0.4"/>
    <row r="41" spans="1:8" ht="20.100000000000001" customHeight="1" x14ac:dyDescent="0.4">
      <c r="A41" s="170"/>
      <c r="B41" s="169"/>
      <c r="C41" s="169"/>
      <c r="D41" s="169"/>
      <c r="E41" s="169"/>
      <c r="F41" s="169"/>
      <c r="G41" s="169"/>
      <c r="H41" s="166"/>
    </row>
    <row r="42" spans="1:8" ht="20.100000000000001" customHeight="1" x14ac:dyDescent="0.4">
      <c r="A42" s="170"/>
      <c r="B42" s="169"/>
      <c r="C42" s="169"/>
      <c r="D42" s="169"/>
      <c r="E42" s="169"/>
      <c r="F42" s="169"/>
      <c r="G42" s="169"/>
      <c r="H42" s="166"/>
    </row>
    <row r="43" spans="1:8" ht="20.100000000000001" customHeight="1" x14ac:dyDescent="0.4">
      <c r="A43" s="170"/>
      <c r="B43" s="169"/>
      <c r="C43" s="169"/>
      <c r="D43" s="169"/>
      <c r="E43" s="169"/>
      <c r="F43" s="169"/>
      <c r="G43" s="169"/>
      <c r="H43" s="166"/>
    </row>
    <row r="44" spans="1:8" ht="20.100000000000001" customHeight="1" x14ac:dyDescent="0.4">
      <c r="A44" s="170"/>
      <c r="B44" s="169"/>
      <c r="C44" s="169"/>
      <c r="D44" s="169"/>
      <c r="E44" s="169"/>
      <c r="F44" s="169"/>
      <c r="G44" s="169"/>
      <c r="H44" s="166"/>
    </row>
    <row r="45" spans="1:8" ht="20.100000000000001" customHeight="1" x14ac:dyDescent="0.4">
      <c r="A45" s="170"/>
      <c r="B45" s="169"/>
      <c r="C45" s="169"/>
      <c r="D45" s="169"/>
      <c r="E45" s="169"/>
      <c r="F45" s="169"/>
      <c r="G45" s="169"/>
      <c r="H45" s="166"/>
    </row>
    <row r="46" spans="1:8" ht="20.100000000000001" customHeight="1" x14ac:dyDescent="0.4">
      <c r="A46" s="170"/>
      <c r="B46" s="169"/>
      <c r="C46" s="169"/>
      <c r="D46" s="169"/>
      <c r="E46" s="169"/>
      <c r="F46" s="169"/>
      <c r="G46" s="169"/>
      <c r="H46" s="166"/>
    </row>
    <row r="47" spans="1:8" ht="20.100000000000001" customHeight="1" x14ac:dyDescent="0.4">
      <c r="A47" s="170"/>
      <c r="B47" s="169"/>
      <c r="C47" s="169"/>
      <c r="D47" s="169"/>
      <c r="E47" s="169"/>
      <c r="F47" s="169"/>
      <c r="G47" s="169"/>
      <c r="H47" s="166"/>
    </row>
    <row r="48" spans="1:8" ht="20.100000000000001" customHeight="1" x14ac:dyDescent="0.4"/>
  </sheetData>
  <mergeCells count="12">
    <mergeCell ref="H20:H24"/>
    <mergeCell ref="B20:B24"/>
    <mergeCell ref="C20:C24"/>
    <mergeCell ref="B9:H9"/>
    <mergeCell ref="B11:H13"/>
    <mergeCell ref="B14:H14"/>
    <mergeCell ref="D20:G20"/>
    <mergeCell ref="D21:E22"/>
    <mergeCell ref="F21:G22"/>
    <mergeCell ref="D23:D24"/>
    <mergeCell ref="E23:E24"/>
    <mergeCell ref="F23:F24"/>
  </mergeCells>
  <phoneticPr fontId="2"/>
  <hyperlinks>
    <hyperlink ref="J1" location="目次!A1" display="目次に戻る" xr:uid="{50843F50-A95D-42B5-AD10-377C1F6B62B7}"/>
  </hyperlink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C605B-A764-4366-9075-CEE78706D522}">
  <sheetPr codeName="Sheet55"/>
  <dimension ref="A1:W54"/>
  <sheetViews>
    <sheetView showGridLines="0" tabSelected="1" view="pageBreakPreview" zoomScale="80" zoomScaleNormal="100" zoomScaleSheetLayoutView="80" workbookViewId="0">
      <pane xSplit="1" ySplit="8" topLeftCell="B9" activePane="bottomRight" state="frozen"/>
      <selection sqref="A1:XFD1048576"/>
      <selection pane="topRight" sqref="A1:XFD1048576"/>
      <selection pane="bottomLeft" sqref="A1:XFD1048576"/>
      <selection pane="bottomRight" activeCell="V14" sqref="V14"/>
    </sheetView>
  </sheetViews>
  <sheetFormatPr defaultColWidth="9" defaultRowHeight="19.5" customHeight="1" x14ac:dyDescent="0.15"/>
  <cols>
    <col min="1" max="1" width="4.625" style="43" customWidth="1"/>
    <col min="2" max="2" width="9.5" style="43" customWidth="1"/>
    <col min="3" max="3" width="10.125" style="44" customWidth="1"/>
    <col min="4" max="4" width="16.25" style="46" customWidth="1"/>
    <col min="5" max="5" width="13.625" style="46" customWidth="1"/>
    <col min="6" max="6" width="13.625" style="47" customWidth="1"/>
    <col min="7" max="7" width="13.625" style="44" customWidth="1"/>
    <col min="8" max="9" width="16.25" style="44" customWidth="1"/>
    <col min="10" max="11" width="6.25" style="48" customWidth="1"/>
    <col min="12" max="12" width="12.125" style="48" customWidth="1"/>
    <col min="13" max="15" width="12.125" style="44" customWidth="1"/>
    <col min="16" max="16" width="12.125" style="48" customWidth="1"/>
    <col min="17" max="18" width="12.125" style="44" customWidth="1"/>
    <col min="19" max="19" width="12.125" style="48" customWidth="1"/>
    <col min="20" max="22" width="12.125" style="44" customWidth="1"/>
    <col min="23" max="16384" width="9" style="44"/>
  </cols>
  <sheetData>
    <row r="1" spans="1:23" s="28" customFormat="1" ht="20.100000000000001" customHeight="1" x14ac:dyDescent="0.4">
      <c r="A1" s="28" t="s">
        <v>612</v>
      </c>
      <c r="D1" s="29"/>
      <c r="E1" s="29"/>
      <c r="F1" s="30"/>
      <c r="J1" s="31"/>
      <c r="K1" s="31"/>
      <c r="L1" s="31"/>
      <c r="P1" s="31"/>
      <c r="S1" s="31"/>
      <c r="U1" s="166" t="s">
        <v>127</v>
      </c>
      <c r="W1" s="165" t="s">
        <v>3647</v>
      </c>
    </row>
    <row r="2" spans="1:23" s="28" customFormat="1" ht="19.5" customHeight="1" x14ac:dyDescent="0.4">
      <c r="B2" s="76"/>
      <c r="C2" s="76"/>
      <c r="D2" s="76"/>
      <c r="E2" s="76"/>
      <c r="F2" s="76"/>
      <c r="G2" s="391" t="s">
        <v>613</v>
      </c>
      <c r="H2" s="391"/>
      <c r="I2" s="391"/>
      <c r="J2" s="391"/>
      <c r="K2" s="391"/>
      <c r="L2" s="391"/>
      <c r="M2" s="391"/>
      <c r="N2" s="391"/>
      <c r="O2" s="76"/>
      <c r="P2" s="76"/>
      <c r="S2" s="76"/>
      <c r="U2" s="166" t="s">
        <v>128</v>
      </c>
      <c r="V2" s="76"/>
    </row>
    <row r="3" spans="1:23" s="28" customFormat="1" ht="19.5" customHeight="1" x14ac:dyDescent="0.4">
      <c r="A3" s="89" t="s">
        <v>129</v>
      </c>
      <c r="D3" s="29"/>
      <c r="E3" s="29"/>
      <c r="H3" s="32"/>
      <c r="I3" s="32"/>
      <c r="J3" s="32"/>
      <c r="K3" s="32"/>
      <c r="L3" s="32"/>
      <c r="M3" s="33"/>
      <c r="N3" s="111"/>
      <c r="O3" s="32"/>
      <c r="V3" s="32"/>
    </row>
    <row r="4" spans="1:23" s="28" customFormat="1" ht="19.5" customHeight="1" x14ac:dyDescent="0.4">
      <c r="D4" s="29"/>
      <c r="E4" s="29"/>
      <c r="H4" s="32"/>
      <c r="I4" s="32"/>
      <c r="J4" s="32"/>
      <c r="K4" s="32"/>
      <c r="L4" s="32"/>
      <c r="M4" s="33"/>
      <c r="N4" s="111"/>
      <c r="O4" s="32"/>
      <c r="Q4" s="111"/>
      <c r="R4" s="111"/>
      <c r="T4" s="111" t="s">
        <v>614</v>
      </c>
      <c r="V4" s="32"/>
    </row>
    <row r="5" spans="1:23" s="28" customFormat="1" ht="17.25" customHeight="1" x14ac:dyDescent="0.4">
      <c r="B5" s="33"/>
      <c r="D5" s="29"/>
      <c r="E5" s="29"/>
      <c r="J5" s="31"/>
      <c r="K5" s="31"/>
      <c r="L5" s="31"/>
      <c r="P5" s="31"/>
      <c r="S5" s="31"/>
      <c r="V5" s="31" t="s">
        <v>144</v>
      </c>
    </row>
    <row r="6" spans="1:23" s="28" customFormat="1" ht="19.5" customHeight="1" x14ac:dyDescent="0.4">
      <c r="A6" s="32"/>
      <c r="B6" s="33" t="s">
        <v>615</v>
      </c>
      <c r="D6" s="29"/>
      <c r="E6" s="29"/>
      <c r="F6" s="30"/>
      <c r="J6" s="506" t="s">
        <v>616</v>
      </c>
      <c r="K6" s="516"/>
      <c r="L6" s="516"/>
      <c r="M6" s="516"/>
      <c r="N6" s="516"/>
      <c r="O6" s="507"/>
      <c r="P6" s="506" t="s">
        <v>617</v>
      </c>
      <c r="Q6" s="507"/>
      <c r="R6" s="506" t="s">
        <v>618</v>
      </c>
      <c r="S6" s="516"/>
      <c r="T6" s="516"/>
      <c r="U6" s="507"/>
      <c r="V6" s="527" t="s">
        <v>3691</v>
      </c>
    </row>
    <row r="7" spans="1:23" s="127" customFormat="1" ht="19.5" customHeight="1" x14ac:dyDescent="0.15">
      <c r="A7" s="389" t="s">
        <v>145</v>
      </c>
      <c r="B7" s="390" t="s">
        <v>146</v>
      </c>
      <c r="C7" s="390" t="s">
        <v>3654</v>
      </c>
      <c r="D7" s="390" t="s">
        <v>3651</v>
      </c>
      <c r="E7" s="392" t="s">
        <v>3656</v>
      </c>
      <c r="F7" s="393"/>
      <c r="G7" s="394"/>
      <c r="H7" s="390" t="s">
        <v>147</v>
      </c>
      <c r="I7" s="390" t="s">
        <v>3710</v>
      </c>
      <c r="J7" s="389" t="s">
        <v>148</v>
      </c>
      <c r="K7" s="389"/>
      <c r="L7" s="390" t="s">
        <v>3652</v>
      </c>
      <c r="M7" s="389" t="s">
        <v>3653</v>
      </c>
      <c r="N7" s="389"/>
      <c r="O7" s="389"/>
      <c r="P7" s="392" t="s">
        <v>3652</v>
      </c>
      <c r="Q7" s="113"/>
      <c r="R7" s="387" t="s">
        <v>3652</v>
      </c>
      <c r="S7" s="392" t="s">
        <v>619</v>
      </c>
      <c r="T7" s="393"/>
      <c r="U7" s="394"/>
      <c r="V7" s="528"/>
    </row>
    <row r="8" spans="1:23" s="32" customFormat="1" ht="19.5" customHeight="1" x14ac:dyDescent="0.4">
      <c r="A8" s="389"/>
      <c r="B8" s="389"/>
      <c r="C8" s="390"/>
      <c r="D8" s="390"/>
      <c r="E8" s="149" t="s">
        <v>172</v>
      </c>
      <c r="F8" s="149" t="s">
        <v>3657</v>
      </c>
      <c r="G8" s="149" t="s">
        <v>3650</v>
      </c>
      <c r="H8" s="390"/>
      <c r="I8" s="389"/>
      <c r="J8" s="148" t="s">
        <v>149</v>
      </c>
      <c r="K8" s="148" t="s">
        <v>150</v>
      </c>
      <c r="L8" s="390"/>
      <c r="M8" s="149" t="s">
        <v>430</v>
      </c>
      <c r="N8" s="149" t="s">
        <v>152</v>
      </c>
      <c r="O8" s="149" t="s">
        <v>3659</v>
      </c>
      <c r="P8" s="390"/>
      <c r="Q8" s="149" t="s">
        <v>620</v>
      </c>
      <c r="R8" s="388"/>
      <c r="S8" s="149" t="s">
        <v>621</v>
      </c>
      <c r="T8" s="149" t="s">
        <v>3692</v>
      </c>
      <c r="U8" s="149" t="s">
        <v>3675</v>
      </c>
      <c r="V8" s="529"/>
    </row>
    <row r="9" spans="1:23" s="36" customFormat="1" ht="34.5" customHeight="1" x14ac:dyDescent="0.15">
      <c r="A9" s="148">
        <v>1</v>
      </c>
      <c r="B9" s="37"/>
      <c r="C9" s="38"/>
      <c r="D9" s="39"/>
      <c r="E9" s="39"/>
      <c r="F9" s="39"/>
      <c r="G9" s="37"/>
      <c r="H9" s="37"/>
      <c r="I9" s="37"/>
      <c r="J9" s="112"/>
      <c r="K9" s="112"/>
      <c r="L9" s="129">
        <f>SUM(M9:O9)</f>
        <v>0</v>
      </c>
      <c r="M9" s="42"/>
      <c r="N9" s="42"/>
      <c r="O9" s="42"/>
      <c r="P9" s="41"/>
      <c r="Q9" s="41"/>
      <c r="R9" s="41"/>
      <c r="S9" s="41"/>
      <c r="T9" s="41"/>
      <c r="U9" s="142">
        <f>SUM(S9:T9)</f>
        <v>0</v>
      </c>
      <c r="V9" s="142">
        <f>M9-Q9-U9</f>
        <v>0</v>
      </c>
    </row>
    <row r="10" spans="1:23" s="36" customFormat="1" ht="34.5" customHeight="1" x14ac:dyDescent="0.15">
      <c r="A10" s="148">
        <v>2</v>
      </c>
      <c r="B10" s="37"/>
      <c r="C10" s="38"/>
      <c r="D10" s="39"/>
      <c r="E10" s="39"/>
      <c r="F10" s="39"/>
      <c r="G10" s="37"/>
      <c r="H10" s="37"/>
      <c r="I10" s="37"/>
      <c r="J10" s="112"/>
      <c r="K10" s="112"/>
      <c r="L10" s="129">
        <f t="shared" ref="L10:L28" si="0">SUM(M10:O10)</f>
        <v>0</v>
      </c>
      <c r="M10" s="42"/>
      <c r="N10" s="42"/>
      <c r="O10" s="42"/>
      <c r="P10" s="41"/>
      <c r="Q10" s="41"/>
      <c r="R10" s="41"/>
      <c r="S10" s="41"/>
      <c r="T10" s="41"/>
      <c r="U10" s="142">
        <f t="shared" ref="U10:U28" si="1">SUM(S10:T10)</f>
        <v>0</v>
      </c>
      <c r="V10" s="142">
        <f t="shared" ref="V10:V28" si="2">M10-Q10-U10</f>
        <v>0</v>
      </c>
    </row>
    <row r="11" spans="1:23" s="36" customFormat="1" ht="34.5" customHeight="1" x14ac:dyDescent="0.15">
      <c r="A11" s="148">
        <v>3</v>
      </c>
      <c r="B11" s="37"/>
      <c r="C11" s="38"/>
      <c r="D11" s="39"/>
      <c r="E11" s="39"/>
      <c r="F11" s="39"/>
      <c r="G11" s="37"/>
      <c r="H11" s="37"/>
      <c r="I11" s="37"/>
      <c r="J11" s="112"/>
      <c r="K11" s="112"/>
      <c r="L11" s="129">
        <f t="shared" si="0"/>
        <v>0</v>
      </c>
      <c r="M11" s="42"/>
      <c r="N11" s="42"/>
      <c r="O11" s="42"/>
      <c r="P11" s="41"/>
      <c r="Q11" s="41"/>
      <c r="R11" s="41"/>
      <c r="S11" s="41"/>
      <c r="T11" s="41"/>
      <c r="U11" s="142">
        <f t="shared" si="1"/>
        <v>0</v>
      </c>
      <c r="V11" s="142">
        <f t="shared" si="2"/>
        <v>0</v>
      </c>
    </row>
    <row r="12" spans="1:23" s="36" customFormat="1" ht="34.5" customHeight="1" x14ac:dyDescent="0.15">
      <c r="A12" s="148">
        <v>4</v>
      </c>
      <c r="B12" s="37"/>
      <c r="C12" s="38"/>
      <c r="D12" s="39"/>
      <c r="E12" s="39"/>
      <c r="F12" s="39"/>
      <c r="G12" s="37"/>
      <c r="H12" s="37"/>
      <c r="I12" s="37"/>
      <c r="J12" s="112"/>
      <c r="K12" s="112"/>
      <c r="L12" s="129">
        <f t="shared" si="0"/>
        <v>0</v>
      </c>
      <c r="M12" s="42"/>
      <c r="N12" s="42"/>
      <c r="O12" s="42"/>
      <c r="P12" s="41"/>
      <c r="Q12" s="41"/>
      <c r="R12" s="41"/>
      <c r="S12" s="41"/>
      <c r="T12" s="41"/>
      <c r="U12" s="142">
        <f t="shared" si="1"/>
        <v>0</v>
      </c>
      <c r="V12" s="142">
        <f t="shared" si="2"/>
        <v>0</v>
      </c>
    </row>
    <row r="13" spans="1:23" s="36" customFormat="1" ht="34.5" customHeight="1" x14ac:dyDescent="0.15">
      <c r="A13" s="148">
        <v>5</v>
      </c>
      <c r="B13" s="37"/>
      <c r="C13" s="38"/>
      <c r="D13" s="39"/>
      <c r="E13" s="39"/>
      <c r="F13" s="39"/>
      <c r="G13" s="37"/>
      <c r="H13" s="37"/>
      <c r="I13" s="37"/>
      <c r="J13" s="112"/>
      <c r="K13" s="112"/>
      <c r="L13" s="129">
        <f t="shared" si="0"/>
        <v>0</v>
      </c>
      <c r="M13" s="42"/>
      <c r="N13" s="42"/>
      <c r="O13" s="42"/>
      <c r="P13" s="41"/>
      <c r="Q13" s="41"/>
      <c r="R13" s="41"/>
      <c r="S13" s="41"/>
      <c r="T13" s="41"/>
      <c r="U13" s="142">
        <f t="shared" si="1"/>
        <v>0</v>
      </c>
      <c r="V13" s="142">
        <f t="shared" si="2"/>
        <v>0</v>
      </c>
    </row>
    <row r="14" spans="1:23" s="36" customFormat="1" ht="34.5" customHeight="1" x14ac:dyDescent="0.15">
      <c r="A14" s="148">
        <v>6</v>
      </c>
      <c r="B14" s="37"/>
      <c r="C14" s="38"/>
      <c r="D14" s="39"/>
      <c r="E14" s="39"/>
      <c r="F14" s="39"/>
      <c r="G14" s="37"/>
      <c r="H14" s="37"/>
      <c r="I14" s="37"/>
      <c r="J14" s="112"/>
      <c r="K14" s="112"/>
      <c r="L14" s="129">
        <f t="shared" si="0"/>
        <v>0</v>
      </c>
      <c r="M14" s="42"/>
      <c r="N14" s="42"/>
      <c r="O14" s="42"/>
      <c r="P14" s="41"/>
      <c r="Q14" s="41"/>
      <c r="R14" s="41"/>
      <c r="S14" s="41"/>
      <c r="T14" s="41"/>
      <c r="U14" s="142">
        <f t="shared" si="1"/>
        <v>0</v>
      </c>
      <c r="V14" s="142">
        <f t="shared" si="2"/>
        <v>0</v>
      </c>
    </row>
    <row r="15" spans="1:23" s="36" customFormat="1" ht="34.5" customHeight="1" x14ac:dyDescent="0.15">
      <c r="A15" s="148">
        <v>7</v>
      </c>
      <c r="B15" s="37"/>
      <c r="C15" s="38"/>
      <c r="D15" s="39"/>
      <c r="E15" s="39"/>
      <c r="F15" s="39"/>
      <c r="G15" s="37"/>
      <c r="H15" s="37"/>
      <c r="I15" s="37"/>
      <c r="J15" s="112"/>
      <c r="K15" s="112"/>
      <c r="L15" s="129">
        <f t="shared" si="0"/>
        <v>0</v>
      </c>
      <c r="M15" s="42"/>
      <c r="N15" s="42"/>
      <c r="O15" s="42"/>
      <c r="P15" s="41"/>
      <c r="Q15" s="41"/>
      <c r="R15" s="41"/>
      <c r="S15" s="41"/>
      <c r="T15" s="41"/>
      <c r="U15" s="142">
        <f t="shared" si="1"/>
        <v>0</v>
      </c>
      <c r="V15" s="142">
        <f t="shared" si="2"/>
        <v>0</v>
      </c>
    </row>
    <row r="16" spans="1:23" s="36" customFormat="1" ht="34.5" customHeight="1" x14ac:dyDescent="0.15">
      <c r="A16" s="148">
        <v>8</v>
      </c>
      <c r="B16" s="37"/>
      <c r="C16" s="38"/>
      <c r="D16" s="39"/>
      <c r="E16" s="39"/>
      <c r="F16" s="39"/>
      <c r="G16" s="37"/>
      <c r="H16" s="37"/>
      <c r="I16" s="37"/>
      <c r="J16" s="112"/>
      <c r="K16" s="112"/>
      <c r="L16" s="129">
        <f t="shared" si="0"/>
        <v>0</v>
      </c>
      <c r="M16" s="42"/>
      <c r="N16" s="42"/>
      <c r="O16" s="42"/>
      <c r="P16" s="41"/>
      <c r="Q16" s="41"/>
      <c r="R16" s="41"/>
      <c r="S16" s="41"/>
      <c r="T16" s="41"/>
      <c r="U16" s="142">
        <f t="shared" si="1"/>
        <v>0</v>
      </c>
      <c r="V16" s="142">
        <f t="shared" si="2"/>
        <v>0</v>
      </c>
    </row>
    <row r="17" spans="1:22" s="36" customFormat="1" ht="34.5" customHeight="1" x14ac:dyDescent="0.15">
      <c r="A17" s="148">
        <v>9</v>
      </c>
      <c r="B17" s="37"/>
      <c r="C17" s="38"/>
      <c r="D17" s="39"/>
      <c r="E17" s="39"/>
      <c r="F17" s="39"/>
      <c r="G17" s="37"/>
      <c r="H17" s="37"/>
      <c r="I17" s="37"/>
      <c r="J17" s="112"/>
      <c r="K17" s="112"/>
      <c r="L17" s="129">
        <f t="shared" si="0"/>
        <v>0</v>
      </c>
      <c r="M17" s="42"/>
      <c r="N17" s="42"/>
      <c r="O17" s="42"/>
      <c r="P17" s="41"/>
      <c r="Q17" s="41"/>
      <c r="R17" s="41"/>
      <c r="S17" s="41"/>
      <c r="T17" s="41"/>
      <c r="U17" s="142">
        <f t="shared" si="1"/>
        <v>0</v>
      </c>
      <c r="V17" s="142">
        <f t="shared" si="2"/>
        <v>0</v>
      </c>
    </row>
    <row r="18" spans="1:22" s="36" customFormat="1" ht="34.5" customHeight="1" x14ac:dyDescent="0.15">
      <c r="A18" s="148">
        <v>10</v>
      </c>
      <c r="B18" s="37"/>
      <c r="C18" s="38"/>
      <c r="D18" s="39"/>
      <c r="E18" s="39"/>
      <c r="F18" s="39"/>
      <c r="G18" s="37"/>
      <c r="H18" s="37"/>
      <c r="I18" s="37"/>
      <c r="J18" s="112"/>
      <c r="K18" s="112"/>
      <c r="L18" s="129">
        <f t="shared" si="0"/>
        <v>0</v>
      </c>
      <c r="M18" s="42"/>
      <c r="N18" s="42"/>
      <c r="O18" s="42"/>
      <c r="P18" s="41"/>
      <c r="Q18" s="41"/>
      <c r="R18" s="41"/>
      <c r="S18" s="41"/>
      <c r="T18" s="41"/>
      <c r="U18" s="142">
        <f t="shared" si="1"/>
        <v>0</v>
      </c>
      <c r="V18" s="142">
        <f t="shared" si="2"/>
        <v>0</v>
      </c>
    </row>
    <row r="19" spans="1:22" s="36" customFormat="1" ht="34.5" customHeight="1" x14ac:dyDescent="0.15">
      <c r="A19" s="148">
        <v>11</v>
      </c>
      <c r="B19" s="37"/>
      <c r="C19" s="38"/>
      <c r="D19" s="39"/>
      <c r="E19" s="39"/>
      <c r="F19" s="39"/>
      <c r="G19" s="37"/>
      <c r="H19" s="37"/>
      <c r="I19" s="37"/>
      <c r="J19" s="112"/>
      <c r="K19" s="112"/>
      <c r="L19" s="129">
        <f t="shared" si="0"/>
        <v>0</v>
      </c>
      <c r="M19" s="42"/>
      <c r="N19" s="42"/>
      <c r="O19" s="42"/>
      <c r="P19" s="41"/>
      <c r="Q19" s="41"/>
      <c r="R19" s="41"/>
      <c r="S19" s="41"/>
      <c r="T19" s="41"/>
      <c r="U19" s="142">
        <f t="shared" si="1"/>
        <v>0</v>
      </c>
      <c r="V19" s="142">
        <f t="shared" si="2"/>
        <v>0</v>
      </c>
    </row>
    <row r="20" spans="1:22" s="36" customFormat="1" ht="34.5" customHeight="1" x14ac:dyDescent="0.15">
      <c r="A20" s="148">
        <v>12</v>
      </c>
      <c r="B20" s="37"/>
      <c r="C20" s="38"/>
      <c r="D20" s="39"/>
      <c r="E20" s="39"/>
      <c r="F20" s="39"/>
      <c r="G20" s="37"/>
      <c r="H20" s="37"/>
      <c r="I20" s="37"/>
      <c r="J20" s="112"/>
      <c r="K20" s="112"/>
      <c r="L20" s="129">
        <f t="shared" si="0"/>
        <v>0</v>
      </c>
      <c r="M20" s="42"/>
      <c r="N20" s="42"/>
      <c r="O20" s="42"/>
      <c r="P20" s="41"/>
      <c r="Q20" s="41"/>
      <c r="R20" s="41"/>
      <c r="S20" s="41"/>
      <c r="T20" s="41"/>
      <c r="U20" s="142">
        <f t="shared" si="1"/>
        <v>0</v>
      </c>
      <c r="V20" s="142">
        <f t="shared" si="2"/>
        <v>0</v>
      </c>
    </row>
    <row r="21" spans="1:22" s="36" customFormat="1" ht="34.5" customHeight="1" x14ac:dyDescent="0.15">
      <c r="A21" s="148">
        <v>13</v>
      </c>
      <c r="B21" s="37"/>
      <c r="C21" s="38"/>
      <c r="D21" s="39"/>
      <c r="E21" s="39"/>
      <c r="F21" s="39"/>
      <c r="G21" s="37"/>
      <c r="H21" s="37"/>
      <c r="I21" s="37"/>
      <c r="J21" s="112"/>
      <c r="K21" s="112"/>
      <c r="L21" s="129">
        <f t="shared" si="0"/>
        <v>0</v>
      </c>
      <c r="M21" s="42"/>
      <c r="N21" s="42"/>
      <c r="O21" s="42"/>
      <c r="P21" s="41"/>
      <c r="Q21" s="41"/>
      <c r="R21" s="41"/>
      <c r="S21" s="41"/>
      <c r="T21" s="41"/>
      <c r="U21" s="142">
        <f t="shared" si="1"/>
        <v>0</v>
      </c>
      <c r="V21" s="142">
        <f t="shared" si="2"/>
        <v>0</v>
      </c>
    </row>
    <row r="22" spans="1:22" s="36" customFormat="1" ht="34.5" customHeight="1" x14ac:dyDescent="0.15">
      <c r="A22" s="148">
        <v>14</v>
      </c>
      <c r="B22" s="37"/>
      <c r="C22" s="38"/>
      <c r="D22" s="39"/>
      <c r="E22" s="39"/>
      <c r="F22" s="39"/>
      <c r="G22" s="37"/>
      <c r="H22" s="37"/>
      <c r="I22" s="37"/>
      <c r="J22" s="112"/>
      <c r="K22" s="112"/>
      <c r="L22" s="129">
        <f t="shared" si="0"/>
        <v>0</v>
      </c>
      <c r="M22" s="42"/>
      <c r="N22" s="42"/>
      <c r="O22" s="42"/>
      <c r="P22" s="41"/>
      <c r="Q22" s="41"/>
      <c r="R22" s="41"/>
      <c r="S22" s="41"/>
      <c r="T22" s="41"/>
      <c r="U22" s="142">
        <f t="shared" si="1"/>
        <v>0</v>
      </c>
      <c r="V22" s="142">
        <f t="shared" si="2"/>
        <v>0</v>
      </c>
    </row>
    <row r="23" spans="1:22" s="36" customFormat="1" ht="34.5" customHeight="1" x14ac:dyDescent="0.15">
      <c r="A23" s="148">
        <v>15</v>
      </c>
      <c r="B23" s="37"/>
      <c r="C23" s="38"/>
      <c r="D23" s="39"/>
      <c r="E23" s="39"/>
      <c r="F23" s="39"/>
      <c r="G23" s="37"/>
      <c r="H23" s="37"/>
      <c r="I23" s="37"/>
      <c r="J23" s="112"/>
      <c r="K23" s="112"/>
      <c r="L23" s="129">
        <f t="shared" si="0"/>
        <v>0</v>
      </c>
      <c r="M23" s="42"/>
      <c r="N23" s="42"/>
      <c r="O23" s="42"/>
      <c r="P23" s="41"/>
      <c r="Q23" s="41"/>
      <c r="R23" s="41"/>
      <c r="S23" s="41"/>
      <c r="T23" s="41"/>
      <c r="U23" s="142">
        <f t="shared" si="1"/>
        <v>0</v>
      </c>
      <c r="V23" s="142">
        <f t="shared" si="2"/>
        <v>0</v>
      </c>
    </row>
    <row r="24" spans="1:22" s="36" customFormat="1" ht="34.5" customHeight="1" x14ac:dyDescent="0.15">
      <c r="A24" s="148">
        <v>16</v>
      </c>
      <c r="B24" s="37"/>
      <c r="C24" s="38"/>
      <c r="D24" s="39"/>
      <c r="E24" s="39"/>
      <c r="F24" s="39"/>
      <c r="G24" s="37"/>
      <c r="H24" s="37"/>
      <c r="I24" s="37"/>
      <c r="J24" s="112"/>
      <c r="K24" s="112"/>
      <c r="L24" s="129">
        <f t="shared" si="0"/>
        <v>0</v>
      </c>
      <c r="M24" s="42"/>
      <c r="N24" s="42"/>
      <c r="O24" s="42"/>
      <c r="P24" s="41"/>
      <c r="Q24" s="41"/>
      <c r="R24" s="41"/>
      <c r="S24" s="41"/>
      <c r="T24" s="41"/>
      <c r="U24" s="142">
        <f t="shared" si="1"/>
        <v>0</v>
      </c>
      <c r="V24" s="142">
        <f t="shared" si="2"/>
        <v>0</v>
      </c>
    </row>
    <row r="25" spans="1:22" s="36" customFormat="1" ht="34.5" customHeight="1" x14ac:dyDescent="0.15">
      <c r="A25" s="148">
        <v>17</v>
      </c>
      <c r="B25" s="37"/>
      <c r="C25" s="38"/>
      <c r="D25" s="39"/>
      <c r="E25" s="39"/>
      <c r="F25" s="39"/>
      <c r="G25" s="37"/>
      <c r="H25" s="37"/>
      <c r="I25" s="37"/>
      <c r="J25" s="112"/>
      <c r="K25" s="112"/>
      <c r="L25" s="129">
        <f t="shared" si="0"/>
        <v>0</v>
      </c>
      <c r="M25" s="42"/>
      <c r="N25" s="42"/>
      <c r="O25" s="42"/>
      <c r="P25" s="41"/>
      <c r="Q25" s="41"/>
      <c r="R25" s="41"/>
      <c r="S25" s="41"/>
      <c r="T25" s="41"/>
      <c r="U25" s="142">
        <f t="shared" si="1"/>
        <v>0</v>
      </c>
      <c r="V25" s="142">
        <f t="shared" si="2"/>
        <v>0</v>
      </c>
    </row>
    <row r="26" spans="1:22" s="36" customFormat="1" ht="34.5" customHeight="1" x14ac:dyDescent="0.15">
      <c r="A26" s="148">
        <v>18</v>
      </c>
      <c r="B26" s="37"/>
      <c r="C26" s="38"/>
      <c r="D26" s="39"/>
      <c r="E26" s="39"/>
      <c r="F26" s="39"/>
      <c r="G26" s="37"/>
      <c r="H26" s="37"/>
      <c r="I26" s="37"/>
      <c r="J26" s="112"/>
      <c r="K26" s="112"/>
      <c r="L26" s="129">
        <f t="shared" si="0"/>
        <v>0</v>
      </c>
      <c r="M26" s="42"/>
      <c r="N26" s="42"/>
      <c r="O26" s="42"/>
      <c r="P26" s="41"/>
      <c r="Q26" s="41"/>
      <c r="R26" s="41"/>
      <c r="S26" s="41"/>
      <c r="T26" s="41"/>
      <c r="U26" s="142">
        <f t="shared" si="1"/>
        <v>0</v>
      </c>
      <c r="V26" s="142">
        <f t="shared" si="2"/>
        <v>0</v>
      </c>
    </row>
    <row r="27" spans="1:22" s="36" customFormat="1" ht="34.5" customHeight="1" x14ac:dyDescent="0.15">
      <c r="A27" s="148">
        <v>19</v>
      </c>
      <c r="B27" s="37"/>
      <c r="C27" s="38"/>
      <c r="D27" s="39"/>
      <c r="E27" s="39"/>
      <c r="F27" s="39"/>
      <c r="G27" s="37"/>
      <c r="H27" s="37"/>
      <c r="I27" s="37"/>
      <c r="J27" s="112"/>
      <c r="K27" s="112"/>
      <c r="L27" s="129">
        <f t="shared" si="0"/>
        <v>0</v>
      </c>
      <c r="M27" s="42"/>
      <c r="N27" s="42"/>
      <c r="O27" s="42"/>
      <c r="P27" s="41"/>
      <c r="Q27" s="41"/>
      <c r="R27" s="41"/>
      <c r="S27" s="41"/>
      <c r="T27" s="41"/>
      <c r="U27" s="142">
        <f t="shared" si="1"/>
        <v>0</v>
      </c>
      <c r="V27" s="142">
        <f t="shared" si="2"/>
        <v>0</v>
      </c>
    </row>
    <row r="28" spans="1:22" s="36" customFormat="1" ht="34.5" customHeight="1" x14ac:dyDescent="0.15">
      <c r="A28" s="148">
        <v>20</v>
      </c>
      <c r="B28" s="37"/>
      <c r="C28" s="38"/>
      <c r="D28" s="39"/>
      <c r="E28" s="39"/>
      <c r="F28" s="39"/>
      <c r="G28" s="37"/>
      <c r="H28" s="37"/>
      <c r="I28" s="37"/>
      <c r="J28" s="112"/>
      <c r="K28" s="112"/>
      <c r="L28" s="129">
        <f t="shared" si="0"/>
        <v>0</v>
      </c>
      <c r="M28" s="42"/>
      <c r="N28" s="42"/>
      <c r="O28" s="42"/>
      <c r="P28" s="41"/>
      <c r="Q28" s="41"/>
      <c r="R28" s="41"/>
      <c r="S28" s="41"/>
      <c r="T28" s="41"/>
      <c r="U28" s="142">
        <f t="shared" si="1"/>
        <v>0</v>
      </c>
      <c r="V28" s="142">
        <f t="shared" si="2"/>
        <v>0</v>
      </c>
    </row>
    <row r="29" spans="1:22" s="36" customFormat="1" ht="34.5" customHeight="1" x14ac:dyDescent="0.15">
      <c r="A29" s="148"/>
      <c r="B29" s="149" t="s">
        <v>3665</v>
      </c>
      <c r="C29" s="149"/>
      <c r="D29" s="149"/>
      <c r="E29" s="149"/>
      <c r="F29" s="149"/>
      <c r="G29" s="148"/>
      <c r="H29" s="148"/>
      <c r="I29" s="148"/>
      <c r="J29" s="139">
        <f t="shared" ref="J29:R29" si="3">SUM(J9:J28)</f>
        <v>0</v>
      </c>
      <c r="K29" s="139">
        <f t="shared" si="3"/>
        <v>0</v>
      </c>
      <c r="L29" s="129">
        <f t="shared" si="3"/>
        <v>0</v>
      </c>
      <c r="M29" s="129">
        <f t="shared" si="3"/>
        <v>0</v>
      </c>
      <c r="N29" s="129">
        <f t="shared" si="3"/>
        <v>0</v>
      </c>
      <c r="O29" s="129">
        <f t="shared" si="3"/>
        <v>0</v>
      </c>
      <c r="P29" s="129">
        <f t="shared" si="3"/>
        <v>0</v>
      </c>
      <c r="Q29" s="129">
        <f t="shared" si="3"/>
        <v>0</v>
      </c>
      <c r="R29" s="129">
        <f t="shared" si="3"/>
        <v>0</v>
      </c>
      <c r="S29" s="129">
        <f>SUM(S9:S28)</f>
        <v>0</v>
      </c>
      <c r="T29" s="129">
        <f>SUM(T9:T28)</f>
        <v>0</v>
      </c>
      <c r="U29" s="129">
        <f>SUM(U9:U28)</f>
        <v>0</v>
      </c>
      <c r="V29" s="129">
        <f>SUM(V9:V28)</f>
        <v>0</v>
      </c>
    </row>
    <row r="30" spans="1:22" s="36" customFormat="1" ht="15" customHeight="1" x14ac:dyDescent="0.15">
      <c r="A30" s="127"/>
      <c r="B30" s="127"/>
      <c r="C30" s="200"/>
      <c r="D30" s="201"/>
      <c r="E30" s="200"/>
      <c r="F30" s="200"/>
      <c r="G30" s="200"/>
      <c r="H30" s="200"/>
      <c r="I30" s="200"/>
      <c r="J30" s="200"/>
      <c r="K30" s="200"/>
      <c r="L30" s="200"/>
      <c r="M30" s="200"/>
      <c r="N30" s="200"/>
      <c r="O30" s="200"/>
      <c r="P30" s="200"/>
      <c r="Q30" s="200"/>
      <c r="R30" s="200"/>
      <c r="S30" s="200"/>
      <c r="T30" s="200"/>
      <c r="U30" s="200"/>
      <c r="V30" s="200"/>
    </row>
    <row r="31" spans="1:22" s="36" customFormat="1" ht="15" customHeight="1" x14ac:dyDescent="0.15">
      <c r="A31" s="127"/>
      <c r="B31" s="127"/>
      <c r="D31" s="45"/>
      <c r="E31" s="29"/>
      <c r="F31" s="202"/>
      <c r="J31" s="203"/>
      <c r="K31" s="203"/>
      <c r="L31" s="203"/>
      <c r="P31" s="203"/>
      <c r="S31" s="203"/>
    </row>
    <row r="32" spans="1:22" ht="15" customHeight="1" x14ac:dyDescent="0.15">
      <c r="D32" s="45"/>
    </row>
    <row r="33" spans="1:19" ht="23.25" customHeight="1" x14ac:dyDescent="0.15"/>
    <row r="34" spans="1:19" ht="19.5" customHeight="1" x14ac:dyDescent="0.15">
      <c r="A34" s="44"/>
      <c r="B34" s="44"/>
      <c r="D34" s="44"/>
      <c r="E34" s="44"/>
      <c r="F34" s="44"/>
      <c r="J34" s="44"/>
      <c r="K34" s="44"/>
      <c r="L34" s="44"/>
      <c r="P34" s="44"/>
      <c r="S34" s="44"/>
    </row>
    <row r="35" spans="1:19" ht="19.5" customHeight="1" x14ac:dyDescent="0.15">
      <c r="A35" s="44"/>
      <c r="B35" s="44"/>
      <c r="D35" s="44"/>
      <c r="E35" s="44"/>
      <c r="F35" s="44"/>
      <c r="J35" s="44"/>
      <c r="K35" s="44"/>
      <c r="L35" s="44"/>
      <c r="P35" s="44"/>
      <c r="S35" s="44"/>
    </row>
    <row r="36" spans="1:19" ht="19.5" customHeight="1" x14ac:dyDescent="0.15">
      <c r="A36" s="44"/>
      <c r="B36" s="44"/>
      <c r="D36" s="44"/>
      <c r="E36" s="44"/>
      <c r="F36" s="44"/>
      <c r="J36" s="44"/>
      <c r="K36" s="44"/>
      <c r="L36" s="44"/>
      <c r="P36" s="44"/>
      <c r="S36" s="44"/>
    </row>
    <row r="37" spans="1:19" ht="19.5" customHeight="1" x14ac:dyDescent="0.15">
      <c r="A37" s="44"/>
      <c r="B37" s="44"/>
      <c r="D37" s="44"/>
      <c r="E37" s="44"/>
      <c r="F37" s="44"/>
      <c r="J37" s="44"/>
      <c r="K37" s="44"/>
      <c r="L37" s="44"/>
      <c r="P37" s="44"/>
      <c r="S37" s="44"/>
    </row>
    <row r="38" spans="1:19" ht="19.5" customHeight="1" x14ac:dyDescent="0.15">
      <c r="A38" s="44"/>
      <c r="B38" s="44"/>
      <c r="D38" s="44"/>
      <c r="E38" s="44"/>
      <c r="F38" s="44"/>
      <c r="J38" s="44"/>
      <c r="K38" s="44"/>
      <c r="L38" s="44"/>
      <c r="P38" s="44"/>
      <c r="S38" s="44"/>
    </row>
    <row r="39" spans="1:19" ht="19.5" customHeight="1" x14ac:dyDescent="0.15">
      <c r="A39" s="44"/>
      <c r="B39" s="44"/>
      <c r="D39" s="44"/>
      <c r="E39" s="44"/>
      <c r="F39" s="44"/>
      <c r="J39" s="44"/>
      <c r="K39" s="44"/>
      <c r="L39" s="44"/>
      <c r="P39" s="44"/>
      <c r="S39" s="44"/>
    </row>
    <row r="40" spans="1:19" ht="19.5" customHeight="1" x14ac:dyDescent="0.15">
      <c r="A40" s="44"/>
      <c r="B40" s="44"/>
      <c r="D40" s="44"/>
      <c r="E40" s="44"/>
      <c r="F40" s="44"/>
      <c r="J40" s="44"/>
      <c r="K40" s="44"/>
      <c r="L40" s="44"/>
      <c r="P40" s="44"/>
      <c r="S40" s="44"/>
    </row>
    <row r="41" spans="1:19" ht="19.5" customHeight="1" x14ac:dyDescent="0.15">
      <c r="A41" s="44"/>
      <c r="B41" s="44"/>
      <c r="D41" s="44"/>
      <c r="E41" s="44"/>
      <c r="F41" s="44"/>
      <c r="J41" s="44"/>
      <c r="K41" s="44"/>
      <c r="L41" s="44"/>
      <c r="P41" s="44"/>
      <c r="S41" s="44"/>
    </row>
    <row r="42" spans="1:19" ht="19.5" customHeight="1" x14ac:dyDescent="0.15">
      <c r="A42" s="44"/>
      <c r="B42" s="44"/>
      <c r="D42" s="44"/>
      <c r="E42" s="44"/>
      <c r="F42" s="44"/>
      <c r="J42" s="44"/>
      <c r="K42" s="44"/>
      <c r="L42" s="44"/>
      <c r="P42" s="44"/>
      <c r="S42" s="44"/>
    </row>
    <row r="43" spans="1:19" ht="19.5" customHeight="1" x14ac:dyDescent="0.15">
      <c r="A43" s="44"/>
      <c r="B43" s="44"/>
      <c r="D43" s="44"/>
      <c r="E43" s="44"/>
      <c r="F43" s="44"/>
      <c r="J43" s="44"/>
      <c r="K43" s="44"/>
      <c r="L43" s="44"/>
      <c r="P43" s="44"/>
      <c r="S43" s="44"/>
    </row>
    <row r="44" spans="1:19" ht="19.5" customHeight="1" x14ac:dyDescent="0.15">
      <c r="A44" s="44"/>
      <c r="B44" s="44"/>
      <c r="D44" s="44"/>
      <c r="E44" s="44"/>
      <c r="F44" s="44"/>
      <c r="J44" s="44"/>
      <c r="K44" s="44"/>
      <c r="L44" s="44"/>
      <c r="P44" s="44"/>
      <c r="S44" s="44"/>
    </row>
    <row r="45" spans="1:19" ht="19.5" customHeight="1" x14ac:dyDescent="0.15">
      <c r="A45" s="44"/>
      <c r="B45" s="44"/>
      <c r="D45" s="44"/>
      <c r="E45" s="44"/>
      <c r="F45" s="44"/>
      <c r="J45" s="44"/>
      <c r="K45" s="44"/>
      <c r="L45" s="44"/>
      <c r="P45" s="44"/>
      <c r="S45" s="44"/>
    </row>
    <row r="46" spans="1:19" ht="19.5" customHeight="1" x14ac:dyDescent="0.15">
      <c r="A46" s="44"/>
      <c r="B46" s="44"/>
      <c r="D46" s="44"/>
      <c r="E46" s="44"/>
      <c r="F46" s="44"/>
      <c r="J46" s="44"/>
      <c r="K46" s="44"/>
      <c r="L46" s="44"/>
      <c r="P46" s="44"/>
      <c r="S46" s="44"/>
    </row>
    <row r="47" spans="1:19" ht="19.5" customHeight="1" x14ac:dyDescent="0.15">
      <c r="A47" s="44"/>
      <c r="B47" s="44"/>
      <c r="D47" s="44"/>
      <c r="E47" s="44"/>
      <c r="F47" s="44"/>
      <c r="J47" s="44"/>
      <c r="K47" s="44"/>
      <c r="L47" s="44"/>
      <c r="P47" s="44"/>
      <c r="S47" s="44"/>
    </row>
    <row r="48" spans="1:19" ht="19.5" customHeight="1" x14ac:dyDescent="0.15">
      <c r="A48" s="44"/>
      <c r="B48" s="44"/>
      <c r="D48" s="44"/>
      <c r="E48" s="44"/>
      <c r="F48" s="44"/>
      <c r="J48" s="44"/>
      <c r="K48" s="44"/>
      <c r="L48" s="44"/>
      <c r="P48" s="44"/>
      <c r="S48" s="44"/>
    </row>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row r="54" s="44" customFormat="1" ht="19.5" customHeight="1" x14ac:dyDescent="0.15"/>
  </sheetData>
  <mergeCells count="18">
    <mergeCell ref="V6:V8"/>
    <mergeCell ref="G2:N2"/>
    <mergeCell ref="J6:O6"/>
    <mergeCell ref="R6:U6"/>
    <mergeCell ref="P6:Q6"/>
    <mergeCell ref="M7:O7"/>
    <mergeCell ref="P7:P8"/>
    <mergeCell ref="R7:R8"/>
    <mergeCell ref="S7:U7"/>
    <mergeCell ref="H7:H8"/>
    <mergeCell ref="I7:I8"/>
    <mergeCell ref="J7:K7"/>
    <mergeCell ref="L7:L8"/>
    <mergeCell ref="A7:A8"/>
    <mergeCell ref="B7:B8"/>
    <mergeCell ref="C7:C8"/>
    <mergeCell ref="D7:D8"/>
    <mergeCell ref="E7:G7"/>
  </mergeCells>
  <phoneticPr fontId="2"/>
  <hyperlinks>
    <hyperlink ref="W1" location="目次!A1" display="目次に戻る" xr:uid="{39B704AF-4557-4DA5-BECF-AAFAFEFF19F5}"/>
  </hyperlinks>
  <printOptions horizontalCentered="1" verticalCentered="1"/>
  <pageMargins left="0.19685039370078741" right="0.19685039370078741" top="0.39370078740157483" bottom="0.39370078740157483" header="0.31496062992125984" footer="0.31496062992125984"/>
  <pageSetup paperSize="9" scale="51" firstPageNumber="0"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61BB0-6281-4AE4-A101-FCAC6850B084}">
  <sheetPr codeName="Sheet6">
    <tabColor rgb="FFFFC000"/>
  </sheetPr>
  <dimension ref="A1:N39"/>
  <sheetViews>
    <sheetView view="pageBreakPreview" zoomScale="80" zoomScaleNormal="100" zoomScaleSheetLayoutView="80" workbookViewId="0">
      <selection activeCell="J19" sqref="J19"/>
    </sheetView>
  </sheetViews>
  <sheetFormatPr defaultColWidth="9" defaultRowHeight="13.5" x14ac:dyDescent="0.4"/>
  <cols>
    <col min="1" max="1" width="4.25" style="89" customWidth="1"/>
    <col min="2" max="2" width="10.125" style="89" customWidth="1"/>
    <col min="3" max="5" width="12.875" style="89" customWidth="1"/>
    <col min="6" max="6" width="19.25" style="89" customWidth="1"/>
    <col min="7" max="7" width="8.125" style="89" customWidth="1"/>
    <col min="8" max="8" width="10.375" style="89" customWidth="1"/>
    <col min="9" max="9" width="16.125" style="89" customWidth="1"/>
    <col min="10" max="10" width="14.25" style="89" customWidth="1"/>
    <col min="11" max="11" width="3.75" style="89" customWidth="1"/>
    <col min="12" max="16384" width="9" style="89"/>
  </cols>
  <sheetData>
    <row r="1" spans="1:11" ht="18.75" x14ac:dyDescent="0.4">
      <c r="A1" s="89" t="s">
        <v>3813</v>
      </c>
      <c r="J1" s="165" t="s">
        <v>3647</v>
      </c>
    </row>
    <row r="2" spans="1:11" ht="17.25" x14ac:dyDescent="0.4">
      <c r="D2" s="439" t="s">
        <v>3814</v>
      </c>
      <c r="E2" s="439"/>
      <c r="F2" s="439"/>
      <c r="G2" s="439"/>
    </row>
    <row r="3" spans="1:11" x14ac:dyDescent="0.4">
      <c r="I3" s="150" t="s">
        <v>156</v>
      </c>
    </row>
    <row r="4" spans="1:11" ht="30" customHeight="1" x14ac:dyDescent="0.15">
      <c r="A4" s="323" t="s">
        <v>222</v>
      </c>
      <c r="I4" s="150"/>
    </row>
    <row r="5" spans="1:11" ht="22.5" customHeight="1" x14ac:dyDescent="0.4">
      <c r="A5" s="89" t="s">
        <v>3815</v>
      </c>
      <c r="I5" s="98"/>
      <c r="J5" s="98"/>
    </row>
    <row r="6" spans="1:11" ht="17.25" customHeight="1" x14ac:dyDescent="0.4">
      <c r="B6" s="461" t="s">
        <v>3666</v>
      </c>
      <c r="C6" s="405" t="s">
        <v>3663</v>
      </c>
      <c r="D6" s="405"/>
      <c r="E6" s="405"/>
      <c r="F6" s="463" t="s">
        <v>3664</v>
      </c>
      <c r="G6" s="461" t="s">
        <v>260</v>
      </c>
      <c r="H6" s="461" t="s">
        <v>261</v>
      </c>
      <c r="I6" s="461"/>
      <c r="J6" s="98"/>
    </row>
    <row r="7" spans="1:11" ht="17.25" customHeight="1" thickBot="1" x14ac:dyDescent="0.45">
      <c r="B7" s="462"/>
      <c r="C7" s="265" t="s">
        <v>267</v>
      </c>
      <c r="D7" s="265" t="s">
        <v>3662</v>
      </c>
      <c r="E7" s="265" t="s">
        <v>259</v>
      </c>
      <c r="F7" s="464"/>
      <c r="G7" s="462"/>
      <c r="H7" s="462"/>
      <c r="I7" s="462"/>
      <c r="J7" s="314"/>
    </row>
    <row r="8" spans="1:11" ht="36.75" customHeight="1" thickTop="1" x14ac:dyDescent="0.4">
      <c r="B8" s="315"/>
      <c r="C8" s="324"/>
      <c r="D8" s="324"/>
      <c r="E8" s="324"/>
      <c r="F8" s="325"/>
      <c r="G8" s="317"/>
      <c r="H8" s="447"/>
      <c r="I8" s="448"/>
      <c r="J8" s="326"/>
      <c r="K8" s="89" t="s">
        <v>262</v>
      </c>
    </row>
    <row r="9" spans="1:11" ht="36.75" customHeight="1" x14ac:dyDescent="0.4">
      <c r="B9" s="315"/>
      <c r="C9" s="324"/>
      <c r="D9" s="324"/>
      <c r="E9" s="324"/>
      <c r="F9" s="325"/>
      <c r="G9" s="317"/>
      <c r="H9" s="445"/>
      <c r="I9" s="446"/>
      <c r="J9" s="326"/>
      <c r="K9" s="89" t="s">
        <v>263</v>
      </c>
    </row>
    <row r="10" spans="1:11" ht="36.75" customHeight="1" x14ac:dyDescent="0.4">
      <c r="B10" s="315"/>
      <c r="C10" s="324"/>
      <c r="D10" s="324"/>
      <c r="E10" s="324"/>
      <c r="F10" s="325"/>
      <c r="G10" s="317"/>
      <c r="H10" s="445"/>
      <c r="I10" s="446"/>
      <c r="J10" s="326"/>
      <c r="K10" s="89" t="s">
        <v>211</v>
      </c>
    </row>
    <row r="11" spans="1:11" ht="36.75" customHeight="1" x14ac:dyDescent="0.4">
      <c r="B11" s="315"/>
      <c r="C11" s="324"/>
      <c r="D11" s="324"/>
      <c r="E11" s="324"/>
      <c r="F11" s="325"/>
      <c r="G11" s="317"/>
      <c r="H11" s="445"/>
      <c r="I11" s="446"/>
      <c r="J11" s="326"/>
      <c r="K11" s="89" t="s">
        <v>264</v>
      </c>
    </row>
    <row r="12" spans="1:11" ht="36.75" customHeight="1" thickBot="1" x14ac:dyDescent="0.45">
      <c r="B12" s="327"/>
      <c r="C12" s="328"/>
      <c r="D12" s="328"/>
      <c r="E12" s="328"/>
      <c r="F12" s="329"/>
      <c r="G12" s="330"/>
      <c r="H12" s="443"/>
      <c r="I12" s="444"/>
      <c r="J12" s="326"/>
      <c r="K12" s="89" t="s">
        <v>238</v>
      </c>
    </row>
    <row r="13" spans="1:11" ht="36.75" customHeight="1" thickTop="1" thickBot="1" x14ac:dyDescent="0.45">
      <c r="B13" s="331" t="s">
        <v>250</v>
      </c>
      <c r="C13" s="332"/>
      <c r="D13" s="332"/>
      <c r="E13" s="332"/>
      <c r="F13" s="332"/>
      <c r="G13" s="333">
        <f>SUM(G8:G12)</f>
        <v>0</v>
      </c>
      <c r="H13" s="334" t="s">
        <v>265</v>
      </c>
      <c r="I13" s="335">
        <f>ROUNDDOWN(G13*550000,-3)</f>
        <v>0</v>
      </c>
      <c r="J13" s="326"/>
      <c r="K13" s="89" t="s">
        <v>212</v>
      </c>
    </row>
    <row r="14" spans="1:11" ht="18.75" customHeight="1" thickTop="1" x14ac:dyDescent="0.4">
      <c r="B14" s="336"/>
      <c r="K14" s="89" t="s">
        <v>227</v>
      </c>
    </row>
    <row r="15" spans="1:11" ht="18.75" customHeight="1" x14ac:dyDescent="0.4">
      <c r="K15" s="89" t="s">
        <v>229</v>
      </c>
    </row>
    <row r="16" spans="1:11" ht="22.5" customHeight="1" x14ac:dyDescent="0.4">
      <c r="A16" s="146" t="s">
        <v>266</v>
      </c>
      <c r="B16" s="147"/>
      <c r="C16" s="147"/>
      <c r="D16" s="147"/>
      <c r="E16" s="147"/>
      <c r="F16" s="147"/>
      <c r="K16" s="89" t="s">
        <v>216</v>
      </c>
    </row>
    <row r="17" spans="1:14" ht="21.75" customHeight="1" x14ac:dyDescent="0.4">
      <c r="B17" s="337" t="s">
        <v>267</v>
      </c>
      <c r="C17" s="458" t="s">
        <v>252</v>
      </c>
      <c r="D17" s="459"/>
      <c r="E17" s="459"/>
      <c r="F17" s="459"/>
      <c r="G17" s="459"/>
      <c r="H17" s="460"/>
      <c r="I17" s="337" t="s">
        <v>253</v>
      </c>
      <c r="K17" s="89" t="s">
        <v>219</v>
      </c>
    </row>
    <row r="18" spans="1:14" ht="25.5" customHeight="1" x14ac:dyDescent="0.4">
      <c r="B18" s="453" t="s">
        <v>222</v>
      </c>
      <c r="C18" s="455" t="s">
        <v>268</v>
      </c>
      <c r="D18" s="456"/>
      <c r="E18" s="456"/>
      <c r="F18" s="456"/>
      <c r="G18" s="456"/>
      <c r="H18" s="457"/>
      <c r="I18" s="337"/>
      <c r="K18" s="89" t="s">
        <v>238</v>
      </c>
    </row>
    <row r="19" spans="1:14" ht="25.5" customHeight="1" x14ac:dyDescent="0.4">
      <c r="B19" s="454"/>
      <c r="C19" s="452" t="s">
        <v>269</v>
      </c>
      <c r="D19" s="452"/>
      <c r="E19" s="452"/>
      <c r="F19" s="452"/>
      <c r="G19" s="452"/>
      <c r="H19" s="452"/>
      <c r="I19" s="337"/>
    </row>
    <row r="20" spans="1:14" ht="48" customHeight="1" x14ac:dyDescent="0.4"/>
    <row r="21" spans="1:14" ht="14.25" x14ac:dyDescent="0.4">
      <c r="A21" s="338" t="s">
        <v>225</v>
      </c>
    </row>
    <row r="22" spans="1:14" ht="22.5" customHeight="1" x14ac:dyDescent="0.4">
      <c r="A22" s="89" t="s">
        <v>3816</v>
      </c>
      <c r="I22" s="98"/>
      <c r="J22" s="98"/>
    </row>
    <row r="23" spans="1:14" ht="17.25" customHeight="1" x14ac:dyDescent="0.4">
      <c r="B23" s="461" t="s">
        <v>3667</v>
      </c>
      <c r="C23" s="405" t="s">
        <v>3663</v>
      </c>
      <c r="D23" s="405"/>
      <c r="E23" s="405"/>
      <c r="F23" s="463" t="s">
        <v>3664</v>
      </c>
      <c r="G23" s="461" t="s">
        <v>270</v>
      </c>
      <c r="H23" s="461" t="s">
        <v>271</v>
      </c>
      <c r="I23" s="461"/>
      <c r="J23" s="98"/>
    </row>
    <row r="24" spans="1:14" ht="17.25" customHeight="1" thickBot="1" x14ac:dyDescent="0.45">
      <c r="B24" s="462"/>
      <c r="C24" s="265" t="s">
        <v>267</v>
      </c>
      <c r="D24" s="265" t="s">
        <v>3662</v>
      </c>
      <c r="E24" s="265" t="s">
        <v>259</v>
      </c>
      <c r="F24" s="464"/>
      <c r="G24" s="462"/>
      <c r="H24" s="462"/>
      <c r="I24" s="462"/>
      <c r="J24" s="326"/>
    </row>
    <row r="25" spans="1:14" ht="36.75" customHeight="1" thickTop="1" x14ac:dyDescent="0.4">
      <c r="B25" s="315"/>
      <c r="C25" s="324"/>
      <c r="D25" s="324"/>
      <c r="E25" s="324"/>
      <c r="F25" s="325"/>
      <c r="G25" s="317"/>
      <c r="H25" s="447"/>
      <c r="I25" s="448"/>
      <c r="J25" s="326"/>
    </row>
    <row r="26" spans="1:14" ht="36.75" customHeight="1" x14ac:dyDescent="0.4">
      <c r="B26" s="339"/>
      <c r="C26" s="324"/>
      <c r="D26" s="324"/>
      <c r="E26" s="324"/>
      <c r="F26" s="325"/>
      <c r="G26" s="340"/>
      <c r="H26" s="445"/>
      <c r="I26" s="446"/>
      <c r="J26" s="326"/>
    </row>
    <row r="27" spans="1:14" ht="36.75" customHeight="1" x14ac:dyDescent="0.4">
      <c r="B27" s="339"/>
      <c r="C27" s="324"/>
      <c r="D27" s="324"/>
      <c r="E27" s="324"/>
      <c r="F27" s="325"/>
      <c r="G27" s="340"/>
      <c r="H27" s="445"/>
      <c r="I27" s="446"/>
      <c r="J27" s="326"/>
      <c r="M27" s="341"/>
      <c r="N27" s="341"/>
    </row>
    <row r="28" spans="1:14" ht="36.75" customHeight="1" x14ac:dyDescent="0.4">
      <c r="B28" s="339"/>
      <c r="C28" s="324"/>
      <c r="D28" s="324"/>
      <c r="E28" s="324"/>
      <c r="F28" s="325"/>
      <c r="G28" s="340"/>
      <c r="H28" s="445"/>
      <c r="I28" s="446"/>
      <c r="J28" s="326"/>
      <c r="L28" s="341"/>
      <c r="M28" s="341"/>
      <c r="N28" s="341"/>
    </row>
    <row r="29" spans="1:14" ht="36.75" customHeight="1" thickBot="1" x14ac:dyDescent="0.45">
      <c r="B29" s="342"/>
      <c r="C29" s="328"/>
      <c r="D29" s="328"/>
      <c r="E29" s="328"/>
      <c r="F29" s="329"/>
      <c r="G29" s="343"/>
      <c r="H29" s="443"/>
      <c r="I29" s="444"/>
      <c r="J29" s="326"/>
    </row>
    <row r="30" spans="1:14" ht="36.75" customHeight="1" thickTop="1" thickBot="1" x14ac:dyDescent="0.45">
      <c r="B30" s="331" t="s">
        <v>250</v>
      </c>
      <c r="C30" s="332"/>
      <c r="D30" s="332"/>
      <c r="E30" s="332"/>
      <c r="F30" s="332"/>
      <c r="G30" s="333">
        <f>SUM(G25:G29)</f>
        <v>0</v>
      </c>
      <c r="H30" s="334" t="s">
        <v>265</v>
      </c>
      <c r="I30" s="344">
        <f>ROUNDDOWN(G30*300000,-3)</f>
        <v>0</v>
      </c>
      <c r="J30" s="326"/>
    </row>
    <row r="31" spans="1:14" ht="18.75" customHeight="1" thickTop="1" x14ac:dyDescent="0.4">
      <c r="B31" s="336"/>
      <c r="C31" s="147"/>
      <c r="D31" s="147"/>
      <c r="E31" s="147"/>
      <c r="F31" s="147"/>
      <c r="G31" s="345"/>
      <c r="H31" s="345"/>
      <c r="I31" s="346"/>
      <c r="J31" s="346"/>
      <c r="K31" s="347"/>
    </row>
    <row r="32" spans="1:14" ht="18.75" customHeight="1" x14ac:dyDescent="0.4">
      <c r="B32" s="147"/>
      <c r="C32" s="147"/>
      <c r="D32" s="147"/>
      <c r="E32" s="147"/>
      <c r="F32" s="147"/>
      <c r="G32" s="345"/>
      <c r="H32" s="345"/>
      <c r="I32" s="346"/>
      <c r="J32" s="346"/>
      <c r="K32" s="347"/>
    </row>
    <row r="33" spans="1:11" ht="22.5" customHeight="1" x14ac:dyDescent="0.4">
      <c r="A33" s="146" t="s">
        <v>251</v>
      </c>
      <c r="B33" s="147"/>
      <c r="C33" s="147"/>
      <c r="D33" s="147"/>
      <c r="E33" s="147"/>
      <c r="F33" s="147"/>
      <c r="K33" s="89" t="s">
        <v>255</v>
      </c>
    </row>
    <row r="34" spans="1:11" ht="21.75" customHeight="1" x14ac:dyDescent="0.4">
      <c r="B34" s="337" t="s">
        <v>267</v>
      </c>
      <c r="C34" s="458" t="s">
        <v>252</v>
      </c>
      <c r="D34" s="459"/>
      <c r="E34" s="459"/>
      <c r="F34" s="459"/>
      <c r="G34" s="459"/>
      <c r="H34" s="460"/>
      <c r="I34" s="337" t="s">
        <v>253</v>
      </c>
      <c r="K34" s="89" t="s">
        <v>257</v>
      </c>
    </row>
    <row r="35" spans="1:11" ht="25.5" customHeight="1" x14ac:dyDescent="0.4">
      <c r="B35" s="337" t="s">
        <v>225</v>
      </c>
      <c r="C35" s="449" t="s">
        <v>272</v>
      </c>
      <c r="D35" s="450"/>
      <c r="E35" s="450"/>
      <c r="F35" s="450"/>
      <c r="G35" s="450"/>
      <c r="H35" s="451"/>
      <c r="I35" s="337"/>
      <c r="J35" s="257"/>
    </row>
    <row r="36" spans="1:11" ht="23.25" customHeight="1" x14ac:dyDescent="0.4">
      <c r="B36" s="97"/>
      <c r="C36" s="97"/>
      <c r="D36" s="97"/>
      <c r="E36" s="97"/>
      <c r="F36" s="97"/>
      <c r="G36" s="257"/>
      <c r="H36" s="257"/>
      <c r="I36" s="257"/>
      <c r="J36" s="257"/>
    </row>
    <row r="37" spans="1:11" ht="23.25" customHeight="1" x14ac:dyDescent="0.4">
      <c r="B37" s="348"/>
      <c r="C37" s="348"/>
      <c r="D37" s="348"/>
      <c r="E37" s="348"/>
      <c r="F37" s="348"/>
      <c r="G37" s="349"/>
      <c r="H37" s="349"/>
      <c r="I37" s="257"/>
      <c r="J37" s="257"/>
    </row>
    <row r="38" spans="1:11" ht="23.25" customHeight="1" x14ac:dyDescent="0.4">
      <c r="B38" s="97"/>
      <c r="C38" s="97"/>
      <c r="D38" s="97"/>
      <c r="E38" s="97"/>
      <c r="F38" s="97"/>
      <c r="G38" s="257"/>
      <c r="H38" s="257"/>
      <c r="I38" s="257"/>
      <c r="J38" s="257"/>
    </row>
    <row r="39" spans="1:11" x14ac:dyDescent="0.4">
      <c r="B39" s="147"/>
      <c r="C39" s="147"/>
      <c r="D39" s="147"/>
      <c r="E39" s="147"/>
      <c r="F39" s="147"/>
    </row>
  </sheetData>
  <mergeCells count="27">
    <mergeCell ref="C17:H17"/>
    <mergeCell ref="B6:B7"/>
    <mergeCell ref="C6:E6"/>
    <mergeCell ref="F6:F7"/>
    <mergeCell ref="G6:G7"/>
    <mergeCell ref="H6:I7"/>
    <mergeCell ref="C35:H35"/>
    <mergeCell ref="H25:I25"/>
    <mergeCell ref="H27:I27"/>
    <mergeCell ref="C19:H19"/>
    <mergeCell ref="B18:B19"/>
    <mergeCell ref="C18:H18"/>
    <mergeCell ref="H29:I29"/>
    <mergeCell ref="H26:I26"/>
    <mergeCell ref="C34:H34"/>
    <mergeCell ref="H28:I28"/>
    <mergeCell ref="B23:B24"/>
    <mergeCell ref="C23:E23"/>
    <mergeCell ref="F23:F24"/>
    <mergeCell ref="G23:G24"/>
    <mergeCell ref="H23:I24"/>
    <mergeCell ref="D2:G2"/>
    <mergeCell ref="H12:I12"/>
    <mergeCell ref="H11:I11"/>
    <mergeCell ref="H8:I8"/>
    <mergeCell ref="H9:I9"/>
    <mergeCell ref="H10:I10"/>
  </mergeCells>
  <phoneticPr fontId="2"/>
  <dataValidations count="5">
    <dataValidation type="list" allowBlank="1" showInputMessage="1" showErrorMessage="1" sqref="E8:E12 E25:E29" xr:uid="{35C81A3F-97F3-4256-B4DC-2069CF238BB7}">
      <formula1>$K$13:$K$18</formula1>
    </dataValidation>
    <dataValidation type="list" allowBlank="1" showInputMessage="1" showErrorMessage="1" sqref="D8:D12 D25:D29" xr:uid="{DC654C68-DB83-4229-9EE3-40F5CEC3F95F}">
      <formula1>$K$10:$K$12</formula1>
    </dataValidation>
    <dataValidation type="list" allowBlank="1" showInputMessage="1" showErrorMessage="1" sqref="C8:C12 C25:C29" xr:uid="{43BD15F9-EECE-4FA4-B7B4-19669B26D081}">
      <formula1>$K$8:$K$9</formula1>
    </dataValidation>
    <dataValidation type="list" allowBlank="1" showInputMessage="1" showErrorMessage="1" sqref="I36:J36 I18:I19 I35" xr:uid="{36D7DA03-B6BD-4F9D-AA2D-05DB7ED85FD6}">
      <formula1>$K$34</formula1>
    </dataValidation>
    <dataValidation type="list" allowBlank="1" showInputMessage="1" showErrorMessage="1" sqref="I37:J38" xr:uid="{5DCAA8C5-D327-4DEE-BAA5-7295E3362B55}">
      <formula1>$K$34:$K$35</formula1>
    </dataValidation>
  </dataValidations>
  <hyperlinks>
    <hyperlink ref="J1" location="目次!A1" display="目次に戻る" xr:uid="{434CA879-221B-4037-B18D-77E86B2998D9}"/>
  </hyperlinks>
  <printOptions horizontalCentered="1"/>
  <pageMargins left="0.39370078740157483" right="0.39370078740157483" top="0.59055118110236227" bottom="0.39370078740157483" header="0.31496062992125984" footer="0.31496062992125984"/>
  <pageSetup paperSize="9" scale="78"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454BA-D3C9-4D29-A39C-04B02C25BBA1}">
  <sheetPr codeName="Sheet56"/>
  <dimension ref="A1:H33"/>
  <sheetViews>
    <sheetView view="pageBreakPreview" zoomScale="80" zoomScaleNormal="100" zoomScaleSheetLayoutView="80" workbookViewId="0">
      <selection sqref="A1:XFD1048576"/>
    </sheetView>
  </sheetViews>
  <sheetFormatPr defaultColWidth="9" defaultRowHeight="13.5" x14ac:dyDescent="0.4"/>
  <cols>
    <col min="1" max="1" width="9" style="89"/>
    <col min="2" max="3" width="11.375" style="89" customWidth="1"/>
    <col min="4" max="5" width="14.5" style="89" customWidth="1"/>
    <col min="6" max="16384" width="9" style="89"/>
  </cols>
  <sheetData>
    <row r="1" spans="1:8" ht="20.100000000000001" customHeight="1" x14ac:dyDescent="0.4">
      <c r="A1" s="89" t="s">
        <v>622</v>
      </c>
      <c r="H1" s="165" t="s">
        <v>3647</v>
      </c>
    </row>
    <row r="2" spans="1:8" ht="20.100000000000001" customHeight="1" x14ac:dyDescent="0.4">
      <c r="G2" s="166" t="s">
        <v>127</v>
      </c>
    </row>
    <row r="3" spans="1:8" ht="20.100000000000001" customHeight="1" x14ac:dyDescent="0.4">
      <c r="G3" s="166" t="s">
        <v>128</v>
      </c>
    </row>
    <row r="4" spans="1:8" ht="20.100000000000001" customHeight="1" x14ac:dyDescent="0.4"/>
    <row r="5" spans="1:8" ht="20.100000000000001" customHeight="1" x14ac:dyDescent="0.4">
      <c r="A5" s="89" t="s">
        <v>483</v>
      </c>
    </row>
    <row r="6" spans="1:8" ht="20.100000000000001" customHeight="1" x14ac:dyDescent="0.4">
      <c r="G6" s="166" t="s">
        <v>404</v>
      </c>
    </row>
    <row r="7" spans="1:8" ht="20.100000000000001" customHeight="1" x14ac:dyDescent="0.4"/>
    <row r="8" spans="1:8" ht="20.100000000000001" customHeight="1" x14ac:dyDescent="0.4"/>
    <row r="9" spans="1:8" ht="20.100000000000001" customHeight="1" x14ac:dyDescent="0.4">
      <c r="A9" s="385" t="s">
        <v>623</v>
      </c>
      <c r="B9" s="385"/>
      <c r="C9" s="385"/>
      <c r="D9" s="385"/>
      <c r="E9" s="385"/>
      <c r="F9" s="385"/>
      <c r="G9" s="385"/>
    </row>
    <row r="10" spans="1:8" ht="20.100000000000001" customHeight="1" x14ac:dyDescent="0.4"/>
    <row r="11" spans="1:8" ht="20.100000000000001" customHeight="1" x14ac:dyDescent="0.4">
      <c r="A11" s="386" t="s">
        <v>624</v>
      </c>
      <c r="B11" s="425"/>
      <c r="C11" s="425"/>
      <c r="D11" s="425"/>
      <c r="E11" s="425"/>
      <c r="F11" s="425"/>
      <c r="G11" s="425"/>
    </row>
    <row r="12" spans="1:8" ht="20.100000000000001" customHeight="1" x14ac:dyDescent="0.4">
      <c r="A12" s="386"/>
      <c r="B12" s="425"/>
      <c r="C12" s="425"/>
      <c r="D12" s="425"/>
      <c r="E12" s="425"/>
      <c r="F12" s="425"/>
      <c r="G12" s="425"/>
    </row>
    <row r="13" spans="1:8" ht="20.100000000000001" customHeight="1" x14ac:dyDescent="0.4">
      <c r="D13" s="83" t="s">
        <v>133</v>
      </c>
    </row>
    <row r="14" spans="1:8" ht="20.100000000000001" customHeight="1" x14ac:dyDescent="0.4"/>
    <row r="15" spans="1:8" ht="20.100000000000001" customHeight="1" x14ac:dyDescent="0.4">
      <c r="A15" s="167" t="s">
        <v>625</v>
      </c>
    </row>
    <row r="16" spans="1:8" ht="20.100000000000001" customHeight="1" x14ac:dyDescent="0.4">
      <c r="B16" s="89" t="s">
        <v>626</v>
      </c>
    </row>
    <row r="17" spans="5:5" ht="20.100000000000001" customHeight="1" x14ac:dyDescent="0.4">
      <c r="E17" s="89" t="s">
        <v>627</v>
      </c>
    </row>
    <row r="18" spans="5:5" ht="20.100000000000001" customHeight="1" x14ac:dyDescent="0.4"/>
    <row r="19" spans="5:5" ht="20.100000000000001" customHeight="1" x14ac:dyDescent="0.4"/>
    <row r="20" spans="5:5" ht="20.100000000000001" customHeight="1" x14ac:dyDescent="0.4"/>
    <row r="21" spans="5:5" ht="20.100000000000001" customHeight="1" x14ac:dyDescent="0.4"/>
    <row r="22" spans="5:5" ht="20.100000000000001" customHeight="1" x14ac:dyDescent="0.4"/>
    <row r="23" spans="5:5" ht="20.100000000000001" customHeight="1" x14ac:dyDescent="0.4"/>
    <row r="24" spans="5:5" ht="20.100000000000001" customHeight="1" x14ac:dyDescent="0.4"/>
    <row r="25" spans="5:5" ht="20.100000000000001" customHeight="1" x14ac:dyDescent="0.4"/>
    <row r="26" spans="5:5" ht="20.100000000000001" customHeight="1" x14ac:dyDescent="0.4"/>
    <row r="27" spans="5:5" ht="20.100000000000001" customHeight="1" x14ac:dyDescent="0.4"/>
    <row r="28" spans="5:5" ht="20.100000000000001" customHeight="1" x14ac:dyDescent="0.4"/>
    <row r="29" spans="5:5" ht="20.100000000000001" customHeight="1" x14ac:dyDescent="0.4"/>
    <row r="30" spans="5:5" ht="20.100000000000001" customHeight="1" x14ac:dyDescent="0.4"/>
    <row r="31" spans="5:5" ht="20.100000000000001" customHeight="1" x14ac:dyDescent="0.4"/>
    <row r="32" spans="5:5" ht="20.100000000000001" customHeight="1" x14ac:dyDescent="0.4"/>
    <row r="33" s="89" customFormat="1" ht="20.100000000000001" customHeight="1" x14ac:dyDescent="0.4"/>
  </sheetData>
  <mergeCells count="2">
    <mergeCell ref="A9:G9"/>
    <mergeCell ref="A11:G12"/>
  </mergeCells>
  <phoneticPr fontId="2"/>
  <hyperlinks>
    <hyperlink ref="H1" location="目次!A1" display="目次に戻る" xr:uid="{463F9E03-1A59-4EBE-BAD0-B4B955E74C38}"/>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B8341-1FC5-4379-AB1F-0FEA49774453}">
  <sheetPr codeName="Sheet57">
    <pageSetUpPr fitToPage="1"/>
  </sheetPr>
  <dimension ref="A1:K41"/>
  <sheetViews>
    <sheetView view="pageBreakPreview" topLeftCell="A13" zoomScale="80" zoomScaleNormal="100" zoomScaleSheetLayoutView="80" workbookViewId="0">
      <selection sqref="A1:XFD1048576"/>
    </sheetView>
  </sheetViews>
  <sheetFormatPr defaultColWidth="9" defaultRowHeight="13.5" x14ac:dyDescent="0.4"/>
  <cols>
    <col min="1" max="1" width="28" style="89" customWidth="1"/>
    <col min="2" max="5" width="13.625" style="89" customWidth="1"/>
    <col min="6" max="6" width="10.5" style="89" customWidth="1"/>
    <col min="7" max="16384" width="9" style="89"/>
  </cols>
  <sheetData>
    <row r="1" spans="1:11" ht="20.100000000000001" customHeight="1" x14ac:dyDescent="0.4">
      <c r="A1" s="89" t="s">
        <v>628</v>
      </c>
      <c r="F1" s="165" t="s">
        <v>3647</v>
      </c>
    </row>
    <row r="2" spans="1:11" ht="20.100000000000001" customHeight="1" x14ac:dyDescent="0.4"/>
    <row r="3" spans="1:11" ht="23.25" customHeight="1" x14ac:dyDescent="0.4">
      <c r="A3" s="439" t="s">
        <v>3779</v>
      </c>
      <c r="B3" s="439"/>
      <c r="C3" s="439"/>
      <c r="D3" s="439"/>
      <c r="E3" s="439"/>
      <c r="F3" s="213"/>
    </row>
    <row r="4" spans="1:11" ht="20.100000000000001" customHeight="1" x14ac:dyDescent="0.4">
      <c r="E4" s="166" t="s">
        <v>128</v>
      </c>
    </row>
    <row r="5" spans="1:11" ht="20.100000000000001" customHeight="1" x14ac:dyDescent="0.4">
      <c r="A5" s="27" t="s">
        <v>629</v>
      </c>
    </row>
    <row r="6" spans="1:11" ht="20.100000000000001" customHeight="1" x14ac:dyDescent="0.4">
      <c r="C6" s="83" t="s">
        <v>630</v>
      </c>
      <c r="D6" s="83" t="s">
        <v>631</v>
      </c>
      <c r="E6" s="83" t="s">
        <v>632</v>
      </c>
      <c r="K6" s="166"/>
    </row>
    <row r="7" spans="1:11" ht="20.100000000000001" customHeight="1" x14ac:dyDescent="0.4"/>
    <row r="8" spans="1:11" ht="20.100000000000001" customHeight="1" x14ac:dyDescent="0.4"/>
    <row r="9" spans="1:11" ht="20.100000000000001" customHeight="1" x14ac:dyDescent="0.4">
      <c r="A9" s="386" t="s">
        <v>633</v>
      </c>
      <c r="B9" s="386"/>
      <c r="C9" s="386"/>
      <c r="D9" s="386"/>
      <c r="E9" s="386"/>
      <c r="F9" s="169"/>
    </row>
    <row r="10" spans="1:11" ht="20.100000000000001" customHeight="1" x14ac:dyDescent="0.4">
      <c r="A10" s="386"/>
      <c r="B10" s="386"/>
      <c r="C10" s="386"/>
      <c r="D10" s="386"/>
      <c r="E10" s="386"/>
      <c r="F10" s="169"/>
    </row>
    <row r="11" spans="1:11" ht="20.100000000000001" customHeight="1" x14ac:dyDescent="0.4"/>
    <row r="12" spans="1:11" ht="20.100000000000001" customHeight="1" x14ac:dyDescent="0.4">
      <c r="B12" s="385" t="s">
        <v>133</v>
      </c>
      <c r="C12" s="385"/>
    </row>
    <row r="13" spans="1:11" ht="20.100000000000001" customHeight="1" x14ac:dyDescent="0.4">
      <c r="A13" s="167"/>
    </row>
    <row r="14" spans="1:11" ht="24.75" customHeight="1" x14ac:dyDescent="0.4">
      <c r="A14" s="152" t="s">
        <v>411</v>
      </c>
      <c r="B14" s="405"/>
      <c r="C14" s="405"/>
      <c r="D14" s="405"/>
      <c r="E14" s="405"/>
    </row>
    <row r="15" spans="1:11" ht="21.75" customHeight="1" x14ac:dyDescent="0.4">
      <c r="A15" s="429" t="s">
        <v>155</v>
      </c>
      <c r="B15" s="214" t="s">
        <v>156</v>
      </c>
      <c r="C15" s="150" t="s">
        <v>267</v>
      </c>
      <c r="D15" s="150" t="s">
        <v>3693</v>
      </c>
      <c r="E15" s="150" t="s">
        <v>259</v>
      </c>
    </row>
    <row r="16" spans="1:11" ht="24.75" customHeight="1" x14ac:dyDescent="0.4">
      <c r="A16" s="429"/>
      <c r="B16" s="215"/>
      <c r="C16" s="198"/>
      <c r="D16" s="198"/>
      <c r="E16" s="198"/>
    </row>
    <row r="17" spans="1:5" ht="39.75" customHeight="1" x14ac:dyDescent="0.4">
      <c r="A17" s="216" t="s">
        <v>634</v>
      </c>
      <c r="B17" s="399"/>
      <c r="C17" s="466"/>
      <c r="D17" s="466"/>
      <c r="E17" s="400"/>
    </row>
    <row r="18" spans="1:5" ht="24.75" customHeight="1" x14ac:dyDescent="0.4">
      <c r="A18" s="88" t="s">
        <v>635</v>
      </c>
      <c r="B18" s="530"/>
      <c r="C18" s="531"/>
      <c r="D18" s="531"/>
      <c r="E18" s="532"/>
    </row>
    <row r="19" spans="1:5" ht="24.75" customHeight="1" x14ac:dyDescent="0.4">
      <c r="A19" s="88" t="s">
        <v>636</v>
      </c>
      <c r="B19" s="399"/>
      <c r="C19" s="466"/>
      <c r="D19" s="466"/>
      <c r="E19" s="400"/>
    </row>
    <row r="20" spans="1:5" ht="24.75" customHeight="1" x14ac:dyDescent="0.4">
      <c r="A20" s="534" t="s">
        <v>637</v>
      </c>
      <c r="B20" s="539" t="s">
        <v>638</v>
      </c>
      <c r="C20" s="540"/>
      <c r="D20" s="539" t="s">
        <v>639</v>
      </c>
      <c r="E20" s="537"/>
    </row>
    <row r="21" spans="1:5" ht="24.75" customHeight="1" x14ac:dyDescent="0.4">
      <c r="A21" s="534"/>
      <c r="B21" s="541" t="s">
        <v>640</v>
      </c>
      <c r="C21" s="543"/>
      <c r="D21" s="541" t="s">
        <v>641</v>
      </c>
      <c r="E21" s="542"/>
    </row>
    <row r="22" spans="1:5" ht="24.75" customHeight="1" x14ac:dyDescent="0.4">
      <c r="A22" s="534" t="s">
        <v>642</v>
      </c>
      <c r="B22" s="530" t="s">
        <v>643</v>
      </c>
      <c r="C22" s="535" t="s">
        <v>644</v>
      </c>
      <c r="D22" s="535"/>
      <c r="E22" s="537" t="s">
        <v>504</v>
      </c>
    </row>
    <row r="23" spans="1:5" ht="24.75" customHeight="1" x14ac:dyDescent="0.4">
      <c r="A23" s="534"/>
      <c r="B23" s="533"/>
      <c r="C23" s="536" t="s">
        <v>645</v>
      </c>
      <c r="D23" s="536"/>
      <c r="E23" s="538"/>
    </row>
    <row r="24" spans="1:5" ht="24.75" customHeight="1" x14ac:dyDescent="0.4">
      <c r="A24" s="534"/>
      <c r="B24" s="530" t="s">
        <v>646</v>
      </c>
      <c r="C24" s="535" t="s">
        <v>644</v>
      </c>
      <c r="D24" s="535"/>
      <c r="E24" s="537" t="s">
        <v>504</v>
      </c>
    </row>
    <row r="25" spans="1:5" ht="24.75" customHeight="1" x14ac:dyDescent="0.4">
      <c r="A25" s="534"/>
      <c r="B25" s="533"/>
      <c r="C25" s="536" t="s">
        <v>645</v>
      </c>
      <c r="D25" s="536"/>
      <c r="E25" s="538"/>
    </row>
    <row r="26" spans="1:5" ht="24.75" customHeight="1" x14ac:dyDescent="0.4">
      <c r="A26" s="88" t="s">
        <v>647</v>
      </c>
      <c r="B26" s="399" t="s">
        <v>648</v>
      </c>
      <c r="C26" s="466"/>
      <c r="D26" s="543" t="s">
        <v>504</v>
      </c>
      <c r="E26" s="542"/>
    </row>
    <row r="27" spans="1:5" ht="24.75" customHeight="1" x14ac:dyDescent="0.4">
      <c r="A27" s="534" t="s">
        <v>649</v>
      </c>
      <c r="B27" s="530" t="s">
        <v>650</v>
      </c>
      <c r="C27" s="531"/>
      <c r="D27" s="531"/>
      <c r="E27" s="532"/>
    </row>
    <row r="28" spans="1:5" ht="24.75" customHeight="1" x14ac:dyDescent="0.4">
      <c r="A28" s="534"/>
      <c r="B28" s="544" t="s">
        <v>651</v>
      </c>
      <c r="C28" s="545"/>
      <c r="D28" s="545"/>
      <c r="E28" s="546"/>
    </row>
    <row r="29" spans="1:5" ht="24.75" customHeight="1" x14ac:dyDescent="0.4">
      <c r="A29" s="88" t="s">
        <v>652</v>
      </c>
      <c r="B29" s="399" t="s">
        <v>128</v>
      </c>
      <c r="C29" s="466"/>
      <c r="D29" s="466"/>
      <c r="E29" s="400"/>
    </row>
    <row r="30" spans="1:5" ht="24.75" customHeight="1" x14ac:dyDescent="0.4">
      <c r="A30" s="547" t="s">
        <v>653</v>
      </c>
      <c r="B30" s="530" t="s">
        <v>128</v>
      </c>
      <c r="C30" s="531"/>
      <c r="D30" s="531"/>
      <c r="E30" s="537" t="s">
        <v>504</v>
      </c>
    </row>
    <row r="31" spans="1:5" ht="24.75" customHeight="1" x14ac:dyDescent="0.4">
      <c r="A31" s="547"/>
      <c r="B31" s="533"/>
      <c r="C31" s="548"/>
      <c r="D31" s="548"/>
      <c r="E31" s="538"/>
    </row>
    <row r="32" spans="1:5" ht="24.75" customHeight="1" x14ac:dyDescent="0.4">
      <c r="A32" s="88" t="s">
        <v>654</v>
      </c>
      <c r="B32" s="399"/>
      <c r="C32" s="466"/>
      <c r="D32" s="466"/>
      <c r="E32" s="400"/>
    </row>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row r="39" s="89" customFormat="1" ht="20.100000000000001" customHeight="1" x14ac:dyDescent="0.4"/>
    <row r="40" s="89" customFormat="1" ht="20.100000000000001" customHeight="1" x14ac:dyDescent="0.4"/>
    <row r="41" s="89" customFormat="1" ht="20.100000000000001" customHeight="1" x14ac:dyDescent="0.4"/>
  </sheetData>
  <mergeCells count="32">
    <mergeCell ref="A27:A28"/>
    <mergeCell ref="B27:E27"/>
    <mergeCell ref="B28:E28"/>
    <mergeCell ref="A30:A31"/>
    <mergeCell ref="B26:C26"/>
    <mergeCell ref="B29:E29"/>
    <mergeCell ref="B30:D31"/>
    <mergeCell ref="E30:E31"/>
    <mergeCell ref="B32:E32"/>
    <mergeCell ref="D21:E21"/>
    <mergeCell ref="B21:C21"/>
    <mergeCell ref="D26:E26"/>
    <mergeCell ref="C25:D25"/>
    <mergeCell ref="B19:E19"/>
    <mergeCell ref="B22:B23"/>
    <mergeCell ref="B24:B25"/>
    <mergeCell ref="A22:A25"/>
    <mergeCell ref="C22:D22"/>
    <mergeCell ref="C23:D23"/>
    <mergeCell ref="E22:E23"/>
    <mergeCell ref="C24:D24"/>
    <mergeCell ref="E24:E25"/>
    <mergeCell ref="A20:A21"/>
    <mergeCell ref="D20:E20"/>
    <mergeCell ref="B20:C20"/>
    <mergeCell ref="A3:E3"/>
    <mergeCell ref="A9:E10"/>
    <mergeCell ref="B17:E17"/>
    <mergeCell ref="B14:E14"/>
    <mergeCell ref="B18:E18"/>
    <mergeCell ref="B12:C12"/>
    <mergeCell ref="A15:A16"/>
  </mergeCells>
  <phoneticPr fontId="2"/>
  <hyperlinks>
    <hyperlink ref="F1" location="目次!A1" display="目次に戻る" xr:uid="{1ADA8C62-1659-4CF1-8C58-D86005D7D07A}"/>
  </hyperlink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AF04-3FAF-40C9-92A5-98B3D2EF552D}">
  <sheetPr codeName="Sheet58"/>
  <dimension ref="A1:J37"/>
  <sheetViews>
    <sheetView view="pageBreakPreview" topLeftCell="A13" zoomScale="80" zoomScaleNormal="100" zoomScaleSheetLayoutView="80" workbookViewId="0">
      <selection sqref="A1:XFD1048576"/>
    </sheetView>
  </sheetViews>
  <sheetFormatPr defaultColWidth="9" defaultRowHeight="13.5" x14ac:dyDescent="0.4"/>
  <cols>
    <col min="1" max="1" width="4.625" style="89" customWidth="1"/>
    <col min="2" max="8" width="9" style="89"/>
    <col min="9" max="9" width="7.375" style="89" customWidth="1"/>
    <col min="10" max="16384" width="9" style="89"/>
  </cols>
  <sheetData>
    <row r="1" spans="1:10" ht="20.100000000000001" customHeight="1" x14ac:dyDescent="0.4">
      <c r="A1" s="89" t="s">
        <v>655</v>
      </c>
      <c r="J1" s="165" t="s">
        <v>3647</v>
      </c>
    </row>
    <row r="2" spans="1:10" ht="20.100000000000001" customHeight="1" x14ac:dyDescent="0.4">
      <c r="I2" s="166" t="s">
        <v>127</v>
      </c>
    </row>
    <row r="3" spans="1:10" ht="20.100000000000001" customHeight="1" x14ac:dyDescent="0.4">
      <c r="I3" s="166" t="s">
        <v>128</v>
      </c>
    </row>
    <row r="4" spans="1:10" ht="20.100000000000001" customHeight="1" x14ac:dyDescent="0.4"/>
    <row r="5" spans="1:10" ht="20.100000000000001" customHeight="1" x14ac:dyDescent="0.4">
      <c r="A5" s="89" t="s">
        <v>129</v>
      </c>
    </row>
    <row r="6" spans="1:10" ht="20.100000000000001" customHeight="1" x14ac:dyDescent="0.4">
      <c r="I6" s="166" t="s">
        <v>130</v>
      </c>
    </row>
    <row r="7" spans="1:10" ht="20.100000000000001" customHeight="1" x14ac:dyDescent="0.4"/>
    <row r="8" spans="1:10" ht="20.100000000000001" customHeight="1" x14ac:dyDescent="0.4"/>
    <row r="9" spans="1:10" ht="20.100000000000001" customHeight="1" x14ac:dyDescent="0.4">
      <c r="A9" s="385" t="s">
        <v>656</v>
      </c>
      <c r="B9" s="385"/>
      <c r="C9" s="385"/>
      <c r="D9" s="385"/>
      <c r="E9" s="385"/>
      <c r="F9" s="385"/>
      <c r="G9" s="385"/>
      <c r="H9" s="385"/>
      <c r="I9" s="385"/>
    </row>
    <row r="10" spans="1:10" ht="20.100000000000001" customHeight="1" x14ac:dyDescent="0.4"/>
    <row r="11" spans="1:10" ht="20.100000000000001" customHeight="1" x14ac:dyDescent="0.4">
      <c r="A11" s="386" t="s">
        <v>657</v>
      </c>
      <c r="B11" s="386"/>
      <c r="C11" s="386"/>
      <c r="D11" s="386"/>
      <c r="E11" s="386"/>
      <c r="F11" s="386"/>
      <c r="G11" s="386"/>
      <c r="H11" s="386"/>
      <c r="I11" s="386"/>
    </row>
    <row r="12" spans="1:10" ht="20.100000000000001" customHeight="1" x14ac:dyDescent="0.4">
      <c r="A12" s="386"/>
      <c r="B12" s="386"/>
      <c r="C12" s="386"/>
      <c r="D12" s="386"/>
      <c r="E12" s="386"/>
      <c r="F12" s="386"/>
      <c r="G12" s="386"/>
      <c r="H12" s="386"/>
      <c r="I12" s="386"/>
    </row>
    <row r="13" spans="1:10" ht="20.100000000000001" customHeight="1" x14ac:dyDescent="0.4">
      <c r="A13" s="386"/>
      <c r="B13" s="386"/>
      <c r="C13" s="386"/>
      <c r="D13" s="386"/>
      <c r="E13" s="386"/>
      <c r="F13" s="386"/>
      <c r="G13" s="386"/>
      <c r="H13" s="386"/>
      <c r="I13" s="386"/>
    </row>
    <row r="14" spans="1:10" ht="20.100000000000001" customHeight="1" x14ac:dyDescent="0.4">
      <c r="E14" s="83" t="s">
        <v>133</v>
      </c>
    </row>
    <row r="15" spans="1:10" ht="20.100000000000001" customHeight="1" x14ac:dyDescent="0.4"/>
    <row r="16" spans="1:10" ht="20.100000000000001" customHeight="1" x14ac:dyDescent="0.4">
      <c r="B16" s="89" t="s">
        <v>658</v>
      </c>
      <c r="E16" s="89" t="s">
        <v>3695</v>
      </c>
    </row>
    <row r="17" spans="2:9" ht="20.100000000000001" customHeight="1" x14ac:dyDescent="0.4"/>
    <row r="18" spans="2:9" ht="20.100000000000001" customHeight="1" x14ac:dyDescent="0.4">
      <c r="B18" s="89" t="s">
        <v>660</v>
      </c>
      <c r="E18" s="89" t="s">
        <v>3696</v>
      </c>
    </row>
    <row r="19" spans="2:9" ht="20.100000000000001" customHeight="1" x14ac:dyDescent="0.4"/>
    <row r="20" spans="2:9" ht="20.100000000000001" customHeight="1" x14ac:dyDescent="0.4">
      <c r="B20" s="89" t="s">
        <v>661</v>
      </c>
      <c r="E20" s="89" t="s">
        <v>662</v>
      </c>
    </row>
    <row r="21" spans="2:9" ht="20.100000000000001" customHeight="1" x14ac:dyDescent="0.4"/>
    <row r="22" spans="2:9" ht="20.100000000000001" customHeight="1" x14ac:dyDescent="0.4">
      <c r="B22" s="89" t="s">
        <v>663</v>
      </c>
      <c r="E22" s="89" t="s">
        <v>664</v>
      </c>
    </row>
    <row r="23" spans="2:9" ht="20.100000000000001" customHeight="1" x14ac:dyDescent="0.4"/>
    <row r="24" spans="2:9" ht="20.100000000000001" customHeight="1" x14ac:dyDescent="0.4">
      <c r="B24" s="89" t="s">
        <v>665</v>
      </c>
    </row>
    <row r="25" spans="2:9" ht="25.5" customHeight="1" x14ac:dyDescent="0.4">
      <c r="B25" s="553" t="s">
        <v>666</v>
      </c>
      <c r="C25" s="553"/>
      <c r="D25" s="405"/>
      <c r="E25" s="405"/>
      <c r="F25" s="405"/>
      <c r="G25" s="405"/>
      <c r="H25" s="405"/>
      <c r="I25" s="405"/>
    </row>
    <row r="26" spans="2:9" ht="25.5" customHeight="1" x14ac:dyDescent="0.4">
      <c r="B26" s="553" t="s">
        <v>667</v>
      </c>
      <c r="C26" s="553"/>
      <c r="D26" s="405"/>
      <c r="E26" s="405"/>
      <c r="F26" s="405"/>
      <c r="G26" s="405"/>
      <c r="H26" s="405"/>
      <c r="I26" s="405"/>
    </row>
    <row r="27" spans="2:9" ht="25.5" customHeight="1" x14ac:dyDescent="0.4">
      <c r="B27" s="553" t="s">
        <v>668</v>
      </c>
      <c r="C27" s="553"/>
      <c r="D27" s="405"/>
      <c r="E27" s="405"/>
      <c r="F27" s="405"/>
      <c r="G27" s="405"/>
      <c r="H27" s="405"/>
      <c r="I27" s="405"/>
    </row>
    <row r="28" spans="2:9" ht="25.5" customHeight="1" x14ac:dyDescent="0.4">
      <c r="B28" s="553" t="s">
        <v>669</v>
      </c>
      <c r="C28" s="553"/>
      <c r="D28" s="405"/>
      <c r="E28" s="405"/>
      <c r="F28" s="405"/>
      <c r="G28" s="405"/>
      <c r="H28" s="405"/>
      <c r="I28" s="405"/>
    </row>
    <row r="29" spans="2:9" ht="25.5" customHeight="1" x14ac:dyDescent="0.4">
      <c r="B29" s="551" t="s">
        <v>670</v>
      </c>
      <c r="C29" s="552"/>
      <c r="D29" s="554"/>
      <c r="E29" s="554"/>
      <c r="F29" s="554"/>
      <c r="G29" s="554"/>
      <c r="H29" s="554"/>
      <c r="I29" s="555"/>
    </row>
    <row r="30" spans="2:9" ht="25.5" customHeight="1" x14ac:dyDescent="0.4">
      <c r="B30" s="549" t="s">
        <v>671</v>
      </c>
      <c r="C30" s="550"/>
      <c r="D30" s="548"/>
      <c r="E30" s="548"/>
      <c r="F30" s="548"/>
      <c r="G30" s="548"/>
      <c r="H30" s="548"/>
      <c r="I30" s="470"/>
    </row>
    <row r="31" spans="2:9" ht="20.100000000000001" customHeight="1" x14ac:dyDescent="0.4">
      <c r="B31" s="89" t="s">
        <v>672</v>
      </c>
    </row>
    <row r="32" spans="2:9"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14">
    <mergeCell ref="A11:I13"/>
    <mergeCell ref="A9:I9"/>
    <mergeCell ref="B30:C30"/>
    <mergeCell ref="B29:C29"/>
    <mergeCell ref="B28:C28"/>
    <mergeCell ref="B27:C27"/>
    <mergeCell ref="B26:C26"/>
    <mergeCell ref="D30:I30"/>
    <mergeCell ref="B25:C25"/>
    <mergeCell ref="D25:I25"/>
    <mergeCell ref="D26:I26"/>
    <mergeCell ref="D27:I27"/>
    <mergeCell ref="D28:I28"/>
    <mergeCell ref="D29:I29"/>
  </mergeCells>
  <phoneticPr fontId="2"/>
  <hyperlinks>
    <hyperlink ref="J1" location="目次!A1" display="目次に戻る" xr:uid="{B88CF494-056C-4C39-A40F-C52353621972}"/>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DF186-CB95-4549-8E1D-CA3A7C90016D}">
  <sheetPr codeName="Sheet59"/>
  <dimension ref="A1:V54"/>
  <sheetViews>
    <sheetView showGridLines="0" view="pageBreakPreview" zoomScale="80" zoomScaleNormal="100" zoomScaleSheetLayoutView="80" workbookViewId="0">
      <pane xSplit="1" ySplit="8" topLeftCell="B25" activePane="bottomRight" state="frozen"/>
      <selection sqref="A1:XFD1048576"/>
      <selection pane="topRight" sqref="A1:XFD1048576"/>
      <selection pane="bottomLeft" sqref="A1:XFD1048576"/>
      <selection pane="bottomRight" sqref="A1:XFD1048576"/>
    </sheetView>
  </sheetViews>
  <sheetFormatPr defaultColWidth="9" defaultRowHeight="19.5" customHeight="1" x14ac:dyDescent="0.15"/>
  <cols>
    <col min="1" max="1" width="4.625" style="43" customWidth="1"/>
    <col min="2" max="2" width="9.5" style="43" customWidth="1"/>
    <col min="3" max="3" width="10.125" style="44" customWidth="1"/>
    <col min="4" max="4" width="16.25" style="46" customWidth="1"/>
    <col min="5" max="5" width="13.625" style="46" customWidth="1"/>
    <col min="6" max="6" width="13.625" style="47" customWidth="1"/>
    <col min="7" max="7" width="13.625" style="44" customWidth="1"/>
    <col min="8" max="9" width="16.25" style="44" customWidth="1"/>
    <col min="10" max="11" width="6.25" style="48" customWidth="1"/>
    <col min="12" max="12" width="12.125" style="48" customWidth="1"/>
    <col min="13" max="15" width="12.125" style="44" customWidth="1"/>
    <col min="16" max="17" width="6.25" style="48" customWidth="1"/>
    <col min="18" max="18" width="12.125" style="48" customWidth="1"/>
    <col min="19" max="21" width="12.125" style="44" customWidth="1"/>
    <col min="22" max="16384" width="9" style="44"/>
  </cols>
  <sheetData>
    <row r="1" spans="1:22" s="28" customFormat="1" ht="20.100000000000001" customHeight="1" x14ac:dyDescent="0.4">
      <c r="A1" s="28" t="s">
        <v>673</v>
      </c>
      <c r="D1" s="29"/>
      <c r="E1" s="29"/>
      <c r="F1" s="30"/>
      <c r="J1" s="31"/>
      <c r="K1" s="31"/>
      <c r="L1" s="31"/>
      <c r="P1" s="31"/>
      <c r="Q1" s="31"/>
      <c r="R1" s="31"/>
      <c r="V1" s="165" t="s">
        <v>3647</v>
      </c>
    </row>
    <row r="2" spans="1:22" s="28" customFormat="1" ht="19.5" customHeight="1" x14ac:dyDescent="0.4">
      <c r="A2" s="391" t="s">
        <v>674</v>
      </c>
      <c r="B2" s="391"/>
      <c r="C2" s="391"/>
      <c r="D2" s="391"/>
      <c r="E2" s="391"/>
      <c r="F2" s="391"/>
      <c r="G2" s="391"/>
      <c r="H2" s="391"/>
      <c r="I2" s="391"/>
      <c r="J2" s="391"/>
      <c r="K2" s="391"/>
      <c r="L2" s="391"/>
      <c r="M2" s="391"/>
      <c r="N2" s="391"/>
      <c r="O2" s="391"/>
      <c r="P2" s="391"/>
      <c r="Q2" s="391"/>
      <c r="R2" s="391"/>
      <c r="S2" s="391"/>
      <c r="T2" s="391"/>
      <c r="U2" s="391"/>
    </row>
    <row r="3" spans="1:22" s="28" customFormat="1" ht="19.5" customHeight="1" x14ac:dyDescent="0.4">
      <c r="D3" s="29"/>
      <c r="E3" s="29"/>
      <c r="H3" s="32"/>
      <c r="I3" s="32"/>
      <c r="J3" s="32"/>
      <c r="K3" s="32"/>
      <c r="L3" s="32"/>
      <c r="M3" s="33"/>
      <c r="N3" s="111"/>
      <c r="O3" s="32"/>
      <c r="P3" s="32"/>
      <c r="Q3" s="32"/>
      <c r="R3" s="32"/>
      <c r="T3" s="34" t="s">
        <v>143</v>
      </c>
      <c r="U3" s="35"/>
    </row>
    <row r="4" spans="1:22" s="28" customFormat="1" ht="19.5" customHeight="1" x14ac:dyDescent="0.4">
      <c r="D4" s="29"/>
      <c r="E4" s="29"/>
      <c r="H4" s="32"/>
      <c r="I4" s="32"/>
      <c r="J4" s="32"/>
      <c r="K4" s="32"/>
      <c r="L4" s="32"/>
      <c r="M4" s="33"/>
      <c r="N4" s="111"/>
      <c r="O4" s="32"/>
      <c r="P4" s="32"/>
      <c r="Q4" s="32"/>
      <c r="R4" s="32"/>
      <c r="S4" s="33"/>
      <c r="T4" s="111"/>
      <c r="U4" s="32"/>
    </row>
    <row r="5" spans="1:22" s="28" customFormat="1" ht="17.25" customHeight="1" x14ac:dyDescent="0.4">
      <c r="D5" s="29"/>
      <c r="E5" s="29"/>
      <c r="J5" s="31"/>
      <c r="K5" s="31"/>
      <c r="L5" s="31"/>
      <c r="P5" s="31"/>
      <c r="Q5" s="31"/>
      <c r="R5" s="31"/>
      <c r="U5" s="31" t="s">
        <v>144</v>
      </c>
    </row>
    <row r="6" spans="1:22" s="28" customFormat="1" ht="19.5" customHeight="1" x14ac:dyDescent="0.4">
      <c r="A6" s="32"/>
      <c r="B6" s="32"/>
      <c r="D6" s="29"/>
      <c r="E6" s="29"/>
      <c r="F6" s="30"/>
      <c r="J6" s="506" t="s">
        <v>675</v>
      </c>
      <c r="K6" s="516"/>
      <c r="L6" s="516"/>
      <c r="M6" s="516"/>
      <c r="N6" s="516"/>
      <c r="O6" s="507"/>
      <c r="P6" s="506" t="s">
        <v>3694</v>
      </c>
      <c r="Q6" s="516"/>
      <c r="R6" s="516"/>
      <c r="S6" s="516"/>
      <c r="T6" s="516"/>
      <c r="U6" s="507"/>
    </row>
    <row r="7" spans="1:22" s="127" customFormat="1" ht="19.5" customHeight="1" x14ac:dyDescent="0.15">
      <c r="A7" s="389" t="s">
        <v>145</v>
      </c>
      <c r="B7" s="390" t="s">
        <v>146</v>
      </c>
      <c r="C7" s="390" t="s">
        <v>3654</v>
      </c>
      <c r="D7" s="390" t="s">
        <v>3651</v>
      </c>
      <c r="E7" s="392" t="s">
        <v>3656</v>
      </c>
      <c r="F7" s="393"/>
      <c r="G7" s="394"/>
      <c r="H7" s="390" t="s">
        <v>147</v>
      </c>
      <c r="I7" s="390" t="s">
        <v>3710</v>
      </c>
      <c r="J7" s="389" t="s">
        <v>148</v>
      </c>
      <c r="K7" s="389"/>
      <c r="L7" s="390" t="s">
        <v>3652</v>
      </c>
      <c r="M7" s="389" t="s">
        <v>3653</v>
      </c>
      <c r="N7" s="389"/>
      <c r="O7" s="389"/>
      <c r="P7" s="389" t="s">
        <v>148</v>
      </c>
      <c r="Q7" s="389"/>
      <c r="R7" s="390" t="s">
        <v>3652</v>
      </c>
      <c r="S7" s="389" t="s">
        <v>3653</v>
      </c>
      <c r="T7" s="389"/>
      <c r="U7" s="389"/>
    </row>
    <row r="8" spans="1:22" s="32" customFormat="1" ht="19.5" customHeight="1" x14ac:dyDescent="0.4">
      <c r="A8" s="389"/>
      <c r="B8" s="389"/>
      <c r="C8" s="390"/>
      <c r="D8" s="390"/>
      <c r="E8" s="149" t="s">
        <v>172</v>
      </c>
      <c r="F8" s="149" t="s">
        <v>3657</v>
      </c>
      <c r="G8" s="149" t="s">
        <v>3650</v>
      </c>
      <c r="H8" s="390"/>
      <c r="I8" s="389"/>
      <c r="J8" s="148" t="s">
        <v>149</v>
      </c>
      <c r="K8" s="148" t="s">
        <v>150</v>
      </c>
      <c r="L8" s="390"/>
      <c r="M8" s="149" t="s">
        <v>430</v>
      </c>
      <c r="N8" s="149" t="s">
        <v>152</v>
      </c>
      <c r="O8" s="149" t="s">
        <v>3659</v>
      </c>
      <c r="P8" s="148" t="s">
        <v>149</v>
      </c>
      <c r="Q8" s="148" t="s">
        <v>150</v>
      </c>
      <c r="R8" s="390"/>
      <c r="S8" s="149" t="s">
        <v>430</v>
      </c>
      <c r="T8" s="149" t="s">
        <v>152</v>
      </c>
      <c r="U8" s="149" t="s">
        <v>3659</v>
      </c>
    </row>
    <row r="9" spans="1:22" s="36" customFormat="1" ht="34.5" customHeight="1" x14ac:dyDescent="0.15">
      <c r="A9" s="148">
        <v>1</v>
      </c>
      <c r="B9" s="37"/>
      <c r="C9" s="38"/>
      <c r="D9" s="39"/>
      <c r="E9" s="39"/>
      <c r="F9" s="39"/>
      <c r="G9" s="37"/>
      <c r="H9" s="37"/>
      <c r="I9" s="37"/>
      <c r="J9" s="112"/>
      <c r="K9" s="112"/>
      <c r="L9" s="42"/>
      <c r="M9" s="42"/>
      <c r="N9" s="42"/>
      <c r="O9" s="42"/>
      <c r="P9" s="112"/>
      <c r="Q9" s="112"/>
      <c r="R9" s="41"/>
      <c r="S9" s="41"/>
      <c r="T9" s="41"/>
      <c r="U9" s="41"/>
    </row>
    <row r="10" spans="1:22" s="36" customFormat="1" ht="34.5" customHeight="1" x14ac:dyDescent="0.15">
      <c r="A10" s="148">
        <v>2</v>
      </c>
      <c r="B10" s="37"/>
      <c r="C10" s="38"/>
      <c r="D10" s="39"/>
      <c r="E10" s="39"/>
      <c r="F10" s="39"/>
      <c r="G10" s="37"/>
      <c r="H10" s="37"/>
      <c r="I10" s="37"/>
      <c r="J10" s="112"/>
      <c r="K10" s="112"/>
      <c r="L10" s="42"/>
      <c r="M10" s="42"/>
      <c r="N10" s="42"/>
      <c r="O10" s="42"/>
      <c r="P10" s="112"/>
      <c r="Q10" s="112"/>
      <c r="R10" s="41"/>
      <c r="S10" s="41"/>
      <c r="T10" s="41"/>
      <c r="U10" s="41"/>
    </row>
    <row r="11" spans="1:22" s="36" customFormat="1" ht="34.5" customHeight="1" x14ac:dyDescent="0.15">
      <c r="A11" s="148">
        <v>3</v>
      </c>
      <c r="B11" s="37"/>
      <c r="C11" s="38"/>
      <c r="D11" s="39"/>
      <c r="E11" s="39"/>
      <c r="F11" s="39"/>
      <c r="G11" s="37"/>
      <c r="H11" s="37"/>
      <c r="I11" s="37"/>
      <c r="J11" s="112"/>
      <c r="K11" s="112"/>
      <c r="L11" s="42"/>
      <c r="M11" s="42"/>
      <c r="N11" s="42"/>
      <c r="O11" s="42"/>
      <c r="P11" s="112"/>
      <c r="Q11" s="112"/>
      <c r="R11" s="41"/>
      <c r="S11" s="41"/>
      <c r="T11" s="41"/>
      <c r="U11" s="41"/>
    </row>
    <row r="12" spans="1:22" s="36" customFormat="1" ht="34.5" customHeight="1" x14ac:dyDescent="0.15">
      <c r="A12" s="148">
        <v>4</v>
      </c>
      <c r="B12" s="37"/>
      <c r="C12" s="38"/>
      <c r="D12" s="39"/>
      <c r="E12" s="39"/>
      <c r="F12" s="39"/>
      <c r="G12" s="37"/>
      <c r="H12" s="37"/>
      <c r="I12" s="37"/>
      <c r="J12" s="112"/>
      <c r="K12" s="112"/>
      <c r="L12" s="42"/>
      <c r="M12" s="42"/>
      <c r="N12" s="42"/>
      <c r="O12" s="42"/>
      <c r="P12" s="112"/>
      <c r="Q12" s="112"/>
      <c r="R12" s="41"/>
      <c r="S12" s="41"/>
      <c r="T12" s="41"/>
      <c r="U12" s="41"/>
    </row>
    <row r="13" spans="1:22" s="36" customFormat="1" ht="34.5" customHeight="1" x14ac:dyDescent="0.15">
      <c r="A13" s="148">
        <v>5</v>
      </c>
      <c r="B13" s="37"/>
      <c r="C13" s="38"/>
      <c r="D13" s="39"/>
      <c r="E13" s="39"/>
      <c r="F13" s="39"/>
      <c r="G13" s="37"/>
      <c r="H13" s="37"/>
      <c r="I13" s="37"/>
      <c r="J13" s="112"/>
      <c r="K13" s="112"/>
      <c r="L13" s="42"/>
      <c r="M13" s="42"/>
      <c r="N13" s="42"/>
      <c r="O13" s="42"/>
      <c r="P13" s="112"/>
      <c r="Q13" s="112"/>
      <c r="R13" s="41"/>
      <c r="S13" s="41"/>
      <c r="T13" s="41"/>
      <c r="U13" s="41"/>
    </row>
    <row r="14" spans="1:22" s="36" customFormat="1" ht="34.5" customHeight="1" x14ac:dyDescent="0.15">
      <c r="A14" s="148">
        <v>6</v>
      </c>
      <c r="B14" s="37"/>
      <c r="C14" s="38"/>
      <c r="D14" s="39"/>
      <c r="E14" s="39"/>
      <c r="F14" s="39"/>
      <c r="G14" s="37"/>
      <c r="H14" s="37"/>
      <c r="I14" s="37"/>
      <c r="J14" s="112"/>
      <c r="K14" s="112"/>
      <c r="L14" s="42"/>
      <c r="M14" s="42"/>
      <c r="N14" s="42"/>
      <c r="O14" s="42"/>
      <c r="P14" s="112"/>
      <c r="Q14" s="112"/>
      <c r="R14" s="41"/>
      <c r="S14" s="41"/>
      <c r="T14" s="41"/>
      <c r="U14" s="41"/>
    </row>
    <row r="15" spans="1:22" s="36" customFormat="1" ht="34.5" customHeight="1" x14ac:dyDescent="0.15">
      <c r="A15" s="148">
        <v>7</v>
      </c>
      <c r="B15" s="37"/>
      <c r="C15" s="38"/>
      <c r="D15" s="39"/>
      <c r="E15" s="39"/>
      <c r="F15" s="39"/>
      <c r="G15" s="37"/>
      <c r="H15" s="37"/>
      <c r="I15" s="37"/>
      <c r="J15" s="112"/>
      <c r="K15" s="112"/>
      <c r="L15" s="42"/>
      <c r="M15" s="42"/>
      <c r="N15" s="42"/>
      <c r="O15" s="42"/>
      <c r="P15" s="112"/>
      <c r="Q15" s="112"/>
      <c r="R15" s="41"/>
      <c r="S15" s="41"/>
      <c r="T15" s="41"/>
      <c r="U15" s="41"/>
    </row>
    <row r="16" spans="1:22" s="36" customFormat="1" ht="34.5" customHeight="1" x14ac:dyDescent="0.15">
      <c r="A16" s="148">
        <v>8</v>
      </c>
      <c r="B16" s="37"/>
      <c r="C16" s="38"/>
      <c r="D16" s="39"/>
      <c r="E16" s="39"/>
      <c r="F16" s="39"/>
      <c r="G16" s="37"/>
      <c r="H16" s="37"/>
      <c r="I16" s="37"/>
      <c r="J16" s="112"/>
      <c r="K16" s="112"/>
      <c r="L16" s="42"/>
      <c r="M16" s="42"/>
      <c r="N16" s="42"/>
      <c r="O16" s="42"/>
      <c r="P16" s="112"/>
      <c r="Q16" s="112"/>
      <c r="R16" s="41"/>
      <c r="S16" s="41"/>
      <c r="T16" s="41"/>
      <c r="U16" s="41"/>
    </row>
    <row r="17" spans="1:21" s="36" customFormat="1" ht="34.5" customHeight="1" x14ac:dyDescent="0.15">
      <c r="A17" s="148">
        <v>9</v>
      </c>
      <c r="B17" s="37"/>
      <c r="C17" s="38"/>
      <c r="D17" s="39"/>
      <c r="E17" s="39"/>
      <c r="F17" s="39"/>
      <c r="G17" s="37"/>
      <c r="H17" s="37"/>
      <c r="I17" s="37"/>
      <c r="J17" s="112"/>
      <c r="K17" s="112"/>
      <c r="L17" s="42"/>
      <c r="M17" s="42"/>
      <c r="N17" s="42"/>
      <c r="O17" s="42"/>
      <c r="P17" s="112"/>
      <c r="Q17" s="112"/>
      <c r="R17" s="41"/>
      <c r="S17" s="41"/>
      <c r="T17" s="41"/>
      <c r="U17" s="41"/>
    </row>
    <row r="18" spans="1:21" s="36" customFormat="1" ht="34.5" customHeight="1" x14ac:dyDescent="0.15">
      <c r="A18" s="148">
        <v>10</v>
      </c>
      <c r="B18" s="37"/>
      <c r="C18" s="38"/>
      <c r="D18" s="39"/>
      <c r="E18" s="39"/>
      <c r="F18" s="39"/>
      <c r="G18" s="37"/>
      <c r="H18" s="37"/>
      <c r="I18" s="37"/>
      <c r="J18" s="112"/>
      <c r="K18" s="112"/>
      <c r="L18" s="42"/>
      <c r="M18" s="42"/>
      <c r="N18" s="42"/>
      <c r="O18" s="42"/>
      <c r="P18" s="112"/>
      <c r="Q18" s="112"/>
      <c r="R18" s="41"/>
      <c r="S18" s="41"/>
      <c r="T18" s="41"/>
      <c r="U18" s="41"/>
    </row>
    <row r="19" spans="1:21" s="36" customFormat="1" ht="34.5" customHeight="1" x14ac:dyDescent="0.15">
      <c r="A19" s="148">
        <v>11</v>
      </c>
      <c r="B19" s="37"/>
      <c r="C19" s="38"/>
      <c r="D19" s="39"/>
      <c r="E19" s="39"/>
      <c r="F19" s="39"/>
      <c r="G19" s="37"/>
      <c r="H19" s="37"/>
      <c r="I19" s="37"/>
      <c r="J19" s="112"/>
      <c r="K19" s="112"/>
      <c r="L19" s="42"/>
      <c r="M19" s="42"/>
      <c r="N19" s="42"/>
      <c r="O19" s="42"/>
      <c r="P19" s="112"/>
      <c r="Q19" s="112"/>
      <c r="R19" s="41"/>
      <c r="S19" s="41"/>
      <c r="T19" s="41"/>
      <c r="U19" s="41"/>
    </row>
    <row r="20" spans="1:21" s="36" customFormat="1" ht="34.5" customHeight="1" x14ac:dyDescent="0.15">
      <c r="A20" s="148">
        <v>12</v>
      </c>
      <c r="B20" s="37"/>
      <c r="C20" s="38"/>
      <c r="D20" s="39"/>
      <c r="E20" s="39"/>
      <c r="F20" s="39"/>
      <c r="G20" s="37"/>
      <c r="H20" s="37"/>
      <c r="I20" s="37"/>
      <c r="J20" s="112"/>
      <c r="K20" s="112"/>
      <c r="L20" s="42"/>
      <c r="M20" s="42"/>
      <c r="N20" s="42"/>
      <c r="O20" s="42"/>
      <c r="P20" s="112"/>
      <c r="Q20" s="112"/>
      <c r="R20" s="41"/>
      <c r="S20" s="41"/>
      <c r="T20" s="41"/>
      <c r="U20" s="41"/>
    </row>
    <row r="21" spans="1:21" s="36" customFormat="1" ht="34.5" customHeight="1" x14ac:dyDescent="0.15">
      <c r="A21" s="148">
        <v>13</v>
      </c>
      <c r="B21" s="37"/>
      <c r="C21" s="38"/>
      <c r="D21" s="39"/>
      <c r="E21" s="39"/>
      <c r="F21" s="39"/>
      <c r="G21" s="37"/>
      <c r="H21" s="37"/>
      <c r="I21" s="37"/>
      <c r="J21" s="112"/>
      <c r="K21" s="112"/>
      <c r="L21" s="42"/>
      <c r="M21" s="42"/>
      <c r="N21" s="42"/>
      <c r="O21" s="42"/>
      <c r="P21" s="112"/>
      <c r="Q21" s="112"/>
      <c r="R21" s="41"/>
      <c r="S21" s="41"/>
      <c r="T21" s="41"/>
      <c r="U21" s="41"/>
    </row>
    <row r="22" spans="1:21" s="36" customFormat="1" ht="34.5" customHeight="1" x14ac:dyDescent="0.15">
      <c r="A22" s="148">
        <v>14</v>
      </c>
      <c r="B22" s="37"/>
      <c r="C22" s="38"/>
      <c r="D22" s="39"/>
      <c r="E22" s="39"/>
      <c r="F22" s="39"/>
      <c r="G22" s="37"/>
      <c r="H22" s="37"/>
      <c r="I22" s="37"/>
      <c r="J22" s="112"/>
      <c r="K22" s="112"/>
      <c r="L22" s="42"/>
      <c r="M22" s="42"/>
      <c r="N22" s="42"/>
      <c r="O22" s="42"/>
      <c r="P22" s="112"/>
      <c r="Q22" s="112"/>
      <c r="R22" s="41"/>
      <c r="S22" s="41"/>
      <c r="T22" s="41"/>
      <c r="U22" s="41"/>
    </row>
    <row r="23" spans="1:21" s="36" customFormat="1" ht="34.5" customHeight="1" x14ac:dyDescent="0.15">
      <c r="A23" s="148">
        <v>15</v>
      </c>
      <c r="B23" s="37"/>
      <c r="C23" s="38"/>
      <c r="D23" s="39"/>
      <c r="E23" s="39"/>
      <c r="F23" s="39"/>
      <c r="G23" s="37"/>
      <c r="H23" s="37"/>
      <c r="I23" s="37"/>
      <c r="J23" s="112"/>
      <c r="K23" s="112"/>
      <c r="L23" s="42"/>
      <c r="M23" s="42"/>
      <c r="N23" s="42"/>
      <c r="O23" s="42"/>
      <c r="P23" s="112"/>
      <c r="Q23" s="112"/>
      <c r="R23" s="41"/>
      <c r="S23" s="41"/>
      <c r="T23" s="41"/>
      <c r="U23" s="41"/>
    </row>
    <row r="24" spans="1:21" s="36" customFormat="1" ht="34.5" customHeight="1" x14ac:dyDescent="0.15">
      <c r="A24" s="148">
        <v>16</v>
      </c>
      <c r="B24" s="37"/>
      <c r="C24" s="38"/>
      <c r="D24" s="39"/>
      <c r="E24" s="39"/>
      <c r="F24" s="39"/>
      <c r="G24" s="37"/>
      <c r="H24" s="37"/>
      <c r="I24" s="37"/>
      <c r="J24" s="112"/>
      <c r="K24" s="112"/>
      <c r="L24" s="42"/>
      <c r="M24" s="42"/>
      <c r="N24" s="42"/>
      <c r="O24" s="42"/>
      <c r="P24" s="112"/>
      <c r="Q24" s="112"/>
      <c r="R24" s="41"/>
      <c r="S24" s="41"/>
      <c r="T24" s="41"/>
      <c r="U24" s="41"/>
    </row>
    <row r="25" spans="1:21" s="36" customFormat="1" ht="34.5" customHeight="1" x14ac:dyDescent="0.15">
      <c r="A25" s="148">
        <v>17</v>
      </c>
      <c r="B25" s="37"/>
      <c r="C25" s="38"/>
      <c r="D25" s="39"/>
      <c r="E25" s="39"/>
      <c r="F25" s="39"/>
      <c r="G25" s="37"/>
      <c r="H25" s="37"/>
      <c r="I25" s="37"/>
      <c r="J25" s="112"/>
      <c r="K25" s="112"/>
      <c r="L25" s="42"/>
      <c r="M25" s="42"/>
      <c r="N25" s="42"/>
      <c r="O25" s="42"/>
      <c r="P25" s="112"/>
      <c r="Q25" s="112"/>
      <c r="R25" s="41"/>
      <c r="S25" s="41"/>
      <c r="T25" s="41"/>
      <c r="U25" s="41"/>
    </row>
    <row r="26" spans="1:21" s="36" customFormat="1" ht="34.5" customHeight="1" x14ac:dyDescent="0.15">
      <c r="A26" s="148">
        <v>18</v>
      </c>
      <c r="B26" s="37"/>
      <c r="C26" s="38"/>
      <c r="D26" s="39"/>
      <c r="E26" s="39"/>
      <c r="F26" s="39"/>
      <c r="G26" s="37"/>
      <c r="H26" s="37"/>
      <c r="I26" s="37"/>
      <c r="J26" s="112"/>
      <c r="K26" s="112"/>
      <c r="L26" s="42"/>
      <c r="M26" s="42"/>
      <c r="N26" s="42"/>
      <c r="O26" s="42"/>
      <c r="P26" s="112"/>
      <c r="Q26" s="112"/>
      <c r="R26" s="41"/>
      <c r="S26" s="41"/>
      <c r="T26" s="41"/>
      <c r="U26" s="41"/>
    </row>
    <row r="27" spans="1:21" s="36" customFormat="1" ht="34.5" customHeight="1" x14ac:dyDescent="0.15">
      <c r="A27" s="148">
        <v>19</v>
      </c>
      <c r="B27" s="37"/>
      <c r="C27" s="38"/>
      <c r="D27" s="39"/>
      <c r="E27" s="39"/>
      <c r="F27" s="39"/>
      <c r="G27" s="37"/>
      <c r="H27" s="37"/>
      <c r="I27" s="37"/>
      <c r="J27" s="112"/>
      <c r="K27" s="112"/>
      <c r="L27" s="42"/>
      <c r="M27" s="42"/>
      <c r="N27" s="42"/>
      <c r="O27" s="42"/>
      <c r="P27" s="112"/>
      <c r="Q27" s="112"/>
      <c r="R27" s="41"/>
      <c r="S27" s="41"/>
      <c r="T27" s="41"/>
      <c r="U27" s="41"/>
    </row>
    <row r="28" spans="1:21" s="36" customFormat="1" ht="34.5" customHeight="1" x14ac:dyDescent="0.15">
      <c r="A28" s="148">
        <v>20</v>
      </c>
      <c r="B28" s="37"/>
      <c r="C28" s="38"/>
      <c r="D28" s="39"/>
      <c r="E28" s="39"/>
      <c r="F28" s="39"/>
      <c r="G28" s="37"/>
      <c r="H28" s="37"/>
      <c r="I28" s="37"/>
      <c r="J28" s="112"/>
      <c r="K28" s="112"/>
      <c r="L28" s="42"/>
      <c r="M28" s="42"/>
      <c r="N28" s="42"/>
      <c r="O28" s="42"/>
      <c r="P28" s="112"/>
      <c r="Q28" s="112"/>
      <c r="R28" s="41"/>
      <c r="S28" s="41"/>
      <c r="T28" s="41"/>
      <c r="U28" s="41"/>
    </row>
    <row r="29" spans="1:21" s="36" customFormat="1" ht="34.5" customHeight="1" x14ac:dyDescent="0.15">
      <c r="A29" s="148"/>
      <c r="B29" s="149" t="s">
        <v>3665</v>
      </c>
      <c r="C29" s="149"/>
      <c r="D29" s="149"/>
      <c r="E29" s="149"/>
      <c r="F29" s="149"/>
      <c r="G29" s="148"/>
      <c r="H29" s="148"/>
      <c r="I29" s="148"/>
      <c r="J29" s="139">
        <f t="shared" ref="J29:U29" si="0">SUM(J9:J28)</f>
        <v>0</v>
      </c>
      <c r="K29" s="139">
        <f t="shared" si="0"/>
        <v>0</v>
      </c>
      <c r="L29" s="129">
        <f t="shared" si="0"/>
        <v>0</v>
      </c>
      <c r="M29" s="129">
        <f t="shared" si="0"/>
        <v>0</v>
      </c>
      <c r="N29" s="129">
        <f t="shared" si="0"/>
        <v>0</v>
      </c>
      <c r="O29" s="129">
        <f t="shared" si="0"/>
        <v>0</v>
      </c>
      <c r="P29" s="139">
        <f t="shared" si="0"/>
        <v>0</v>
      </c>
      <c r="Q29" s="139">
        <f t="shared" si="0"/>
        <v>0</v>
      </c>
      <c r="R29" s="129">
        <f t="shared" si="0"/>
        <v>0</v>
      </c>
      <c r="S29" s="129">
        <f t="shared" si="0"/>
        <v>0</v>
      </c>
      <c r="T29" s="129">
        <f t="shared" si="0"/>
        <v>0</v>
      </c>
      <c r="U29" s="129">
        <f t="shared" si="0"/>
        <v>0</v>
      </c>
    </row>
    <row r="30" spans="1:21" s="36" customFormat="1" ht="15" customHeight="1" x14ac:dyDescent="0.15">
      <c r="A30" s="127"/>
      <c r="B30" s="127"/>
      <c r="C30" s="200"/>
      <c r="D30" s="201" t="s">
        <v>3757</v>
      </c>
      <c r="E30" s="200"/>
      <c r="F30" s="200"/>
      <c r="G30" s="200"/>
      <c r="H30" s="200"/>
      <c r="I30" s="200"/>
      <c r="J30" s="200"/>
      <c r="K30" s="200"/>
      <c r="L30" s="200"/>
      <c r="M30" s="200"/>
      <c r="N30" s="200"/>
      <c r="O30" s="200"/>
      <c r="P30" s="200"/>
      <c r="Q30" s="200"/>
      <c r="R30" s="200"/>
      <c r="S30" s="200"/>
      <c r="T30" s="200"/>
      <c r="U30" s="200"/>
    </row>
    <row r="31" spans="1:21" s="36" customFormat="1" ht="15" customHeight="1" x14ac:dyDescent="0.15">
      <c r="A31" s="127"/>
      <c r="B31" s="127"/>
      <c r="D31" s="45" t="s">
        <v>3660</v>
      </c>
      <c r="E31" s="29"/>
      <c r="F31" s="202"/>
      <c r="J31" s="203"/>
      <c r="K31" s="203"/>
      <c r="L31" s="203"/>
      <c r="P31" s="203"/>
      <c r="Q31" s="203"/>
      <c r="R31" s="203"/>
    </row>
    <row r="32" spans="1:21" ht="15" customHeight="1" x14ac:dyDescent="0.15">
      <c r="D32" s="45" t="s">
        <v>3758</v>
      </c>
    </row>
    <row r="33" spans="1:18" ht="23.25" customHeight="1" x14ac:dyDescent="0.15"/>
    <row r="34" spans="1:18" ht="19.5" customHeight="1" x14ac:dyDescent="0.15">
      <c r="A34" s="44"/>
      <c r="B34" s="44"/>
      <c r="D34" s="44"/>
      <c r="E34" s="44"/>
      <c r="F34" s="44"/>
      <c r="J34" s="44"/>
      <c r="K34" s="44"/>
      <c r="L34" s="44"/>
      <c r="P34" s="44"/>
      <c r="Q34" s="44"/>
      <c r="R34" s="44"/>
    </row>
    <row r="35" spans="1:18" ht="19.5" customHeight="1" x14ac:dyDescent="0.15">
      <c r="A35" s="44"/>
      <c r="B35" s="44"/>
      <c r="D35" s="44"/>
      <c r="E35" s="44"/>
      <c r="F35" s="44"/>
      <c r="J35" s="44"/>
      <c r="K35" s="44"/>
      <c r="L35" s="44"/>
      <c r="P35" s="44"/>
      <c r="Q35" s="44"/>
      <c r="R35" s="44"/>
    </row>
    <row r="36" spans="1:18" ht="19.5" customHeight="1" x14ac:dyDescent="0.15">
      <c r="A36" s="44"/>
      <c r="B36" s="44"/>
      <c r="D36" s="44"/>
      <c r="E36" s="44"/>
      <c r="F36" s="44"/>
      <c r="J36" s="44"/>
      <c r="K36" s="44"/>
      <c r="L36" s="44"/>
      <c r="P36" s="44"/>
      <c r="Q36" s="44"/>
      <c r="R36" s="44"/>
    </row>
    <row r="37" spans="1:18" ht="19.5" customHeight="1" x14ac:dyDescent="0.15">
      <c r="A37" s="44"/>
      <c r="B37" s="44"/>
      <c r="D37" s="44"/>
      <c r="E37" s="44"/>
      <c r="F37" s="44"/>
      <c r="J37" s="44"/>
      <c r="K37" s="44"/>
      <c r="L37" s="44"/>
      <c r="P37" s="44"/>
      <c r="Q37" s="44"/>
      <c r="R37" s="44"/>
    </row>
    <row r="38" spans="1:18" ht="19.5" customHeight="1" x14ac:dyDescent="0.15">
      <c r="A38" s="44"/>
      <c r="B38" s="44"/>
      <c r="D38" s="44"/>
      <c r="E38" s="44"/>
      <c r="F38" s="44"/>
      <c r="J38" s="44"/>
      <c r="K38" s="44"/>
      <c r="L38" s="44"/>
      <c r="P38" s="44"/>
      <c r="Q38" s="44"/>
      <c r="R38" s="44"/>
    </row>
    <row r="39" spans="1:18" ht="19.5" customHeight="1" x14ac:dyDescent="0.15">
      <c r="A39" s="44"/>
      <c r="B39" s="44"/>
      <c r="D39" s="44"/>
      <c r="E39" s="44"/>
      <c r="F39" s="44"/>
      <c r="J39" s="44"/>
      <c r="K39" s="44"/>
      <c r="L39" s="44"/>
      <c r="P39" s="44"/>
      <c r="Q39" s="44"/>
      <c r="R39" s="44"/>
    </row>
    <row r="40" spans="1:18" ht="19.5" customHeight="1" x14ac:dyDescent="0.15">
      <c r="A40" s="44"/>
      <c r="B40" s="44"/>
      <c r="D40" s="44"/>
      <c r="E40" s="44"/>
      <c r="F40" s="44"/>
      <c r="J40" s="44"/>
      <c r="K40" s="44"/>
      <c r="L40" s="44"/>
      <c r="P40" s="44"/>
      <c r="Q40" s="44"/>
      <c r="R40" s="44"/>
    </row>
    <row r="41" spans="1:18" ht="19.5" customHeight="1" x14ac:dyDescent="0.15">
      <c r="A41" s="44"/>
      <c r="B41" s="44"/>
      <c r="D41" s="44"/>
      <c r="E41" s="44"/>
      <c r="F41" s="44"/>
      <c r="J41" s="44"/>
      <c r="K41" s="44"/>
      <c r="L41" s="44"/>
      <c r="P41" s="44"/>
      <c r="Q41" s="44"/>
      <c r="R41" s="44"/>
    </row>
    <row r="42" spans="1:18" ht="19.5" customHeight="1" x14ac:dyDescent="0.15">
      <c r="A42" s="44"/>
      <c r="B42" s="44"/>
      <c r="D42" s="44"/>
      <c r="E42" s="44"/>
      <c r="F42" s="44"/>
      <c r="J42" s="44"/>
      <c r="K42" s="44"/>
      <c r="L42" s="44"/>
      <c r="P42" s="44"/>
      <c r="Q42" s="44"/>
      <c r="R42" s="44"/>
    </row>
    <row r="43" spans="1:18" ht="19.5" customHeight="1" x14ac:dyDescent="0.15">
      <c r="A43" s="44"/>
      <c r="B43" s="44"/>
      <c r="D43" s="44"/>
      <c r="E43" s="44"/>
      <c r="F43" s="44"/>
      <c r="J43" s="44"/>
      <c r="K43" s="44"/>
      <c r="L43" s="44"/>
      <c r="P43" s="44"/>
      <c r="Q43" s="44"/>
      <c r="R43" s="44"/>
    </row>
    <row r="44" spans="1:18" ht="19.5" customHeight="1" x14ac:dyDescent="0.15">
      <c r="A44" s="44"/>
      <c r="B44" s="44"/>
      <c r="D44" s="44"/>
      <c r="E44" s="44"/>
      <c r="F44" s="44"/>
      <c r="J44" s="44"/>
      <c r="K44" s="44"/>
      <c r="L44" s="44"/>
      <c r="P44" s="44"/>
      <c r="Q44" s="44"/>
      <c r="R44" s="44"/>
    </row>
    <row r="45" spans="1:18" ht="19.5" customHeight="1" x14ac:dyDescent="0.15">
      <c r="A45" s="44"/>
      <c r="B45" s="44"/>
      <c r="D45" s="44"/>
      <c r="E45" s="44"/>
      <c r="F45" s="44"/>
      <c r="J45" s="44"/>
      <c r="K45" s="44"/>
      <c r="L45" s="44"/>
      <c r="P45" s="44"/>
      <c r="Q45" s="44"/>
      <c r="R45" s="44"/>
    </row>
    <row r="46" spans="1:18" ht="19.5" customHeight="1" x14ac:dyDescent="0.15">
      <c r="A46" s="44"/>
      <c r="B46" s="44"/>
      <c r="D46" s="44"/>
      <c r="E46" s="44"/>
      <c r="F46" s="44"/>
      <c r="J46" s="44"/>
      <c r="K46" s="44"/>
      <c r="L46" s="44"/>
      <c r="P46" s="44"/>
      <c r="Q46" s="44"/>
      <c r="R46" s="44"/>
    </row>
    <row r="47" spans="1:18" ht="19.5" customHeight="1" x14ac:dyDescent="0.15">
      <c r="A47" s="44"/>
      <c r="B47" s="44"/>
      <c r="D47" s="44"/>
      <c r="E47" s="44"/>
      <c r="F47" s="44"/>
      <c r="J47" s="44"/>
      <c r="K47" s="44"/>
      <c r="L47" s="44"/>
      <c r="P47" s="44"/>
      <c r="Q47" s="44"/>
      <c r="R47" s="44"/>
    </row>
    <row r="48" spans="1:18" ht="19.5" customHeight="1" x14ac:dyDescent="0.15">
      <c r="A48" s="44"/>
      <c r="B48" s="44"/>
      <c r="D48" s="44"/>
      <c r="E48" s="44"/>
      <c r="F48" s="44"/>
      <c r="J48" s="44"/>
      <c r="K48" s="44"/>
      <c r="L48" s="44"/>
      <c r="P48" s="44"/>
      <c r="Q48" s="44"/>
      <c r="R48" s="44"/>
    </row>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row r="54" s="44" customFormat="1" ht="19.5" customHeight="1" x14ac:dyDescent="0.15"/>
  </sheetData>
  <mergeCells count="16">
    <mergeCell ref="H7:H8"/>
    <mergeCell ref="I7:I8"/>
    <mergeCell ref="J7:K7"/>
    <mergeCell ref="A2:U2"/>
    <mergeCell ref="J6:O6"/>
    <mergeCell ref="P6:U6"/>
    <mergeCell ref="A7:A8"/>
    <mergeCell ref="B7:B8"/>
    <mergeCell ref="C7:C8"/>
    <mergeCell ref="D7:D8"/>
    <mergeCell ref="E7:G7"/>
    <mergeCell ref="L7:L8"/>
    <mergeCell ref="M7:O7"/>
    <mergeCell ref="P7:Q7"/>
    <mergeCell ref="R7:R8"/>
    <mergeCell ref="S7:U7"/>
  </mergeCells>
  <phoneticPr fontId="2"/>
  <hyperlinks>
    <hyperlink ref="V1" location="目次!A1" display="目次に戻る" xr:uid="{4C7081B1-2343-4B46-8B59-1ED5C27347F5}"/>
  </hyperlinks>
  <printOptions horizontalCentered="1" verticalCentered="1"/>
  <pageMargins left="0.19685039370078741" right="0.19685039370078741" top="0.39370078740157483" bottom="0.39370078740157483" header="0.31496062992125984" footer="0.31496062992125984"/>
  <pageSetup paperSize="9" scale="56" firstPageNumber="0" orientation="landscape" useFirstPageNumber="1"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35D4C-7172-4A64-8614-F810E060F850}">
  <sheetPr codeName="Sheet60"/>
  <dimension ref="B1:I101"/>
  <sheetViews>
    <sheetView showGridLines="0" view="pageBreakPreview" topLeftCell="A25" zoomScale="80" zoomScaleNormal="100" zoomScaleSheetLayoutView="80" workbookViewId="0">
      <selection sqref="A1:XFD1048576"/>
    </sheetView>
  </sheetViews>
  <sheetFormatPr defaultColWidth="9" defaultRowHeight="13.5" x14ac:dyDescent="0.4"/>
  <cols>
    <col min="1" max="1" width="2.25" style="89" customWidth="1"/>
    <col min="2" max="2" width="16.75" style="89" customWidth="1"/>
    <col min="3" max="7" width="18.5" style="89" customWidth="1"/>
    <col min="8" max="8" width="3.375" style="89" customWidth="1"/>
    <col min="9" max="16384" width="9" style="89"/>
  </cols>
  <sheetData>
    <row r="1" spans="2:9" ht="20.25" customHeight="1" x14ac:dyDescent="0.4">
      <c r="B1" s="89" t="s">
        <v>676</v>
      </c>
      <c r="I1" s="165" t="s">
        <v>3647</v>
      </c>
    </row>
    <row r="2" spans="2:9" ht="17.25" x14ac:dyDescent="0.4">
      <c r="B2" s="398" t="s">
        <v>677</v>
      </c>
      <c r="C2" s="398"/>
      <c r="D2" s="398"/>
      <c r="E2" s="398"/>
      <c r="F2" s="398"/>
      <c r="G2" s="398"/>
    </row>
    <row r="3" spans="2:9" ht="18.75" customHeight="1" x14ac:dyDescent="0.4">
      <c r="B3" s="171"/>
      <c r="C3" s="171"/>
      <c r="D3" s="171"/>
      <c r="E3" s="171"/>
      <c r="F3" s="171"/>
      <c r="G3" s="171"/>
    </row>
    <row r="4" spans="2:9" ht="17.25" customHeight="1" x14ac:dyDescent="0.4">
      <c r="B4" s="150" t="s">
        <v>155</v>
      </c>
      <c r="C4" s="399" t="s">
        <v>3668</v>
      </c>
      <c r="D4" s="400"/>
      <c r="E4" s="171"/>
      <c r="F4" s="171"/>
      <c r="G4" s="172" t="s">
        <v>156</v>
      </c>
    </row>
    <row r="5" spans="2:9" ht="17.25" customHeight="1" x14ac:dyDescent="0.4">
      <c r="B5" s="173" t="s">
        <v>267</v>
      </c>
      <c r="C5" s="399"/>
      <c r="D5" s="400"/>
      <c r="G5" s="401"/>
    </row>
    <row r="6" spans="2:9" ht="17.25" customHeight="1" x14ac:dyDescent="0.4">
      <c r="B6" s="173" t="s">
        <v>3649</v>
      </c>
      <c r="C6" s="399"/>
      <c r="D6" s="400"/>
      <c r="G6" s="402"/>
    </row>
    <row r="7" spans="2:9" ht="17.25" customHeight="1" x14ac:dyDescent="0.4">
      <c r="B7" s="173" t="s">
        <v>3650</v>
      </c>
      <c r="C7" s="399"/>
      <c r="D7" s="400"/>
    </row>
    <row r="8" spans="2:9" ht="18.75" customHeight="1" x14ac:dyDescent="0.4">
      <c r="B8" s="27"/>
      <c r="G8" s="174"/>
    </row>
    <row r="9" spans="2:9" x14ac:dyDescent="0.4">
      <c r="B9" s="175" t="s">
        <v>3651</v>
      </c>
      <c r="C9" s="395"/>
      <c r="D9" s="396"/>
      <c r="E9" s="397"/>
      <c r="F9" s="176" t="s">
        <v>3661</v>
      </c>
      <c r="G9" s="177"/>
    </row>
    <row r="10" spans="2:9" x14ac:dyDescent="0.4">
      <c r="B10" s="175" t="s">
        <v>635</v>
      </c>
      <c r="C10" s="395"/>
      <c r="D10" s="396"/>
      <c r="E10" s="396"/>
      <c r="F10" s="396"/>
      <c r="G10" s="397"/>
    </row>
    <row r="11" spans="2:9" x14ac:dyDescent="0.4">
      <c r="B11" s="406" t="s">
        <v>158</v>
      </c>
      <c r="C11" s="178" t="s">
        <v>463</v>
      </c>
      <c r="D11" s="409"/>
      <c r="E11" s="409"/>
      <c r="F11" s="409"/>
      <c r="G11" s="410"/>
    </row>
    <row r="12" spans="2:9" x14ac:dyDescent="0.4">
      <c r="B12" s="407"/>
      <c r="C12" s="179" t="s">
        <v>464</v>
      </c>
      <c r="D12" s="411"/>
      <c r="E12" s="411"/>
      <c r="F12" s="411"/>
      <c r="G12" s="412"/>
    </row>
    <row r="13" spans="2:9" x14ac:dyDescent="0.4">
      <c r="B13" s="407"/>
      <c r="C13" s="179" t="s">
        <v>465</v>
      </c>
      <c r="D13" s="411"/>
      <c r="E13" s="411"/>
      <c r="F13" s="411"/>
      <c r="G13" s="412"/>
    </row>
    <row r="14" spans="2:9" x14ac:dyDescent="0.4">
      <c r="B14" s="407"/>
      <c r="C14" s="179" t="s">
        <v>466</v>
      </c>
      <c r="D14" s="411"/>
      <c r="E14" s="411"/>
      <c r="F14" s="411"/>
      <c r="G14" s="412"/>
    </row>
    <row r="15" spans="2:9" x14ac:dyDescent="0.4">
      <c r="B15" s="408"/>
      <c r="C15" s="180" t="s">
        <v>163</v>
      </c>
      <c r="D15" s="413"/>
      <c r="E15" s="413"/>
      <c r="F15" s="181" t="s">
        <v>164</v>
      </c>
      <c r="G15" s="182"/>
    </row>
    <row r="16" spans="2:9" x14ac:dyDescent="0.4">
      <c r="B16" s="406" t="s">
        <v>165</v>
      </c>
      <c r="C16" s="414"/>
      <c r="D16" s="415"/>
      <c r="E16" s="183"/>
      <c r="F16" s="150" t="s">
        <v>467</v>
      </c>
      <c r="G16" s="150" t="s">
        <v>199</v>
      </c>
    </row>
    <row r="17" spans="2:7" x14ac:dyDescent="0.4">
      <c r="B17" s="407"/>
      <c r="C17" s="416"/>
      <c r="D17" s="417"/>
      <c r="E17" s="175" t="s">
        <v>167</v>
      </c>
      <c r="F17" s="150"/>
      <c r="G17" s="150"/>
    </row>
    <row r="18" spans="2:7" x14ac:dyDescent="0.4">
      <c r="B18" s="408"/>
      <c r="C18" s="418"/>
      <c r="D18" s="419"/>
      <c r="E18" s="175" t="s">
        <v>168</v>
      </c>
      <c r="F18" s="150"/>
      <c r="G18" s="150"/>
    </row>
    <row r="19" spans="2:7" x14ac:dyDescent="0.4">
      <c r="B19" s="423" t="s">
        <v>169</v>
      </c>
      <c r="C19" s="414"/>
      <c r="D19" s="424"/>
      <c r="E19" s="424"/>
      <c r="F19" s="424"/>
      <c r="G19" s="415"/>
    </row>
    <row r="20" spans="2:7" x14ac:dyDescent="0.4">
      <c r="B20" s="407"/>
      <c r="C20" s="416"/>
      <c r="D20" s="425"/>
      <c r="E20" s="425"/>
      <c r="F20" s="425"/>
      <c r="G20" s="417"/>
    </row>
    <row r="21" spans="2:7" x14ac:dyDescent="0.4">
      <c r="B21" s="408"/>
      <c r="C21" s="418"/>
      <c r="D21" s="426"/>
      <c r="E21" s="426"/>
      <c r="F21" s="426"/>
      <c r="G21" s="419"/>
    </row>
    <row r="22" spans="2:7" ht="18.75" customHeight="1" x14ac:dyDescent="0.4">
      <c r="B22" s="27"/>
      <c r="D22" s="184"/>
      <c r="E22" s="184"/>
      <c r="F22" s="184"/>
      <c r="G22" s="184"/>
    </row>
    <row r="23" spans="2:7" x14ac:dyDescent="0.15">
      <c r="B23" s="185" t="s">
        <v>170</v>
      </c>
      <c r="G23" s="186" t="s">
        <v>171</v>
      </c>
    </row>
    <row r="24" spans="2:7" x14ac:dyDescent="0.4">
      <c r="B24" s="403" t="s">
        <v>172</v>
      </c>
      <c r="C24" s="172" t="s">
        <v>563</v>
      </c>
      <c r="D24" s="172" t="s">
        <v>3697</v>
      </c>
      <c r="E24" s="172" t="s">
        <v>3680</v>
      </c>
      <c r="F24" s="405" t="s">
        <v>174</v>
      </c>
      <c r="G24" s="405"/>
    </row>
    <row r="25" spans="2:7" x14ac:dyDescent="0.4">
      <c r="B25" s="404"/>
      <c r="C25" s="187" t="s">
        <v>472</v>
      </c>
      <c r="D25" s="187" t="s">
        <v>473</v>
      </c>
      <c r="E25" s="187" t="s">
        <v>474</v>
      </c>
      <c r="F25" s="405"/>
      <c r="G25" s="405"/>
    </row>
    <row r="26" spans="2:7" x14ac:dyDescent="0.4">
      <c r="B26" s="175" t="s">
        <v>175</v>
      </c>
      <c r="C26" s="188"/>
      <c r="D26" s="188"/>
      <c r="E26" s="190">
        <f>D26-C26</f>
        <v>0</v>
      </c>
      <c r="F26" s="405"/>
      <c r="G26" s="405"/>
    </row>
    <row r="27" spans="2:7" x14ac:dyDescent="0.4">
      <c r="B27" s="175" t="s">
        <v>176</v>
      </c>
      <c r="C27" s="188"/>
      <c r="D27" s="188"/>
      <c r="E27" s="190">
        <f>D27-C27</f>
        <v>0</v>
      </c>
      <c r="F27" s="405"/>
      <c r="G27" s="405"/>
    </row>
    <row r="28" spans="2:7" x14ac:dyDescent="0.4">
      <c r="B28" s="175" t="s">
        <v>177</v>
      </c>
      <c r="C28" s="188"/>
      <c r="D28" s="188"/>
      <c r="E28" s="190">
        <f>D28-C28</f>
        <v>0</v>
      </c>
      <c r="F28" s="405"/>
      <c r="G28" s="405"/>
    </row>
    <row r="29" spans="2:7" x14ac:dyDescent="0.4">
      <c r="B29" s="150" t="s">
        <v>178</v>
      </c>
      <c r="C29" s="217">
        <f>SUM(C26:C28)</f>
        <v>0</v>
      </c>
      <c r="D29" s="192">
        <f>SUM(D26:D28)</f>
        <v>0</v>
      </c>
      <c r="E29" s="193">
        <f>SUM(E26:E28)</f>
        <v>0</v>
      </c>
      <c r="F29" s="405"/>
      <c r="G29" s="405"/>
    </row>
    <row r="30" spans="2:7" x14ac:dyDescent="0.4">
      <c r="C30" s="27" t="s">
        <v>179</v>
      </c>
    </row>
    <row r="31" spans="2:7" ht="22.5" customHeight="1" x14ac:dyDescent="0.15">
      <c r="B31" s="185" t="s">
        <v>180</v>
      </c>
      <c r="G31" s="186" t="s">
        <v>171</v>
      </c>
    </row>
    <row r="32" spans="2:7" x14ac:dyDescent="0.4">
      <c r="B32" s="403" t="s">
        <v>172</v>
      </c>
      <c r="C32" s="172" t="s">
        <v>563</v>
      </c>
      <c r="D32" s="172" t="s">
        <v>3697</v>
      </c>
      <c r="E32" s="172" t="s">
        <v>3680</v>
      </c>
      <c r="F32" s="405" t="s">
        <v>174</v>
      </c>
      <c r="G32" s="405"/>
    </row>
    <row r="33" spans="2:7" x14ac:dyDescent="0.4">
      <c r="B33" s="404"/>
      <c r="C33" s="187" t="s">
        <v>472</v>
      </c>
      <c r="D33" s="187" t="s">
        <v>473</v>
      </c>
      <c r="E33" s="187" t="s">
        <v>474</v>
      </c>
      <c r="F33" s="405"/>
      <c r="G33" s="405"/>
    </row>
    <row r="34" spans="2:7" x14ac:dyDescent="0.4">
      <c r="B34" s="175" t="s">
        <v>181</v>
      </c>
      <c r="C34" s="188"/>
      <c r="D34" s="188"/>
      <c r="E34" s="190">
        <f>D34-C34</f>
        <v>0</v>
      </c>
      <c r="F34" s="405"/>
      <c r="G34" s="405"/>
    </row>
    <row r="35" spans="2:7" x14ac:dyDescent="0.4">
      <c r="B35" s="175" t="s">
        <v>182</v>
      </c>
      <c r="C35" s="188"/>
      <c r="D35" s="188"/>
      <c r="E35" s="190">
        <f>D35-C35</f>
        <v>0</v>
      </c>
      <c r="F35" s="405"/>
      <c r="G35" s="405"/>
    </row>
    <row r="36" spans="2:7" x14ac:dyDescent="0.4">
      <c r="B36" s="175" t="s">
        <v>183</v>
      </c>
      <c r="C36" s="188"/>
      <c r="D36" s="188"/>
      <c r="E36" s="190">
        <f t="shared" ref="E36:E42" si="0">D36-C36</f>
        <v>0</v>
      </c>
      <c r="F36" s="405"/>
      <c r="G36" s="405"/>
    </row>
    <row r="37" spans="2:7" x14ac:dyDescent="0.4">
      <c r="B37" s="175" t="s">
        <v>184</v>
      </c>
      <c r="C37" s="188"/>
      <c r="D37" s="188"/>
      <c r="E37" s="190">
        <f t="shared" si="0"/>
        <v>0</v>
      </c>
      <c r="F37" s="405"/>
      <c r="G37" s="405"/>
    </row>
    <row r="38" spans="2:7" x14ac:dyDescent="0.4">
      <c r="B38" s="175" t="s">
        <v>185</v>
      </c>
      <c r="C38" s="188"/>
      <c r="D38" s="188"/>
      <c r="E38" s="190">
        <f t="shared" si="0"/>
        <v>0</v>
      </c>
      <c r="F38" s="405"/>
      <c r="G38" s="405"/>
    </row>
    <row r="39" spans="2:7" x14ac:dyDescent="0.4">
      <c r="B39" s="175" t="s">
        <v>186</v>
      </c>
      <c r="C39" s="188"/>
      <c r="D39" s="188"/>
      <c r="E39" s="190">
        <f t="shared" si="0"/>
        <v>0</v>
      </c>
      <c r="F39" s="405"/>
      <c r="G39" s="405"/>
    </row>
    <row r="40" spans="2:7" x14ac:dyDescent="0.4">
      <c r="B40" s="175" t="s">
        <v>187</v>
      </c>
      <c r="C40" s="188"/>
      <c r="D40" s="188"/>
      <c r="E40" s="190">
        <f t="shared" si="0"/>
        <v>0</v>
      </c>
      <c r="F40" s="405"/>
      <c r="G40" s="405"/>
    </row>
    <row r="41" spans="2:7" x14ac:dyDescent="0.4">
      <c r="B41" s="175" t="s">
        <v>188</v>
      </c>
      <c r="C41" s="188"/>
      <c r="D41" s="188"/>
      <c r="E41" s="190">
        <f t="shared" si="0"/>
        <v>0</v>
      </c>
      <c r="F41" s="405"/>
      <c r="G41" s="405"/>
    </row>
    <row r="42" spans="2:7" x14ac:dyDescent="0.4">
      <c r="B42" s="175" t="s">
        <v>189</v>
      </c>
      <c r="C42" s="188"/>
      <c r="D42" s="188"/>
      <c r="E42" s="190">
        <f t="shared" si="0"/>
        <v>0</v>
      </c>
      <c r="F42" s="405"/>
      <c r="G42" s="405"/>
    </row>
    <row r="43" spans="2:7" x14ac:dyDescent="0.4">
      <c r="B43" s="150" t="s">
        <v>178</v>
      </c>
      <c r="C43" s="192">
        <f>SUM(C34:C42)</f>
        <v>0</v>
      </c>
      <c r="D43" s="192">
        <f>SUM(D34:D42)</f>
        <v>0</v>
      </c>
      <c r="E43" s="192">
        <f>SUM(E34:E42)</f>
        <v>0</v>
      </c>
      <c r="F43" s="405"/>
      <c r="G43" s="405"/>
    </row>
    <row r="45" spans="2:7" x14ac:dyDescent="0.4">
      <c r="B45" s="27" t="s">
        <v>679</v>
      </c>
      <c r="E45" s="27" t="s">
        <v>680</v>
      </c>
    </row>
    <row r="46" spans="2:7" x14ac:dyDescent="0.4">
      <c r="B46" s="150" t="s">
        <v>681</v>
      </c>
      <c r="C46" s="150" t="s">
        <v>682</v>
      </c>
      <c r="E46" s="150" t="s">
        <v>683</v>
      </c>
      <c r="F46" s="150" t="s">
        <v>684</v>
      </c>
      <c r="G46" s="150" t="s">
        <v>363</v>
      </c>
    </row>
    <row r="47" spans="2:7" x14ac:dyDescent="0.4">
      <c r="B47" s="152"/>
      <c r="C47" s="152"/>
      <c r="E47" s="152"/>
      <c r="F47" s="194"/>
      <c r="G47" s="194"/>
    </row>
    <row r="48" spans="2:7" x14ac:dyDescent="0.4">
      <c r="B48" s="152"/>
      <c r="C48" s="152"/>
      <c r="E48" s="152"/>
      <c r="F48" s="194"/>
      <c r="G48" s="194"/>
    </row>
    <row r="49" spans="2:7" x14ac:dyDescent="0.4">
      <c r="B49" s="152"/>
      <c r="C49" s="152"/>
      <c r="E49" s="152"/>
      <c r="F49" s="194"/>
      <c r="G49" s="194"/>
    </row>
    <row r="50" spans="2:7" x14ac:dyDescent="0.4">
      <c r="B50" s="152"/>
      <c r="C50" s="152"/>
      <c r="E50" s="152"/>
      <c r="F50" s="194"/>
      <c r="G50" s="194"/>
    </row>
    <row r="51" spans="2:7" x14ac:dyDescent="0.4">
      <c r="B51" s="152"/>
      <c r="C51" s="152"/>
      <c r="E51" s="152"/>
      <c r="F51" s="194"/>
      <c r="G51" s="194"/>
    </row>
    <row r="52" spans="2:7" x14ac:dyDescent="0.4">
      <c r="B52" s="152"/>
      <c r="C52" s="152"/>
      <c r="E52" s="152"/>
      <c r="F52" s="194"/>
      <c r="G52" s="194"/>
    </row>
    <row r="53" spans="2:7" x14ac:dyDescent="0.4">
      <c r="B53" s="150" t="s">
        <v>250</v>
      </c>
      <c r="C53" s="150" t="s">
        <v>685</v>
      </c>
      <c r="E53" s="150" t="s">
        <v>250</v>
      </c>
      <c r="F53" s="218">
        <f>SUM(F47:F52)</f>
        <v>0</v>
      </c>
      <c r="G53" s="218">
        <f>SUM(G47:G52)</f>
        <v>0</v>
      </c>
    </row>
    <row r="55" spans="2:7" x14ac:dyDescent="0.4">
      <c r="B55" s="195" t="s">
        <v>3716</v>
      </c>
    </row>
    <row r="77" spans="2:7" x14ac:dyDescent="0.4">
      <c r="B77" s="89" t="s">
        <v>197</v>
      </c>
    </row>
    <row r="78" spans="2:7" x14ac:dyDescent="0.4">
      <c r="B78" s="429" t="s">
        <v>198</v>
      </c>
      <c r="C78" s="430"/>
      <c r="D78" s="409"/>
      <c r="E78" s="409"/>
      <c r="F78" s="409"/>
      <c r="G78" s="410"/>
    </row>
    <row r="79" spans="2:7" x14ac:dyDescent="0.4">
      <c r="B79" s="429"/>
      <c r="C79" s="431"/>
      <c r="D79" s="432"/>
      <c r="E79" s="432"/>
      <c r="F79" s="432"/>
      <c r="G79" s="433"/>
    </row>
    <row r="80" spans="2:7" x14ac:dyDescent="0.4">
      <c r="B80" s="429" t="s">
        <v>199</v>
      </c>
      <c r="C80" s="196" t="s">
        <v>167</v>
      </c>
      <c r="D80" s="197"/>
      <c r="E80" s="198" t="s">
        <v>200</v>
      </c>
      <c r="F80" s="435"/>
      <c r="G80" s="435"/>
    </row>
    <row r="81" spans="2:7" x14ac:dyDescent="0.4">
      <c r="B81" s="429"/>
      <c r="C81" s="152" t="s">
        <v>168</v>
      </c>
      <c r="D81" s="199"/>
      <c r="E81" s="88" t="s">
        <v>201</v>
      </c>
      <c r="F81" s="435"/>
      <c r="G81" s="435"/>
    </row>
    <row r="82" spans="2:7" x14ac:dyDescent="0.4">
      <c r="B82" s="429"/>
      <c r="C82" s="88" t="s">
        <v>202</v>
      </c>
      <c r="D82" s="176"/>
      <c r="E82" s="88" t="s">
        <v>203</v>
      </c>
      <c r="F82" s="435"/>
      <c r="G82" s="435"/>
    </row>
    <row r="83" spans="2:7" x14ac:dyDescent="0.4">
      <c r="B83" s="429"/>
      <c r="C83" s="88" t="s">
        <v>204</v>
      </c>
      <c r="D83" s="176"/>
      <c r="E83" s="88" t="s">
        <v>205</v>
      </c>
      <c r="F83" s="435"/>
      <c r="G83" s="435"/>
    </row>
    <row r="86" spans="2:7" x14ac:dyDescent="0.4">
      <c r="B86" s="89" t="s">
        <v>206</v>
      </c>
    </row>
    <row r="87" spans="2:7" x14ac:dyDescent="0.4">
      <c r="B87" s="89" t="s">
        <v>207</v>
      </c>
      <c r="C87" s="89" t="s">
        <v>155</v>
      </c>
      <c r="D87" s="89" t="s">
        <v>157</v>
      </c>
      <c r="E87" s="89" t="s">
        <v>208</v>
      </c>
    </row>
    <row r="88" spans="2:7" x14ac:dyDescent="0.4">
      <c r="B88" s="89" t="s">
        <v>209</v>
      </c>
      <c r="C88" s="89" t="s">
        <v>210</v>
      </c>
      <c r="D88" s="89" t="s">
        <v>211</v>
      </c>
      <c r="E88" s="89" t="s">
        <v>212</v>
      </c>
    </row>
    <row r="89" spans="2:7" x14ac:dyDescent="0.4">
      <c r="B89" s="89" t="s">
        <v>213</v>
      </c>
      <c r="C89" s="89" t="s">
        <v>214</v>
      </c>
      <c r="D89" s="89" t="s">
        <v>215</v>
      </c>
      <c r="E89" s="89" t="s">
        <v>216</v>
      </c>
    </row>
    <row r="90" spans="2:7" x14ac:dyDescent="0.4">
      <c r="C90" s="89" t="s">
        <v>217</v>
      </c>
      <c r="D90" s="89" t="s">
        <v>218</v>
      </c>
      <c r="E90" s="89" t="s">
        <v>219</v>
      </c>
    </row>
    <row r="91" spans="2:7" x14ac:dyDescent="0.4">
      <c r="C91" s="89" t="s">
        <v>220</v>
      </c>
      <c r="D91" s="89" t="s">
        <v>221</v>
      </c>
      <c r="E91" s="89" t="s">
        <v>222</v>
      </c>
    </row>
    <row r="92" spans="2:7" x14ac:dyDescent="0.4">
      <c r="C92" s="89" t="s">
        <v>223</v>
      </c>
      <c r="D92" s="89" t="s">
        <v>224</v>
      </c>
      <c r="E92" s="89" t="s">
        <v>225</v>
      </c>
    </row>
    <row r="93" spans="2:7" x14ac:dyDescent="0.4">
      <c r="D93" s="89" t="s">
        <v>226</v>
      </c>
      <c r="E93" s="89" t="s">
        <v>227</v>
      </c>
    </row>
    <row r="94" spans="2:7" x14ac:dyDescent="0.4">
      <c r="D94" s="89" t="s">
        <v>228</v>
      </c>
      <c r="E94" s="89" t="s">
        <v>229</v>
      </c>
    </row>
    <row r="95" spans="2:7" x14ac:dyDescent="0.4">
      <c r="D95" s="89" t="s">
        <v>230</v>
      </c>
      <c r="E95" s="89" t="s">
        <v>231</v>
      </c>
    </row>
    <row r="96" spans="2:7" x14ac:dyDescent="0.4">
      <c r="D96" s="89" t="s">
        <v>232</v>
      </c>
      <c r="E96" s="89" t="s">
        <v>233</v>
      </c>
    </row>
    <row r="97" spans="4:5" x14ac:dyDescent="0.4">
      <c r="D97" s="89" t="s">
        <v>234</v>
      </c>
      <c r="E97" s="89" t="s">
        <v>235</v>
      </c>
    </row>
    <row r="98" spans="4:5" x14ac:dyDescent="0.4">
      <c r="D98" s="89" t="s">
        <v>236</v>
      </c>
      <c r="E98" s="89" t="s">
        <v>237</v>
      </c>
    </row>
    <row r="99" spans="4:5" x14ac:dyDescent="0.4">
      <c r="D99" s="89" t="s">
        <v>205</v>
      </c>
      <c r="E99" s="89" t="s">
        <v>232</v>
      </c>
    </row>
    <row r="100" spans="4:5" x14ac:dyDescent="0.4">
      <c r="D100" s="89" t="s">
        <v>238</v>
      </c>
      <c r="E100" s="89" t="s">
        <v>239</v>
      </c>
    </row>
    <row r="101" spans="4:5" x14ac:dyDescent="0.4">
      <c r="E101" s="89" t="s">
        <v>238</v>
      </c>
    </row>
  </sheetData>
  <mergeCells count="43">
    <mergeCell ref="B80:B83"/>
    <mergeCell ref="F80:G80"/>
    <mergeCell ref="F81:G81"/>
    <mergeCell ref="F82:G82"/>
    <mergeCell ref="F83:G83"/>
    <mergeCell ref="F40:G40"/>
    <mergeCell ref="F41:G41"/>
    <mergeCell ref="F42:G42"/>
    <mergeCell ref="F43:G43"/>
    <mergeCell ref="B78:B79"/>
    <mergeCell ref="C78:G79"/>
    <mergeCell ref="F39:G39"/>
    <mergeCell ref="F26:G26"/>
    <mergeCell ref="F27:G27"/>
    <mergeCell ref="F28:G28"/>
    <mergeCell ref="F29:G29"/>
    <mergeCell ref="F34:G34"/>
    <mergeCell ref="F35:G35"/>
    <mergeCell ref="F36:G36"/>
    <mergeCell ref="F37:G37"/>
    <mergeCell ref="F38:G38"/>
    <mergeCell ref="B32:B33"/>
    <mergeCell ref="F32:G33"/>
    <mergeCell ref="B16:B18"/>
    <mergeCell ref="C16:D18"/>
    <mergeCell ref="B19:B21"/>
    <mergeCell ref="C19:G21"/>
    <mergeCell ref="B24:B25"/>
    <mergeCell ref="F24:G25"/>
    <mergeCell ref="C10:G10"/>
    <mergeCell ref="B11:B15"/>
    <mergeCell ref="D11:G11"/>
    <mergeCell ref="D12:G12"/>
    <mergeCell ref="D13:G13"/>
    <mergeCell ref="D14:G14"/>
    <mergeCell ref="D15:E15"/>
    <mergeCell ref="C9:E9"/>
    <mergeCell ref="B2:G2"/>
    <mergeCell ref="C5:D5"/>
    <mergeCell ref="C6:D6"/>
    <mergeCell ref="C7:D7"/>
    <mergeCell ref="G5:G6"/>
    <mergeCell ref="C4:D4"/>
  </mergeCells>
  <phoneticPr fontId="2"/>
  <hyperlinks>
    <hyperlink ref="I1" location="目次!A1" display="目次に戻る" xr:uid="{0F879039-F6A3-4005-A52E-DE230A28B50E}"/>
  </hyperlinks>
  <pageMargins left="0.39370078740157483" right="0.39370078740157483" top="0.59055118110236227" bottom="0.39370078740157483" header="0.31496062992125984" footer="0.31496062992125984"/>
  <pageSetup paperSize="9" scale="75"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E09C0-7D26-4B28-AFCE-EF2055C35CBC}">
  <sheetPr codeName="Sheet61">
    <pageSetUpPr fitToPage="1"/>
  </sheetPr>
  <dimension ref="A1:K40"/>
  <sheetViews>
    <sheetView view="pageBreakPreview" topLeftCell="A4" zoomScale="80" zoomScaleNormal="100" zoomScaleSheetLayoutView="80" workbookViewId="0">
      <selection sqref="A1:XFD1048576"/>
    </sheetView>
  </sheetViews>
  <sheetFormatPr defaultColWidth="9" defaultRowHeight="13.5" x14ac:dyDescent="0.4"/>
  <cols>
    <col min="1" max="1" width="28" style="89" customWidth="1"/>
    <col min="2" max="5" width="13.625" style="89" customWidth="1"/>
    <col min="6" max="6" width="10.5" style="89" customWidth="1"/>
    <col min="7" max="16384" width="9" style="89"/>
  </cols>
  <sheetData>
    <row r="1" spans="1:11" ht="20.100000000000001" customHeight="1" x14ac:dyDescent="0.4">
      <c r="A1" s="89" t="s">
        <v>686</v>
      </c>
      <c r="F1" s="165" t="s">
        <v>3647</v>
      </c>
    </row>
    <row r="2" spans="1:11" ht="20.100000000000001" customHeight="1" x14ac:dyDescent="0.4"/>
    <row r="3" spans="1:11" ht="23.25" customHeight="1" x14ac:dyDescent="0.4">
      <c r="A3" s="439" t="s">
        <v>687</v>
      </c>
      <c r="B3" s="439"/>
      <c r="C3" s="439"/>
      <c r="D3" s="439"/>
      <c r="E3" s="439"/>
      <c r="F3" s="213"/>
    </row>
    <row r="4" spans="1:11" ht="20.100000000000001" customHeight="1" x14ac:dyDescent="0.4">
      <c r="E4" s="166" t="s">
        <v>128</v>
      </c>
    </row>
    <row r="5" spans="1:11" ht="20.100000000000001" customHeight="1" x14ac:dyDescent="0.4">
      <c r="A5" s="27" t="s">
        <v>629</v>
      </c>
    </row>
    <row r="6" spans="1:11" ht="20.100000000000001" customHeight="1" x14ac:dyDescent="0.4">
      <c r="C6" s="83" t="s">
        <v>630</v>
      </c>
      <c r="D6" s="83" t="s">
        <v>631</v>
      </c>
      <c r="E6" s="83" t="s">
        <v>632</v>
      </c>
      <c r="K6" s="166"/>
    </row>
    <row r="7" spans="1:11" ht="20.100000000000001" customHeight="1" x14ac:dyDescent="0.4"/>
    <row r="8" spans="1:11" ht="20.100000000000001" customHeight="1" x14ac:dyDescent="0.4">
      <c r="A8" s="386" t="s">
        <v>688</v>
      </c>
      <c r="B8" s="386"/>
      <c r="C8" s="386"/>
      <c r="D8" s="386"/>
      <c r="E8" s="386"/>
      <c r="F8" s="169"/>
    </row>
    <row r="9" spans="1:11" ht="20.100000000000001" customHeight="1" x14ac:dyDescent="0.4">
      <c r="A9" s="386"/>
      <c r="B9" s="386"/>
      <c r="C9" s="386"/>
      <c r="D9" s="386"/>
      <c r="E9" s="386"/>
      <c r="F9" s="169"/>
    </row>
    <row r="10" spans="1:11" ht="20.100000000000001" customHeight="1" x14ac:dyDescent="0.4">
      <c r="B10" s="385" t="s">
        <v>133</v>
      </c>
      <c r="C10" s="385"/>
    </row>
    <row r="11" spans="1:11" ht="20.100000000000001" customHeight="1" x14ac:dyDescent="0.4">
      <c r="A11" s="167"/>
    </row>
    <row r="12" spans="1:11" ht="24.75" customHeight="1" x14ac:dyDescent="0.4">
      <c r="A12" s="152" t="s">
        <v>411</v>
      </c>
      <c r="B12" s="405"/>
      <c r="C12" s="405"/>
      <c r="D12" s="405"/>
      <c r="E12" s="405"/>
    </row>
    <row r="13" spans="1:11" ht="21.75" customHeight="1" x14ac:dyDescent="0.4">
      <c r="A13" s="429" t="s">
        <v>155</v>
      </c>
      <c r="B13" s="214" t="s">
        <v>156</v>
      </c>
      <c r="C13" s="150" t="s">
        <v>267</v>
      </c>
      <c r="D13" s="150" t="s">
        <v>3693</v>
      </c>
      <c r="E13" s="150" t="s">
        <v>259</v>
      </c>
    </row>
    <row r="14" spans="1:11" ht="24.75" customHeight="1" x14ac:dyDescent="0.4">
      <c r="A14" s="429"/>
      <c r="B14" s="215"/>
      <c r="C14" s="198"/>
      <c r="D14" s="198"/>
      <c r="E14" s="198"/>
    </row>
    <row r="15" spans="1:11" ht="39.75" customHeight="1" x14ac:dyDescent="0.4">
      <c r="A15" s="216" t="s">
        <v>634</v>
      </c>
      <c r="B15" s="399"/>
      <c r="C15" s="466"/>
      <c r="D15" s="466"/>
      <c r="E15" s="400"/>
    </row>
    <row r="16" spans="1:11" ht="24.75" customHeight="1" x14ac:dyDescent="0.4">
      <c r="A16" s="88" t="s">
        <v>635</v>
      </c>
      <c r="B16" s="530"/>
      <c r="C16" s="531"/>
      <c r="D16" s="531"/>
      <c r="E16" s="532"/>
    </row>
    <row r="17" spans="1:5" ht="24.75" customHeight="1" x14ac:dyDescent="0.4">
      <c r="A17" s="88" t="s">
        <v>636</v>
      </c>
      <c r="B17" s="399"/>
      <c r="C17" s="466"/>
      <c r="D17" s="466"/>
      <c r="E17" s="400"/>
    </row>
    <row r="18" spans="1:5" ht="24.75" customHeight="1" x14ac:dyDescent="0.4">
      <c r="A18" s="534" t="s">
        <v>637</v>
      </c>
      <c r="B18" s="539" t="s">
        <v>638</v>
      </c>
      <c r="C18" s="540"/>
      <c r="D18" s="539" t="s">
        <v>639</v>
      </c>
      <c r="E18" s="537"/>
    </row>
    <row r="19" spans="1:5" ht="24.75" customHeight="1" x14ac:dyDescent="0.4">
      <c r="A19" s="534"/>
      <c r="B19" s="541" t="s">
        <v>640</v>
      </c>
      <c r="C19" s="543"/>
      <c r="D19" s="541" t="s">
        <v>641</v>
      </c>
      <c r="E19" s="542"/>
    </row>
    <row r="20" spans="1:5" ht="24.75" customHeight="1" x14ac:dyDescent="0.4">
      <c r="A20" s="534" t="s">
        <v>642</v>
      </c>
      <c r="B20" s="530" t="s">
        <v>643</v>
      </c>
      <c r="C20" s="535" t="s">
        <v>644</v>
      </c>
      <c r="D20" s="535"/>
      <c r="E20" s="537" t="s">
        <v>504</v>
      </c>
    </row>
    <row r="21" spans="1:5" ht="24.75" customHeight="1" x14ac:dyDescent="0.4">
      <c r="A21" s="534"/>
      <c r="B21" s="533"/>
      <c r="C21" s="536" t="s">
        <v>645</v>
      </c>
      <c r="D21" s="536"/>
      <c r="E21" s="538"/>
    </row>
    <row r="22" spans="1:5" ht="24.75" customHeight="1" x14ac:dyDescent="0.4">
      <c r="A22" s="534"/>
      <c r="B22" s="530" t="s">
        <v>646</v>
      </c>
      <c r="C22" s="535" t="s">
        <v>644</v>
      </c>
      <c r="D22" s="535"/>
      <c r="E22" s="537" t="s">
        <v>504</v>
      </c>
    </row>
    <row r="23" spans="1:5" ht="24.75" customHeight="1" x14ac:dyDescent="0.4">
      <c r="A23" s="534"/>
      <c r="B23" s="533"/>
      <c r="C23" s="536" t="s">
        <v>645</v>
      </c>
      <c r="D23" s="536"/>
      <c r="E23" s="538"/>
    </row>
    <row r="24" spans="1:5" ht="24.75" customHeight="1" x14ac:dyDescent="0.4">
      <c r="A24" s="88" t="s">
        <v>647</v>
      </c>
      <c r="B24" s="399" t="s">
        <v>648</v>
      </c>
      <c r="C24" s="466"/>
      <c r="D24" s="543" t="s">
        <v>504</v>
      </c>
      <c r="E24" s="542"/>
    </row>
    <row r="25" spans="1:5" ht="24.75" customHeight="1" x14ac:dyDescent="0.4">
      <c r="A25" s="534" t="s">
        <v>649</v>
      </c>
      <c r="B25" s="530" t="s">
        <v>650</v>
      </c>
      <c r="C25" s="531"/>
      <c r="D25" s="531"/>
      <c r="E25" s="532"/>
    </row>
    <row r="26" spans="1:5" ht="24.75" customHeight="1" x14ac:dyDescent="0.4">
      <c r="A26" s="534"/>
      <c r="B26" s="544" t="s">
        <v>651</v>
      </c>
      <c r="C26" s="545"/>
      <c r="D26" s="545"/>
      <c r="E26" s="546"/>
    </row>
    <row r="27" spans="1:5" ht="24.75" customHeight="1" x14ac:dyDescent="0.4">
      <c r="A27" s="547" t="s">
        <v>653</v>
      </c>
      <c r="B27" s="530" t="s">
        <v>128</v>
      </c>
      <c r="C27" s="531"/>
      <c r="D27" s="531"/>
      <c r="E27" s="537" t="s">
        <v>504</v>
      </c>
    </row>
    <row r="28" spans="1:5" ht="24.75" customHeight="1" x14ac:dyDescent="0.4">
      <c r="A28" s="547"/>
      <c r="B28" s="533"/>
      <c r="C28" s="548"/>
      <c r="D28" s="548"/>
      <c r="E28" s="538"/>
    </row>
    <row r="29" spans="1:5" ht="24.75" customHeight="1" x14ac:dyDescent="0.4">
      <c r="A29" s="88" t="s">
        <v>652</v>
      </c>
      <c r="B29" s="399" t="s">
        <v>128</v>
      </c>
      <c r="C29" s="466"/>
      <c r="D29" s="466"/>
      <c r="E29" s="400"/>
    </row>
    <row r="30" spans="1:5" ht="24.75" customHeight="1" x14ac:dyDescent="0.4">
      <c r="A30" s="88" t="s">
        <v>689</v>
      </c>
      <c r="B30" s="399" t="s">
        <v>128</v>
      </c>
      <c r="C30" s="466"/>
      <c r="D30" s="466"/>
      <c r="E30" s="400"/>
    </row>
    <row r="31" spans="1:5" ht="24.75" customHeight="1" x14ac:dyDescent="0.4">
      <c r="A31" s="88" t="s">
        <v>654</v>
      </c>
      <c r="B31" s="399"/>
      <c r="C31" s="466"/>
      <c r="D31" s="466"/>
      <c r="E31" s="400"/>
    </row>
    <row r="32" spans="1:5"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row r="39" s="89" customFormat="1" ht="20.100000000000001" customHeight="1" x14ac:dyDescent="0.4"/>
    <row r="40" s="89" customFormat="1" ht="20.100000000000001" customHeight="1" x14ac:dyDescent="0.4"/>
  </sheetData>
  <mergeCells count="33">
    <mergeCell ref="B29:E29"/>
    <mergeCell ref="A27:A28"/>
    <mergeCell ref="B27:D28"/>
    <mergeCell ref="E27:E28"/>
    <mergeCell ref="B31:E31"/>
    <mergeCell ref="B30:E30"/>
    <mergeCell ref="B24:C24"/>
    <mergeCell ref="D24:E24"/>
    <mergeCell ref="A25:A26"/>
    <mergeCell ref="B25:E25"/>
    <mergeCell ref="B26:E26"/>
    <mergeCell ref="A20:A23"/>
    <mergeCell ref="B20:B21"/>
    <mergeCell ref="C20:D20"/>
    <mergeCell ref="E20:E21"/>
    <mergeCell ref="C21:D21"/>
    <mergeCell ref="B22:B23"/>
    <mergeCell ref="C22:D22"/>
    <mergeCell ref="E22:E23"/>
    <mergeCell ref="C23:D23"/>
    <mergeCell ref="B16:E16"/>
    <mergeCell ref="B17:E17"/>
    <mergeCell ref="A18:A19"/>
    <mergeCell ref="B18:C18"/>
    <mergeCell ref="D18:E18"/>
    <mergeCell ref="B19:C19"/>
    <mergeCell ref="D19:E19"/>
    <mergeCell ref="B15:E15"/>
    <mergeCell ref="A3:E3"/>
    <mergeCell ref="A8:E9"/>
    <mergeCell ref="B10:C10"/>
    <mergeCell ref="B12:E12"/>
    <mergeCell ref="A13:A14"/>
  </mergeCells>
  <phoneticPr fontId="2"/>
  <hyperlinks>
    <hyperlink ref="F1" location="目次!A1" display="目次に戻る" xr:uid="{73BE5EC3-A471-46E1-A4FC-A9879AC98290}"/>
  </hyperlinks>
  <printOptions horizontalCentered="1"/>
  <pageMargins left="0.70866141732283472" right="0.70866141732283472" top="0.74803149606299213" bottom="0.74803149606299213" header="0.31496062992125984" footer="0.31496062992125984"/>
  <pageSetup paperSize="9" scale="97" fitToHeight="0"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BF8C-2EB1-4240-A487-DD58BBB06181}">
  <sheetPr codeName="Sheet62">
    <tabColor theme="7" tint="0.39997558519241921"/>
  </sheetPr>
  <dimension ref="A1:I45"/>
  <sheetViews>
    <sheetView view="pageBreakPreview" zoomScale="80" zoomScaleNormal="100" zoomScaleSheetLayoutView="80" workbookViewId="0">
      <selection sqref="A1:XFD1048576"/>
    </sheetView>
  </sheetViews>
  <sheetFormatPr defaultColWidth="9" defaultRowHeight="13.5" x14ac:dyDescent="0.4"/>
  <cols>
    <col min="1" max="1" width="9" style="89" customWidth="1"/>
    <col min="2" max="16384" width="9" style="89"/>
  </cols>
  <sheetData>
    <row r="1" spans="1:9" ht="20.100000000000001" customHeight="1" x14ac:dyDescent="0.4">
      <c r="A1" s="89" t="s">
        <v>690</v>
      </c>
      <c r="I1" s="165" t="s">
        <v>3647</v>
      </c>
    </row>
    <row r="2" spans="1:9" ht="20.100000000000001" customHeight="1" x14ac:dyDescent="0.4"/>
    <row r="3" spans="1:9" ht="20.100000000000001" customHeight="1" x14ac:dyDescent="0.4">
      <c r="A3" s="168" t="s">
        <v>3775</v>
      </c>
      <c r="H3" s="166" t="s">
        <v>128</v>
      </c>
    </row>
    <row r="4" spans="1:9" ht="20.100000000000001" customHeight="1" x14ac:dyDescent="0.4"/>
    <row r="5" spans="1:9" ht="20.100000000000001" customHeight="1" x14ac:dyDescent="0.4">
      <c r="H5" s="166" t="s">
        <v>519</v>
      </c>
    </row>
    <row r="6" spans="1:9" ht="20.100000000000001" customHeight="1" x14ac:dyDescent="0.4"/>
    <row r="7" spans="1:9" ht="20.100000000000001" customHeight="1" x14ac:dyDescent="0.4">
      <c r="A7" s="523" t="s">
        <v>691</v>
      </c>
      <c r="B7" s="523"/>
      <c r="C7" s="523"/>
      <c r="D7" s="523"/>
      <c r="E7" s="523"/>
      <c r="F7" s="523"/>
      <c r="G7" s="523"/>
      <c r="H7" s="523"/>
    </row>
    <row r="8" spans="1:9" ht="20.100000000000001" customHeight="1" x14ac:dyDescent="0.4">
      <c r="A8" s="523"/>
      <c r="B8" s="523"/>
      <c r="C8" s="523"/>
      <c r="D8" s="523"/>
      <c r="E8" s="523"/>
      <c r="F8" s="523"/>
      <c r="G8" s="523"/>
      <c r="H8" s="523"/>
    </row>
    <row r="9" spans="1:9" ht="20.100000000000001" customHeight="1" x14ac:dyDescent="0.4">
      <c r="A9" s="523"/>
      <c r="B9" s="523"/>
      <c r="C9" s="523"/>
      <c r="D9" s="523"/>
      <c r="E9" s="523"/>
      <c r="F9" s="523"/>
      <c r="G9" s="523"/>
      <c r="H9" s="523"/>
    </row>
    <row r="10" spans="1:9" ht="20.100000000000001" customHeight="1" x14ac:dyDescent="0.4">
      <c r="A10" s="523"/>
      <c r="B10" s="523"/>
      <c r="C10" s="523"/>
      <c r="D10" s="523"/>
      <c r="E10" s="523"/>
      <c r="F10" s="523"/>
      <c r="G10" s="523"/>
      <c r="H10" s="523"/>
    </row>
    <row r="11" spans="1:9" ht="20.100000000000001" customHeight="1" x14ac:dyDescent="0.4"/>
    <row r="12" spans="1:9" ht="20.100000000000001" customHeight="1" x14ac:dyDescent="0.4">
      <c r="B12" s="169"/>
      <c r="C12" s="169"/>
      <c r="D12" s="169"/>
      <c r="E12" s="169"/>
      <c r="F12" s="169"/>
      <c r="G12" s="169"/>
      <c r="H12" s="166" t="s">
        <v>779</v>
      </c>
    </row>
    <row r="13" spans="1:9" ht="20.100000000000001" customHeight="1" x14ac:dyDescent="0.4">
      <c r="A13" s="170"/>
      <c r="B13" s="169"/>
      <c r="C13" s="169"/>
      <c r="D13" s="169"/>
      <c r="E13" s="169"/>
      <c r="F13" s="169"/>
      <c r="G13" s="169"/>
    </row>
    <row r="14" spans="1:9" ht="20.100000000000001" customHeight="1" x14ac:dyDescent="0.4">
      <c r="A14" s="170"/>
      <c r="B14" s="169"/>
      <c r="C14" s="169"/>
      <c r="D14" s="385" t="s">
        <v>133</v>
      </c>
      <c r="E14" s="385"/>
      <c r="F14" s="169"/>
      <c r="G14" s="169"/>
    </row>
    <row r="15" spans="1:9" ht="20.100000000000001" customHeight="1" x14ac:dyDescent="0.4"/>
    <row r="16" spans="1:9" ht="20.100000000000001" customHeight="1" x14ac:dyDescent="0.4">
      <c r="A16" s="386" t="s">
        <v>3778</v>
      </c>
      <c r="B16" s="386"/>
      <c r="C16" s="386"/>
      <c r="D16" s="386"/>
      <c r="E16" s="386"/>
      <c r="F16" s="386"/>
      <c r="G16" s="386"/>
      <c r="H16" s="386"/>
    </row>
    <row r="17" spans="1:8" ht="20.100000000000001" customHeight="1" x14ac:dyDescent="0.4">
      <c r="A17" s="386"/>
      <c r="B17" s="386"/>
      <c r="C17" s="386"/>
      <c r="D17" s="386"/>
      <c r="E17" s="386"/>
      <c r="F17" s="386"/>
      <c r="G17" s="386"/>
      <c r="H17" s="386"/>
    </row>
    <row r="18" spans="1:8" ht="20.100000000000001" customHeight="1" x14ac:dyDescent="0.4">
      <c r="A18" s="386"/>
      <c r="B18" s="386"/>
      <c r="C18" s="386"/>
      <c r="D18" s="386"/>
      <c r="E18" s="386"/>
      <c r="F18" s="386"/>
      <c r="G18" s="386"/>
      <c r="H18" s="386"/>
    </row>
    <row r="19" spans="1:8" ht="20.100000000000001" customHeight="1" x14ac:dyDescent="0.4">
      <c r="A19" s="386"/>
      <c r="B19" s="386"/>
      <c r="C19" s="386"/>
      <c r="D19" s="386"/>
      <c r="E19" s="386"/>
      <c r="F19" s="386"/>
      <c r="G19" s="386"/>
      <c r="H19" s="386"/>
    </row>
    <row r="20" spans="1:8" ht="20.100000000000001" customHeight="1" x14ac:dyDescent="0.4">
      <c r="A20" s="386"/>
      <c r="B20" s="386"/>
      <c r="C20" s="386"/>
      <c r="D20" s="386"/>
      <c r="E20" s="386"/>
      <c r="F20" s="386"/>
      <c r="G20" s="386"/>
      <c r="H20" s="386"/>
    </row>
    <row r="21" spans="1:8" ht="20.100000000000001" customHeight="1" x14ac:dyDescent="0.4">
      <c r="A21" s="386"/>
      <c r="B21" s="386"/>
      <c r="C21" s="386"/>
      <c r="D21" s="386"/>
      <c r="E21" s="386"/>
      <c r="F21" s="386"/>
      <c r="G21" s="386"/>
      <c r="H21" s="386"/>
    </row>
    <row r="22" spans="1:8" ht="20.100000000000001" customHeight="1" x14ac:dyDescent="0.4">
      <c r="A22" s="170"/>
      <c r="B22" s="170"/>
      <c r="C22" s="170"/>
      <c r="D22" s="170"/>
      <c r="E22" s="170"/>
      <c r="F22" s="170"/>
      <c r="G22" s="170"/>
      <c r="H22" s="170"/>
    </row>
    <row r="23" spans="1:8" ht="20.100000000000001" customHeight="1" x14ac:dyDescent="0.4">
      <c r="A23" s="170"/>
      <c r="B23" s="170"/>
      <c r="C23" s="170"/>
      <c r="D23" s="170"/>
      <c r="E23" s="170"/>
      <c r="F23" s="170"/>
      <c r="G23" s="170"/>
      <c r="H23" s="170"/>
    </row>
    <row r="24" spans="1:8" ht="20.100000000000001" customHeight="1" x14ac:dyDescent="0.4">
      <c r="A24" s="170"/>
      <c r="B24" s="170"/>
      <c r="C24" s="170"/>
      <c r="D24" s="170"/>
      <c r="E24" s="170"/>
      <c r="F24" s="170"/>
      <c r="G24" s="170"/>
      <c r="H24" s="170"/>
    </row>
    <row r="25" spans="1:8" ht="20.100000000000001" customHeight="1" x14ac:dyDescent="0.4">
      <c r="A25" s="170"/>
      <c r="B25" s="170"/>
      <c r="C25" s="170"/>
      <c r="D25" s="170"/>
      <c r="E25" s="170"/>
      <c r="F25" s="170"/>
      <c r="G25" s="170"/>
      <c r="H25" s="170"/>
    </row>
    <row r="26" spans="1:8" ht="20.100000000000001" customHeight="1" x14ac:dyDescent="0.4">
      <c r="A26" s="170"/>
      <c r="B26" s="170"/>
      <c r="C26" s="170"/>
      <c r="D26" s="170"/>
      <c r="E26" s="170"/>
      <c r="F26" s="170"/>
      <c r="G26" s="170"/>
      <c r="H26" s="170"/>
    </row>
    <row r="27" spans="1:8" ht="20.100000000000001" customHeight="1" x14ac:dyDescent="0.4">
      <c r="A27" s="170"/>
      <c r="B27" s="170"/>
      <c r="C27" s="170"/>
      <c r="D27" s="170"/>
      <c r="E27" s="170"/>
      <c r="F27" s="170"/>
      <c r="G27" s="170"/>
      <c r="H27" s="170"/>
    </row>
    <row r="28" spans="1:8" ht="20.100000000000001" customHeight="1" x14ac:dyDescent="0.4">
      <c r="A28" s="170"/>
      <c r="B28" s="170"/>
      <c r="C28" s="170"/>
      <c r="D28" s="170"/>
      <c r="E28" s="170"/>
      <c r="F28" s="170"/>
      <c r="G28" s="170"/>
      <c r="H28" s="170"/>
    </row>
    <row r="29" spans="1:8" ht="20.100000000000001" customHeight="1" x14ac:dyDescent="0.4">
      <c r="A29" s="170"/>
      <c r="B29" s="170"/>
      <c r="C29" s="170"/>
      <c r="D29" s="170"/>
      <c r="E29" s="170"/>
      <c r="F29" s="170"/>
      <c r="G29" s="170"/>
      <c r="H29" s="170"/>
    </row>
    <row r="30" spans="1:8" ht="20.100000000000001" customHeight="1" x14ac:dyDescent="0.4">
      <c r="A30" s="170"/>
      <c r="B30" s="170"/>
      <c r="C30" s="170"/>
      <c r="D30" s="170"/>
      <c r="E30" s="170"/>
      <c r="F30" s="170"/>
      <c r="G30" s="170"/>
      <c r="H30" s="170"/>
    </row>
    <row r="31" spans="1:8" ht="20.100000000000001" customHeight="1" x14ac:dyDescent="0.4">
      <c r="A31" s="170"/>
      <c r="B31" s="170"/>
      <c r="C31" s="170"/>
      <c r="D31" s="170"/>
      <c r="E31" s="170"/>
      <c r="F31" s="170"/>
      <c r="G31" s="170"/>
      <c r="H31" s="170"/>
    </row>
    <row r="32" spans="1:8" ht="20.100000000000001" customHeight="1" x14ac:dyDescent="0.4">
      <c r="A32" s="170"/>
      <c r="B32" s="170"/>
      <c r="C32" s="170"/>
      <c r="D32" s="170"/>
      <c r="E32" s="170"/>
      <c r="F32" s="170"/>
      <c r="G32" s="170"/>
      <c r="H32" s="170"/>
    </row>
    <row r="33" spans="1:8" ht="20.100000000000001" customHeight="1" x14ac:dyDescent="0.4">
      <c r="A33" s="170"/>
      <c r="B33" s="170"/>
      <c r="C33" s="170"/>
      <c r="D33" s="170"/>
      <c r="E33" s="170"/>
      <c r="F33" s="170"/>
      <c r="G33" s="170"/>
      <c r="H33" s="170"/>
    </row>
    <row r="34" spans="1:8" ht="20.100000000000001" customHeight="1" x14ac:dyDescent="0.4">
      <c r="A34" s="170"/>
      <c r="B34" s="170"/>
      <c r="C34" s="170"/>
      <c r="D34" s="170"/>
      <c r="E34" s="170"/>
      <c r="F34" s="170"/>
      <c r="G34" s="170"/>
      <c r="H34" s="170"/>
    </row>
    <row r="35" spans="1:8" ht="20.100000000000001" customHeight="1" x14ac:dyDescent="0.4">
      <c r="A35" s="170"/>
      <c r="B35" s="170"/>
      <c r="C35" s="170"/>
      <c r="D35" s="170"/>
      <c r="E35" s="170"/>
      <c r="F35" s="170"/>
      <c r="G35" s="170"/>
      <c r="H35" s="170"/>
    </row>
    <row r="36" spans="1:8" ht="20.100000000000001" customHeight="1" x14ac:dyDescent="0.4">
      <c r="A36" s="170"/>
      <c r="B36" s="170"/>
      <c r="C36" s="170"/>
      <c r="D36" s="170"/>
      <c r="E36" s="170"/>
      <c r="F36" s="170"/>
      <c r="G36" s="170"/>
      <c r="H36" s="170"/>
    </row>
    <row r="37" spans="1:8" ht="20.100000000000001" customHeight="1" x14ac:dyDescent="0.4"/>
    <row r="38" spans="1:8" ht="20.100000000000001" customHeight="1" x14ac:dyDescent="0.4">
      <c r="A38" s="170"/>
      <c r="B38" s="169"/>
      <c r="C38" s="169"/>
      <c r="D38" s="169"/>
      <c r="E38" s="169"/>
      <c r="F38" s="169"/>
      <c r="G38" s="169"/>
      <c r="H38" s="166"/>
    </row>
    <row r="39" spans="1:8" ht="20.100000000000001" customHeight="1" x14ac:dyDescent="0.4">
      <c r="A39" s="170"/>
      <c r="B39" s="169"/>
      <c r="C39" s="169"/>
      <c r="D39" s="169"/>
      <c r="E39" s="169"/>
      <c r="F39" s="169"/>
      <c r="G39" s="169"/>
      <c r="H39" s="166"/>
    </row>
    <row r="40" spans="1:8" ht="20.100000000000001" customHeight="1" x14ac:dyDescent="0.4">
      <c r="A40" s="170"/>
      <c r="B40" s="169"/>
      <c r="C40" s="169"/>
      <c r="D40" s="169"/>
      <c r="E40" s="169"/>
      <c r="F40" s="169"/>
      <c r="G40" s="169"/>
      <c r="H40" s="166"/>
    </row>
    <row r="41" spans="1:8" ht="20.100000000000001" customHeight="1" x14ac:dyDescent="0.4">
      <c r="A41" s="170"/>
      <c r="B41" s="169"/>
      <c r="C41" s="169"/>
      <c r="D41" s="169"/>
      <c r="E41" s="169"/>
      <c r="F41" s="169"/>
      <c r="G41" s="169"/>
      <c r="H41" s="166"/>
    </row>
    <row r="42" spans="1:8" ht="20.100000000000001" customHeight="1" x14ac:dyDescent="0.4">
      <c r="A42" s="170"/>
      <c r="B42" s="169"/>
      <c r="C42" s="169"/>
      <c r="D42" s="169"/>
      <c r="E42" s="169"/>
      <c r="F42" s="169"/>
      <c r="G42" s="169"/>
      <c r="H42" s="166"/>
    </row>
    <row r="43" spans="1:8" ht="20.100000000000001" customHeight="1" x14ac:dyDescent="0.4">
      <c r="A43" s="170"/>
      <c r="B43" s="169"/>
      <c r="C43" s="169"/>
      <c r="D43" s="169"/>
      <c r="E43" s="169"/>
      <c r="F43" s="169"/>
      <c r="G43" s="169"/>
      <c r="H43" s="166"/>
    </row>
    <row r="44" spans="1:8" ht="20.100000000000001" customHeight="1" x14ac:dyDescent="0.4">
      <c r="A44" s="170"/>
      <c r="B44" s="169"/>
      <c r="C44" s="169"/>
      <c r="D44" s="169"/>
      <c r="E44" s="169"/>
      <c r="F44" s="169"/>
      <c r="G44" s="169"/>
      <c r="H44" s="166"/>
    </row>
    <row r="45" spans="1:8" ht="20.100000000000001" customHeight="1" x14ac:dyDescent="0.4"/>
  </sheetData>
  <mergeCells count="3">
    <mergeCell ref="A7:H10"/>
    <mergeCell ref="D14:E14"/>
    <mergeCell ref="A16:H21"/>
  </mergeCells>
  <phoneticPr fontId="2"/>
  <hyperlinks>
    <hyperlink ref="I1" location="目次!A1" display="目次に戻る" xr:uid="{0171FDBC-2AB4-440E-9589-F418113715C3}"/>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DD0D6-C64E-4415-A99D-1E276063C654}">
  <sheetPr codeName="Sheet63"/>
  <dimension ref="A1:J36"/>
  <sheetViews>
    <sheetView view="pageBreakPreview" topLeftCell="A13" zoomScale="80" zoomScaleNormal="100" zoomScaleSheetLayoutView="80" workbookViewId="0">
      <selection sqref="A1:XFD1048576"/>
    </sheetView>
  </sheetViews>
  <sheetFormatPr defaultColWidth="9" defaultRowHeight="13.5" x14ac:dyDescent="0.4"/>
  <cols>
    <col min="1" max="1" width="4.625" style="89" customWidth="1"/>
    <col min="2" max="8" width="9" style="89"/>
    <col min="9" max="9" width="7.375" style="89" customWidth="1"/>
    <col min="10" max="16384" width="9" style="89"/>
  </cols>
  <sheetData>
    <row r="1" spans="1:10" ht="20.100000000000001" customHeight="1" x14ac:dyDescent="0.4">
      <c r="A1" s="89" t="s">
        <v>692</v>
      </c>
      <c r="J1" s="165" t="s">
        <v>3647</v>
      </c>
    </row>
    <row r="2" spans="1:10" ht="20.100000000000001" customHeight="1" x14ac:dyDescent="0.4">
      <c r="I2" s="166" t="s">
        <v>127</v>
      </c>
    </row>
    <row r="3" spans="1:10" ht="20.100000000000001" customHeight="1" x14ac:dyDescent="0.4">
      <c r="I3" s="166" t="s">
        <v>128</v>
      </c>
    </row>
    <row r="4" spans="1:10" ht="20.100000000000001" customHeight="1" x14ac:dyDescent="0.4"/>
    <row r="5" spans="1:10" ht="20.100000000000001" customHeight="1" x14ac:dyDescent="0.4">
      <c r="A5" s="89" t="s">
        <v>129</v>
      </c>
    </row>
    <row r="6" spans="1:10" ht="20.100000000000001" customHeight="1" x14ac:dyDescent="0.4">
      <c r="G6" s="89" t="s">
        <v>130</v>
      </c>
      <c r="H6" s="83"/>
      <c r="I6" s="83" t="s">
        <v>693</v>
      </c>
    </row>
    <row r="7" spans="1:10" ht="20.100000000000001" customHeight="1" x14ac:dyDescent="0.4"/>
    <row r="8" spans="1:10" ht="20.100000000000001" customHeight="1" x14ac:dyDescent="0.4"/>
    <row r="9" spans="1:10" ht="20.100000000000001" customHeight="1" x14ac:dyDescent="0.4">
      <c r="A9" s="385" t="s">
        <v>694</v>
      </c>
      <c r="B9" s="385"/>
      <c r="C9" s="385"/>
      <c r="D9" s="385"/>
      <c r="E9" s="385"/>
      <c r="F9" s="385"/>
      <c r="G9" s="385"/>
      <c r="H9" s="385"/>
      <c r="I9" s="385"/>
    </row>
    <row r="10" spans="1:10" ht="20.100000000000001" customHeight="1" x14ac:dyDescent="0.4"/>
    <row r="11" spans="1:10" ht="20.100000000000001" customHeight="1" x14ac:dyDescent="0.4">
      <c r="A11" s="386" t="s">
        <v>695</v>
      </c>
      <c r="B11" s="386"/>
      <c r="C11" s="386"/>
      <c r="D11" s="386"/>
      <c r="E11" s="386"/>
      <c r="F11" s="386"/>
      <c r="G11" s="386"/>
      <c r="H11" s="386"/>
      <c r="I11" s="386"/>
    </row>
    <row r="12" spans="1:10" ht="20.100000000000001" customHeight="1" x14ac:dyDescent="0.4">
      <c r="A12" s="386"/>
      <c r="B12" s="386"/>
      <c r="C12" s="386"/>
      <c r="D12" s="386"/>
      <c r="E12" s="386"/>
      <c r="F12" s="386"/>
      <c r="G12" s="386"/>
      <c r="H12" s="386"/>
      <c r="I12" s="386"/>
    </row>
    <row r="13" spans="1:10" ht="20.100000000000001" customHeight="1" x14ac:dyDescent="0.4">
      <c r="E13" s="83" t="s">
        <v>133</v>
      </c>
    </row>
    <row r="14" spans="1:10" ht="20.100000000000001" customHeight="1" x14ac:dyDescent="0.4"/>
    <row r="15" spans="1:10" ht="20.100000000000001" customHeight="1" x14ac:dyDescent="0.4">
      <c r="B15" s="89" t="s">
        <v>696</v>
      </c>
    </row>
    <row r="16" spans="1:10" ht="20.100000000000001" customHeight="1" x14ac:dyDescent="0.4"/>
    <row r="17" spans="2:9" ht="20.100000000000001" customHeight="1" x14ac:dyDescent="0.4"/>
    <row r="18" spans="2:9" ht="20.100000000000001" customHeight="1" x14ac:dyDescent="0.4"/>
    <row r="19" spans="2:9" ht="20.100000000000001" customHeight="1" x14ac:dyDescent="0.4"/>
    <row r="20" spans="2:9" ht="20.100000000000001" customHeight="1" x14ac:dyDescent="0.4">
      <c r="B20" s="89" t="s">
        <v>3715</v>
      </c>
      <c r="E20" s="89" t="s">
        <v>659</v>
      </c>
    </row>
    <row r="21" spans="2:9" ht="20.100000000000001" customHeight="1" x14ac:dyDescent="0.4"/>
    <row r="22" spans="2:9" ht="20.100000000000001" customHeight="1" x14ac:dyDescent="0.4"/>
    <row r="23" spans="2:9" ht="20.100000000000001" customHeight="1" x14ac:dyDescent="0.4">
      <c r="B23" s="89" t="s">
        <v>697</v>
      </c>
    </row>
    <row r="24" spans="2:9" ht="25.5" customHeight="1" x14ac:dyDescent="0.4">
      <c r="B24" s="405" t="s">
        <v>666</v>
      </c>
      <c r="C24" s="405"/>
      <c r="D24" s="405"/>
      <c r="E24" s="405"/>
      <c r="F24" s="405"/>
      <c r="G24" s="405"/>
      <c r="H24" s="405"/>
      <c r="I24" s="405"/>
    </row>
    <row r="25" spans="2:9" ht="25.5" customHeight="1" x14ac:dyDescent="0.4">
      <c r="B25" s="405" t="s">
        <v>667</v>
      </c>
      <c r="C25" s="405"/>
      <c r="D25" s="405"/>
      <c r="E25" s="405"/>
      <c r="F25" s="405"/>
      <c r="G25" s="405"/>
      <c r="H25" s="405"/>
      <c r="I25" s="405"/>
    </row>
    <row r="26" spans="2:9" ht="25.5" customHeight="1" x14ac:dyDescent="0.4">
      <c r="B26" s="405" t="s">
        <v>668</v>
      </c>
      <c r="C26" s="405"/>
      <c r="D26" s="405"/>
      <c r="E26" s="405"/>
      <c r="F26" s="405"/>
      <c r="G26" s="405"/>
      <c r="H26" s="405"/>
      <c r="I26" s="405"/>
    </row>
    <row r="27" spans="2:9" ht="25.5" customHeight="1" x14ac:dyDescent="0.4">
      <c r="B27" s="405" t="s">
        <v>669</v>
      </c>
      <c r="C27" s="405"/>
      <c r="D27" s="405"/>
      <c r="E27" s="405"/>
      <c r="F27" s="405"/>
      <c r="G27" s="405"/>
      <c r="H27" s="405"/>
      <c r="I27" s="405"/>
    </row>
    <row r="28" spans="2:9" ht="25.5" customHeight="1" x14ac:dyDescent="0.4">
      <c r="B28" s="556" t="s">
        <v>670</v>
      </c>
      <c r="C28" s="555"/>
      <c r="D28" s="554"/>
      <c r="E28" s="554"/>
      <c r="F28" s="554"/>
      <c r="G28" s="554"/>
      <c r="H28" s="554"/>
      <c r="I28" s="555"/>
    </row>
    <row r="29" spans="2:9" ht="25.5" customHeight="1" x14ac:dyDescent="0.4">
      <c r="B29" s="533" t="s">
        <v>671</v>
      </c>
      <c r="C29" s="470"/>
      <c r="D29" s="548"/>
      <c r="E29" s="548"/>
      <c r="F29" s="548"/>
      <c r="G29" s="548"/>
      <c r="H29" s="548"/>
      <c r="I29" s="470"/>
    </row>
    <row r="30" spans="2:9" ht="20.100000000000001" customHeight="1" x14ac:dyDescent="0.4">
      <c r="B30" s="89" t="s">
        <v>672</v>
      </c>
    </row>
    <row r="31" spans="2:9" ht="20.100000000000001" customHeight="1" x14ac:dyDescent="0.4"/>
    <row r="32" spans="2:9"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sheetData>
  <mergeCells count="14">
    <mergeCell ref="B29:C29"/>
    <mergeCell ref="D29:I29"/>
    <mergeCell ref="B26:C26"/>
    <mergeCell ref="D26:I26"/>
    <mergeCell ref="B27:C27"/>
    <mergeCell ref="D27:I27"/>
    <mergeCell ref="B28:C28"/>
    <mergeCell ref="D28:I28"/>
    <mergeCell ref="A9:I9"/>
    <mergeCell ref="A11:I12"/>
    <mergeCell ref="B24:C24"/>
    <mergeCell ref="D24:I24"/>
    <mergeCell ref="B25:C25"/>
    <mergeCell ref="D25:I25"/>
  </mergeCells>
  <phoneticPr fontId="2"/>
  <hyperlinks>
    <hyperlink ref="J1" location="目次!A1" display="目次に戻る" xr:uid="{69251C67-1517-420A-8ED6-5AA87884D4CE}"/>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C4913-C132-4B0E-809D-A5DC0F361A25}">
  <sheetPr codeName="Sheet64">
    <pageSetUpPr fitToPage="1"/>
  </sheetPr>
  <dimension ref="A1:T54"/>
  <sheetViews>
    <sheetView showGridLines="0" view="pageBreakPreview" zoomScale="80" zoomScaleNormal="100" zoomScaleSheetLayoutView="80" workbookViewId="0">
      <pane xSplit="1" ySplit="8" topLeftCell="B9" activePane="bottomRight" state="frozen"/>
      <selection sqref="A1:XFD1048576"/>
      <selection pane="topRight" sqref="A1:XFD1048576"/>
      <selection pane="bottomLeft" sqref="A1:XFD1048576"/>
      <selection pane="bottomRight" sqref="A1:XFD1048576"/>
    </sheetView>
  </sheetViews>
  <sheetFormatPr defaultColWidth="9" defaultRowHeight="19.5" customHeight="1" x14ac:dyDescent="0.15"/>
  <cols>
    <col min="1" max="1" width="4.625" style="13" customWidth="1"/>
    <col min="2" max="2" width="9.5" style="13" customWidth="1"/>
    <col min="3" max="3" width="11.375" style="14" customWidth="1"/>
    <col min="4" max="4" width="16.25" style="16" customWidth="1"/>
    <col min="5" max="5" width="13.625" style="16" customWidth="1"/>
    <col min="6" max="6" width="13.625" style="17" customWidth="1"/>
    <col min="7" max="7" width="13.625" style="14" customWidth="1"/>
    <col min="8" max="9" width="16.25" style="14" customWidth="1"/>
    <col min="10" max="11" width="5.875" style="14" customWidth="1"/>
    <col min="12" max="12" width="12.625" style="18" customWidth="1"/>
    <col min="13" max="15" width="12.625" style="14" customWidth="1"/>
    <col min="16" max="16" width="8.625" style="14" customWidth="1"/>
    <col min="17" max="19" width="11.875" style="14" customWidth="1"/>
    <col min="20" max="16384" width="9" style="14"/>
  </cols>
  <sheetData>
    <row r="1" spans="1:20" s="1" customFormat="1" ht="20.100000000000001" customHeight="1" x14ac:dyDescent="0.4">
      <c r="A1" s="1" t="s">
        <v>698</v>
      </c>
      <c r="D1" s="2"/>
      <c r="E1" s="2"/>
      <c r="F1" s="3"/>
      <c r="L1" s="4"/>
      <c r="T1" s="165" t="s">
        <v>3647</v>
      </c>
    </row>
    <row r="2" spans="1:20" s="1" customFormat="1" ht="19.5" customHeight="1" x14ac:dyDescent="0.4">
      <c r="A2" s="522" t="s">
        <v>699</v>
      </c>
      <c r="B2" s="522"/>
      <c r="C2" s="522"/>
      <c r="D2" s="522"/>
      <c r="E2" s="522"/>
      <c r="F2" s="522"/>
      <c r="G2" s="522"/>
      <c r="H2" s="522"/>
      <c r="I2" s="522"/>
      <c r="J2" s="522"/>
      <c r="K2" s="522"/>
      <c r="L2" s="522"/>
      <c r="M2" s="522"/>
      <c r="N2" s="522"/>
      <c r="O2" s="522"/>
      <c r="P2" s="522"/>
      <c r="Q2" s="522"/>
      <c r="R2" s="522"/>
      <c r="S2" s="522"/>
    </row>
    <row r="3" spans="1:20" s="1" customFormat="1" ht="19.5" customHeight="1" x14ac:dyDescent="0.4">
      <c r="D3" s="2"/>
      <c r="E3" s="2"/>
      <c r="H3" s="5"/>
      <c r="I3" s="5"/>
      <c r="J3" s="5"/>
      <c r="K3" s="5"/>
      <c r="L3" s="5"/>
      <c r="M3" s="6"/>
      <c r="R3" s="7" t="s">
        <v>143</v>
      </c>
      <c r="S3" s="8"/>
    </row>
    <row r="4" spans="1:20" s="1" customFormat="1" ht="12" customHeight="1" x14ac:dyDescent="0.4">
      <c r="D4" s="2"/>
      <c r="E4" s="2"/>
      <c r="L4" s="4"/>
    </row>
    <row r="5" spans="1:20" s="1" customFormat="1" ht="12" customHeight="1" x14ac:dyDescent="0.4">
      <c r="D5" s="2"/>
      <c r="E5" s="2"/>
      <c r="L5" s="4"/>
      <c r="S5" s="24" t="s">
        <v>700</v>
      </c>
    </row>
    <row r="6" spans="1:20" s="23" customFormat="1" ht="19.5" customHeight="1" x14ac:dyDescent="0.4">
      <c r="A6" s="389" t="s">
        <v>145</v>
      </c>
      <c r="B6" s="390" t="s">
        <v>146</v>
      </c>
      <c r="C6" s="390" t="s">
        <v>3654</v>
      </c>
      <c r="D6" s="390" t="s">
        <v>3651</v>
      </c>
      <c r="E6" s="390" t="s">
        <v>3656</v>
      </c>
      <c r="F6" s="390"/>
      <c r="G6" s="390"/>
      <c r="H6" s="390" t="s">
        <v>147</v>
      </c>
      <c r="I6" s="390" t="s">
        <v>3710</v>
      </c>
      <c r="J6" s="520" t="s">
        <v>701</v>
      </c>
      <c r="K6" s="520"/>
      <c r="L6" s="520"/>
      <c r="M6" s="520"/>
      <c r="N6" s="520"/>
      <c r="O6" s="520"/>
      <c r="P6" s="521" t="s">
        <v>702</v>
      </c>
      <c r="Q6" s="521" t="s">
        <v>703</v>
      </c>
      <c r="R6" s="521" t="s">
        <v>704</v>
      </c>
      <c r="S6" s="521" t="s">
        <v>705</v>
      </c>
    </row>
    <row r="7" spans="1:20" s="127" customFormat="1" ht="19.5" customHeight="1" x14ac:dyDescent="0.15">
      <c r="A7" s="389"/>
      <c r="B7" s="390"/>
      <c r="C7" s="390"/>
      <c r="D7" s="390"/>
      <c r="E7" s="390" t="s">
        <v>172</v>
      </c>
      <c r="F7" s="390" t="s">
        <v>3657</v>
      </c>
      <c r="G7" s="390" t="s">
        <v>3650</v>
      </c>
      <c r="H7" s="390"/>
      <c r="I7" s="390"/>
      <c r="J7" s="389" t="s">
        <v>148</v>
      </c>
      <c r="K7" s="389"/>
      <c r="L7" s="390" t="s">
        <v>3652</v>
      </c>
      <c r="M7" s="389" t="s">
        <v>3653</v>
      </c>
      <c r="N7" s="389"/>
      <c r="O7" s="389"/>
      <c r="P7" s="521"/>
      <c r="Q7" s="521"/>
      <c r="R7" s="521"/>
      <c r="S7" s="521"/>
    </row>
    <row r="8" spans="1:20" s="32" customFormat="1" ht="19.5" customHeight="1" x14ac:dyDescent="0.4">
      <c r="A8" s="389"/>
      <c r="B8" s="390"/>
      <c r="C8" s="390"/>
      <c r="D8" s="390"/>
      <c r="E8" s="390"/>
      <c r="F8" s="390"/>
      <c r="G8" s="390"/>
      <c r="H8" s="390"/>
      <c r="I8" s="390"/>
      <c r="J8" s="148" t="s">
        <v>149</v>
      </c>
      <c r="K8" s="148" t="s">
        <v>150</v>
      </c>
      <c r="L8" s="390"/>
      <c r="M8" s="149" t="s">
        <v>430</v>
      </c>
      <c r="N8" s="149" t="s">
        <v>152</v>
      </c>
      <c r="O8" s="149" t="s">
        <v>3659</v>
      </c>
      <c r="P8" s="521"/>
      <c r="Q8" s="521"/>
      <c r="R8" s="521"/>
      <c r="S8" s="521"/>
    </row>
    <row r="9" spans="1:20" s="9" customFormat="1" ht="29.25" customHeight="1" x14ac:dyDescent="0.15">
      <c r="A9" s="157">
        <v>1</v>
      </c>
      <c r="B9" s="10"/>
      <c r="C9" s="11"/>
      <c r="D9" s="12"/>
      <c r="E9" s="12"/>
      <c r="F9" s="12"/>
      <c r="G9" s="10"/>
      <c r="H9" s="10"/>
      <c r="I9" s="10"/>
      <c r="J9" s="22"/>
      <c r="K9" s="22"/>
      <c r="L9" s="19"/>
      <c r="M9" s="19"/>
      <c r="N9" s="19"/>
      <c r="O9" s="19"/>
      <c r="P9" s="25"/>
      <c r="Q9" s="26"/>
      <c r="R9" s="26"/>
      <c r="S9" s="143">
        <f t="shared" ref="S9:S28" si="0">M9-Q9-R9</f>
        <v>0</v>
      </c>
    </row>
    <row r="10" spans="1:20" s="9" customFormat="1" ht="29.25" customHeight="1" x14ac:dyDescent="0.15">
      <c r="A10" s="157">
        <v>2</v>
      </c>
      <c r="B10" s="10"/>
      <c r="C10" s="11"/>
      <c r="D10" s="12"/>
      <c r="E10" s="12"/>
      <c r="F10" s="12"/>
      <c r="G10" s="10"/>
      <c r="H10" s="10"/>
      <c r="I10" s="10"/>
      <c r="J10" s="22"/>
      <c r="K10" s="22"/>
      <c r="L10" s="19"/>
      <c r="M10" s="19"/>
      <c r="N10" s="19"/>
      <c r="O10" s="19"/>
      <c r="P10" s="25"/>
      <c r="Q10" s="26"/>
      <c r="R10" s="26"/>
      <c r="S10" s="143">
        <f t="shared" si="0"/>
        <v>0</v>
      </c>
    </row>
    <row r="11" spans="1:20" s="9" customFormat="1" ht="29.25" customHeight="1" x14ac:dyDescent="0.15">
      <c r="A11" s="157">
        <v>3</v>
      </c>
      <c r="B11" s="10"/>
      <c r="C11" s="11"/>
      <c r="D11" s="12"/>
      <c r="E11" s="12"/>
      <c r="F11" s="12"/>
      <c r="G11" s="10"/>
      <c r="H11" s="10"/>
      <c r="I11" s="10"/>
      <c r="J11" s="22"/>
      <c r="K11" s="22"/>
      <c r="L11" s="19"/>
      <c r="M11" s="19"/>
      <c r="N11" s="19"/>
      <c r="O11" s="19"/>
      <c r="P11" s="25"/>
      <c r="Q11" s="26"/>
      <c r="R11" s="26"/>
      <c r="S11" s="143">
        <f t="shared" si="0"/>
        <v>0</v>
      </c>
    </row>
    <row r="12" spans="1:20" s="9" customFormat="1" ht="29.25" customHeight="1" x14ac:dyDescent="0.15">
      <c r="A12" s="157">
        <v>4</v>
      </c>
      <c r="B12" s="10"/>
      <c r="C12" s="11"/>
      <c r="D12" s="12"/>
      <c r="E12" s="12"/>
      <c r="F12" s="12"/>
      <c r="G12" s="10"/>
      <c r="H12" s="10"/>
      <c r="I12" s="10"/>
      <c r="J12" s="22"/>
      <c r="K12" s="22"/>
      <c r="L12" s="19"/>
      <c r="M12" s="19"/>
      <c r="N12" s="19"/>
      <c r="O12" s="19"/>
      <c r="P12" s="25"/>
      <c r="Q12" s="26"/>
      <c r="R12" s="26"/>
      <c r="S12" s="143">
        <f t="shared" si="0"/>
        <v>0</v>
      </c>
    </row>
    <row r="13" spans="1:20" s="9" customFormat="1" ht="29.25" customHeight="1" x14ac:dyDescent="0.15">
      <c r="A13" s="157">
        <v>5</v>
      </c>
      <c r="B13" s="10"/>
      <c r="C13" s="11"/>
      <c r="D13" s="12"/>
      <c r="E13" s="12"/>
      <c r="F13" s="12"/>
      <c r="G13" s="10"/>
      <c r="H13" s="10"/>
      <c r="I13" s="10"/>
      <c r="J13" s="22"/>
      <c r="K13" s="22"/>
      <c r="L13" s="19"/>
      <c r="M13" s="19"/>
      <c r="N13" s="19"/>
      <c r="O13" s="19"/>
      <c r="P13" s="25"/>
      <c r="Q13" s="26"/>
      <c r="R13" s="26"/>
      <c r="S13" s="143">
        <f t="shared" si="0"/>
        <v>0</v>
      </c>
    </row>
    <row r="14" spans="1:20" s="9" customFormat="1" ht="29.25" customHeight="1" x14ac:dyDescent="0.15">
      <c r="A14" s="157">
        <v>6</v>
      </c>
      <c r="B14" s="10"/>
      <c r="C14" s="11"/>
      <c r="D14" s="12"/>
      <c r="E14" s="12"/>
      <c r="F14" s="12"/>
      <c r="G14" s="10"/>
      <c r="H14" s="10"/>
      <c r="I14" s="10"/>
      <c r="J14" s="22"/>
      <c r="K14" s="22"/>
      <c r="L14" s="19"/>
      <c r="M14" s="19"/>
      <c r="N14" s="19"/>
      <c r="O14" s="19"/>
      <c r="P14" s="25"/>
      <c r="Q14" s="26"/>
      <c r="R14" s="26"/>
      <c r="S14" s="143">
        <f t="shared" si="0"/>
        <v>0</v>
      </c>
    </row>
    <row r="15" spans="1:20" s="9" customFormat="1" ht="29.25" customHeight="1" x14ac:dyDescent="0.15">
      <c r="A15" s="157">
        <v>7</v>
      </c>
      <c r="B15" s="10"/>
      <c r="C15" s="11"/>
      <c r="D15" s="12"/>
      <c r="E15" s="12"/>
      <c r="F15" s="12"/>
      <c r="G15" s="10"/>
      <c r="H15" s="10"/>
      <c r="I15" s="10"/>
      <c r="J15" s="22"/>
      <c r="K15" s="22"/>
      <c r="L15" s="19"/>
      <c r="M15" s="19"/>
      <c r="N15" s="19"/>
      <c r="O15" s="19"/>
      <c r="P15" s="25"/>
      <c r="Q15" s="26"/>
      <c r="R15" s="26"/>
      <c r="S15" s="143">
        <f t="shared" si="0"/>
        <v>0</v>
      </c>
    </row>
    <row r="16" spans="1:20" s="9" customFormat="1" ht="29.25" customHeight="1" x14ac:dyDescent="0.15">
      <c r="A16" s="157">
        <v>8</v>
      </c>
      <c r="B16" s="10"/>
      <c r="C16" s="11"/>
      <c r="D16" s="12"/>
      <c r="E16" s="12"/>
      <c r="F16" s="12"/>
      <c r="G16" s="10"/>
      <c r="H16" s="10"/>
      <c r="I16" s="10"/>
      <c r="J16" s="22"/>
      <c r="K16" s="22"/>
      <c r="L16" s="19"/>
      <c r="M16" s="19"/>
      <c r="N16" s="19"/>
      <c r="O16" s="19"/>
      <c r="P16" s="25"/>
      <c r="Q16" s="26"/>
      <c r="R16" s="26"/>
      <c r="S16" s="143">
        <f t="shared" si="0"/>
        <v>0</v>
      </c>
    </row>
    <row r="17" spans="1:19" s="9" customFormat="1" ht="29.25" customHeight="1" x14ac:dyDescent="0.15">
      <c r="A17" s="157">
        <v>9</v>
      </c>
      <c r="B17" s="10"/>
      <c r="C17" s="11"/>
      <c r="D17" s="12"/>
      <c r="E17" s="12"/>
      <c r="F17" s="12"/>
      <c r="G17" s="10"/>
      <c r="H17" s="10"/>
      <c r="I17" s="10"/>
      <c r="J17" s="22"/>
      <c r="K17" s="22"/>
      <c r="L17" s="19"/>
      <c r="M17" s="19"/>
      <c r="N17" s="19"/>
      <c r="O17" s="19"/>
      <c r="P17" s="25"/>
      <c r="Q17" s="26"/>
      <c r="R17" s="26"/>
      <c r="S17" s="143">
        <f t="shared" si="0"/>
        <v>0</v>
      </c>
    </row>
    <row r="18" spans="1:19" s="9" customFormat="1" ht="29.25" customHeight="1" x14ac:dyDescent="0.15">
      <c r="A18" s="157">
        <v>10</v>
      </c>
      <c r="B18" s="10"/>
      <c r="C18" s="11"/>
      <c r="D18" s="12"/>
      <c r="E18" s="12"/>
      <c r="F18" s="12"/>
      <c r="G18" s="10"/>
      <c r="H18" s="10"/>
      <c r="I18" s="10"/>
      <c r="J18" s="22"/>
      <c r="K18" s="22"/>
      <c r="L18" s="19"/>
      <c r="M18" s="19"/>
      <c r="N18" s="19"/>
      <c r="O18" s="19"/>
      <c r="P18" s="25"/>
      <c r="Q18" s="26"/>
      <c r="R18" s="26"/>
      <c r="S18" s="143">
        <f t="shared" si="0"/>
        <v>0</v>
      </c>
    </row>
    <row r="19" spans="1:19" s="9" customFormat="1" ht="30" customHeight="1" x14ac:dyDescent="0.15">
      <c r="A19" s="157">
        <v>11</v>
      </c>
      <c r="B19" s="10"/>
      <c r="C19" s="11"/>
      <c r="D19" s="12"/>
      <c r="E19" s="12"/>
      <c r="F19" s="12"/>
      <c r="G19" s="10"/>
      <c r="H19" s="10"/>
      <c r="I19" s="10"/>
      <c r="J19" s="22"/>
      <c r="K19" s="22"/>
      <c r="L19" s="19"/>
      <c r="M19" s="19"/>
      <c r="N19" s="19"/>
      <c r="O19" s="19"/>
      <c r="P19" s="25"/>
      <c r="Q19" s="26"/>
      <c r="R19" s="26"/>
      <c r="S19" s="143">
        <f t="shared" si="0"/>
        <v>0</v>
      </c>
    </row>
    <row r="20" spans="1:19" s="9" customFormat="1" ht="30" customHeight="1" x14ac:dyDescent="0.15">
      <c r="A20" s="157">
        <v>12</v>
      </c>
      <c r="B20" s="10"/>
      <c r="C20" s="11"/>
      <c r="D20" s="12"/>
      <c r="E20" s="12"/>
      <c r="F20" s="12"/>
      <c r="G20" s="10"/>
      <c r="H20" s="10"/>
      <c r="I20" s="10"/>
      <c r="J20" s="22"/>
      <c r="K20" s="22"/>
      <c r="L20" s="19"/>
      <c r="M20" s="19"/>
      <c r="N20" s="19"/>
      <c r="O20" s="19"/>
      <c r="P20" s="25"/>
      <c r="Q20" s="26"/>
      <c r="R20" s="26"/>
      <c r="S20" s="143">
        <f t="shared" si="0"/>
        <v>0</v>
      </c>
    </row>
    <row r="21" spans="1:19" s="9" customFormat="1" ht="30" customHeight="1" x14ac:dyDescent="0.15">
      <c r="A21" s="157">
        <v>13</v>
      </c>
      <c r="B21" s="10"/>
      <c r="C21" s="11"/>
      <c r="D21" s="12"/>
      <c r="E21" s="12"/>
      <c r="F21" s="12"/>
      <c r="G21" s="10"/>
      <c r="H21" s="10"/>
      <c r="I21" s="10"/>
      <c r="J21" s="22"/>
      <c r="K21" s="22"/>
      <c r="L21" s="19"/>
      <c r="M21" s="19"/>
      <c r="N21" s="19"/>
      <c r="O21" s="19"/>
      <c r="P21" s="25"/>
      <c r="Q21" s="26"/>
      <c r="R21" s="26"/>
      <c r="S21" s="143">
        <f t="shared" si="0"/>
        <v>0</v>
      </c>
    </row>
    <row r="22" spans="1:19" s="9" customFormat="1" ht="30" customHeight="1" x14ac:dyDescent="0.15">
      <c r="A22" s="157">
        <v>14</v>
      </c>
      <c r="B22" s="10"/>
      <c r="C22" s="11"/>
      <c r="D22" s="12"/>
      <c r="E22" s="12"/>
      <c r="F22" s="12"/>
      <c r="G22" s="10"/>
      <c r="H22" s="10"/>
      <c r="I22" s="10"/>
      <c r="J22" s="22"/>
      <c r="K22" s="22"/>
      <c r="L22" s="19"/>
      <c r="M22" s="19"/>
      <c r="N22" s="19"/>
      <c r="O22" s="19"/>
      <c r="P22" s="25"/>
      <c r="Q22" s="26"/>
      <c r="R22" s="26"/>
      <c r="S22" s="143">
        <f t="shared" si="0"/>
        <v>0</v>
      </c>
    </row>
    <row r="23" spans="1:19" s="9" customFormat="1" ht="30" customHeight="1" x14ac:dyDescent="0.15">
      <c r="A23" s="157">
        <v>15</v>
      </c>
      <c r="B23" s="10"/>
      <c r="C23" s="11"/>
      <c r="D23" s="12"/>
      <c r="E23" s="12"/>
      <c r="F23" s="12"/>
      <c r="G23" s="10"/>
      <c r="H23" s="10"/>
      <c r="I23" s="10"/>
      <c r="J23" s="22"/>
      <c r="K23" s="22"/>
      <c r="L23" s="19"/>
      <c r="M23" s="19"/>
      <c r="N23" s="19"/>
      <c r="O23" s="19"/>
      <c r="P23" s="25"/>
      <c r="Q23" s="26"/>
      <c r="R23" s="26"/>
      <c r="S23" s="143">
        <f t="shared" si="0"/>
        <v>0</v>
      </c>
    </row>
    <row r="24" spans="1:19" s="9" customFormat="1" ht="30" customHeight="1" x14ac:dyDescent="0.15">
      <c r="A24" s="157">
        <v>16</v>
      </c>
      <c r="B24" s="10"/>
      <c r="C24" s="11"/>
      <c r="D24" s="12"/>
      <c r="E24" s="12"/>
      <c r="F24" s="12"/>
      <c r="G24" s="10"/>
      <c r="H24" s="10"/>
      <c r="I24" s="10"/>
      <c r="J24" s="22"/>
      <c r="K24" s="22"/>
      <c r="L24" s="19"/>
      <c r="M24" s="19"/>
      <c r="N24" s="19"/>
      <c r="O24" s="19"/>
      <c r="P24" s="25"/>
      <c r="Q24" s="26"/>
      <c r="R24" s="26"/>
      <c r="S24" s="143">
        <f t="shared" si="0"/>
        <v>0</v>
      </c>
    </row>
    <row r="25" spans="1:19" s="9" customFormat="1" ht="30" customHeight="1" x14ac:dyDescent="0.15">
      <c r="A25" s="157">
        <v>17</v>
      </c>
      <c r="B25" s="10"/>
      <c r="C25" s="11"/>
      <c r="D25" s="12"/>
      <c r="E25" s="12"/>
      <c r="F25" s="12"/>
      <c r="G25" s="10"/>
      <c r="H25" s="10"/>
      <c r="I25" s="10"/>
      <c r="J25" s="22"/>
      <c r="K25" s="22"/>
      <c r="L25" s="19"/>
      <c r="M25" s="19"/>
      <c r="N25" s="19"/>
      <c r="O25" s="19"/>
      <c r="P25" s="25"/>
      <c r="Q25" s="26"/>
      <c r="R25" s="26"/>
      <c r="S25" s="143">
        <f t="shared" si="0"/>
        <v>0</v>
      </c>
    </row>
    <row r="26" spans="1:19" s="9" customFormat="1" ht="30" customHeight="1" x14ac:dyDescent="0.15">
      <c r="A26" s="157">
        <v>18</v>
      </c>
      <c r="B26" s="10"/>
      <c r="C26" s="11"/>
      <c r="D26" s="12"/>
      <c r="E26" s="12"/>
      <c r="F26" s="12"/>
      <c r="G26" s="10"/>
      <c r="H26" s="10"/>
      <c r="I26" s="10"/>
      <c r="J26" s="22"/>
      <c r="K26" s="22"/>
      <c r="L26" s="19"/>
      <c r="M26" s="19"/>
      <c r="N26" s="19"/>
      <c r="O26" s="19"/>
      <c r="P26" s="25"/>
      <c r="Q26" s="26"/>
      <c r="R26" s="26"/>
      <c r="S26" s="143">
        <f t="shared" si="0"/>
        <v>0</v>
      </c>
    </row>
    <row r="27" spans="1:19" s="9" customFormat="1" ht="30" customHeight="1" x14ac:dyDescent="0.15">
      <c r="A27" s="157">
        <v>19</v>
      </c>
      <c r="B27" s="10"/>
      <c r="C27" s="11"/>
      <c r="D27" s="12"/>
      <c r="E27" s="12"/>
      <c r="F27" s="12"/>
      <c r="G27" s="10"/>
      <c r="H27" s="10"/>
      <c r="I27" s="10"/>
      <c r="J27" s="22"/>
      <c r="K27" s="22"/>
      <c r="L27" s="19"/>
      <c r="M27" s="19"/>
      <c r="N27" s="19"/>
      <c r="O27" s="19"/>
      <c r="P27" s="25"/>
      <c r="Q27" s="26"/>
      <c r="R27" s="26"/>
      <c r="S27" s="143">
        <f t="shared" si="0"/>
        <v>0</v>
      </c>
    </row>
    <row r="28" spans="1:19" s="9" customFormat="1" ht="30" customHeight="1" x14ac:dyDescent="0.15">
      <c r="A28" s="157">
        <v>20</v>
      </c>
      <c r="B28" s="10"/>
      <c r="C28" s="11"/>
      <c r="D28" s="12"/>
      <c r="E28" s="12"/>
      <c r="F28" s="12"/>
      <c r="G28" s="10"/>
      <c r="H28" s="10"/>
      <c r="I28" s="10"/>
      <c r="J28" s="22"/>
      <c r="K28" s="22"/>
      <c r="L28" s="19"/>
      <c r="M28" s="19"/>
      <c r="N28" s="19"/>
      <c r="O28" s="19"/>
      <c r="P28" s="25"/>
      <c r="Q28" s="26"/>
      <c r="R28" s="26"/>
      <c r="S28" s="143">
        <f t="shared" si="0"/>
        <v>0</v>
      </c>
    </row>
    <row r="29" spans="1:19" s="9" customFormat="1" ht="30" customHeight="1" x14ac:dyDescent="0.15">
      <c r="A29" s="157"/>
      <c r="B29" s="158" t="s">
        <v>3665</v>
      </c>
      <c r="C29" s="158"/>
      <c r="D29" s="158"/>
      <c r="E29" s="158"/>
      <c r="F29" s="158"/>
      <c r="G29" s="157"/>
      <c r="H29" s="157"/>
      <c r="I29" s="157"/>
      <c r="J29" s="140">
        <f t="shared" ref="J29:O29" si="1">SUM(J9:J28)</f>
        <v>0</v>
      </c>
      <c r="K29" s="140">
        <f t="shared" si="1"/>
        <v>0</v>
      </c>
      <c r="L29" s="141">
        <f t="shared" si="1"/>
        <v>0</v>
      </c>
      <c r="M29" s="141">
        <f t="shared" si="1"/>
        <v>0</v>
      </c>
      <c r="N29" s="141">
        <f t="shared" si="1"/>
        <v>0</v>
      </c>
      <c r="O29" s="141">
        <f t="shared" si="1"/>
        <v>0</v>
      </c>
      <c r="P29" s="144"/>
      <c r="Q29" s="141">
        <f>SUM(Q9:Q28)</f>
        <v>0</v>
      </c>
      <c r="R29" s="141">
        <f>SUM(R9:R28)</f>
        <v>0</v>
      </c>
      <c r="S29" s="141">
        <f>SUM(S9:S28)</f>
        <v>0</v>
      </c>
    </row>
    <row r="30" spans="1:19" s="9" customFormat="1" ht="15" customHeight="1" x14ac:dyDescent="0.15">
      <c r="A30" s="208"/>
      <c r="B30" s="208"/>
      <c r="C30" s="209"/>
      <c r="D30" s="210" t="s">
        <v>3761</v>
      </c>
      <c r="E30" s="209"/>
      <c r="F30" s="209"/>
      <c r="G30" s="209"/>
      <c r="H30" s="209"/>
      <c r="I30" s="209"/>
      <c r="J30" s="209"/>
      <c r="K30" s="209"/>
      <c r="L30" s="209"/>
      <c r="M30" s="209"/>
      <c r="N30" s="209"/>
      <c r="O30" s="209"/>
    </row>
    <row r="31" spans="1:19" s="9" customFormat="1" ht="15" customHeight="1" x14ac:dyDescent="0.15">
      <c r="A31" s="208"/>
      <c r="B31" s="208"/>
      <c r="D31" s="15"/>
      <c r="E31" s="2"/>
      <c r="F31" s="211"/>
      <c r="L31" s="212"/>
    </row>
    <row r="32" spans="1:19" ht="15" customHeight="1" x14ac:dyDescent="0.15">
      <c r="D32" s="15"/>
    </row>
    <row r="33" spans="1:12" ht="23.25" customHeight="1" x14ac:dyDescent="0.15"/>
    <row r="34" spans="1:12" ht="19.5" customHeight="1" x14ac:dyDescent="0.15">
      <c r="A34" s="14"/>
      <c r="B34" s="14"/>
      <c r="D34" s="14"/>
      <c r="E34" s="14"/>
      <c r="F34" s="14"/>
      <c r="L34" s="14"/>
    </row>
    <row r="35" spans="1:12" ht="19.5" customHeight="1" x14ac:dyDescent="0.15">
      <c r="A35" s="14"/>
      <c r="B35" s="14"/>
      <c r="D35" s="14"/>
      <c r="E35" s="14"/>
      <c r="F35" s="14"/>
      <c r="L35" s="14"/>
    </row>
    <row r="36" spans="1:12" ht="19.5" customHeight="1" x14ac:dyDescent="0.15">
      <c r="A36" s="14"/>
      <c r="B36" s="14"/>
      <c r="D36" s="14"/>
      <c r="E36" s="14"/>
      <c r="F36" s="14"/>
      <c r="L36" s="14"/>
    </row>
    <row r="37" spans="1:12" ht="19.5" customHeight="1" x14ac:dyDescent="0.15">
      <c r="A37" s="14"/>
      <c r="B37" s="14"/>
      <c r="D37" s="14"/>
      <c r="E37" s="14"/>
      <c r="F37" s="14"/>
      <c r="L37" s="14"/>
    </row>
    <row r="38" spans="1:12" ht="19.5" customHeight="1" x14ac:dyDescent="0.15">
      <c r="A38" s="14"/>
      <c r="B38" s="14"/>
      <c r="D38" s="14"/>
      <c r="E38" s="14"/>
      <c r="F38" s="14"/>
      <c r="L38" s="14"/>
    </row>
    <row r="39" spans="1:12" ht="19.5" customHeight="1" x14ac:dyDescent="0.15">
      <c r="A39" s="14"/>
      <c r="B39" s="14"/>
      <c r="D39" s="14"/>
      <c r="E39" s="14"/>
      <c r="F39" s="14"/>
      <c r="L39" s="14"/>
    </row>
    <row r="40" spans="1:12" ht="19.5" customHeight="1" x14ac:dyDescent="0.15">
      <c r="A40" s="14"/>
      <c r="B40" s="14"/>
      <c r="D40" s="14"/>
      <c r="E40" s="14"/>
      <c r="F40" s="14"/>
      <c r="L40" s="14"/>
    </row>
    <row r="41" spans="1:12" ht="19.5" customHeight="1" x14ac:dyDescent="0.15">
      <c r="A41" s="14"/>
      <c r="B41" s="14"/>
      <c r="D41" s="14"/>
      <c r="E41" s="14"/>
      <c r="F41" s="14"/>
      <c r="L41" s="14"/>
    </row>
    <row r="42" spans="1:12" ht="19.5" customHeight="1" x14ac:dyDescent="0.15">
      <c r="A42" s="14"/>
      <c r="B42" s="14"/>
      <c r="D42" s="14"/>
      <c r="E42" s="14"/>
      <c r="F42" s="14"/>
      <c r="L42" s="14"/>
    </row>
    <row r="43" spans="1:12" ht="19.5" customHeight="1" x14ac:dyDescent="0.15">
      <c r="A43" s="14"/>
      <c r="B43" s="14"/>
      <c r="D43" s="14"/>
      <c r="E43" s="14"/>
      <c r="F43" s="14"/>
      <c r="L43" s="14"/>
    </row>
    <row r="44" spans="1:12" ht="19.5" customHeight="1" x14ac:dyDescent="0.15">
      <c r="A44" s="14"/>
      <c r="B44" s="14"/>
      <c r="D44" s="14"/>
      <c r="E44" s="14"/>
      <c r="F44" s="14"/>
      <c r="L44" s="14"/>
    </row>
    <row r="45" spans="1:12" ht="19.5" customHeight="1" x14ac:dyDescent="0.15">
      <c r="A45" s="14"/>
      <c r="B45" s="14"/>
      <c r="D45" s="14"/>
      <c r="E45" s="14"/>
      <c r="F45" s="14"/>
      <c r="L45" s="14"/>
    </row>
    <row r="46" spans="1:12" ht="19.5" customHeight="1" x14ac:dyDescent="0.15">
      <c r="A46" s="14"/>
      <c r="B46" s="14"/>
      <c r="D46" s="14"/>
      <c r="E46" s="14"/>
      <c r="F46" s="14"/>
      <c r="L46" s="14"/>
    </row>
    <row r="47" spans="1:12" ht="19.5" customHeight="1" x14ac:dyDescent="0.15">
      <c r="A47" s="14"/>
      <c r="B47" s="14"/>
      <c r="D47" s="14"/>
      <c r="E47" s="14"/>
      <c r="F47" s="14"/>
      <c r="L47" s="14"/>
    </row>
    <row r="48" spans="1:12" ht="19.5" customHeight="1" x14ac:dyDescent="0.15">
      <c r="A48" s="14"/>
      <c r="B48" s="14"/>
      <c r="D48" s="14"/>
      <c r="E48" s="14"/>
      <c r="F48" s="14"/>
      <c r="L48" s="14"/>
    </row>
    <row r="49" s="14" customFormat="1" ht="19.5" customHeight="1" x14ac:dyDescent="0.15"/>
    <row r="50" s="14" customFormat="1" ht="19.5" customHeight="1" x14ac:dyDescent="0.15"/>
    <row r="51" s="14" customFormat="1" ht="19.5" customHeight="1" x14ac:dyDescent="0.15"/>
    <row r="52" s="14" customFormat="1" ht="19.5" customHeight="1" x14ac:dyDescent="0.15"/>
    <row r="53" s="14" customFormat="1" ht="19.5" customHeight="1" x14ac:dyDescent="0.15"/>
    <row r="54" s="14" customFormat="1" ht="19.5" customHeight="1" x14ac:dyDescent="0.15"/>
  </sheetData>
  <mergeCells count="19">
    <mergeCell ref="F7:F8"/>
    <mergeCell ref="R6:R8"/>
    <mergeCell ref="Q6:Q8"/>
    <mergeCell ref="A2:S2"/>
    <mergeCell ref="A6:A8"/>
    <mergeCell ref="B6:B8"/>
    <mergeCell ref="C6:C8"/>
    <mergeCell ref="J6:O6"/>
    <mergeCell ref="P6:P8"/>
    <mergeCell ref="D6:D8"/>
    <mergeCell ref="H6:H8"/>
    <mergeCell ref="I6:I8"/>
    <mergeCell ref="G7:G8"/>
    <mergeCell ref="S6:S8"/>
    <mergeCell ref="J7:K7"/>
    <mergeCell ref="L7:L8"/>
    <mergeCell ref="M7:O7"/>
    <mergeCell ref="E6:G6"/>
    <mergeCell ref="E7:E8"/>
  </mergeCells>
  <phoneticPr fontId="2"/>
  <hyperlinks>
    <hyperlink ref="T1" location="目次!A1" display="目次に戻る" xr:uid="{F158967A-68BD-4149-ADB5-B09BC47FDA07}"/>
  </hyperlinks>
  <printOptions horizontalCentered="1" verticalCentered="1"/>
  <pageMargins left="0.19685039370078741" right="0.19685039370078741" top="0.39370078740157483" bottom="0.39370078740157483" header="0.31496062992125984" footer="0.31496062992125984"/>
  <pageSetup paperSize="9" scale="59" firstPageNumber="0" orientation="landscape" useFirstPageNumber="1"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52F7-9099-4F57-93D6-4B8B74B49B83}">
  <sheetPr codeName="Sheet65"/>
  <dimension ref="A1:H33"/>
  <sheetViews>
    <sheetView view="pageBreakPreview" zoomScale="80" zoomScaleNormal="100" zoomScaleSheetLayoutView="80" workbookViewId="0">
      <selection sqref="A1:XFD1048576"/>
    </sheetView>
  </sheetViews>
  <sheetFormatPr defaultColWidth="9" defaultRowHeight="13.5" x14ac:dyDescent="0.4"/>
  <cols>
    <col min="1" max="1" width="9" style="89"/>
    <col min="2" max="3" width="11.375" style="89" customWidth="1"/>
    <col min="4" max="5" width="14.5" style="89" customWidth="1"/>
    <col min="6" max="16384" width="9" style="89"/>
  </cols>
  <sheetData>
    <row r="1" spans="1:8" ht="20.100000000000001" customHeight="1" x14ac:dyDescent="0.4">
      <c r="A1" s="89" t="s">
        <v>706</v>
      </c>
      <c r="H1" s="165" t="s">
        <v>3647</v>
      </c>
    </row>
    <row r="2" spans="1:8" ht="20.100000000000001" customHeight="1" x14ac:dyDescent="0.4">
      <c r="G2" s="166" t="s">
        <v>127</v>
      </c>
    </row>
    <row r="3" spans="1:8" ht="20.100000000000001" customHeight="1" x14ac:dyDescent="0.4">
      <c r="G3" s="166" t="s">
        <v>128</v>
      </c>
    </row>
    <row r="4" spans="1:8" ht="20.100000000000001" customHeight="1" x14ac:dyDescent="0.4"/>
    <row r="5" spans="1:8" ht="20.100000000000001" customHeight="1" x14ac:dyDescent="0.4">
      <c r="A5" s="89" t="s">
        <v>483</v>
      </c>
    </row>
    <row r="6" spans="1:8" ht="20.100000000000001" customHeight="1" x14ac:dyDescent="0.4">
      <c r="G6" s="166" t="s">
        <v>404</v>
      </c>
    </row>
    <row r="7" spans="1:8" ht="20.100000000000001" customHeight="1" x14ac:dyDescent="0.4"/>
    <row r="8" spans="1:8" ht="20.100000000000001" customHeight="1" x14ac:dyDescent="0.4"/>
    <row r="9" spans="1:8" ht="20.100000000000001" customHeight="1" x14ac:dyDescent="0.4">
      <c r="A9" s="385" t="s">
        <v>707</v>
      </c>
      <c r="B9" s="385"/>
      <c r="C9" s="385"/>
      <c r="D9" s="385"/>
      <c r="E9" s="385"/>
      <c r="F9" s="385"/>
      <c r="G9" s="385"/>
    </row>
    <row r="10" spans="1:8" ht="20.100000000000001" customHeight="1" x14ac:dyDescent="0.4"/>
    <row r="11" spans="1:8" ht="20.100000000000001" customHeight="1" x14ac:dyDescent="0.4">
      <c r="A11" s="386" t="s">
        <v>708</v>
      </c>
      <c r="B11" s="425"/>
      <c r="C11" s="425"/>
      <c r="D11" s="425"/>
      <c r="E11" s="425"/>
      <c r="F11" s="425"/>
      <c r="G11" s="425"/>
    </row>
    <row r="12" spans="1:8" ht="20.100000000000001" customHeight="1" x14ac:dyDescent="0.4">
      <c r="A12" s="386"/>
      <c r="B12" s="425"/>
      <c r="C12" s="425"/>
      <c r="D12" s="425"/>
      <c r="E12" s="425"/>
      <c r="F12" s="425"/>
      <c r="G12" s="425"/>
    </row>
    <row r="13" spans="1:8" ht="20.100000000000001" customHeight="1" x14ac:dyDescent="0.4">
      <c r="D13" s="83" t="s">
        <v>133</v>
      </c>
    </row>
    <row r="14" spans="1:8" ht="20.100000000000001" customHeight="1" x14ac:dyDescent="0.4"/>
    <row r="15" spans="1:8" ht="20.100000000000001" customHeight="1" x14ac:dyDescent="0.4">
      <c r="A15" s="167" t="s">
        <v>625</v>
      </c>
    </row>
    <row r="16" spans="1:8" ht="20.100000000000001" customHeight="1" x14ac:dyDescent="0.4">
      <c r="B16" s="89" t="s">
        <v>709</v>
      </c>
    </row>
    <row r="17" spans="5:5" ht="20.100000000000001" customHeight="1" x14ac:dyDescent="0.4">
      <c r="E17" s="89" t="s">
        <v>3698</v>
      </c>
    </row>
    <row r="18" spans="5:5" ht="20.100000000000001" customHeight="1" x14ac:dyDescent="0.4"/>
    <row r="19" spans="5:5" ht="20.100000000000001" customHeight="1" x14ac:dyDescent="0.4"/>
    <row r="20" spans="5:5" ht="20.100000000000001" customHeight="1" x14ac:dyDescent="0.4"/>
    <row r="21" spans="5:5" ht="20.100000000000001" customHeight="1" x14ac:dyDescent="0.4"/>
    <row r="22" spans="5:5" ht="20.100000000000001" customHeight="1" x14ac:dyDescent="0.4"/>
    <row r="23" spans="5:5" ht="20.100000000000001" customHeight="1" x14ac:dyDescent="0.4"/>
    <row r="24" spans="5:5" ht="20.100000000000001" customHeight="1" x14ac:dyDescent="0.4"/>
    <row r="25" spans="5:5" ht="20.100000000000001" customHeight="1" x14ac:dyDescent="0.4"/>
    <row r="26" spans="5:5" ht="20.100000000000001" customHeight="1" x14ac:dyDescent="0.4"/>
    <row r="27" spans="5:5" ht="20.100000000000001" customHeight="1" x14ac:dyDescent="0.4"/>
    <row r="28" spans="5:5" ht="20.100000000000001" customHeight="1" x14ac:dyDescent="0.4"/>
    <row r="29" spans="5:5" ht="20.100000000000001" customHeight="1" x14ac:dyDescent="0.4"/>
    <row r="30" spans="5:5" ht="20.100000000000001" customHeight="1" x14ac:dyDescent="0.4"/>
    <row r="31" spans="5:5" ht="20.100000000000001" customHeight="1" x14ac:dyDescent="0.4"/>
    <row r="32" spans="5:5" ht="20.100000000000001" customHeight="1" x14ac:dyDescent="0.4"/>
    <row r="33" s="89" customFormat="1" ht="20.100000000000001" customHeight="1" x14ac:dyDescent="0.4"/>
  </sheetData>
  <mergeCells count="2">
    <mergeCell ref="A9:G9"/>
    <mergeCell ref="A11:G12"/>
  </mergeCells>
  <phoneticPr fontId="2"/>
  <hyperlinks>
    <hyperlink ref="H1" location="目次!A1" display="目次に戻る" xr:uid="{6F20A120-EE72-4E74-A400-E10664930D82}"/>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16F80-B122-4AAE-B678-22591EAACC83}">
  <sheetPr codeName="Sheet7">
    <tabColor rgb="FFFFC000"/>
  </sheetPr>
  <dimension ref="A1:M29"/>
  <sheetViews>
    <sheetView view="pageBreakPreview" topLeftCell="A7" zoomScale="80" zoomScaleNormal="100" zoomScaleSheetLayoutView="80" workbookViewId="0">
      <selection activeCell="J23" sqref="J23"/>
    </sheetView>
  </sheetViews>
  <sheetFormatPr defaultColWidth="9" defaultRowHeight="13.5" x14ac:dyDescent="0.4"/>
  <cols>
    <col min="1" max="1" width="4.25" style="89" customWidth="1"/>
    <col min="2" max="2" width="8.5" style="89" customWidth="1"/>
    <col min="3" max="5" width="12.125" style="89" customWidth="1"/>
    <col min="6" max="6" width="20.25" style="89" customWidth="1"/>
    <col min="7" max="7" width="10.625" style="89" customWidth="1"/>
    <col min="8" max="8" width="16.75" style="89" customWidth="1"/>
    <col min="9" max="16384" width="9" style="89"/>
  </cols>
  <sheetData>
    <row r="1" spans="1:13" ht="18.75" x14ac:dyDescent="0.4">
      <c r="A1" s="89" t="s">
        <v>3811</v>
      </c>
      <c r="I1" s="165" t="s">
        <v>3647</v>
      </c>
    </row>
    <row r="2" spans="1:13" ht="17.25" x14ac:dyDescent="0.4">
      <c r="D2" s="439" t="s">
        <v>273</v>
      </c>
      <c r="E2" s="439"/>
      <c r="F2" s="439"/>
      <c r="G2" s="213"/>
    </row>
    <row r="3" spans="1:13" ht="18.75" customHeight="1" x14ac:dyDescent="0.4">
      <c r="H3" s="150" t="s">
        <v>156</v>
      </c>
    </row>
    <row r="4" spans="1:13" ht="30.75" customHeight="1" x14ac:dyDescent="0.4">
      <c r="H4" s="150"/>
    </row>
    <row r="5" spans="1:13" ht="18.75" customHeight="1" x14ac:dyDescent="0.4">
      <c r="H5" s="83"/>
    </row>
    <row r="6" spans="1:13" ht="14.25" customHeight="1" x14ac:dyDescent="0.4">
      <c r="A6" s="89" t="s">
        <v>3812</v>
      </c>
    </row>
    <row r="7" spans="1:13" ht="21.75" customHeight="1" x14ac:dyDescent="0.4">
      <c r="B7" s="465" t="s">
        <v>789</v>
      </c>
      <c r="C7" s="465"/>
      <c r="D7" s="465"/>
      <c r="E7" s="465"/>
      <c r="F7" s="465"/>
      <c r="G7" s="465"/>
      <c r="H7" s="465"/>
    </row>
    <row r="8" spans="1:13" ht="21.75" customHeight="1" x14ac:dyDescent="0.4">
      <c r="B8" s="465"/>
      <c r="C8" s="465"/>
      <c r="D8" s="465"/>
      <c r="E8" s="465"/>
      <c r="F8" s="465"/>
      <c r="G8" s="465"/>
      <c r="H8" s="465"/>
    </row>
    <row r="9" spans="1:13" ht="18.75" customHeight="1" x14ac:dyDescent="0.4">
      <c r="B9" s="461" t="s">
        <v>3669</v>
      </c>
      <c r="C9" s="405" t="s">
        <v>3663</v>
      </c>
      <c r="D9" s="405"/>
      <c r="E9" s="405"/>
      <c r="F9" s="463" t="s">
        <v>635</v>
      </c>
      <c r="G9" s="461" t="s">
        <v>274</v>
      </c>
      <c r="H9" s="461" t="s">
        <v>275</v>
      </c>
    </row>
    <row r="10" spans="1:13" ht="18.75" customHeight="1" thickBot="1" x14ac:dyDescent="0.45">
      <c r="B10" s="462"/>
      <c r="C10" s="265" t="s">
        <v>267</v>
      </c>
      <c r="D10" s="265" t="s">
        <v>3662</v>
      </c>
      <c r="E10" s="265" t="s">
        <v>259</v>
      </c>
      <c r="F10" s="464"/>
      <c r="G10" s="462"/>
      <c r="H10" s="462"/>
    </row>
    <row r="11" spans="1:13" ht="27.75" customHeight="1" thickTop="1" x14ac:dyDescent="0.4">
      <c r="B11" s="315"/>
      <c r="C11" s="315"/>
      <c r="D11" s="315"/>
      <c r="E11" s="315"/>
      <c r="F11" s="316"/>
      <c r="G11" s="317"/>
      <c r="H11" s="318"/>
      <c r="K11" s="89" t="s">
        <v>262</v>
      </c>
      <c r="M11" s="89" t="s">
        <v>276</v>
      </c>
    </row>
    <row r="12" spans="1:13" ht="27.75" customHeight="1" x14ac:dyDescent="0.4">
      <c r="B12" s="315"/>
      <c r="C12" s="315"/>
      <c r="D12" s="315"/>
      <c r="E12" s="315"/>
      <c r="F12" s="316"/>
      <c r="G12" s="317"/>
      <c r="H12" s="318"/>
      <c r="K12" s="89" t="s">
        <v>263</v>
      </c>
      <c r="M12" s="89" t="s">
        <v>277</v>
      </c>
    </row>
    <row r="13" spans="1:13" ht="27.75" customHeight="1" x14ac:dyDescent="0.4">
      <c r="B13" s="315"/>
      <c r="C13" s="315"/>
      <c r="D13" s="315"/>
      <c r="E13" s="315"/>
      <c r="F13" s="316"/>
      <c r="G13" s="317"/>
      <c r="H13" s="318"/>
      <c r="K13" s="89" t="s">
        <v>211</v>
      </c>
      <c r="M13" s="89" t="s">
        <v>278</v>
      </c>
    </row>
    <row r="14" spans="1:13" ht="27.75" customHeight="1" x14ac:dyDescent="0.4">
      <c r="B14" s="315"/>
      <c r="C14" s="315"/>
      <c r="D14" s="315"/>
      <c r="E14" s="315"/>
      <c r="F14" s="316"/>
      <c r="G14" s="317"/>
      <c r="H14" s="318"/>
      <c r="K14" s="89" t="s">
        <v>264</v>
      </c>
      <c r="M14" s="89" t="s">
        <v>279</v>
      </c>
    </row>
    <row r="15" spans="1:13" ht="27.75" customHeight="1" x14ac:dyDescent="0.4">
      <c r="B15" s="315"/>
      <c r="C15" s="315"/>
      <c r="D15" s="315"/>
      <c r="E15" s="315"/>
      <c r="F15" s="316"/>
      <c r="G15" s="317"/>
      <c r="H15" s="318"/>
      <c r="K15" s="89" t="s">
        <v>238</v>
      </c>
      <c r="M15" s="89" t="s">
        <v>280</v>
      </c>
    </row>
    <row r="16" spans="1:13" ht="27.75" customHeight="1" x14ac:dyDescent="0.4">
      <c r="B16" s="315"/>
      <c r="C16" s="315"/>
      <c r="D16" s="315"/>
      <c r="E16" s="315"/>
      <c r="F16" s="316"/>
      <c r="G16" s="317"/>
      <c r="H16" s="318"/>
      <c r="K16" s="89" t="s">
        <v>212</v>
      </c>
      <c r="M16" s="89" t="s">
        <v>281</v>
      </c>
    </row>
    <row r="17" spans="1:11" ht="27.75" customHeight="1" x14ac:dyDescent="0.4">
      <c r="B17" s="315"/>
      <c r="C17" s="315"/>
      <c r="D17" s="315"/>
      <c r="E17" s="315"/>
      <c r="F17" s="316"/>
      <c r="G17" s="317"/>
      <c r="H17" s="318"/>
      <c r="K17" s="89" t="s">
        <v>227</v>
      </c>
    </row>
    <row r="18" spans="1:11" ht="27.75" customHeight="1" x14ac:dyDescent="0.4">
      <c r="B18" s="315"/>
      <c r="C18" s="315"/>
      <c r="D18" s="315"/>
      <c r="E18" s="315"/>
      <c r="F18" s="316"/>
      <c r="G18" s="317"/>
      <c r="H18" s="318"/>
      <c r="K18" s="89" t="s">
        <v>229</v>
      </c>
    </row>
    <row r="19" spans="1:11" ht="27.75" customHeight="1" x14ac:dyDescent="0.4">
      <c r="B19" s="315"/>
      <c r="C19" s="315"/>
      <c r="D19" s="315"/>
      <c r="E19" s="315"/>
      <c r="F19" s="316"/>
      <c r="G19" s="317"/>
      <c r="H19" s="318"/>
      <c r="K19" s="89" t="s">
        <v>216</v>
      </c>
    </row>
    <row r="20" spans="1:11" ht="27.75" customHeight="1" x14ac:dyDescent="0.4">
      <c r="B20" s="315"/>
      <c r="C20" s="315"/>
      <c r="D20" s="315"/>
      <c r="E20" s="315"/>
      <c r="F20" s="316"/>
      <c r="G20" s="317"/>
      <c r="H20" s="318"/>
      <c r="K20" s="89" t="s">
        <v>219</v>
      </c>
    </row>
    <row r="21" spans="1:11" ht="27.75" customHeight="1" x14ac:dyDescent="0.4">
      <c r="B21" s="315"/>
      <c r="C21" s="315"/>
      <c r="D21" s="315"/>
      <c r="E21" s="315"/>
      <c r="F21" s="316"/>
      <c r="G21" s="317"/>
      <c r="H21" s="318"/>
      <c r="K21" s="89" t="s">
        <v>238</v>
      </c>
    </row>
    <row r="22" spans="1:11" ht="27.75" customHeight="1" thickBot="1" x14ac:dyDescent="0.45">
      <c r="B22" s="97"/>
      <c r="C22" s="97"/>
      <c r="D22" s="97"/>
      <c r="E22" s="97"/>
    </row>
    <row r="23" spans="1:11" ht="27.75" customHeight="1" x14ac:dyDescent="0.4">
      <c r="B23" s="97"/>
      <c r="G23" s="319" t="s">
        <v>282</v>
      </c>
      <c r="H23" s="320" t="s">
        <v>247</v>
      </c>
    </row>
    <row r="24" spans="1:11" ht="27.75" customHeight="1" thickBot="1" x14ac:dyDescent="0.45">
      <c r="G24" s="321">
        <f>SUM(G11:G21)</f>
        <v>0</v>
      </c>
      <c r="H24" s="322">
        <f>ROUNDDOWN(G24*110000,-3)</f>
        <v>0</v>
      </c>
    </row>
    <row r="25" spans="1:11" ht="17.25" customHeight="1" x14ac:dyDescent="0.4"/>
    <row r="26" spans="1:11" ht="17.25" customHeight="1" x14ac:dyDescent="0.4">
      <c r="A26" s="146" t="s">
        <v>251</v>
      </c>
      <c r="B26" s="147"/>
      <c r="C26" s="147"/>
      <c r="D26" s="147"/>
      <c r="E26" s="147"/>
    </row>
    <row r="27" spans="1:11" ht="17.25" customHeight="1" x14ac:dyDescent="0.4">
      <c r="B27" s="399" t="s">
        <v>252</v>
      </c>
      <c r="C27" s="466"/>
      <c r="D27" s="466"/>
      <c r="E27" s="466"/>
      <c r="F27" s="466"/>
      <c r="G27" s="400"/>
      <c r="H27" s="150" t="s">
        <v>253</v>
      </c>
      <c r="J27" s="89" t="s">
        <v>255</v>
      </c>
    </row>
    <row r="28" spans="1:11" ht="39.75" customHeight="1" x14ac:dyDescent="0.4">
      <c r="B28" s="467" t="s">
        <v>268</v>
      </c>
      <c r="C28" s="468"/>
      <c r="D28" s="468"/>
      <c r="E28" s="468"/>
      <c r="F28" s="437"/>
      <c r="G28" s="438"/>
      <c r="H28" s="150"/>
      <c r="I28" s="83"/>
      <c r="J28" s="89" t="s">
        <v>283</v>
      </c>
    </row>
    <row r="29" spans="1:11" ht="39.75" customHeight="1" x14ac:dyDescent="0.4">
      <c r="B29" s="467" t="s">
        <v>3771</v>
      </c>
      <c r="C29" s="468"/>
      <c r="D29" s="468"/>
      <c r="E29" s="468"/>
      <c r="F29" s="437"/>
      <c r="G29" s="438"/>
      <c r="H29" s="150"/>
      <c r="I29" s="83"/>
    </row>
  </sheetData>
  <mergeCells count="10">
    <mergeCell ref="B7:H8"/>
    <mergeCell ref="B27:G27"/>
    <mergeCell ref="B28:G28"/>
    <mergeCell ref="D2:F2"/>
    <mergeCell ref="B29:G29"/>
    <mergeCell ref="B9:B10"/>
    <mergeCell ref="F9:F10"/>
    <mergeCell ref="G9:G10"/>
    <mergeCell ref="H9:H10"/>
    <mergeCell ref="C9:E9"/>
  </mergeCells>
  <phoneticPr fontId="2"/>
  <dataValidations count="6">
    <dataValidation type="list" allowBlank="1" showInputMessage="1" showErrorMessage="1" sqref="E11:E21" xr:uid="{E158C02E-3C4F-4587-A1FC-E3C54235A73E}">
      <formula1>$K$16:$K$21</formula1>
    </dataValidation>
    <dataValidation type="list" allowBlank="1" showInputMessage="1" showErrorMessage="1" sqref="D11:D21" xr:uid="{4467E41A-E782-4796-A0FC-16BD5C6E99D5}">
      <formula1>$K$13:$K$15</formula1>
    </dataValidation>
    <dataValidation type="list" allowBlank="1" showInputMessage="1" showErrorMessage="1" sqref="C11:C21" xr:uid="{E6DC39D5-2B12-4D17-9A9A-954342597600}">
      <formula1>$K$11:$K$12</formula1>
    </dataValidation>
    <dataValidation type="list" allowBlank="1" showInputMessage="1" showErrorMessage="1" sqref="H28:H29" xr:uid="{5949432F-72A8-4AB8-9CF5-39AF296F2B57}">
      <formula1>$J$28:$J$28</formula1>
    </dataValidation>
    <dataValidation type="list" allowBlank="1" showInputMessage="1" showErrorMessage="1" sqref="H11:H21" xr:uid="{36B90484-EE00-4E3A-9B9D-B46DB8890278}">
      <formula1>$M$11:$M$16</formula1>
    </dataValidation>
    <dataValidation type="list" allowBlank="1" showInputMessage="1" showErrorMessage="1" sqref="I28:I29" xr:uid="{CBEE8B5A-08BC-4071-8FCA-2FAF27FBBEAA}">
      <formula1>$L$23</formula1>
    </dataValidation>
  </dataValidations>
  <hyperlinks>
    <hyperlink ref="I1" location="目次!A1" display="目次に戻る" xr:uid="{C90BD44F-B44E-490F-9253-B2B855980CE2}"/>
  </hyperlinks>
  <printOptions horizontalCentered="1"/>
  <pageMargins left="0.39370078740157483" right="0.39370078740157483" top="0.59055118110236227" bottom="0.39370078740157483" header="0.31496062992125984" footer="0.31496062992125984"/>
  <pageSetup paperSize="9" scale="81"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32DC1-7A4C-47FA-BB55-52D500F16DFD}">
  <sheetPr codeName="Sheet66"/>
  <dimension ref="A1:I37"/>
  <sheetViews>
    <sheetView view="pageBreakPreview" zoomScale="80" zoomScaleNormal="100" zoomScaleSheetLayoutView="80" workbookViewId="0">
      <selection sqref="A1:XFD1048576"/>
    </sheetView>
  </sheetViews>
  <sheetFormatPr defaultColWidth="9" defaultRowHeight="13.5" x14ac:dyDescent="0.4"/>
  <cols>
    <col min="1" max="4" width="9" style="89"/>
    <col min="5" max="5" width="14.625" style="89" customWidth="1"/>
    <col min="6" max="16384" width="9" style="89"/>
  </cols>
  <sheetData>
    <row r="1" spans="1:9" ht="20.100000000000001" customHeight="1" x14ac:dyDescent="0.4">
      <c r="A1" s="89" t="s">
        <v>710</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130</v>
      </c>
    </row>
    <row r="7" spans="1:9" ht="20.100000000000001" customHeight="1" x14ac:dyDescent="0.4"/>
    <row r="8" spans="1:9" ht="20.100000000000001" customHeight="1" x14ac:dyDescent="0.4"/>
    <row r="9" spans="1:9" ht="20.100000000000001" customHeight="1" x14ac:dyDescent="0.4">
      <c r="A9" s="385" t="s">
        <v>711</v>
      </c>
      <c r="B9" s="385"/>
      <c r="C9" s="385"/>
      <c r="D9" s="385"/>
      <c r="E9" s="385"/>
      <c r="F9" s="385"/>
      <c r="G9" s="385"/>
      <c r="H9" s="385"/>
    </row>
    <row r="10" spans="1:9" ht="20.100000000000001" customHeight="1" x14ac:dyDescent="0.4"/>
    <row r="11" spans="1:9" ht="20.100000000000001" customHeight="1" x14ac:dyDescent="0.4">
      <c r="A11" s="386" t="s">
        <v>712</v>
      </c>
      <c r="B11" s="425"/>
      <c r="C11" s="425"/>
      <c r="D11" s="425"/>
      <c r="E11" s="425"/>
      <c r="F11" s="425"/>
      <c r="G11" s="425"/>
      <c r="H11" s="425"/>
    </row>
    <row r="12" spans="1:9" ht="20.100000000000001" customHeight="1" x14ac:dyDescent="0.4">
      <c r="A12" s="386"/>
      <c r="B12" s="425"/>
      <c r="C12" s="425"/>
      <c r="D12" s="425"/>
      <c r="E12" s="425"/>
      <c r="F12" s="425"/>
      <c r="G12" s="425"/>
      <c r="H12" s="425"/>
    </row>
    <row r="13" spans="1:9" ht="20.100000000000001" customHeight="1" x14ac:dyDescent="0.4">
      <c r="A13" s="386"/>
      <c r="B13" s="425"/>
      <c r="C13" s="425"/>
      <c r="D13" s="425"/>
      <c r="E13" s="425"/>
      <c r="F13" s="425"/>
      <c r="G13" s="425"/>
      <c r="H13" s="425"/>
    </row>
    <row r="14" spans="1:9" ht="20.100000000000001" customHeight="1" x14ac:dyDescent="0.4">
      <c r="D14" s="385" t="s">
        <v>133</v>
      </c>
      <c r="E14" s="385"/>
    </row>
    <row r="15" spans="1:9" ht="20.100000000000001" customHeight="1" x14ac:dyDescent="0.4"/>
    <row r="16" spans="1:9" ht="20.100000000000001" customHeight="1" x14ac:dyDescent="0.4">
      <c r="B16" s="89" t="s">
        <v>713</v>
      </c>
      <c r="E16" s="204"/>
      <c r="F16" s="205" t="s">
        <v>504</v>
      </c>
    </row>
    <row r="17" spans="2:6" ht="20.100000000000001" customHeight="1" x14ac:dyDescent="0.4"/>
    <row r="18" spans="2:6" ht="20.100000000000001" customHeight="1" x14ac:dyDescent="0.4">
      <c r="B18" s="89" t="s">
        <v>714</v>
      </c>
      <c r="E18" s="204"/>
      <c r="F18" s="205" t="s">
        <v>504</v>
      </c>
    </row>
    <row r="19" spans="2:6" ht="20.100000000000001" customHeight="1" x14ac:dyDescent="0.4"/>
    <row r="20" spans="2:6" ht="20.100000000000001" customHeight="1" x14ac:dyDescent="0.4">
      <c r="B20" s="89" t="s">
        <v>715</v>
      </c>
      <c r="E20" s="89" t="s">
        <v>3699</v>
      </c>
    </row>
    <row r="21" spans="2:6" ht="20.100000000000001" customHeight="1" x14ac:dyDescent="0.4"/>
    <row r="22" spans="2:6" ht="20.100000000000001" customHeight="1" x14ac:dyDescent="0.4">
      <c r="B22" s="89" t="s">
        <v>716</v>
      </c>
      <c r="E22" s="89" t="s">
        <v>3700</v>
      </c>
    </row>
    <row r="23" spans="2:6" ht="20.100000000000001" customHeight="1" x14ac:dyDescent="0.4"/>
    <row r="24" spans="2:6" ht="20.100000000000001" customHeight="1" x14ac:dyDescent="0.4">
      <c r="B24" s="89" t="s">
        <v>717</v>
      </c>
      <c r="E24" s="89" t="s">
        <v>3701</v>
      </c>
    </row>
    <row r="25" spans="2:6" ht="20.100000000000001" customHeight="1" x14ac:dyDescent="0.4"/>
    <row r="26" spans="2:6" ht="20.100000000000001" customHeight="1" x14ac:dyDescent="0.4"/>
    <row r="27" spans="2:6" ht="20.100000000000001" customHeight="1" x14ac:dyDescent="0.4"/>
    <row r="28" spans="2:6" ht="20.100000000000001" customHeight="1" x14ac:dyDescent="0.4"/>
    <row r="29" spans="2:6" ht="20.100000000000001" customHeight="1" x14ac:dyDescent="0.4"/>
    <row r="30" spans="2:6" ht="20.100000000000001" customHeight="1" x14ac:dyDescent="0.4"/>
    <row r="31" spans="2:6" ht="20.100000000000001" customHeight="1" x14ac:dyDescent="0.4"/>
    <row r="32" spans="2:6"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sheetData>
  <mergeCells count="3">
    <mergeCell ref="A9:H9"/>
    <mergeCell ref="A11:H13"/>
    <mergeCell ref="D14:E14"/>
  </mergeCells>
  <phoneticPr fontId="2"/>
  <hyperlinks>
    <hyperlink ref="I1" location="目次!A1" display="目次に戻る" xr:uid="{1E80B1FF-5299-4748-95AC-FD932B2A456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B197B-5086-4896-A177-C2CE70C3DA07}">
  <sheetPr codeName="Sheet67">
    <pageSetUpPr fitToPage="1"/>
  </sheetPr>
  <dimension ref="A1:T19"/>
  <sheetViews>
    <sheetView view="pageBreakPreview" zoomScale="80" zoomScaleNormal="100" zoomScaleSheetLayoutView="80" workbookViewId="0">
      <selection sqref="A1:XFD1048576"/>
    </sheetView>
  </sheetViews>
  <sheetFormatPr defaultColWidth="9" defaultRowHeight="13.5" x14ac:dyDescent="0.4"/>
  <cols>
    <col min="1" max="1" width="13.375" style="89" customWidth="1"/>
    <col min="2" max="2" width="7.5" style="89" customWidth="1"/>
    <col min="3" max="14" width="5.875" style="89" customWidth="1"/>
    <col min="15" max="16384" width="9" style="89"/>
  </cols>
  <sheetData>
    <row r="1" spans="1:20" ht="20.100000000000001" customHeight="1" x14ac:dyDescent="0.4">
      <c r="A1" s="89" t="s">
        <v>718</v>
      </c>
      <c r="O1" s="165" t="s">
        <v>3647</v>
      </c>
    </row>
    <row r="2" spans="1:20" ht="20.100000000000001" customHeight="1" x14ac:dyDescent="0.4">
      <c r="F2" s="166"/>
      <c r="T2" s="166"/>
    </row>
    <row r="3" spans="1:20" ht="20.100000000000001" customHeight="1" x14ac:dyDescent="0.4">
      <c r="A3" s="385" t="s">
        <v>46</v>
      </c>
      <c r="B3" s="385"/>
      <c r="C3" s="385"/>
      <c r="D3" s="385"/>
      <c r="E3" s="385"/>
      <c r="F3" s="385"/>
      <c r="G3" s="385"/>
      <c r="H3" s="385"/>
      <c r="I3" s="385"/>
      <c r="J3" s="385"/>
      <c r="K3" s="385"/>
      <c r="L3" s="385"/>
      <c r="M3" s="385"/>
      <c r="N3" s="385"/>
      <c r="T3" s="166"/>
    </row>
    <row r="4" spans="1:20" ht="20.100000000000001" customHeight="1" x14ac:dyDescent="0.4"/>
    <row r="5" spans="1:20" ht="20.100000000000001" customHeight="1" x14ac:dyDescent="0.4">
      <c r="A5" s="557" t="s">
        <v>156</v>
      </c>
      <c r="B5" s="558"/>
      <c r="C5" s="436"/>
      <c r="D5" s="437"/>
      <c r="E5" s="437"/>
      <c r="F5" s="437"/>
      <c r="G5" s="437"/>
      <c r="H5" s="437"/>
      <c r="I5" s="437"/>
      <c r="J5" s="437"/>
      <c r="K5" s="437"/>
      <c r="L5" s="437"/>
      <c r="M5" s="437"/>
      <c r="N5" s="438"/>
    </row>
    <row r="6" spans="1:20" ht="20.100000000000001" customHeight="1" x14ac:dyDescent="0.4">
      <c r="A6" s="557" t="s">
        <v>3651</v>
      </c>
      <c r="B6" s="558"/>
      <c r="C6" s="436"/>
      <c r="D6" s="437"/>
      <c r="E6" s="437"/>
      <c r="F6" s="437"/>
      <c r="G6" s="437"/>
      <c r="H6" s="437"/>
      <c r="I6" s="437"/>
      <c r="J6" s="437"/>
      <c r="K6" s="437"/>
      <c r="L6" s="437"/>
      <c r="M6" s="437"/>
      <c r="N6" s="438"/>
      <c r="T6" s="166"/>
    </row>
    <row r="7" spans="1:20" ht="20.100000000000001" customHeight="1" x14ac:dyDescent="0.4">
      <c r="A7" s="557" t="s">
        <v>158</v>
      </c>
      <c r="B7" s="558"/>
      <c r="C7" s="436"/>
      <c r="D7" s="437"/>
      <c r="E7" s="437"/>
      <c r="F7" s="437"/>
      <c r="G7" s="437"/>
      <c r="H7" s="437"/>
      <c r="I7" s="437"/>
      <c r="J7" s="437"/>
      <c r="K7" s="437"/>
      <c r="L7" s="437"/>
      <c r="M7" s="437"/>
      <c r="N7" s="438"/>
      <c r="T7" s="166"/>
    </row>
    <row r="8" spans="1:20" ht="20.100000000000001" customHeight="1" x14ac:dyDescent="0.4">
      <c r="A8" s="557" t="s">
        <v>719</v>
      </c>
      <c r="B8" s="558"/>
      <c r="C8" s="436" t="s">
        <v>128</v>
      </c>
      <c r="D8" s="437"/>
      <c r="E8" s="437"/>
      <c r="F8" s="437"/>
      <c r="G8" s="437"/>
      <c r="H8" s="437"/>
      <c r="I8" s="437"/>
      <c r="J8" s="437"/>
      <c r="K8" s="437"/>
      <c r="L8" s="437"/>
      <c r="M8" s="437"/>
      <c r="N8" s="438"/>
    </row>
    <row r="9" spans="1:20" ht="71.25" customHeight="1" x14ac:dyDescent="0.4">
      <c r="A9" s="557" t="s">
        <v>458</v>
      </c>
      <c r="B9" s="558"/>
      <c r="C9" s="399"/>
      <c r="D9" s="466"/>
      <c r="E9" s="466"/>
      <c r="F9" s="466"/>
      <c r="G9" s="466"/>
      <c r="H9" s="466"/>
      <c r="I9" s="466"/>
      <c r="J9" s="466"/>
      <c r="K9" s="466"/>
      <c r="L9" s="466"/>
      <c r="M9" s="466"/>
      <c r="N9" s="400"/>
    </row>
    <row r="10" spans="1:20" ht="39.75" customHeight="1" x14ac:dyDescent="0.4">
      <c r="A10" s="175" t="s">
        <v>720</v>
      </c>
      <c r="B10" s="150" t="s">
        <v>721</v>
      </c>
      <c r="C10" s="194" t="s">
        <v>722</v>
      </c>
      <c r="D10" s="194" t="s">
        <v>722</v>
      </c>
      <c r="E10" s="194" t="s">
        <v>723</v>
      </c>
      <c r="F10" s="194" t="s">
        <v>723</v>
      </c>
      <c r="G10" s="194" t="s">
        <v>723</v>
      </c>
      <c r="H10" s="194" t="s">
        <v>723</v>
      </c>
      <c r="I10" s="194" t="s">
        <v>723</v>
      </c>
      <c r="J10" s="194" t="s">
        <v>723</v>
      </c>
      <c r="K10" s="194" t="s">
        <v>723</v>
      </c>
      <c r="L10" s="194" t="s">
        <v>723</v>
      </c>
      <c r="M10" s="194" t="s">
        <v>723</v>
      </c>
      <c r="N10" s="194" t="s">
        <v>724</v>
      </c>
    </row>
    <row r="11" spans="1:20" ht="69.95" customHeight="1" x14ac:dyDescent="0.4">
      <c r="A11" s="175" t="s">
        <v>725</v>
      </c>
      <c r="B11" s="150" t="s">
        <v>726</v>
      </c>
      <c r="C11" s="88"/>
      <c r="D11" s="88"/>
      <c r="E11" s="88"/>
      <c r="F11" s="88"/>
      <c r="G11" s="88"/>
      <c r="H11" s="88"/>
      <c r="I11" s="88"/>
      <c r="J11" s="88"/>
      <c r="K11" s="88"/>
      <c r="L11" s="88"/>
      <c r="M11" s="88"/>
      <c r="N11" s="88"/>
    </row>
    <row r="12" spans="1:20" ht="35.1" customHeight="1" x14ac:dyDescent="0.4">
      <c r="A12" s="406" t="s">
        <v>727</v>
      </c>
      <c r="B12" s="206" t="s">
        <v>726</v>
      </c>
      <c r="C12" s="207"/>
      <c r="D12" s="207"/>
      <c r="E12" s="207"/>
      <c r="F12" s="207"/>
      <c r="G12" s="207"/>
      <c r="H12" s="207"/>
      <c r="I12" s="207"/>
      <c r="J12" s="207"/>
      <c r="K12" s="207"/>
      <c r="L12" s="207"/>
      <c r="M12" s="207"/>
      <c r="N12" s="207"/>
    </row>
    <row r="13" spans="1:20" ht="35.1" customHeight="1" x14ac:dyDescent="0.4">
      <c r="A13" s="408"/>
      <c r="B13" s="187" t="s">
        <v>726</v>
      </c>
      <c r="C13" s="198"/>
      <c r="D13" s="198"/>
      <c r="E13" s="198"/>
      <c r="F13" s="198"/>
      <c r="G13" s="198"/>
      <c r="H13" s="198"/>
      <c r="I13" s="198"/>
      <c r="J13" s="198"/>
      <c r="K13" s="198"/>
      <c r="L13" s="198"/>
      <c r="M13" s="198"/>
      <c r="N13" s="198"/>
    </row>
    <row r="14" spans="1:20" ht="20.100000000000001" customHeight="1" x14ac:dyDescent="0.4">
      <c r="A14" s="89" t="s">
        <v>728</v>
      </c>
      <c r="B14" s="27"/>
    </row>
    <row r="15" spans="1:20" ht="20.100000000000001" customHeight="1" x14ac:dyDescent="0.4"/>
    <row r="16" spans="1:20" ht="20.100000000000001" customHeight="1" x14ac:dyDescent="0.4"/>
    <row r="17" s="89" customFormat="1" ht="20.100000000000001" customHeight="1" x14ac:dyDescent="0.4"/>
    <row r="18" s="89" customFormat="1" ht="20.100000000000001" customHeight="1" x14ac:dyDescent="0.4"/>
    <row r="19" s="89" customFormat="1" ht="20.100000000000001" customHeight="1" x14ac:dyDescent="0.4"/>
  </sheetData>
  <mergeCells count="12">
    <mergeCell ref="A12:A13"/>
    <mergeCell ref="A5:B5"/>
    <mergeCell ref="A6:B6"/>
    <mergeCell ref="A7:B7"/>
    <mergeCell ref="A3:N3"/>
    <mergeCell ref="C5:N5"/>
    <mergeCell ref="C6:N6"/>
    <mergeCell ref="C7:N7"/>
    <mergeCell ref="C8:N8"/>
    <mergeCell ref="C9:N9"/>
    <mergeCell ref="A8:B8"/>
    <mergeCell ref="A9:B9"/>
  </mergeCells>
  <phoneticPr fontId="2"/>
  <hyperlinks>
    <hyperlink ref="O1" location="目次!A1" display="目次に戻る" xr:uid="{8B7F2A63-8D90-4346-86DC-8B2DF108BCB0}"/>
  </hyperlinks>
  <printOptions horizontalCentered="1"/>
  <pageMargins left="0.70866141732283472" right="0.70866141732283472" top="0.55118110236220474" bottom="0.55118110236220474" header="0.31496062992125984" footer="0.31496062992125984"/>
  <pageSetup paperSize="9" scale="87" fitToHeight="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CD47E-5DD8-47D6-A818-3F973CE4C0CA}">
  <sheetPr codeName="Sheet68">
    <pageSetUpPr fitToPage="1"/>
  </sheetPr>
  <dimension ref="A1:Q53"/>
  <sheetViews>
    <sheetView showGridLines="0" view="pageBreakPreview" zoomScale="80" zoomScaleNormal="100" zoomScaleSheetLayoutView="80" workbookViewId="0">
      <pane xSplit="1" ySplit="7" topLeftCell="B16" activePane="bottomRight" state="frozen"/>
      <selection sqref="A1:XFD1048576"/>
      <selection pane="topRight" sqref="A1:XFD1048576"/>
      <selection pane="bottomLeft" sqref="A1:XFD1048576"/>
      <selection pane="bottomRight" activeCell="R20" sqref="R20"/>
    </sheetView>
  </sheetViews>
  <sheetFormatPr defaultColWidth="9" defaultRowHeight="19.5" customHeight="1" x14ac:dyDescent="0.15"/>
  <cols>
    <col min="1" max="1" width="4.625" style="43" customWidth="1"/>
    <col min="2" max="2" width="9.5" style="43" customWidth="1"/>
    <col min="3" max="3" width="11.375" style="44" customWidth="1"/>
    <col min="4" max="4" width="16.25" style="46" customWidth="1"/>
    <col min="5" max="5" width="13.625" style="46" customWidth="1"/>
    <col min="6" max="6" width="13.625" style="47" customWidth="1"/>
    <col min="7" max="7" width="13.625" style="44" customWidth="1"/>
    <col min="8" max="9" width="16.25" style="44" customWidth="1"/>
    <col min="10" max="11" width="7.375" style="48" customWidth="1"/>
    <col min="12" max="12" width="12.625" style="48" customWidth="1"/>
    <col min="13" max="15" width="12.625" style="44" customWidth="1"/>
    <col min="16" max="16" width="15.25" style="44" customWidth="1"/>
    <col min="17" max="16384" width="9" style="44"/>
  </cols>
  <sheetData>
    <row r="1" spans="1:17" s="28" customFormat="1" ht="20.100000000000001" customHeight="1" x14ac:dyDescent="0.4">
      <c r="A1" s="28" t="s">
        <v>729</v>
      </c>
      <c r="D1" s="29"/>
      <c r="E1" s="29"/>
      <c r="F1" s="30"/>
      <c r="J1" s="31"/>
      <c r="K1" s="31"/>
      <c r="L1" s="31"/>
      <c r="Q1" s="165" t="s">
        <v>3647</v>
      </c>
    </row>
    <row r="2" spans="1:17" s="28" customFormat="1" ht="19.5" customHeight="1" x14ac:dyDescent="0.4">
      <c r="A2" s="391" t="s">
        <v>730</v>
      </c>
      <c r="B2" s="391"/>
      <c r="C2" s="391"/>
      <c r="D2" s="391"/>
      <c r="E2" s="391"/>
      <c r="F2" s="391"/>
      <c r="G2" s="391"/>
      <c r="H2" s="391"/>
      <c r="I2" s="391"/>
      <c r="J2" s="391"/>
      <c r="K2" s="391"/>
      <c r="L2" s="391"/>
      <c r="M2" s="391"/>
      <c r="N2" s="391"/>
      <c r="O2" s="391"/>
    </row>
    <row r="3" spans="1:17" s="28" customFormat="1" ht="19.5" customHeight="1" x14ac:dyDescent="0.4">
      <c r="D3" s="29"/>
      <c r="E3" s="29"/>
      <c r="H3" s="32"/>
      <c r="I3" s="32"/>
      <c r="J3" s="32"/>
      <c r="K3" s="32"/>
      <c r="L3" s="32"/>
      <c r="M3" s="33"/>
      <c r="O3" s="34" t="s">
        <v>143</v>
      </c>
      <c r="P3" s="78"/>
    </row>
    <row r="4" spans="1:17" s="28" customFormat="1" ht="12" customHeight="1" x14ac:dyDescent="0.4">
      <c r="D4" s="29"/>
      <c r="E4" s="29"/>
      <c r="J4" s="31"/>
      <c r="K4" s="31"/>
      <c r="L4" s="31"/>
    </row>
    <row r="5" spans="1:17" s="28" customFormat="1" ht="19.5" customHeight="1" x14ac:dyDescent="0.4">
      <c r="A5" s="32"/>
      <c r="B5" s="32"/>
      <c r="D5" s="29"/>
      <c r="E5" s="29"/>
      <c r="F5" s="30"/>
      <c r="J5" s="31"/>
      <c r="K5" s="31"/>
      <c r="L5" s="31"/>
      <c r="P5" s="31" t="s">
        <v>144</v>
      </c>
    </row>
    <row r="6" spans="1:17" s="127" customFormat="1" ht="19.5" customHeight="1" x14ac:dyDescent="0.15">
      <c r="A6" s="389" t="s">
        <v>145</v>
      </c>
      <c r="B6" s="390" t="s">
        <v>146</v>
      </c>
      <c r="C6" s="390" t="s">
        <v>3654</v>
      </c>
      <c r="D6" s="390" t="s">
        <v>3651</v>
      </c>
      <c r="E6" s="392" t="s">
        <v>3656</v>
      </c>
      <c r="F6" s="393"/>
      <c r="G6" s="394"/>
      <c r="H6" s="390" t="s">
        <v>147</v>
      </c>
      <c r="I6" s="390" t="s">
        <v>3710</v>
      </c>
      <c r="J6" s="389" t="s">
        <v>148</v>
      </c>
      <c r="K6" s="389"/>
      <c r="L6" s="390" t="s">
        <v>3776</v>
      </c>
      <c r="M6" s="389" t="s">
        <v>3777</v>
      </c>
      <c r="N6" s="389"/>
      <c r="O6" s="389"/>
      <c r="P6" s="387" t="s">
        <v>3702</v>
      </c>
    </row>
    <row r="7" spans="1:17" s="32" customFormat="1" ht="19.5" customHeight="1" x14ac:dyDescent="0.4">
      <c r="A7" s="389"/>
      <c r="B7" s="389"/>
      <c r="C7" s="390"/>
      <c r="D7" s="390"/>
      <c r="E7" s="149" t="s">
        <v>172</v>
      </c>
      <c r="F7" s="149" t="s">
        <v>3657</v>
      </c>
      <c r="G7" s="149" t="s">
        <v>3650</v>
      </c>
      <c r="H7" s="390"/>
      <c r="I7" s="389"/>
      <c r="J7" s="148" t="s">
        <v>149</v>
      </c>
      <c r="K7" s="148" t="s">
        <v>150</v>
      </c>
      <c r="L7" s="390"/>
      <c r="M7" s="149" t="s">
        <v>430</v>
      </c>
      <c r="N7" s="149" t="s">
        <v>152</v>
      </c>
      <c r="O7" s="149" t="s">
        <v>3659</v>
      </c>
      <c r="P7" s="505"/>
    </row>
    <row r="8" spans="1:17" s="36" customFormat="1" ht="29.25" customHeight="1" x14ac:dyDescent="0.15">
      <c r="A8" s="148">
        <v>1</v>
      </c>
      <c r="B8" s="37"/>
      <c r="C8" s="38"/>
      <c r="D8" s="39"/>
      <c r="E8" s="39"/>
      <c r="F8" s="39"/>
      <c r="G8" s="37"/>
      <c r="H8" s="37"/>
      <c r="I8" s="37"/>
      <c r="J8" s="40"/>
      <c r="K8" s="40"/>
      <c r="L8" s="41"/>
      <c r="M8" s="41"/>
      <c r="N8" s="41"/>
      <c r="O8" s="41"/>
      <c r="P8" s="41"/>
    </row>
    <row r="9" spans="1:17" s="36" customFormat="1" ht="29.25" customHeight="1" x14ac:dyDescent="0.15">
      <c r="A9" s="148">
        <v>2</v>
      </c>
      <c r="B9" s="37"/>
      <c r="C9" s="38"/>
      <c r="D9" s="39"/>
      <c r="E9" s="39"/>
      <c r="F9" s="39"/>
      <c r="G9" s="37"/>
      <c r="H9" s="37"/>
      <c r="I9" s="37"/>
      <c r="J9" s="40"/>
      <c r="K9" s="40"/>
      <c r="L9" s="41"/>
      <c r="M9" s="41"/>
      <c r="N9" s="41"/>
      <c r="O9" s="41"/>
      <c r="P9" s="41"/>
    </row>
    <row r="10" spans="1:17" s="36" customFormat="1" ht="29.25" customHeight="1" x14ac:dyDescent="0.15">
      <c r="A10" s="148">
        <v>3</v>
      </c>
      <c r="B10" s="37"/>
      <c r="C10" s="38"/>
      <c r="D10" s="39"/>
      <c r="E10" s="39"/>
      <c r="F10" s="39"/>
      <c r="G10" s="37"/>
      <c r="H10" s="37"/>
      <c r="I10" s="37"/>
      <c r="J10" s="40"/>
      <c r="K10" s="40"/>
      <c r="L10" s="41"/>
      <c r="M10" s="41"/>
      <c r="N10" s="41"/>
      <c r="O10" s="41"/>
      <c r="P10" s="41"/>
    </row>
    <row r="11" spans="1:17" s="36" customFormat="1" ht="29.25" customHeight="1" x14ac:dyDescent="0.15">
      <c r="A11" s="148">
        <v>4</v>
      </c>
      <c r="B11" s="37"/>
      <c r="C11" s="38"/>
      <c r="D11" s="39"/>
      <c r="E11" s="39"/>
      <c r="F11" s="39"/>
      <c r="G11" s="37"/>
      <c r="H11" s="37"/>
      <c r="I11" s="37"/>
      <c r="J11" s="40"/>
      <c r="K11" s="40"/>
      <c r="L11" s="41"/>
      <c r="M11" s="41"/>
      <c r="N11" s="41"/>
      <c r="O11" s="41"/>
      <c r="P11" s="41"/>
    </row>
    <row r="12" spans="1:17" s="36" customFormat="1" ht="29.25" customHeight="1" x14ac:dyDescent="0.15">
      <c r="A12" s="148">
        <v>5</v>
      </c>
      <c r="B12" s="37"/>
      <c r="C12" s="38"/>
      <c r="D12" s="39"/>
      <c r="E12" s="39"/>
      <c r="F12" s="39"/>
      <c r="G12" s="37"/>
      <c r="H12" s="37"/>
      <c r="I12" s="37"/>
      <c r="J12" s="40"/>
      <c r="K12" s="40"/>
      <c r="L12" s="41"/>
      <c r="M12" s="41"/>
      <c r="N12" s="41"/>
      <c r="O12" s="41"/>
      <c r="P12" s="41"/>
    </row>
    <row r="13" spans="1:17" s="36" customFormat="1" ht="29.25" customHeight="1" x14ac:dyDescent="0.15">
      <c r="A13" s="148">
        <v>6</v>
      </c>
      <c r="B13" s="37"/>
      <c r="C13" s="38"/>
      <c r="D13" s="39"/>
      <c r="E13" s="39"/>
      <c r="F13" s="39"/>
      <c r="G13" s="37"/>
      <c r="H13" s="37"/>
      <c r="I13" s="37"/>
      <c r="J13" s="40"/>
      <c r="K13" s="40"/>
      <c r="L13" s="41"/>
      <c r="M13" s="41"/>
      <c r="N13" s="41"/>
      <c r="O13" s="41"/>
      <c r="P13" s="41"/>
    </row>
    <row r="14" spans="1:17" s="36" customFormat="1" ht="29.25" customHeight="1" x14ac:dyDescent="0.15">
      <c r="A14" s="148">
        <v>7</v>
      </c>
      <c r="B14" s="37"/>
      <c r="C14" s="38"/>
      <c r="D14" s="39"/>
      <c r="E14" s="39"/>
      <c r="F14" s="39"/>
      <c r="G14" s="37"/>
      <c r="H14" s="37"/>
      <c r="I14" s="37"/>
      <c r="J14" s="40"/>
      <c r="K14" s="40"/>
      <c r="L14" s="41"/>
      <c r="M14" s="41"/>
      <c r="N14" s="41"/>
      <c r="O14" s="41"/>
      <c r="P14" s="41"/>
    </row>
    <row r="15" spans="1:17" s="36" customFormat="1" ht="29.25" customHeight="1" x14ac:dyDescent="0.15">
      <c r="A15" s="148">
        <v>8</v>
      </c>
      <c r="B15" s="37"/>
      <c r="C15" s="38"/>
      <c r="D15" s="39"/>
      <c r="E15" s="39"/>
      <c r="F15" s="39"/>
      <c r="G15" s="37"/>
      <c r="H15" s="37"/>
      <c r="I15" s="37"/>
      <c r="J15" s="40"/>
      <c r="K15" s="40"/>
      <c r="L15" s="41"/>
      <c r="M15" s="41"/>
      <c r="N15" s="41"/>
      <c r="O15" s="41"/>
      <c r="P15" s="41"/>
    </row>
    <row r="16" spans="1:17" s="36" customFormat="1" ht="29.25" customHeight="1" x14ac:dyDescent="0.15">
      <c r="A16" s="148">
        <v>9</v>
      </c>
      <c r="B16" s="37"/>
      <c r="C16" s="38"/>
      <c r="D16" s="39"/>
      <c r="E16" s="39"/>
      <c r="F16" s="39"/>
      <c r="G16" s="37"/>
      <c r="H16" s="37"/>
      <c r="I16" s="37"/>
      <c r="J16" s="40"/>
      <c r="K16" s="40"/>
      <c r="L16" s="41"/>
      <c r="M16" s="41"/>
      <c r="N16" s="41"/>
      <c r="O16" s="41"/>
      <c r="P16" s="41"/>
    </row>
    <row r="17" spans="1:16" s="36" customFormat="1" ht="29.25" customHeight="1" x14ac:dyDescent="0.15">
      <c r="A17" s="148">
        <v>10</v>
      </c>
      <c r="B17" s="37"/>
      <c r="C17" s="38"/>
      <c r="D17" s="39"/>
      <c r="E17" s="39"/>
      <c r="F17" s="39"/>
      <c r="G17" s="37"/>
      <c r="H17" s="37"/>
      <c r="I17" s="37"/>
      <c r="J17" s="40"/>
      <c r="K17" s="40"/>
      <c r="L17" s="41"/>
      <c r="M17" s="41"/>
      <c r="N17" s="41"/>
      <c r="O17" s="41"/>
      <c r="P17" s="41"/>
    </row>
    <row r="18" spans="1:16" s="36" customFormat="1" ht="30" customHeight="1" x14ac:dyDescent="0.15">
      <c r="A18" s="148">
        <v>11</v>
      </c>
      <c r="B18" s="37"/>
      <c r="C18" s="38"/>
      <c r="D18" s="39"/>
      <c r="E18" s="39"/>
      <c r="F18" s="39"/>
      <c r="G18" s="37"/>
      <c r="H18" s="37"/>
      <c r="I18" s="37"/>
      <c r="J18" s="40"/>
      <c r="K18" s="40"/>
      <c r="L18" s="41"/>
      <c r="M18" s="41"/>
      <c r="N18" s="41"/>
      <c r="O18" s="41"/>
      <c r="P18" s="41"/>
    </row>
    <row r="19" spans="1:16" s="36" customFormat="1" ht="30" customHeight="1" x14ac:dyDescent="0.15">
      <c r="A19" s="148">
        <v>12</v>
      </c>
      <c r="B19" s="37"/>
      <c r="C19" s="38"/>
      <c r="D19" s="39"/>
      <c r="E19" s="39"/>
      <c r="F19" s="39"/>
      <c r="G19" s="37"/>
      <c r="H19" s="37"/>
      <c r="I19" s="37"/>
      <c r="J19" s="40"/>
      <c r="K19" s="40"/>
      <c r="L19" s="41"/>
      <c r="M19" s="41"/>
      <c r="N19" s="41"/>
      <c r="O19" s="41"/>
      <c r="P19" s="41"/>
    </row>
    <row r="20" spans="1:16" s="36" customFormat="1" ht="30" customHeight="1" x14ac:dyDescent="0.15">
      <c r="A20" s="148">
        <v>13</v>
      </c>
      <c r="B20" s="37"/>
      <c r="C20" s="38"/>
      <c r="D20" s="39"/>
      <c r="E20" s="39"/>
      <c r="F20" s="39"/>
      <c r="G20" s="37"/>
      <c r="H20" s="37"/>
      <c r="I20" s="37"/>
      <c r="J20" s="40"/>
      <c r="K20" s="40"/>
      <c r="L20" s="41"/>
      <c r="M20" s="41"/>
      <c r="N20" s="41"/>
      <c r="O20" s="41"/>
      <c r="P20" s="41"/>
    </row>
    <row r="21" spans="1:16" s="36" customFormat="1" ht="30" customHeight="1" x14ac:dyDescent="0.15">
      <c r="A21" s="148">
        <v>14</v>
      </c>
      <c r="B21" s="37"/>
      <c r="C21" s="38"/>
      <c r="D21" s="39"/>
      <c r="E21" s="39"/>
      <c r="F21" s="39"/>
      <c r="G21" s="37"/>
      <c r="H21" s="37"/>
      <c r="I21" s="37"/>
      <c r="J21" s="40"/>
      <c r="K21" s="40"/>
      <c r="L21" s="41"/>
      <c r="M21" s="41"/>
      <c r="N21" s="41"/>
      <c r="O21" s="41"/>
      <c r="P21" s="41"/>
    </row>
    <row r="22" spans="1:16" s="36" customFormat="1" ht="30" customHeight="1" x14ac:dyDescent="0.15">
      <c r="A22" s="148">
        <v>15</v>
      </c>
      <c r="B22" s="37"/>
      <c r="C22" s="38"/>
      <c r="D22" s="39"/>
      <c r="E22" s="39"/>
      <c r="F22" s="39"/>
      <c r="G22" s="37"/>
      <c r="H22" s="37"/>
      <c r="I22" s="37"/>
      <c r="J22" s="40"/>
      <c r="K22" s="40"/>
      <c r="L22" s="41"/>
      <c r="M22" s="41"/>
      <c r="N22" s="41"/>
      <c r="O22" s="41"/>
      <c r="P22" s="41"/>
    </row>
    <row r="23" spans="1:16" s="36" customFormat="1" ht="30" customHeight="1" x14ac:dyDescent="0.15">
      <c r="A23" s="148">
        <v>16</v>
      </c>
      <c r="B23" s="37"/>
      <c r="C23" s="38"/>
      <c r="D23" s="39"/>
      <c r="E23" s="39"/>
      <c r="F23" s="39"/>
      <c r="G23" s="37"/>
      <c r="H23" s="37"/>
      <c r="I23" s="37"/>
      <c r="J23" s="40"/>
      <c r="K23" s="40"/>
      <c r="L23" s="41"/>
      <c r="M23" s="41"/>
      <c r="N23" s="41"/>
      <c r="O23" s="41"/>
      <c r="P23" s="41"/>
    </row>
    <row r="24" spans="1:16" s="36" customFormat="1" ht="30" customHeight="1" x14ac:dyDescent="0.15">
      <c r="A24" s="148">
        <v>17</v>
      </c>
      <c r="B24" s="37"/>
      <c r="C24" s="38"/>
      <c r="D24" s="39"/>
      <c r="E24" s="39"/>
      <c r="F24" s="39"/>
      <c r="G24" s="37"/>
      <c r="H24" s="37"/>
      <c r="I24" s="37"/>
      <c r="J24" s="40"/>
      <c r="K24" s="40"/>
      <c r="L24" s="41"/>
      <c r="M24" s="41"/>
      <c r="N24" s="41"/>
      <c r="O24" s="41"/>
      <c r="P24" s="41"/>
    </row>
    <row r="25" spans="1:16" s="36" customFormat="1" ht="30" customHeight="1" x14ac:dyDescent="0.15">
      <c r="A25" s="148">
        <v>18</v>
      </c>
      <c r="B25" s="37"/>
      <c r="C25" s="38"/>
      <c r="D25" s="39"/>
      <c r="E25" s="39"/>
      <c r="F25" s="39"/>
      <c r="G25" s="37"/>
      <c r="H25" s="37"/>
      <c r="I25" s="37"/>
      <c r="J25" s="40"/>
      <c r="K25" s="40"/>
      <c r="L25" s="41"/>
      <c r="M25" s="41"/>
      <c r="N25" s="41"/>
      <c r="O25" s="41"/>
      <c r="P25" s="41"/>
    </row>
    <row r="26" spans="1:16" s="36" customFormat="1" ht="30" customHeight="1" x14ac:dyDescent="0.15">
      <c r="A26" s="148">
        <v>19</v>
      </c>
      <c r="B26" s="37"/>
      <c r="C26" s="38"/>
      <c r="D26" s="39"/>
      <c r="E26" s="39"/>
      <c r="F26" s="39"/>
      <c r="G26" s="37"/>
      <c r="H26" s="37"/>
      <c r="I26" s="37"/>
      <c r="J26" s="40"/>
      <c r="K26" s="40"/>
      <c r="L26" s="41"/>
      <c r="M26" s="41"/>
      <c r="N26" s="41"/>
      <c r="O26" s="41"/>
      <c r="P26" s="41"/>
    </row>
    <row r="27" spans="1:16" s="36" customFormat="1" ht="30" customHeight="1" x14ac:dyDescent="0.15">
      <c r="A27" s="148">
        <v>20</v>
      </c>
      <c r="B27" s="37"/>
      <c r="C27" s="38"/>
      <c r="D27" s="39"/>
      <c r="E27" s="39"/>
      <c r="F27" s="39"/>
      <c r="G27" s="37"/>
      <c r="H27" s="37"/>
      <c r="I27" s="37"/>
      <c r="J27" s="40"/>
      <c r="K27" s="40"/>
      <c r="L27" s="41"/>
      <c r="M27" s="41"/>
      <c r="N27" s="41"/>
      <c r="O27" s="41"/>
      <c r="P27" s="41"/>
    </row>
    <row r="28" spans="1:16" s="36" customFormat="1" ht="30" customHeight="1" x14ac:dyDescent="0.15">
      <c r="A28" s="148"/>
      <c r="B28" s="149" t="s">
        <v>3665</v>
      </c>
      <c r="C28" s="149"/>
      <c r="D28" s="149"/>
      <c r="E28" s="149"/>
      <c r="F28" s="149"/>
      <c r="G28" s="148"/>
      <c r="H28" s="148"/>
      <c r="I28" s="148"/>
      <c r="J28" s="128">
        <f t="shared" ref="J28:P28" si="0">SUM(J8:J27)</f>
        <v>0</v>
      </c>
      <c r="K28" s="128">
        <f t="shared" si="0"/>
        <v>0</v>
      </c>
      <c r="L28" s="129">
        <f t="shared" si="0"/>
        <v>0</v>
      </c>
      <c r="M28" s="129">
        <f t="shared" si="0"/>
        <v>0</v>
      </c>
      <c r="N28" s="129">
        <f t="shared" si="0"/>
        <v>0</v>
      </c>
      <c r="O28" s="129">
        <f t="shared" si="0"/>
        <v>0</v>
      </c>
      <c r="P28" s="129">
        <f t="shared" si="0"/>
        <v>0</v>
      </c>
    </row>
    <row r="29" spans="1:16" s="36" customFormat="1" ht="15" customHeight="1" x14ac:dyDescent="0.15">
      <c r="A29" s="127"/>
      <c r="B29" s="127"/>
      <c r="C29" s="200"/>
      <c r="D29" s="201" t="s">
        <v>3757</v>
      </c>
      <c r="E29" s="200"/>
      <c r="F29" s="200"/>
      <c r="G29" s="200"/>
      <c r="H29" s="200"/>
      <c r="I29" s="200"/>
      <c r="J29" s="200"/>
      <c r="K29" s="200"/>
      <c r="L29" s="200"/>
      <c r="M29" s="200"/>
      <c r="N29" s="200"/>
      <c r="O29" s="200"/>
    </row>
    <row r="30" spans="1:16" s="36" customFormat="1" ht="15" customHeight="1" x14ac:dyDescent="0.15">
      <c r="A30" s="127"/>
      <c r="B30" s="127"/>
      <c r="D30" s="45" t="s">
        <v>3660</v>
      </c>
      <c r="E30" s="29"/>
      <c r="F30" s="202"/>
      <c r="J30" s="203"/>
      <c r="K30" s="203"/>
      <c r="L30" s="203"/>
    </row>
    <row r="31" spans="1:16" ht="15" customHeight="1" x14ac:dyDescent="0.15">
      <c r="D31" s="45" t="s">
        <v>3758</v>
      </c>
    </row>
    <row r="32" spans="1:16" ht="23.25" customHeight="1" x14ac:dyDescent="0.15"/>
    <row r="33" s="44" customFormat="1" ht="19.5" customHeight="1" x14ac:dyDescent="0.15"/>
    <row r="34" s="44" customFormat="1" ht="19.5" customHeight="1" x14ac:dyDescent="0.15"/>
    <row r="35" s="44" customFormat="1" ht="19.5" customHeight="1" x14ac:dyDescent="0.15"/>
    <row r="36" s="44" customFormat="1" ht="19.5" customHeight="1" x14ac:dyDescent="0.15"/>
    <row r="37" s="44" customFormat="1" ht="19.5" customHeight="1" x14ac:dyDescent="0.15"/>
    <row r="38" s="44" customFormat="1" ht="19.5" customHeight="1" x14ac:dyDescent="0.15"/>
    <row r="39" s="44" customFormat="1" ht="19.5" customHeight="1" x14ac:dyDescent="0.15"/>
    <row r="40" s="44" customFormat="1" ht="19.5" customHeight="1" x14ac:dyDescent="0.15"/>
    <row r="41" s="44" customFormat="1" ht="19.5" customHeight="1" x14ac:dyDescent="0.15"/>
    <row r="42" s="44" customFormat="1" ht="19.5" customHeight="1" x14ac:dyDescent="0.15"/>
    <row r="43" s="44" customFormat="1" ht="19.5" customHeight="1" x14ac:dyDescent="0.15"/>
    <row r="44" s="44" customFormat="1" ht="19.5" customHeight="1" x14ac:dyDescent="0.15"/>
    <row r="45" s="44" customFormat="1" ht="19.5" customHeight="1" x14ac:dyDescent="0.15"/>
    <row r="46" s="44" customFormat="1" ht="19.5" customHeight="1" x14ac:dyDescent="0.15"/>
    <row r="47" s="44" customFormat="1" ht="19.5" customHeight="1" x14ac:dyDescent="0.15"/>
    <row r="48" s="44" customFormat="1" ht="19.5" customHeight="1" x14ac:dyDescent="0.15"/>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sheetData>
  <mergeCells count="12">
    <mergeCell ref="A2:O2"/>
    <mergeCell ref="A6:A7"/>
    <mergeCell ref="B6:B7"/>
    <mergeCell ref="C6:C7"/>
    <mergeCell ref="D6:D7"/>
    <mergeCell ref="E6:G6"/>
    <mergeCell ref="M6:O6"/>
    <mergeCell ref="P6:P7"/>
    <mergeCell ref="H6:H7"/>
    <mergeCell ref="I6:I7"/>
    <mergeCell ref="J6:K6"/>
    <mergeCell ref="L6:L7"/>
  </mergeCells>
  <phoneticPr fontId="2"/>
  <hyperlinks>
    <hyperlink ref="Q1" location="目次!A1" display="目次に戻る" xr:uid="{12FB6970-04B8-4CD8-BD1A-233E54CE8937}"/>
  </hyperlinks>
  <printOptions horizontalCentered="1" verticalCentered="1"/>
  <pageMargins left="0.19685039370078741" right="0.19685039370078741" top="0.39370078740157483" bottom="0.39370078740157483" header="0.31496062992125984" footer="0.31496062992125984"/>
  <pageSetup paperSize="9" scale="67" firstPageNumber="0" orientation="landscape" useFirstPageNumber="1"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D751-4673-4E2F-8294-E2781819DD16}">
  <sheetPr codeName="Sheet69"/>
  <dimension ref="B1:I101"/>
  <sheetViews>
    <sheetView showGridLines="0" view="pageBreakPreview" topLeftCell="A19" zoomScale="80" zoomScaleNormal="100" zoomScaleSheetLayoutView="80" workbookViewId="0">
      <selection sqref="A1:XFD1048576"/>
    </sheetView>
  </sheetViews>
  <sheetFormatPr defaultColWidth="9" defaultRowHeight="13.5" x14ac:dyDescent="0.4"/>
  <cols>
    <col min="1" max="1" width="2.25" style="89" customWidth="1"/>
    <col min="2" max="2" width="16.75" style="89" customWidth="1"/>
    <col min="3" max="7" width="18.5" style="89" customWidth="1"/>
    <col min="8" max="8" width="3.375" style="89" customWidth="1"/>
    <col min="9" max="16384" width="9" style="89"/>
  </cols>
  <sheetData>
    <row r="1" spans="2:9" ht="20.25" customHeight="1" x14ac:dyDescent="0.4">
      <c r="B1" s="89" t="s">
        <v>731</v>
      </c>
      <c r="I1" s="165" t="s">
        <v>3647</v>
      </c>
    </row>
    <row r="2" spans="2:9" ht="17.25" x14ac:dyDescent="0.4">
      <c r="B2" s="398" t="s">
        <v>732</v>
      </c>
      <c r="C2" s="398"/>
      <c r="D2" s="398"/>
      <c r="E2" s="398"/>
      <c r="F2" s="398"/>
      <c r="G2" s="398"/>
    </row>
    <row r="3" spans="2:9" ht="18.75" customHeight="1" x14ac:dyDescent="0.4">
      <c r="B3" s="171"/>
      <c r="C3" s="171"/>
      <c r="D3" s="171"/>
      <c r="E3" s="171"/>
      <c r="F3" s="171"/>
      <c r="G3" s="171"/>
    </row>
    <row r="4" spans="2:9" ht="15.75" customHeight="1" x14ac:dyDescent="0.4">
      <c r="B4" s="150" t="s">
        <v>155</v>
      </c>
      <c r="C4" s="399" t="s">
        <v>3668</v>
      </c>
      <c r="D4" s="400"/>
      <c r="E4" s="171"/>
      <c r="F4" s="171"/>
      <c r="G4" s="172" t="s">
        <v>156</v>
      </c>
    </row>
    <row r="5" spans="2:9" ht="15.75" customHeight="1" x14ac:dyDescent="0.4">
      <c r="B5" s="173" t="s">
        <v>267</v>
      </c>
      <c r="C5" s="399"/>
      <c r="D5" s="400"/>
      <c r="G5" s="401"/>
    </row>
    <row r="6" spans="2:9" ht="15.75" customHeight="1" x14ac:dyDescent="0.4">
      <c r="B6" s="173" t="s">
        <v>3649</v>
      </c>
      <c r="C6" s="399"/>
      <c r="D6" s="400"/>
      <c r="G6" s="402"/>
    </row>
    <row r="7" spans="2:9" ht="15.75" customHeight="1" x14ac:dyDescent="0.4">
      <c r="B7" s="173" t="s">
        <v>3650</v>
      </c>
      <c r="C7" s="399"/>
      <c r="D7" s="400"/>
    </row>
    <row r="8" spans="2:9" ht="18.75" customHeight="1" x14ac:dyDescent="0.4">
      <c r="B8" s="27"/>
      <c r="G8" s="174"/>
    </row>
    <row r="9" spans="2:9" x14ac:dyDescent="0.4">
      <c r="B9" s="175" t="s">
        <v>3651</v>
      </c>
      <c r="C9" s="395"/>
      <c r="D9" s="396"/>
      <c r="E9" s="397"/>
      <c r="F9" s="176" t="s">
        <v>3661</v>
      </c>
      <c r="G9" s="177"/>
    </row>
    <row r="10" spans="2:9" x14ac:dyDescent="0.4">
      <c r="B10" s="175" t="s">
        <v>635</v>
      </c>
      <c r="C10" s="395"/>
      <c r="D10" s="396"/>
      <c r="E10" s="396"/>
      <c r="F10" s="396"/>
      <c r="G10" s="397"/>
    </row>
    <row r="11" spans="2:9" x14ac:dyDescent="0.4">
      <c r="B11" s="406" t="s">
        <v>158</v>
      </c>
      <c r="C11" s="178" t="s">
        <v>463</v>
      </c>
      <c r="D11" s="409"/>
      <c r="E11" s="409"/>
      <c r="F11" s="409"/>
      <c r="G11" s="410"/>
    </row>
    <row r="12" spans="2:9" x14ac:dyDescent="0.4">
      <c r="B12" s="407"/>
      <c r="C12" s="179" t="s">
        <v>464</v>
      </c>
      <c r="D12" s="411"/>
      <c r="E12" s="411"/>
      <c r="F12" s="411"/>
      <c r="G12" s="412"/>
    </row>
    <row r="13" spans="2:9" x14ac:dyDescent="0.4">
      <c r="B13" s="407"/>
      <c r="C13" s="179" t="s">
        <v>465</v>
      </c>
      <c r="D13" s="411"/>
      <c r="E13" s="411"/>
      <c r="F13" s="411"/>
      <c r="G13" s="412"/>
    </row>
    <row r="14" spans="2:9" x14ac:dyDescent="0.4">
      <c r="B14" s="407"/>
      <c r="C14" s="179" t="s">
        <v>466</v>
      </c>
      <c r="D14" s="411"/>
      <c r="E14" s="411"/>
      <c r="F14" s="411"/>
      <c r="G14" s="412"/>
    </row>
    <row r="15" spans="2:9" x14ac:dyDescent="0.4">
      <c r="B15" s="408"/>
      <c r="C15" s="180" t="s">
        <v>163</v>
      </c>
      <c r="D15" s="413"/>
      <c r="E15" s="413"/>
      <c r="F15" s="181" t="s">
        <v>164</v>
      </c>
      <c r="G15" s="182"/>
    </row>
    <row r="16" spans="2:9" x14ac:dyDescent="0.4">
      <c r="B16" s="406" t="s">
        <v>165</v>
      </c>
      <c r="C16" s="414"/>
      <c r="D16" s="415"/>
      <c r="E16" s="183"/>
      <c r="F16" s="150" t="s">
        <v>467</v>
      </c>
      <c r="G16" s="420"/>
    </row>
    <row r="17" spans="2:7" x14ac:dyDescent="0.4">
      <c r="B17" s="407"/>
      <c r="C17" s="416"/>
      <c r="D17" s="417"/>
      <c r="E17" s="175" t="s">
        <v>167</v>
      </c>
      <c r="F17" s="150"/>
      <c r="G17" s="421"/>
    </row>
    <row r="18" spans="2:7" x14ac:dyDescent="0.4">
      <c r="B18" s="408"/>
      <c r="C18" s="418"/>
      <c r="D18" s="419"/>
      <c r="E18" s="175" t="s">
        <v>168</v>
      </c>
      <c r="F18" s="150"/>
      <c r="G18" s="422"/>
    </row>
    <row r="19" spans="2:7" x14ac:dyDescent="0.4">
      <c r="B19" s="423" t="s">
        <v>169</v>
      </c>
      <c r="C19" s="414"/>
      <c r="D19" s="424"/>
      <c r="E19" s="424"/>
      <c r="F19" s="424"/>
      <c r="G19" s="415"/>
    </row>
    <row r="20" spans="2:7" x14ac:dyDescent="0.4">
      <c r="B20" s="407"/>
      <c r="C20" s="416"/>
      <c r="D20" s="425"/>
      <c r="E20" s="425"/>
      <c r="F20" s="425"/>
      <c r="G20" s="417"/>
    </row>
    <row r="21" spans="2:7" x14ac:dyDescent="0.4">
      <c r="B21" s="408"/>
      <c r="C21" s="418"/>
      <c r="D21" s="426"/>
      <c r="E21" s="426"/>
      <c r="F21" s="426"/>
      <c r="G21" s="419"/>
    </row>
    <row r="22" spans="2:7" ht="18.75" customHeight="1" x14ac:dyDescent="0.4">
      <c r="B22" s="27"/>
      <c r="D22" s="184"/>
      <c r="E22" s="184"/>
      <c r="F22" s="184"/>
      <c r="G22" s="184"/>
    </row>
    <row r="23" spans="2:7" x14ac:dyDescent="0.15">
      <c r="B23" s="185" t="s">
        <v>170</v>
      </c>
      <c r="G23" s="186" t="s">
        <v>171</v>
      </c>
    </row>
    <row r="24" spans="2:7" x14ac:dyDescent="0.4">
      <c r="B24" s="403" t="s">
        <v>172</v>
      </c>
      <c r="C24" s="172" t="s">
        <v>563</v>
      </c>
      <c r="D24" s="172" t="s">
        <v>621</v>
      </c>
      <c r="E24" s="172" t="s">
        <v>3703</v>
      </c>
      <c r="F24" s="405" t="s">
        <v>174</v>
      </c>
      <c r="G24" s="405"/>
    </row>
    <row r="25" spans="2:7" x14ac:dyDescent="0.4">
      <c r="B25" s="404"/>
      <c r="C25" s="187" t="s">
        <v>472</v>
      </c>
      <c r="D25" s="187" t="s">
        <v>473</v>
      </c>
      <c r="E25" s="187" t="s">
        <v>733</v>
      </c>
      <c r="F25" s="405"/>
      <c r="G25" s="405"/>
    </row>
    <row r="26" spans="2:7" x14ac:dyDescent="0.4">
      <c r="B26" s="175" t="s">
        <v>175</v>
      </c>
      <c r="C26" s="188"/>
      <c r="D26" s="188"/>
      <c r="E26" s="190">
        <f>C26-D26</f>
        <v>0</v>
      </c>
      <c r="F26" s="405"/>
      <c r="G26" s="405"/>
    </row>
    <row r="27" spans="2:7" x14ac:dyDescent="0.4">
      <c r="B27" s="175" t="s">
        <v>176</v>
      </c>
      <c r="C27" s="188"/>
      <c r="D27" s="188"/>
      <c r="E27" s="190">
        <f>C27-D27</f>
        <v>0</v>
      </c>
      <c r="F27" s="405"/>
      <c r="G27" s="405"/>
    </row>
    <row r="28" spans="2:7" x14ac:dyDescent="0.4">
      <c r="B28" s="175" t="s">
        <v>177</v>
      </c>
      <c r="C28" s="188"/>
      <c r="D28" s="188"/>
      <c r="E28" s="190">
        <f>C28-D28</f>
        <v>0</v>
      </c>
      <c r="F28" s="405"/>
      <c r="G28" s="405"/>
    </row>
    <row r="29" spans="2:7" x14ac:dyDescent="0.4">
      <c r="B29" s="150" t="s">
        <v>178</v>
      </c>
      <c r="C29" s="192">
        <f>SUM(C26:C28)</f>
        <v>0</v>
      </c>
      <c r="D29" s="192">
        <f>SUM(D26:D28)</f>
        <v>0</v>
      </c>
      <c r="E29" s="193">
        <f>SUM(E26:E28)</f>
        <v>0</v>
      </c>
      <c r="F29" s="405"/>
      <c r="G29" s="405"/>
    </row>
    <row r="30" spans="2:7" x14ac:dyDescent="0.4">
      <c r="C30" s="27" t="s">
        <v>179</v>
      </c>
    </row>
    <row r="31" spans="2:7" ht="22.5" customHeight="1" x14ac:dyDescent="0.15">
      <c r="B31" s="185" t="s">
        <v>180</v>
      </c>
      <c r="G31" s="186" t="s">
        <v>171</v>
      </c>
    </row>
    <row r="32" spans="2:7" x14ac:dyDescent="0.4">
      <c r="B32" s="403" t="s">
        <v>172</v>
      </c>
      <c r="C32" s="172" t="s">
        <v>563</v>
      </c>
      <c r="D32" s="172" t="s">
        <v>621</v>
      </c>
      <c r="E32" s="172" t="s">
        <v>3703</v>
      </c>
      <c r="F32" s="405" t="s">
        <v>174</v>
      </c>
      <c r="G32" s="405"/>
    </row>
    <row r="33" spans="2:7" x14ac:dyDescent="0.4">
      <c r="B33" s="404"/>
      <c r="C33" s="187" t="s">
        <v>472</v>
      </c>
      <c r="D33" s="187" t="s">
        <v>473</v>
      </c>
      <c r="E33" s="187" t="s">
        <v>733</v>
      </c>
      <c r="F33" s="405"/>
      <c r="G33" s="405"/>
    </row>
    <row r="34" spans="2:7" x14ac:dyDescent="0.4">
      <c r="B34" s="175" t="s">
        <v>181</v>
      </c>
      <c r="C34" s="188"/>
      <c r="D34" s="188"/>
      <c r="E34" s="190">
        <f>C34-D34</f>
        <v>0</v>
      </c>
      <c r="F34" s="405"/>
      <c r="G34" s="405"/>
    </row>
    <row r="35" spans="2:7" x14ac:dyDescent="0.4">
      <c r="B35" s="175" t="s">
        <v>182</v>
      </c>
      <c r="C35" s="188"/>
      <c r="D35" s="188"/>
      <c r="E35" s="190">
        <f t="shared" ref="E35:E42" si="0">C35-D35</f>
        <v>0</v>
      </c>
      <c r="F35" s="405"/>
      <c r="G35" s="405"/>
    </row>
    <row r="36" spans="2:7" x14ac:dyDescent="0.4">
      <c r="B36" s="175" t="s">
        <v>183</v>
      </c>
      <c r="C36" s="188"/>
      <c r="D36" s="188"/>
      <c r="E36" s="190">
        <f t="shared" si="0"/>
        <v>0</v>
      </c>
      <c r="F36" s="405"/>
      <c r="G36" s="405"/>
    </row>
    <row r="37" spans="2:7" x14ac:dyDescent="0.4">
      <c r="B37" s="175" t="s">
        <v>184</v>
      </c>
      <c r="C37" s="188"/>
      <c r="D37" s="188"/>
      <c r="E37" s="190">
        <f t="shared" si="0"/>
        <v>0</v>
      </c>
      <c r="F37" s="405"/>
      <c r="G37" s="405"/>
    </row>
    <row r="38" spans="2:7" x14ac:dyDescent="0.4">
      <c r="B38" s="175" t="s">
        <v>185</v>
      </c>
      <c r="C38" s="188"/>
      <c r="D38" s="188"/>
      <c r="E38" s="190">
        <f t="shared" si="0"/>
        <v>0</v>
      </c>
      <c r="F38" s="405"/>
      <c r="G38" s="405"/>
    </row>
    <row r="39" spans="2:7" x14ac:dyDescent="0.4">
      <c r="B39" s="175" t="s">
        <v>186</v>
      </c>
      <c r="C39" s="188"/>
      <c r="D39" s="188"/>
      <c r="E39" s="190">
        <f t="shared" si="0"/>
        <v>0</v>
      </c>
      <c r="F39" s="405"/>
      <c r="G39" s="405"/>
    </row>
    <row r="40" spans="2:7" x14ac:dyDescent="0.4">
      <c r="B40" s="175" t="s">
        <v>187</v>
      </c>
      <c r="C40" s="188"/>
      <c r="D40" s="188"/>
      <c r="E40" s="190">
        <f t="shared" si="0"/>
        <v>0</v>
      </c>
      <c r="F40" s="405"/>
      <c r="G40" s="405"/>
    </row>
    <row r="41" spans="2:7" x14ac:dyDescent="0.4">
      <c r="B41" s="175" t="s">
        <v>188</v>
      </c>
      <c r="C41" s="188"/>
      <c r="D41" s="188"/>
      <c r="E41" s="190">
        <f t="shared" si="0"/>
        <v>0</v>
      </c>
      <c r="F41" s="405"/>
      <c r="G41" s="405"/>
    </row>
    <row r="42" spans="2:7" x14ac:dyDescent="0.4">
      <c r="B42" s="175" t="s">
        <v>189</v>
      </c>
      <c r="C42" s="188"/>
      <c r="D42" s="188"/>
      <c r="E42" s="190">
        <f t="shared" si="0"/>
        <v>0</v>
      </c>
      <c r="F42" s="405"/>
      <c r="G42" s="405"/>
    </row>
    <row r="43" spans="2:7" x14ac:dyDescent="0.4">
      <c r="B43" s="150" t="s">
        <v>178</v>
      </c>
      <c r="C43" s="192">
        <f>SUM(C34:C42)</f>
        <v>0</v>
      </c>
      <c r="D43" s="192">
        <f>SUM(D34:D42)</f>
        <v>0</v>
      </c>
      <c r="E43" s="192">
        <f>SUM(E34:E42)</f>
        <v>0</v>
      </c>
      <c r="F43" s="405"/>
      <c r="G43" s="405"/>
    </row>
    <row r="45" spans="2:7" x14ac:dyDescent="0.4">
      <c r="B45" s="27"/>
    </row>
    <row r="47" spans="2:7" x14ac:dyDescent="0.4">
      <c r="C47" s="83"/>
      <c r="E47" s="83"/>
      <c r="F47" s="83"/>
      <c r="G47" s="83"/>
    </row>
    <row r="48" spans="2:7" x14ac:dyDescent="0.4">
      <c r="C48" s="83"/>
      <c r="E48" s="83"/>
      <c r="F48" s="166"/>
      <c r="G48" s="166"/>
    </row>
    <row r="49" spans="3:7" x14ac:dyDescent="0.4">
      <c r="C49" s="83"/>
      <c r="E49" s="83"/>
      <c r="F49" s="166"/>
      <c r="G49" s="166"/>
    </row>
    <row r="50" spans="3:7" x14ac:dyDescent="0.4">
      <c r="C50" s="83"/>
      <c r="E50" s="83"/>
      <c r="F50" s="166"/>
      <c r="G50" s="166"/>
    </row>
    <row r="51" spans="3:7" x14ac:dyDescent="0.4">
      <c r="E51" s="83"/>
      <c r="F51" s="166"/>
      <c r="G51" s="166"/>
    </row>
    <row r="52" spans="3:7" x14ac:dyDescent="0.4">
      <c r="E52" s="83"/>
      <c r="F52" s="166"/>
      <c r="G52" s="166"/>
    </row>
    <row r="53" spans="3:7" x14ac:dyDescent="0.4">
      <c r="E53" s="83"/>
      <c r="F53" s="166"/>
      <c r="G53" s="166"/>
    </row>
    <row r="77" spans="2:7" x14ac:dyDescent="0.4">
      <c r="B77" s="89" t="s">
        <v>197</v>
      </c>
    </row>
    <row r="78" spans="2:7" x14ac:dyDescent="0.4">
      <c r="B78" s="429" t="s">
        <v>198</v>
      </c>
      <c r="C78" s="430"/>
      <c r="D78" s="409"/>
      <c r="E78" s="409"/>
      <c r="F78" s="409"/>
      <c r="G78" s="410"/>
    </row>
    <row r="79" spans="2:7" x14ac:dyDescent="0.4">
      <c r="B79" s="429"/>
      <c r="C79" s="431"/>
      <c r="D79" s="432"/>
      <c r="E79" s="432"/>
      <c r="F79" s="432"/>
      <c r="G79" s="433"/>
    </row>
    <row r="80" spans="2:7" x14ac:dyDescent="0.4">
      <c r="B80" s="429" t="s">
        <v>199</v>
      </c>
      <c r="C80" s="196" t="s">
        <v>167</v>
      </c>
      <c r="D80" s="197"/>
      <c r="E80" s="198" t="s">
        <v>200</v>
      </c>
      <c r="F80" s="435"/>
      <c r="G80" s="435"/>
    </row>
    <row r="81" spans="2:7" x14ac:dyDescent="0.4">
      <c r="B81" s="429"/>
      <c r="C81" s="152" t="s">
        <v>168</v>
      </c>
      <c r="D81" s="199"/>
      <c r="E81" s="88" t="s">
        <v>201</v>
      </c>
      <c r="F81" s="435"/>
      <c r="G81" s="435"/>
    </row>
    <row r="82" spans="2:7" x14ac:dyDescent="0.4">
      <c r="B82" s="429"/>
      <c r="C82" s="88" t="s">
        <v>202</v>
      </c>
      <c r="D82" s="176"/>
      <c r="E82" s="88" t="s">
        <v>203</v>
      </c>
      <c r="F82" s="435"/>
      <c r="G82" s="435"/>
    </row>
    <row r="83" spans="2:7" x14ac:dyDescent="0.4">
      <c r="B83" s="429"/>
      <c r="C83" s="88" t="s">
        <v>204</v>
      </c>
      <c r="D83" s="176"/>
      <c r="E83" s="88" t="s">
        <v>205</v>
      </c>
      <c r="F83" s="435"/>
      <c r="G83" s="435"/>
    </row>
    <row r="86" spans="2:7" x14ac:dyDescent="0.4">
      <c r="B86" s="89" t="s">
        <v>206</v>
      </c>
    </row>
    <row r="87" spans="2:7" x14ac:dyDescent="0.4">
      <c r="B87" s="89" t="s">
        <v>207</v>
      </c>
      <c r="C87" s="89" t="s">
        <v>155</v>
      </c>
      <c r="D87" s="89" t="s">
        <v>157</v>
      </c>
      <c r="E87" s="89" t="s">
        <v>208</v>
      </c>
    </row>
    <row r="88" spans="2:7" x14ac:dyDescent="0.4">
      <c r="B88" s="89" t="s">
        <v>209</v>
      </c>
      <c r="C88" s="89" t="s">
        <v>210</v>
      </c>
      <c r="D88" s="89" t="s">
        <v>211</v>
      </c>
      <c r="E88" s="89" t="s">
        <v>212</v>
      </c>
    </row>
    <row r="89" spans="2:7" x14ac:dyDescent="0.4">
      <c r="B89" s="89" t="s">
        <v>213</v>
      </c>
      <c r="C89" s="89" t="s">
        <v>214</v>
      </c>
      <c r="D89" s="89" t="s">
        <v>215</v>
      </c>
      <c r="E89" s="89" t="s">
        <v>216</v>
      </c>
    </row>
    <row r="90" spans="2:7" x14ac:dyDescent="0.4">
      <c r="C90" s="89" t="s">
        <v>217</v>
      </c>
      <c r="D90" s="89" t="s">
        <v>218</v>
      </c>
      <c r="E90" s="89" t="s">
        <v>219</v>
      </c>
    </row>
    <row r="91" spans="2:7" x14ac:dyDescent="0.4">
      <c r="C91" s="89" t="s">
        <v>220</v>
      </c>
      <c r="D91" s="89" t="s">
        <v>221</v>
      </c>
      <c r="E91" s="89" t="s">
        <v>222</v>
      </c>
    </row>
    <row r="92" spans="2:7" x14ac:dyDescent="0.4">
      <c r="C92" s="89" t="s">
        <v>223</v>
      </c>
      <c r="D92" s="89" t="s">
        <v>224</v>
      </c>
      <c r="E92" s="89" t="s">
        <v>225</v>
      </c>
    </row>
    <row r="93" spans="2:7" x14ac:dyDescent="0.4">
      <c r="D93" s="89" t="s">
        <v>226</v>
      </c>
      <c r="E93" s="89" t="s">
        <v>227</v>
      </c>
    </row>
    <row r="94" spans="2:7" x14ac:dyDescent="0.4">
      <c r="D94" s="89" t="s">
        <v>228</v>
      </c>
      <c r="E94" s="89" t="s">
        <v>229</v>
      </c>
    </row>
    <row r="95" spans="2:7" x14ac:dyDescent="0.4">
      <c r="D95" s="89" t="s">
        <v>230</v>
      </c>
      <c r="E95" s="89" t="s">
        <v>231</v>
      </c>
    </row>
    <row r="96" spans="2:7" x14ac:dyDescent="0.4">
      <c r="D96" s="89" t="s">
        <v>232</v>
      </c>
      <c r="E96" s="89" t="s">
        <v>233</v>
      </c>
    </row>
    <row r="97" spans="4:5" x14ac:dyDescent="0.4">
      <c r="D97" s="89" t="s">
        <v>234</v>
      </c>
      <c r="E97" s="89" t="s">
        <v>235</v>
      </c>
    </row>
    <row r="98" spans="4:5" x14ac:dyDescent="0.4">
      <c r="D98" s="89" t="s">
        <v>236</v>
      </c>
      <c r="E98" s="89" t="s">
        <v>237</v>
      </c>
    </row>
    <row r="99" spans="4:5" x14ac:dyDescent="0.4">
      <c r="D99" s="89" t="s">
        <v>205</v>
      </c>
      <c r="E99" s="89" t="s">
        <v>232</v>
      </c>
    </row>
    <row r="100" spans="4:5" x14ac:dyDescent="0.4">
      <c r="D100" s="89" t="s">
        <v>238</v>
      </c>
      <c r="E100" s="89" t="s">
        <v>239</v>
      </c>
    </row>
    <row r="101" spans="4:5" x14ac:dyDescent="0.4">
      <c r="E101" s="89" t="s">
        <v>238</v>
      </c>
    </row>
  </sheetData>
  <mergeCells count="44">
    <mergeCell ref="B80:B83"/>
    <mergeCell ref="F80:G80"/>
    <mergeCell ref="F81:G81"/>
    <mergeCell ref="F82:G82"/>
    <mergeCell ref="F83:G83"/>
    <mergeCell ref="B78:B79"/>
    <mergeCell ref="C78:G79"/>
    <mergeCell ref="F34:G34"/>
    <mergeCell ref="F35:G35"/>
    <mergeCell ref="F36:G36"/>
    <mergeCell ref="F37:G37"/>
    <mergeCell ref="F38:G38"/>
    <mergeCell ref="F39:G39"/>
    <mergeCell ref="F40:G40"/>
    <mergeCell ref="F41:G41"/>
    <mergeCell ref="F42:G42"/>
    <mergeCell ref="F43:G43"/>
    <mergeCell ref="B32:B33"/>
    <mergeCell ref="F32:G33"/>
    <mergeCell ref="B16:B18"/>
    <mergeCell ref="C16:D18"/>
    <mergeCell ref="B19:B21"/>
    <mergeCell ref="C19:G21"/>
    <mergeCell ref="B24:B25"/>
    <mergeCell ref="F24:G25"/>
    <mergeCell ref="G16:G18"/>
    <mergeCell ref="F26:G26"/>
    <mergeCell ref="F27:G27"/>
    <mergeCell ref="F28:G28"/>
    <mergeCell ref="F29:G29"/>
    <mergeCell ref="C10:G10"/>
    <mergeCell ref="B11:B15"/>
    <mergeCell ref="D11:G11"/>
    <mergeCell ref="D12:G12"/>
    <mergeCell ref="D13:G13"/>
    <mergeCell ref="D14:G14"/>
    <mergeCell ref="D15:E15"/>
    <mergeCell ref="C9:E9"/>
    <mergeCell ref="B2:G2"/>
    <mergeCell ref="C5:D5"/>
    <mergeCell ref="C6:D6"/>
    <mergeCell ref="C7:D7"/>
    <mergeCell ref="G5:G6"/>
    <mergeCell ref="C4:D4"/>
  </mergeCells>
  <phoneticPr fontId="2"/>
  <hyperlinks>
    <hyperlink ref="I1" location="目次!A1" display="目次に戻る" xr:uid="{0B3244B5-1577-44F6-B165-BD9FCFAFBBD2}"/>
  </hyperlinks>
  <pageMargins left="0.39370078740157483" right="0.39370078740157483" top="0.59055118110236227" bottom="0.39370078740157483" header="0.31496062992125984" footer="0.31496062992125984"/>
  <pageSetup paperSize="9" scale="75"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CA1B-0D14-4F59-9EAE-846BC4C6B416}">
  <sheetPr codeName="Sheet70"/>
  <dimension ref="A1:H33"/>
  <sheetViews>
    <sheetView view="pageBreakPreview" zoomScale="80" zoomScaleNormal="100" zoomScaleSheetLayoutView="80" workbookViewId="0">
      <selection sqref="A1:XFD1048576"/>
    </sheetView>
  </sheetViews>
  <sheetFormatPr defaultColWidth="9" defaultRowHeight="13.5" x14ac:dyDescent="0.4"/>
  <cols>
    <col min="1" max="1" width="9" style="89"/>
    <col min="2" max="3" width="11.375" style="89" customWidth="1"/>
    <col min="4" max="5" width="14.5" style="89" customWidth="1"/>
    <col min="6" max="16384" width="9" style="89"/>
  </cols>
  <sheetData>
    <row r="1" spans="1:8" ht="20.100000000000001" customHeight="1" x14ac:dyDescent="0.4">
      <c r="A1" s="89" t="s">
        <v>734</v>
      </c>
      <c r="H1" s="165" t="s">
        <v>3647</v>
      </c>
    </row>
    <row r="2" spans="1:8" ht="20.100000000000001" customHeight="1" x14ac:dyDescent="0.4">
      <c r="G2" s="166" t="s">
        <v>127</v>
      </c>
    </row>
    <row r="3" spans="1:8" ht="20.100000000000001" customHeight="1" x14ac:dyDescent="0.4">
      <c r="G3" s="166" t="s">
        <v>128</v>
      </c>
    </row>
    <row r="4" spans="1:8" ht="20.100000000000001" customHeight="1" x14ac:dyDescent="0.4"/>
    <row r="5" spans="1:8" ht="20.100000000000001" customHeight="1" x14ac:dyDescent="0.4">
      <c r="A5" s="89" t="s">
        <v>483</v>
      </c>
    </row>
    <row r="6" spans="1:8" ht="20.100000000000001" customHeight="1" x14ac:dyDescent="0.4">
      <c r="G6" s="166" t="s">
        <v>404</v>
      </c>
    </row>
    <row r="7" spans="1:8" ht="20.100000000000001" customHeight="1" x14ac:dyDescent="0.4"/>
    <row r="8" spans="1:8" ht="20.100000000000001" customHeight="1" x14ac:dyDescent="0.4"/>
    <row r="9" spans="1:8" ht="20.100000000000001" customHeight="1" x14ac:dyDescent="0.4">
      <c r="A9" s="385" t="s">
        <v>735</v>
      </c>
      <c r="B9" s="385"/>
      <c r="C9" s="385"/>
      <c r="D9" s="385"/>
      <c r="E9" s="385"/>
      <c r="F9" s="385"/>
      <c r="G9" s="385"/>
    </row>
    <row r="10" spans="1:8" ht="20.100000000000001" customHeight="1" x14ac:dyDescent="0.4"/>
    <row r="11" spans="1:8" ht="20.100000000000001" customHeight="1" x14ac:dyDescent="0.4">
      <c r="A11" s="386" t="s">
        <v>736</v>
      </c>
      <c r="B11" s="425"/>
      <c r="C11" s="425"/>
      <c r="D11" s="425"/>
      <c r="E11" s="425"/>
      <c r="F11" s="425"/>
      <c r="G11" s="425"/>
    </row>
    <row r="12" spans="1:8" ht="20.100000000000001" customHeight="1" x14ac:dyDescent="0.4">
      <c r="A12" s="386"/>
      <c r="B12" s="425"/>
      <c r="C12" s="425"/>
      <c r="D12" s="425"/>
      <c r="E12" s="425"/>
      <c r="F12" s="425"/>
      <c r="G12" s="425"/>
    </row>
    <row r="13" spans="1:8" ht="20.100000000000001" customHeight="1" x14ac:dyDescent="0.4">
      <c r="D13" s="83" t="s">
        <v>133</v>
      </c>
    </row>
    <row r="14" spans="1:8" ht="20.100000000000001" customHeight="1" x14ac:dyDescent="0.4"/>
    <row r="15" spans="1:8" ht="20.100000000000001" customHeight="1" x14ac:dyDescent="0.4">
      <c r="A15" s="167" t="s">
        <v>625</v>
      </c>
    </row>
    <row r="16" spans="1:8" ht="20.100000000000001" customHeight="1" x14ac:dyDescent="0.4">
      <c r="B16" s="89" t="s">
        <v>737</v>
      </c>
    </row>
    <row r="17" spans="2:5" ht="20.100000000000001" customHeight="1" x14ac:dyDescent="0.4">
      <c r="E17" s="89" t="s">
        <v>738</v>
      </c>
    </row>
    <row r="18" spans="2:5" ht="20.100000000000001" customHeight="1" x14ac:dyDescent="0.4">
      <c r="B18" s="89" t="s">
        <v>739</v>
      </c>
    </row>
    <row r="19" spans="2:5" ht="20.100000000000001" customHeight="1" x14ac:dyDescent="0.4"/>
    <row r="20" spans="2:5" ht="20.100000000000001" customHeight="1" x14ac:dyDescent="0.4"/>
    <row r="21" spans="2:5" ht="20.100000000000001" customHeight="1" x14ac:dyDescent="0.4"/>
    <row r="22" spans="2:5" ht="20.100000000000001" customHeight="1" x14ac:dyDescent="0.4"/>
    <row r="23" spans="2:5" ht="20.100000000000001" customHeight="1" x14ac:dyDescent="0.4"/>
    <row r="24" spans="2:5" ht="20.100000000000001" customHeight="1" x14ac:dyDescent="0.4"/>
    <row r="25" spans="2:5" ht="20.100000000000001" customHeight="1" x14ac:dyDescent="0.4"/>
    <row r="26" spans="2:5" ht="20.100000000000001" customHeight="1" x14ac:dyDescent="0.4"/>
    <row r="27" spans="2:5" ht="20.100000000000001" customHeight="1" x14ac:dyDescent="0.4"/>
    <row r="28" spans="2:5" ht="20.100000000000001" customHeight="1" x14ac:dyDescent="0.4"/>
    <row r="29" spans="2:5" ht="20.100000000000001" customHeight="1" x14ac:dyDescent="0.4"/>
    <row r="30" spans="2:5" ht="20.100000000000001" customHeight="1" x14ac:dyDescent="0.4"/>
    <row r="31" spans="2:5" ht="20.100000000000001" customHeight="1" x14ac:dyDescent="0.4"/>
    <row r="32" spans="2:5" ht="20.100000000000001" customHeight="1" x14ac:dyDescent="0.4"/>
    <row r="33" s="89" customFormat="1" ht="20.100000000000001" customHeight="1" x14ac:dyDescent="0.4"/>
  </sheetData>
  <mergeCells count="2">
    <mergeCell ref="A9:G9"/>
    <mergeCell ref="A11:G12"/>
  </mergeCells>
  <phoneticPr fontId="2"/>
  <hyperlinks>
    <hyperlink ref="H1" location="目次!A1" display="目次に戻る" xr:uid="{43AE9871-DF9F-4236-9C78-C4B0FCF96203}"/>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3220-FC0F-4F17-B461-973507371700}">
  <sheetPr codeName="Sheet71"/>
  <dimension ref="A1:I36"/>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740</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493</v>
      </c>
    </row>
    <row r="7" spans="1:9" ht="20.100000000000001" customHeight="1" x14ac:dyDescent="0.4"/>
    <row r="8" spans="1:9" ht="20.100000000000001" customHeight="1" x14ac:dyDescent="0.4"/>
    <row r="9" spans="1:9" ht="20.100000000000001" customHeight="1" x14ac:dyDescent="0.4">
      <c r="A9" s="385" t="s">
        <v>741</v>
      </c>
      <c r="B9" s="385"/>
      <c r="C9" s="385"/>
      <c r="D9" s="385"/>
      <c r="E9" s="385"/>
      <c r="F9" s="385"/>
      <c r="G9" s="385"/>
      <c r="H9" s="385"/>
    </row>
    <row r="10" spans="1:9" ht="20.100000000000001" customHeight="1" x14ac:dyDescent="0.4"/>
    <row r="11" spans="1:9" ht="20.100000000000001" customHeight="1" x14ac:dyDescent="0.4">
      <c r="A11" s="386" t="s">
        <v>3722</v>
      </c>
      <c r="B11" s="386"/>
      <c r="C11" s="386"/>
      <c r="D11" s="386"/>
      <c r="E11" s="386"/>
      <c r="F11" s="386"/>
      <c r="G11" s="386"/>
      <c r="H11" s="386"/>
    </row>
    <row r="12" spans="1:9" ht="20.100000000000001" customHeight="1" x14ac:dyDescent="0.4">
      <c r="A12" s="386"/>
      <c r="B12" s="386"/>
      <c r="C12" s="386"/>
      <c r="D12" s="386"/>
      <c r="E12" s="386"/>
      <c r="F12" s="386"/>
      <c r="G12" s="386"/>
      <c r="H12" s="386"/>
    </row>
    <row r="13" spans="1:9" ht="20.100000000000001" customHeight="1" x14ac:dyDescent="0.4">
      <c r="A13" s="386"/>
      <c r="B13" s="386"/>
      <c r="C13" s="386"/>
      <c r="D13" s="386"/>
      <c r="E13" s="386"/>
      <c r="F13" s="386"/>
      <c r="G13" s="386"/>
      <c r="H13" s="386"/>
    </row>
    <row r="14" spans="1:9" ht="20.100000000000001" customHeight="1" x14ac:dyDescent="0.4"/>
    <row r="15" spans="1:9" ht="20.100000000000001" customHeight="1" x14ac:dyDescent="0.4">
      <c r="A15" s="385" t="s">
        <v>3720</v>
      </c>
      <c r="B15" s="385"/>
      <c r="C15" s="385"/>
      <c r="D15" s="385"/>
      <c r="E15" s="385"/>
      <c r="F15" s="385"/>
      <c r="G15" s="385"/>
      <c r="H15" s="385"/>
    </row>
    <row r="16" spans="1:9" ht="20.100000000000001" customHeight="1" x14ac:dyDescent="0.4">
      <c r="B16" s="167"/>
    </row>
    <row r="17" spans="2:2" ht="20.100000000000001" customHeight="1" x14ac:dyDescent="0.4">
      <c r="B17" s="89" t="s">
        <v>3721</v>
      </c>
    </row>
    <row r="18" spans="2:2" ht="20.100000000000001" customHeight="1" x14ac:dyDescent="0.4"/>
    <row r="19" spans="2:2" ht="20.100000000000001" customHeight="1" x14ac:dyDescent="0.4"/>
    <row r="20" spans="2:2" ht="20.100000000000001" customHeight="1" x14ac:dyDescent="0.4"/>
    <row r="21" spans="2:2" ht="20.100000000000001" customHeight="1" x14ac:dyDescent="0.4"/>
    <row r="22" spans="2:2" ht="20.100000000000001" customHeight="1" x14ac:dyDescent="0.4"/>
    <row r="23" spans="2:2" ht="20.100000000000001" customHeight="1" x14ac:dyDescent="0.4"/>
    <row r="24" spans="2:2" ht="20.100000000000001" customHeight="1" x14ac:dyDescent="0.4"/>
    <row r="25" spans="2:2" ht="20.100000000000001" customHeight="1" x14ac:dyDescent="0.4"/>
    <row r="26" spans="2:2" ht="20.100000000000001" customHeight="1" x14ac:dyDescent="0.4"/>
    <row r="27" spans="2:2" ht="20.100000000000001" customHeight="1" x14ac:dyDescent="0.4"/>
    <row r="28" spans="2:2" ht="20.100000000000001" customHeight="1" x14ac:dyDescent="0.4"/>
    <row r="29" spans="2:2" ht="20.100000000000001" customHeight="1" x14ac:dyDescent="0.4"/>
    <row r="30" spans="2:2" ht="20.100000000000001" customHeight="1" x14ac:dyDescent="0.4"/>
    <row r="31" spans="2:2" ht="20.100000000000001" customHeight="1" x14ac:dyDescent="0.4"/>
    <row r="32" spans="2:2"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sheetData>
  <mergeCells count="3">
    <mergeCell ref="A9:H9"/>
    <mergeCell ref="A11:H13"/>
    <mergeCell ref="A15:H15"/>
  </mergeCells>
  <phoneticPr fontId="2"/>
  <hyperlinks>
    <hyperlink ref="I1" location="目次!A1" display="目次に戻る" xr:uid="{E3819409-A0CE-4DBD-AD76-B6A5E54CC19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124FE-10B5-479B-AC78-2138E9D953F8}">
  <sheetPr codeName="Sheet72">
    <tabColor theme="7" tint="0.39997558519241921"/>
  </sheetPr>
  <dimension ref="A1:K41"/>
  <sheetViews>
    <sheetView view="pageBreakPreview" zoomScale="80" zoomScaleNormal="100" zoomScaleSheetLayoutView="80" workbookViewId="0">
      <selection sqref="A1:XFD1048576"/>
    </sheetView>
  </sheetViews>
  <sheetFormatPr defaultColWidth="9" defaultRowHeight="13.5" x14ac:dyDescent="0.4"/>
  <cols>
    <col min="1" max="1" width="9" style="89" customWidth="1"/>
    <col min="2" max="16384" width="9" style="89"/>
  </cols>
  <sheetData>
    <row r="1" spans="1:11" ht="20.100000000000001" customHeight="1" x14ac:dyDescent="0.4">
      <c r="A1" s="89" t="s">
        <v>742</v>
      </c>
      <c r="I1" s="165" t="s">
        <v>3647</v>
      </c>
    </row>
    <row r="2" spans="1:11" ht="20.100000000000001" customHeight="1" x14ac:dyDescent="0.4"/>
    <row r="3" spans="1:11" ht="20.100000000000001" customHeight="1" x14ac:dyDescent="0.4">
      <c r="A3" s="168" t="s">
        <v>3775</v>
      </c>
      <c r="H3" s="166" t="s">
        <v>128</v>
      </c>
      <c r="K3" s="166"/>
    </row>
    <row r="4" spans="1:11" ht="20.100000000000001" customHeight="1" x14ac:dyDescent="0.4"/>
    <row r="5" spans="1:11" ht="20.100000000000001" customHeight="1" x14ac:dyDescent="0.4">
      <c r="H5" s="166" t="s">
        <v>519</v>
      </c>
    </row>
    <row r="6" spans="1:11" ht="20.100000000000001" customHeight="1" x14ac:dyDescent="0.4"/>
    <row r="7" spans="1:11" ht="20.100000000000001" customHeight="1" x14ac:dyDescent="0.4">
      <c r="A7" s="523" t="s">
        <v>743</v>
      </c>
      <c r="B7" s="523"/>
      <c r="C7" s="523"/>
      <c r="D7" s="523"/>
      <c r="E7" s="523"/>
      <c r="F7" s="523"/>
      <c r="G7" s="523"/>
      <c r="H7" s="523"/>
    </row>
    <row r="8" spans="1:11" ht="20.100000000000001" customHeight="1" x14ac:dyDescent="0.4">
      <c r="A8" s="523"/>
      <c r="B8" s="523"/>
      <c r="C8" s="523"/>
      <c r="D8" s="523"/>
      <c r="E8" s="523"/>
      <c r="F8" s="523"/>
      <c r="G8" s="523"/>
      <c r="H8" s="523"/>
    </row>
    <row r="9" spans="1:11" ht="20.100000000000001" customHeight="1" x14ac:dyDescent="0.4">
      <c r="A9" s="523"/>
      <c r="B9" s="523"/>
      <c r="C9" s="523"/>
      <c r="D9" s="523"/>
      <c r="E9" s="523"/>
      <c r="F9" s="523"/>
      <c r="G9" s="523"/>
      <c r="H9" s="523"/>
    </row>
    <row r="10" spans="1:11" ht="20.100000000000001" customHeight="1" x14ac:dyDescent="0.4"/>
    <row r="11" spans="1:11" ht="20.100000000000001" customHeight="1" x14ac:dyDescent="0.4">
      <c r="B11" s="169"/>
      <c r="C11" s="169"/>
      <c r="D11" s="169"/>
      <c r="E11" s="169"/>
      <c r="F11" s="169"/>
      <c r="G11" s="169"/>
      <c r="H11" s="166" t="s">
        <v>779</v>
      </c>
    </row>
    <row r="12" spans="1:11" ht="20.100000000000001" customHeight="1" x14ac:dyDescent="0.4">
      <c r="A12" s="170"/>
      <c r="B12" s="169"/>
      <c r="C12" s="169"/>
      <c r="D12" s="169"/>
      <c r="E12" s="169"/>
      <c r="F12" s="169"/>
      <c r="G12" s="169"/>
    </row>
    <row r="13" spans="1:11" ht="20.100000000000001" customHeight="1" x14ac:dyDescent="0.4">
      <c r="A13" s="170"/>
      <c r="B13" s="169"/>
      <c r="C13" s="169"/>
      <c r="D13" s="385" t="s">
        <v>133</v>
      </c>
      <c r="E13" s="385"/>
      <c r="F13" s="169"/>
      <c r="G13" s="169"/>
    </row>
    <row r="14" spans="1:11" ht="20.100000000000001" customHeight="1" x14ac:dyDescent="0.4"/>
    <row r="15" spans="1:11" ht="20.100000000000001" customHeight="1" x14ac:dyDescent="0.4">
      <c r="B15" s="89" t="s">
        <v>744</v>
      </c>
      <c r="E15" s="204"/>
      <c r="F15" s="204"/>
      <c r="G15" s="205" t="s">
        <v>504</v>
      </c>
    </row>
    <row r="16" spans="1:11" ht="20.100000000000001" customHeight="1" x14ac:dyDescent="0.4">
      <c r="B16" s="167" t="s">
        <v>745</v>
      </c>
      <c r="E16" s="204"/>
      <c r="F16" s="204"/>
      <c r="G16" s="205" t="s">
        <v>504</v>
      </c>
      <c r="H16" s="89" t="s">
        <v>746</v>
      </c>
    </row>
    <row r="17" spans="1:8" ht="20.100000000000001" customHeight="1" x14ac:dyDescent="0.4"/>
    <row r="18" spans="1:8" ht="20.100000000000001" customHeight="1" x14ac:dyDescent="0.4">
      <c r="B18" s="89" t="s">
        <v>747</v>
      </c>
      <c r="E18" s="89" t="s">
        <v>748</v>
      </c>
    </row>
    <row r="19" spans="1:8" ht="20.100000000000001" customHeight="1" x14ac:dyDescent="0.4">
      <c r="A19" s="170"/>
      <c r="B19" s="170"/>
      <c r="C19" s="170"/>
      <c r="D19" s="170"/>
      <c r="E19" s="170"/>
      <c r="F19" s="170"/>
      <c r="G19" s="170"/>
      <c r="H19" s="170"/>
    </row>
    <row r="20" spans="1:8" ht="20.100000000000001" customHeight="1" x14ac:dyDescent="0.4">
      <c r="A20" s="170"/>
      <c r="B20" s="169" t="s">
        <v>749</v>
      </c>
      <c r="C20" s="170"/>
      <c r="D20" s="170"/>
      <c r="E20" s="170"/>
      <c r="F20" s="170"/>
      <c r="G20" s="170"/>
      <c r="H20" s="170"/>
    </row>
    <row r="21" spans="1:8" ht="20.100000000000001" customHeight="1" x14ac:dyDescent="0.4">
      <c r="A21" s="170"/>
      <c r="B21" s="170"/>
      <c r="C21" s="170"/>
      <c r="D21" s="170"/>
      <c r="E21" s="170"/>
      <c r="F21" s="170"/>
      <c r="G21" s="170"/>
      <c r="H21" s="170"/>
    </row>
    <row r="22" spans="1:8" ht="20.100000000000001" customHeight="1" x14ac:dyDescent="0.4">
      <c r="A22" s="170"/>
      <c r="B22" s="170"/>
      <c r="C22" s="170"/>
      <c r="D22" s="170"/>
      <c r="E22" s="170"/>
      <c r="F22" s="170"/>
      <c r="G22" s="170"/>
      <c r="H22" s="170"/>
    </row>
    <row r="23" spans="1:8" ht="20.100000000000001" customHeight="1" x14ac:dyDescent="0.4">
      <c r="A23" s="169"/>
      <c r="B23" s="170"/>
      <c r="C23" s="170"/>
      <c r="D23" s="170"/>
      <c r="E23" s="170"/>
      <c r="F23" s="170"/>
      <c r="G23" s="170"/>
      <c r="H23" s="170"/>
    </row>
    <row r="24" spans="1:8" ht="20.100000000000001" customHeight="1" x14ac:dyDescent="0.4">
      <c r="A24" s="170"/>
      <c r="B24" s="170"/>
      <c r="C24" s="170"/>
      <c r="D24" s="170"/>
      <c r="E24" s="170"/>
      <c r="F24" s="170"/>
      <c r="G24" s="170"/>
      <c r="H24" s="170"/>
    </row>
    <row r="25" spans="1:8" ht="20.100000000000001" customHeight="1" x14ac:dyDescent="0.4">
      <c r="A25" s="170"/>
      <c r="B25" s="170"/>
      <c r="C25" s="170"/>
      <c r="D25" s="170"/>
      <c r="E25" s="170"/>
      <c r="F25" s="170"/>
      <c r="G25" s="170"/>
      <c r="H25" s="170"/>
    </row>
    <row r="26" spans="1:8" ht="20.100000000000001" customHeight="1" x14ac:dyDescent="0.4">
      <c r="A26" s="170"/>
      <c r="B26" s="170"/>
      <c r="C26" s="170"/>
      <c r="D26" s="170"/>
      <c r="E26" s="170"/>
      <c r="F26" s="170"/>
      <c r="G26" s="170"/>
      <c r="H26" s="170"/>
    </row>
    <row r="27" spans="1:8" ht="20.100000000000001" customHeight="1" x14ac:dyDescent="0.4">
      <c r="A27" s="170"/>
      <c r="B27" s="170"/>
      <c r="C27" s="170"/>
      <c r="D27" s="170"/>
      <c r="E27" s="170"/>
      <c r="F27" s="170"/>
      <c r="G27" s="170"/>
      <c r="H27" s="170"/>
    </row>
    <row r="28" spans="1:8" ht="20.100000000000001" customHeight="1" x14ac:dyDescent="0.4">
      <c r="A28" s="170"/>
      <c r="B28" s="170"/>
      <c r="C28" s="170"/>
      <c r="D28" s="170"/>
      <c r="E28" s="170"/>
      <c r="F28" s="170"/>
      <c r="G28" s="170"/>
      <c r="H28" s="170"/>
    </row>
    <row r="29" spans="1:8" ht="20.100000000000001" customHeight="1" x14ac:dyDescent="0.4">
      <c r="A29" s="170"/>
      <c r="B29" s="170"/>
      <c r="C29" s="170"/>
      <c r="D29" s="170"/>
      <c r="E29" s="170"/>
      <c r="F29" s="170"/>
      <c r="G29" s="170"/>
      <c r="H29" s="170"/>
    </row>
    <row r="30" spans="1:8" ht="20.100000000000001" customHeight="1" x14ac:dyDescent="0.4">
      <c r="A30" s="170"/>
      <c r="B30" s="170"/>
      <c r="C30" s="170"/>
      <c r="D30" s="170"/>
      <c r="E30" s="170"/>
      <c r="F30" s="170"/>
      <c r="G30" s="170"/>
      <c r="H30" s="170"/>
    </row>
    <row r="31" spans="1:8" ht="20.100000000000001" customHeight="1" x14ac:dyDescent="0.4">
      <c r="A31" s="170"/>
      <c r="B31" s="170"/>
      <c r="C31" s="170"/>
      <c r="D31" s="170"/>
      <c r="E31" s="170"/>
      <c r="F31" s="170"/>
      <c r="G31" s="170"/>
      <c r="H31" s="170"/>
    </row>
    <row r="32" spans="1:8" ht="20.100000000000001" customHeight="1" x14ac:dyDescent="0.4">
      <c r="A32" s="170"/>
      <c r="B32" s="170"/>
      <c r="C32" s="170"/>
      <c r="D32" s="170"/>
      <c r="E32" s="170"/>
      <c r="F32" s="170"/>
      <c r="G32" s="170"/>
      <c r="H32" s="170"/>
    </row>
    <row r="33" spans="1:8" ht="20.100000000000001" customHeight="1" x14ac:dyDescent="0.4"/>
    <row r="34" spans="1:8" ht="20.100000000000001" customHeight="1" x14ac:dyDescent="0.4">
      <c r="A34" s="170"/>
      <c r="B34" s="169"/>
      <c r="C34" s="169"/>
      <c r="D34" s="169"/>
      <c r="E34" s="169"/>
      <c r="F34" s="169"/>
      <c r="G34" s="169"/>
      <c r="H34" s="166"/>
    </row>
    <row r="35" spans="1:8" ht="20.100000000000001" customHeight="1" x14ac:dyDescent="0.4">
      <c r="A35" s="170"/>
      <c r="B35" s="169"/>
      <c r="C35" s="169"/>
      <c r="D35" s="169"/>
      <c r="E35" s="169"/>
      <c r="F35" s="169"/>
      <c r="G35" s="169"/>
      <c r="H35" s="166"/>
    </row>
    <row r="36" spans="1:8" ht="20.100000000000001" customHeight="1" x14ac:dyDescent="0.4">
      <c r="A36" s="170"/>
      <c r="B36" s="169"/>
      <c r="C36" s="169"/>
      <c r="D36" s="169"/>
      <c r="E36" s="169"/>
      <c r="F36" s="169"/>
      <c r="G36" s="169"/>
      <c r="H36" s="166"/>
    </row>
    <row r="37" spans="1:8" ht="20.100000000000001" customHeight="1" x14ac:dyDescent="0.4">
      <c r="A37" s="170"/>
      <c r="B37" s="169"/>
      <c r="C37" s="169"/>
      <c r="D37" s="169"/>
      <c r="E37" s="169"/>
      <c r="F37" s="169"/>
      <c r="G37" s="169"/>
      <c r="H37" s="166"/>
    </row>
    <row r="38" spans="1:8" ht="20.100000000000001" customHeight="1" x14ac:dyDescent="0.4">
      <c r="A38" s="170"/>
      <c r="B38" s="169"/>
      <c r="C38" s="169"/>
      <c r="D38" s="169"/>
      <c r="E38" s="169"/>
      <c r="F38" s="169"/>
      <c r="G38" s="169"/>
      <c r="H38" s="166"/>
    </row>
    <row r="39" spans="1:8" ht="20.100000000000001" customHeight="1" x14ac:dyDescent="0.4">
      <c r="A39" s="170"/>
      <c r="B39" s="169"/>
      <c r="C39" s="169"/>
      <c r="D39" s="169"/>
      <c r="E39" s="169"/>
      <c r="F39" s="169"/>
      <c r="G39" s="169"/>
      <c r="H39" s="166"/>
    </row>
    <row r="40" spans="1:8" ht="20.100000000000001" customHeight="1" x14ac:dyDescent="0.4">
      <c r="A40" s="170"/>
      <c r="B40" s="169"/>
      <c r="C40" s="169"/>
      <c r="D40" s="169"/>
      <c r="E40" s="169"/>
      <c r="F40" s="169"/>
      <c r="G40" s="169"/>
      <c r="H40" s="166"/>
    </row>
    <row r="41" spans="1:8" ht="20.100000000000001" customHeight="1" x14ac:dyDescent="0.4"/>
  </sheetData>
  <mergeCells count="2">
    <mergeCell ref="A7:H9"/>
    <mergeCell ref="D13:E13"/>
  </mergeCells>
  <phoneticPr fontId="2"/>
  <hyperlinks>
    <hyperlink ref="I1" location="目次!A1" display="目次に戻る" xr:uid="{44D23401-369A-4CA4-AFE3-C248502ED3A3}"/>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AB1B2-F7E2-4AA7-A53F-57557CFDBBB8}">
  <sheetPr codeName="Sheet73">
    <tabColor rgb="FFFF0000"/>
  </sheetPr>
  <dimension ref="A1:J35"/>
  <sheetViews>
    <sheetView view="pageBreakPreview" zoomScale="80" zoomScaleNormal="100" zoomScaleSheetLayoutView="80" workbookViewId="0">
      <selection sqref="A1:XFD1048576"/>
    </sheetView>
  </sheetViews>
  <sheetFormatPr defaultColWidth="9" defaultRowHeight="13.5" x14ac:dyDescent="0.4"/>
  <cols>
    <col min="1" max="1" width="4.625" style="89" customWidth="1"/>
    <col min="2" max="8" width="9" style="89"/>
    <col min="9" max="9" width="7.375" style="89" customWidth="1"/>
    <col min="10" max="16384" width="9" style="89"/>
  </cols>
  <sheetData>
    <row r="1" spans="1:10" ht="20.100000000000001" customHeight="1" x14ac:dyDescent="0.4">
      <c r="A1" s="89" t="s">
        <v>750</v>
      </c>
      <c r="J1" s="165" t="s">
        <v>3647</v>
      </c>
    </row>
    <row r="2" spans="1:10" ht="20.100000000000001" customHeight="1" x14ac:dyDescent="0.4">
      <c r="I2" s="166" t="s">
        <v>127</v>
      </c>
    </row>
    <row r="3" spans="1:10" ht="20.100000000000001" customHeight="1" x14ac:dyDescent="0.4">
      <c r="I3" s="166" t="s">
        <v>128</v>
      </c>
    </row>
    <row r="4" spans="1:10" ht="20.100000000000001" customHeight="1" x14ac:dyDescent="0.4"/>
    <row r="5" spans="1:10" ht="20.100000000000001" customHeight="1" x14ac:dyDescent="0.4">
      <c r="A5" s="89" t="s">
        <v>129</v>
      </c>
    </row>
    <row r="6" spans="1:10" ht="20.100000000000001" customHeight="1" x14ac:dyDescent="0.4">
      <c r="I6" s="166" t="s">
        <v>130</v>
      </c>
    </row>
    <row r="7" spans="1:10" ht="20.100000000000001" customHeight="1" x14ac:dyDescent="0.4"/>
    <row r="8" spans="1:10" ht="20.100000000000001" customHeight="1" x14ac:dyDescent="0.4"/>
    <row r="9" spans="1:10" ht="20.100000000000001" customHeight="1" x14ac:dyDescent="0.4">
      <c r="A9" s="385" t="s">
        <v>751</v>
      </c>
      <c r="B9" s="385"/>
      <c r="C9" s="385"/>
      <c r="D9" s="385"/>
      <c r="E9" s="385"/>
      <c r="F9" s="385"/>
      <c r="G9" s="385"/>
      <c r="H9" s="385"/>
      <c r="I9" s="385"/>
    </row>
    <row r="10" spans="1:10" ht="20.100000000000001" customHeight="1" x14ac:dyDescent="0.4"/>
    <row r="11" spans="1:10" ht="20.100000000000001" customHeight="1" x14ac:dyDescent="0.4">
      <c r="A11" s="386" t="s">
        <v>752</v>
      </c>
      <c r="B11" s="386"/>
      <c r="C11" s="386"/>
      <c r="D11" s="386"/>
      <c r="E11" s="386"/>
      <c r="F11" s="386"/>
      <c r="G11" s="386"/>
      <c r="H11" s="386"/>
      <c r="I11" s="386"/>
    </row>
    <row r="12" spans="1:10" ht="20.100000000000001" customHeight="1" x14ac:dyDescent="0.4">
      <c r="A12" s="386"/>
      <c r="B12" s="386"/>
      <c r="C12" s="386"/>
      <c r="D12" s="386"/>
      <c r="E12" s="386"/>
      <c r="F12" s="386"/>
      <c r="G12" s="386"/>
      <c r="H12" s="386"/>
      <c r="I12" s="386"/>
    </row>
    <row r="13" spans="1:10" ht="20.100000000000001" customHeight="1" x14ac:dyDescent="0.4">
      <c r="A13" s="386"/>
      <c r="B13" s="386"/>
      <c r="C13" s="386"/>
      <c r="D13" s="386"/>
      <c r="E13" s="386"/>
      <c r="F13" s="386"/>
      <c r="G13" s="386"/>
      <c r="H13" s="386"/>
      <c r="I13" s="386"/>
    </row>
    <row r="14" spans="1:10" ht="20.100000000000001" customHeight="1" x14ac:dyDescent="0.4">
      <c r="E14" s="83" t="s">
        <v>133</v>
      </c>
    </row>
    <row r="15" spans="1:10" ht="20.100000000000001" customHeight="1" x14ac:dyDescent="0.4"/>
    <row r="16" spans="1:10" ht="20.100000000000001" customHeight="1" x14ac:dyDescent="0.4">
      <c r="B16" s="89" t="s">
        <v>658</v>
      </c>
      <c r="E16" s="89" t="s">
        <v>753</v>
      </c>
    </row>
    <row r="17" spans="2:9" ht="20.100000000000001" customHeight="1" x14ac:dyDescent="0.4"/>
    <row r="18" spans="2:9" ht="20.100000000000001" customHeight="1" x14ac:dyDescent="0.4">
      <c r="B18" s="89" t="s">
        <v>660</v>
      </c>
      <c r="E18" s="89" t="s">
        <v>754</v>
      </c>
    </row>
    <row r="19" spans="2:9" ht="20.100000000000001" customHeight="1" x14ac:dyDescent="0.4"/>
    <row r="20" spans="2:9" ht="20.100000000000001" customHeight="1" x14ac:dyDescent="0.4">
      <c r="B20" s="89" t="s">
        <v>755</v>
      </c>
      <c r="E20" s="89" t="s">
        <v>756</v>
      </c>
    </row>
    <row r="21" spans="2:9" ht="20.100000000000001" customHeight="1" x14ac:dyDescent="0.4"/>
    <row r="22" spans="2:9" ht="20.100000000000001" customHeight="1" x14ac:dyDescent="0.4">
      <c r="B22" s="89" t="s">
        <v>757</v>
      </c>
    </row>
    <row r="23" spans="2:9" ht="25.5" customHeight="1" x14ac:dyDescent="0.4">
      <c r="B23" s="553" t="s">
        <v>666</v>
      </c>
      <c r="C23" s="553"/>
      <c r="D23" s="405"/>
      <c r="E23" s="405"/>
      <c r="F23" s="405"/>
      <c r="G23" s="405"/>
      <c r="H23" s="405"/>
      <c r="I23" s="405"/>
    </row>
    <row r="24" spans="2:9" ht="25.5" customHeight="1" x14ac:dyDescent="0.4">
      <c r="B24" s="553" t="s">
        <v>667</v>
      </c>
      <c r="C24" s="553"/>
      <c r="D24" s="405"/>
      <c r="E24" s="405"/>
      <c r="F24" s="405"/>
      <c r="G24" s="405"/>
      <c r="H24" s="405"/>
      <c r="I24" s="405"/>
    </row>
    <row r="25" spans="2:9" ht="25.5" customHeight="1" x14ac:dyDescent="0.4">
      <c r="B25" s="553" t="s">
        <v>668</v>
      </c>
      <c r="C25" s="553"/>
      <c r="D25" s="405"/>
      <c r="E25" s="405"/>
      <c r="F25" s="405"/>
      <c r="G25" s="405"/>
      <c r="H25" s="405"/>
      <c r="I25" s="405"/>
    </row>
    <row r="26" spans="2:9" ht="25.5" customHeight="1" x14ac:dyDescent="0.4">
      <c r="B26" s="553" t="s">
        <v>669</v>
      </c>
      <c r="C26" s="553"/>
      <c r="D26" s="405"/>
      <c r="E26" s="405"/>
      <c r="F26" s="405"/>
      <c r="G26" s="405"/>
      <c r="H26" s="405"/>
      <c r="I26" s="405"/>
    </row>
    <row r="27" spans="2:9" ht="25.5" customHeight="1" x14ac:dyDescent="0.4">
      <c r="B27" s="551" t="s">
        <v>670</v>
      </c>
      <c r="C27" s="552"/>
      <c r="D27" s="554"/>
      <c r="E27" s="554"/>
      <c r="F27" s="554"/>
      <c r="G27" s="554"/>
      <c r="H27" s="554"/>
      <c r="I27" s="555"/>
    </row>
    <row r="28" spans="2:9" ht="25.5" customHeight="1" x14ac:dyDescent="0.4">
      <c r="B28" s="549" t="s">
        <v>671</v>
      </c>
      <c r="C28" s="550"/>
      <c r="D28" s="548"/>
      <c r="E28" s="548"/>
      <c r="F28" s="548"/>
      <c r="G28" s="548"/>
      <c r="H28" s="548"/>
      <c r="I28" s="470"/>
    </row>
    <row r="29" spans="2:9" ht="20.100000000000001" customHeight="1" x14ac:dyDescent="0.4">
      <c r="B29" s="89" t="s">
        <v>672</v>
      </c>
    </row>
    <row r="30" spans="2:9" ht="20.100000000000001" customHeight="1" x14ac:dyDescent="0.4"/>
    <row r="31" spans="2:9" ht="20.100000000000001" customHeight="1" x14ac:dyDescent="0.4"/>
    <row r="32" spans="2:9"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sheetData>
  <mergeCells count="14">
    <mergeCell ref="A9:I9"/>
    <mergeCell ref="A11:I13"/>
    <mergeCell ref="B23:C23"/>
    <mergeCell ref="D23:I23"/>
    <mergeCell ref="B24:C24"/>
    <mergeCell ref="D24:I24"/>
    <mergeCell ref="B28:C28"/>
    <mergeCell ref="D28:I28"/>
    <mergeCell ref="B25:C25"/>
    <mergeCell ref="D25:I25"/>
    <mergeCell ref="B26:C26"/>
    <mergeCell ref="D26:I26"/>
    <mergeCell ref="B27:C27"/>
    <mergeCell ref="D27:I27"/>
  </mergeCells>
  <phoneticPr fontId="2"/>
  <hyperlinks>
    <hyperlink ref="J1" location="目次!A1" display="目次に戻る" xr:uid="{8C1CB750-31AB-40AE-AA73-FCE9C4BE7791}"/>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2EACA-49E4-46EE-9341-4367E1E1487B}">
  <sheetPr codeName="Sheet83">
    <tabColor rgb="FFFF0000"/>
  </sheetPr>
  <dimension ref="A1:V54"/>
  <sheetViews>
    <sheetView showGridLines="0" view="pageBreakPreview" zoomScale="80" zoomScaleNormal="100" zoomScaleSheetLayoutView="80" workbookViewId="0">
      <pane xSplit="1" ySplit="8" topLeftCell="B35" activePane="bottomRight" state="frozen"/>
      <selection sqref="A1:XFD1048576"/>
      <selection pane="topRight" sqref="A1:XFD1048576"/>
      <selection pane="bottomLeft" sqref="A1:XFD1048576"/>
      <selection pane="bottomRight" activeCell="X18" sqref="X18"/>
    </sheetView>
  </sheetViews>
  <sheetFormatPr defaultColWidth="9" defaultRowHeight="19.5" customHeight="1" x14ac:dyDescent="0.15"/>
  <cols>
    <col min="1" max="1" width="4.625" style="43" customWidth="1"/>
    <col min="2" max="2" width="9.5" style="43" customWidth="1"/>
    <col min="3" max="3" width="10.125" style="44" customWidth="1"/>
    <col min="4" max="4" width="16.25" style="46" customWidth="1"/>
    <col min="5" max="5" width="13.625" style="46" customWidth="1"/>
    <col min="6" max="6" width="13.625" style="47" customWidth="1"/>
    <col min="7" max="7" width="13.625" style="44" customWidth="1"/>
    <col min="8" max="9" width="16.25" style="44" customWidth="1"/>
    <col min="10" max="11" width="6.25" style="48" customWidth="1"/>
    <col min="12" max="12" width="12.125" style="48" customWidth="1"/>
    <col min="13" max="15" width="12.125" style="44" customWidth="1"/>
    <col min="16" max="17" width="6.25" style="48" customWidth="1"/>
    <col min="18" max="18" width="12.125" style="48" customWidth="1"/>
    <col min="19" max="21" width="12.125" style="44" customWidth="1"/>
    <col min="22" max="16384" width="9" style="44"/>
  </cols>
  <sheetData>
    <row r="1" spans="1:22" s="28" customFormat="1" ht="20.100000000000001" customHeight="1" x14ac:dyDescent="0.4">
      <c r="A1" s="28" t="s">
        <v>758</v>
      </c>
      <c r="D1" s="29"/>
      <c r="E1" s="29"/>
      <c r="F1" s="30"/>
      <c r="J1" s="31"/>
      <c r="K1" s="31"/>
      <c r="L1" s="31"/>
      <c r="P1" s="31"/>
      <c r="Q1" s="31"/>
      <c r="R1" s="31"/>
      <c r="V1" s="165" t="s">
        <v>3647</v>
      </c>
    </row>
    <row r="2" spans="1:22" s="28" customFormat="1" ht="19.5" customHeight="1" x14ac:dyDescent="0.4">
      <c r="A2" s="391" t="s">
        <v>759</v>
      </c>
      <c r="B2" s="391"/>
      <c r="C2" s="391"/>
      <c r="D2" s="391"/>
      <c r="E2" s="391"/>
      <c r="F2" s="391"/>
      <c r="G2" s="391"/>
      <c r="H2" s="391"/>
      <c r="I2" s="391"/>
      <c r="J2" s="391"/>
      <c r="K2" s="391"/>
      <c r="L2" s="391"/>
      <c r="M2" s="391"/>
      <c r="N2" s="391"/>
      <c r="O2" s="391"/>
      <c r="P2" s="391"/>
      <c r="Q2" s="391"/>
      <c r="R2" s="391"/>
      <c r="S2" s="391"/>
      <c r="T2" s="391"/>
      <c r="U2" s="391"/>
    </row>
    <row r="3" spans="1:22" s="28" customFormat="1" ht="19.5" customHeight="1" x14ac:dyDescent="0.4">
      <c r="D3" s="29"/>
      <c r="E3" s="29"/>
      <c r="H3" s="32"/>
      <c r="I3" s="32"/>
      <c r="J3" s="32"/>
      <c r="K3" s="32"/>
      <c r="L3" s="32"/>
      <c r="M3" s="33"/>
      <c r="N3" s="111"/>
      <c r="O3" s="32"/>
      <c r="P3" s="32"/>
      <c r="Q3" s="32"/>
      <c r="R3" s="32"/>
      <c r="T3" s="34" t="s">
        <v>143</v>
      </c>
      <c r="U3" s="35"/>
    </row>
    <row r="4" spans="1:22" s="28" customFormat="1" ht="19.5" customHeight="1" x14ac:dyDescent="0.4">
      <c r="D4" s="29"/>
      <c r="E4" s="29"/>
      <c r="H4" s="32"/>
      <c r="I4" s="32"/>
      <c r="J4" s="32"/>
      <c r="K4" s="32"/>
      <c r="L4" s="32"/>
      <c r="M4" s="33"/>
      <c r="N4" s="111"/>
      <c r="O4" s="32"/>
      <c r="P4" s="32"/>
      <c r="Q4" s="32"/>
      <c r="R4" s="32"/>
      <c r="S4" s="33"/>
      <c r="T4" s="111"/>
      <c r="U4" s="32"/>
    </row>
    <row r="5" spans="1:22" s="28" customFormat="1" ht="17.25" customHeight="1" x14ac:dyDescent="0.4">
      <c r="D5" s="29"/>
      <c r="E5" s="29"/>
      <c r="J5" s="31"/>
      <c r="K5" s="31"/>
      <c r="L5" s="31"/>
      <c r="P5" s="31"/>
      <c r="Q5" s="31"/>
      <c r="R5" s="31"/>
      <c r="U5" s="31" t="s">
        <v>144</v>
      </c>
    </row>
    <row r="6" spans="1:22" s="28" customFormat="1" ht="19.5" customHeight="1" x14ac:dyDescent="0.4">
      <c r="A6" s="32"/>
      <c r="B6" s="32"/>
      <c r="D6" s="29"/>
      <c r="E6" s="29"/>
      <c r="F6" s="30"/>
      <c r="J6" s="506" t="s">
        <v>675</v>
      </c>
      <c r="K6" s="516"/>
      <c r="L6" s="516"/>
      <c r="M6" s="516"/>
      <c r="N6" s="516"/>
      <c r="O6" s="507"/>
      <c r="P6" s="506" t="s">
        <v>3705</v>
      </c>
      <c r="Q6" s="516"/>
      <c r="R6" s="516"/>
      <c r="S6" s="516"/>
      <c r="T6" s="516"/>
      <c r="U6" s="507"/>
    </row>
    <row r="7" spans="1:22" s="127" customFormat="1" ht="19.5" customHeight="1" x14ac:dyDescent="0.15">
      <c r="A7" s="389" t="s">
        <v>145</v>
      </c>
      <c r="B7" s="390" t="s">
        <v>146</v>
      </c>
      <c r="C7" s="390" t="s">
        <v>3654</v>
      </c>
      <c r="D7" s="390" t="s">
        <v>3651</v>
      </c>
      <c r="E7" s="392" t="s">
        <v>3656</v>
      </c>
      <c r="F7" s="393"/>
      <c r="G7" s="394"/>
      <c r="H7" s="390" t="s">
        <v>147</v>
      </c>
      <c r="I7" s="390" t="s">
        <v>3710</v>
      </c>
      <c r="J7" s="389" t="s">
        <v>148</v>
      </c>
      <c r="K7" s="389"/>
      <c r="L7" s="390" t="s">
        <v>3652</v>
      </c>
      <c r="M7" s="389" t="s">
        <v>3653</v>
      </c>
      <c r="N7" s="389"/>
      <c r="O7" s="389"/>
      <c r="P7" s="389" t="s">
        <v>148</v>
      </c>
      <c r="Q7" s="389"/>
      <c r="R7" s="390" t="s">
        <v>3652</v>
      </c>
      <c r="S7" s="389" t="s">
        <v>3653</v>
      </c>
      <c r="T7" s="389"/>
      <c r="U7" s="389"/>
    </row>
    <row r="8" spans="1:22" s="32" customFormat="1" ht="19.5" customHeight="1" x14ac:dyDescent="0.4">
      <c r="A8" s="389"/>
      <c r="B8" s="389"/>
      <c r="C8" s="390"/>
      <c r="D8" s="390"/>
      <c r="E8" s="149" t="s">
        <v>172</v>
      </c>
      <c r="F8" s="149" t="s">
        <v>3657</v>
      </c>
      <c r="G8" s="149" t="s">
        <v>3650</v>
      </c>
      <c r="H8" s="390"/>
      <c r="I8" s="389"/>
      <c r="J8" s="148" t="s">
        <v>149</v>
      </c>
      <c r="K8" s="148" t="s">
        <v>150</v>
      </c>
      <c r="L8" s="390"/>
      <c r="M8" s="149" t="s">
        <v>430</v>
      </c>
      <c r="N8" s="149" t="s">
        <v>152</v>
      </c>
      <c r="O8" s="149" t="s">
        <v>3659</v>
      </c>
      <c r="P8" s="148" t="s">
        <v>149</v>
      </c>
      <c r="Q8" s="148" t="s">
        <v>150</v>
      </c>
      <c r="R8" s="390"/>
      <c r="S8" s="149" t="s">
        <v>430</v>
      </c>
      <c r="T8" s="149" t="s">
        <v>152</v>
      </c>
      <c r="U8" s="149" t="s">
        <v>3659</v>
      </c>
    </row>
    <row r="9" spans="1:22" s="36" customFormat="1" ht="34.5" customHeight="1" x14ac:dyDescent="0.15">
      <c r="A9" s="148">
        <v>1</v>
      </c>
      <c r="B9" s="37"/>
      <c r="C9" s="38"/>
      <c r="D9" s="39"/>
      <c r="E9" s="39"/>
      <c r="F9" s="39"/>
      <c r="G9" s="37"/>
      <c r="H9" s="37"/>
      <c r="I9" s="37"/>
      <c r="J9" s="112"/>
      <c r="K9" s="112"/>
      <c r="L9" s="42"/>
      <c r="M9" s="42"/>
      <c r="N9" s="42"/>
      <c r="O9" s="42"/>
      <c r="P9" s="112"/>
      <c r="Q9" s="112"/>
      <c r="R9" s="41"/>
      <c r="S9" s="41"/>
      <c r="T9" s="41"/>
      <c r="U9" s="41"/>
    </row>
    <row r="10" spans="1:22" s="36" customFormat="1" ht="34.5" customHeight="1" x14ac:dyDescent="0.15">
      <c r="A10" s="148">
        <v>2</v>
      </c>
      <c r="B10" s="37"/>
      <c r="C10" s="38"/>
      <c r="D10" s="39"/>
      <c r="E10" s="39"/>
      <c r="F10" s="39"/>
      <c r="G10" s="37"/>
      <c r="H10" s="37"/>
      <c r="I10" s="37"/>
      <c r="J10" s="112"/>
      <c r="K10" s="112"/>
      <c r="L10" s="42"/>
      <c r="M10" s="42"/>
      <c r="N10" s="42"/>
      <c r="O10" s="42"/>
      <c r="P10" s="112"/>
      <c r="Q10" s="112"/>
      <c r="R10" s="41"/>
      <c r="S10" s="41"/>
      <c r="T10" s="41"/>
      <c r="U10" s="41"/>
    </row>
    <row r="11" spans="1:22" s="36" customFormat="1" ht="34.5" customHeight="1" x14ac:dyDescent="0.15">
      <c r="A11" s="148">
        <v>3</v>
      </c>
      <c r="B11" s="37"/>
      <c r="C11" s="38"/>
      <c r="D11" s="39"/>
      <c r="E11" s="39"/>
      <c r="F11" s="39"/>
      <c r="G11" s="37"/>
      <c r="H11" s="37"/>
      <c r="I11" s="37"/>
      <c r="J11" s="112"/>
      <c r="K11" s="112"/>
      <c r="L11" s="42"/>
      <c r="M11" s="42"/>
      <c r="N11" s="42"/>
      <c r="O11" s="42"/>
      <c r="P11" s="112"/>
      <c r="Q11" s="112"/>
      <c r="R11" s="41"/>
      <c r="S11" s="41"/>
      <c r="T11" s="41"/>
      <c r="U11" s="41"/>
    </row>
    <row r="12" spans="1:22" s="36" customFormat="1" ht="34.5" customHeight="1" x14ac:dyDescent="0.15">
      <c r="A12" s="148">
        <v>4</v>
      </c>
      <c r="B12" s="37"/>
      <c r="C12" s="38"/>
      <c r="D12" s="39"/>
      <c r="E12" s="39"/>
      <c r="F12" s="39"/>
      <c r="G12" s="37"/>
      <c r="H12" s="37"/>
      <c r="I12" s="37"/>
      <c r="J12" s="112"/>
      <c r="K12" s="112"/>
      <c r="L12" s="42"/>
      <c r="M12" s="42"/>
      <c r="N12" s="42"/>
      <c r="O12" s="42"/>
      <c r="P12" s="112"/>
      <c r="Q12" s="112"/>
      <c r="R12" s="41"/>
      <c r="S12" s="41"/>
      <c r="T12" s="41"/>
      <c r="U12" s="41"/>
    </row>
    <row r="13" spans="1:22" s="36" customFormat="1" ht="34.5" customHeight="1" x14ac:dyDescent="0.15">
      <c r="A13" s="148">
        <v>5</v>
      </c>
      <c r="B13" s="37"/>
      <c r="C13" s="38"/>
      <c r="D13" s="39"/>
      <c r="E13" s="39"/>
      <c r="F13" s="39"/>
      <c r="G13" s="37"/>
      <c r="H13" s="37"/>
      <c r="I13" s="37"/>
      <c r="J13" s="112"/>
      <c r="K13" s="112"/>
      <c r="L13" s="42"/>
      <c r="M13" s="42"/>
      <c r="N13" s="42"/>
      <c r="O13" s="42"/>
      <c r="P13" s="112"/>
      <c r="Q13" s="112"/>
      <c r="R13" s="41"/>
      <c r="S13" s="41"/>
      <c r="T13" s="41"/>
      <c r="U13" s="41"/>
    </row>
    <row r="14" spans="1:22" s="36" customFormat="1" ht="34.5" customHeight="1" x14ac:dyDescent="0.15">
      <c r="A14" s="148">
        <v>6</v>
      </c>
      <c r="B14" s="37"/>
      <c r="C14" s="38"/>
      <c r="D14" s="39"/>
      <c r="E14" s="39"/>
      <c r="F14" s="39"/>
      <c r="G14" s="37"/>
      <c r="H14" s="37"/>
      <c r="I14" s="37"/>
      <c r="J14" s="112"/>
      <c r="K14" s="112"/>
      <c r="L14" s="42"/>
      <c r="M14" s="42"/>
      <c r="N14" s="42"/>
      <c r="O14" s="42"/>
      <c r="P14" s="112"/>
      <c r="Q14" s="112"/>
      <c r="R14" s="41"/>
      <c r="S14" s="41"/>
      <c r="T14" s="41"/>
      <c r="U14" s="41"/>
    </row>
    <row r="15" spans="1:22" s="36" customFormat="1" ht="34.5" customHeight="1" x14ac:dyDescent="0.15">
      <c r="A15" s="148">
        <v>7</v>
      </c>
      <c r="B15" s="37"/>
      <c r="C15" s="38"/>
      <c r="D15" s="39"/>
      <c r="E15" s="39"/>
      <c r="F15" s="39"/>
      <c r="G15" s="37"/>
      <c r="H15" s="37"/>
      <c r="I15" s="37"/>
      <c r="J15" s="112"/>
      <c r="K15" s="112"/>
      <c r="L15" s="42"/>
      <c r="M15" s="42"/>
      <c r="N15" s="42"/>
      <c r="O15" s="42"/>
      <c r="P15" s="112"/>
      <c r="Q15" s="112"/>
      <c r="R15" s="41"/>
      <c r="S15" s="41"/>
      <c r="T15" s="41"/>
      <c r="U15" s="41"/>
    </row>
    <row r="16" spans="1:22" s="36" customFormat="1" ht="34.5" customHeight="1" x14ac:dyDescent="0.15">
      <c r="A16" s="148">
        <v>8</v>
      </c>
      <c r="B16" s="37"/>
      <c r="C16" s="38"/>
      <c r="D16" s="39"/>
      <c r="E16" s="39"/>
      <c r="F16" s="39"/>
      <c r="G16" s="37"/>
      <c r="H16" s="37"/>
      <c r="I16" s="37"/>
      <c r="J16" s="112"/>
      <c r="K16" s="112"/>
      <c r="L16" s="42"/>
      <c r="M16" s="42"/>
      <c r="N16" s="42"/>
      <c r="O16" s="42"/>
      <c r="P16" s="112"/>
      <c r="Q16" s="112"/>
      <c r="R16" s="41"/>
      <c r="S16" s="41"/>
      <c r="T16" s="41"/>
      <c r="U16" s="41"/>
    </row>
    <row r="17" spans="1:21" s="36" customFormat="1" ht="34.5" customHeight="1" x14ac:dyDescent="0.15">
      <c r="A17" s="148">
        <v>9</v>
      </c>
      <c r="B17" s="37"/>
      <c r="C17" s="38"/>
      <c r="D17" s="39"/>
      <c r="E17" s="39"/>
      <c r="F17" s="39"/>
      <c r="G17" s="37"/>
      <c r="H17" s="37"/>
      <c r="I17" s="37"/>
      <c r="J17" s="112"/>
      <c r="K17" s="112"/>
      <c r="L17" s="42"/>
      <c r="M17" s="42"/>
      <c r="N17" s="42"/>
      <c r="O17" s="42"/>
      <c r="P17" s="112"/>
      <c r="Q17" s="112"/>
      <c r="R17" s="41"/>
      <c r="S17" s="41"/>
      <c r="T17" s="41"/>
      <c r="U17" s="41"/>
    </row>
    <row r="18" spans="1:21" s="36" customFormat="1" ht="34.5" customHeight="1" x14ac:dyDescent="0.15">
      <c r="A18" s="148">
        <v>10</v>
      </c>
      <c r="B18" s="37"/>
      <c r="C18" s="38"/>
      <c r="D18" s="39"/>
      <c r="E18" s="39"/>
      <c r="F18" s="39"/>
      <c r="G18" s="37"/>
      <c r="H18" s="37"/>
      <c r="I18" s="37"/>
      <c r="J18" s="112"/>
      <c r="K18" s="112"/>
      <c r="L18" s="42"/>
      <c r="M18" s="42"/>
      <c r="N18" s="42"/>
      <c r="O18" s="42"/>
      <c r="P18" s="112"/>
      <c r="Q18" s="112"/>
      <c r="R18" s="41"/>
      <c r="S18" s="41"/>
      <c r="T18" s="41"/>
      <c r="U18" s="41"/>
    </row>
    <row r="19" spans="1:21" s="36" customFormat="1" ht="34.5" customHeight="1" x14ac:dyDescent="0.15">
      <c r="A19" s="148">
        <v>11</v>
      </c>
      <c r="B19" s="37"/>
      <c r="C19" s="38"/>
      <c r="D19" s="39"/>
      <c r="E19" s="39"/>
      <c r="F19" s="39"/>
      <c r="G19" s="37"/>
      <c r="H19" s="37"/>
      <c r="I19" s="37"/>
      <c r="J19" s="112"/>
      <c r="K19" s="112"/>
      <c r="L19" s="42"/>
      <c r="M19" s="42"/>
      <c r="N19" s="42"/>
      <c r="O19" s="42"/>
      <c r="P19" s="112"/>
      <c r="Q19" s="112"/>
      <c r="R19" s="41"/>
      <c r="S19" s="41"/>
      <c r="T19" s="41"/>
      <c r="U19" s="41"/>
    </row>
    <row r="20" spans="1:21" s="36" customFormat="1" ht="34.5" customHeight="1" x14ac:dyDescent="0.15">
      <c r="A20" s="148">
        <v>12</v>
      </c>
      <c r="B20" s="37"/>
      <c r="C20" s="38"/>
      <c r="D20" s="39"/>
      <c r="E20" s="39"/>
      <c r="F20" s="39"/>
      <c r="G20" s="37"/>
      <c r="H20" s="37"/>
      <c r="I20" s="37"/>
      <c r="J20" s="112"/>
      <c r="K20" s="112"/>
      <c r="L20" s="42"/>
      <c r="M20" s="42"/>
      <c r="N20" s="42"/>
      <c r="O20" s="42"/>
      <c r="P20" s="112"/>
      <c r="Q20" s="112"/>
      <c r="R20" s="41"/>
      <c r="S20" s="41"/>
      <c r="T20" s="41"/>
      <c r="U20" s="41"/>
    </row>
    <row r="21" spans="1:21" s="36" customFormat="1" ht="34.5" customHeight="1" x14ac:dyDescent="0.15">
      <c r="A21" s="148">
        <v>13</v>
      </c>
      <c r="B21" s="37"/>
      <c r="C21" s="38"/>
      <c r="D21" s="39"/>
      <c r="E21" s="39"/>
      <c r="F21" s="39"/>
      <c r="G21" s="37"/>
      <c r="H21" s="37"/>
      <c r="I21" s="37"/>
      <c r="J21" s="112"/>
      <c r="K21" s="112"/>
      <c r="L21" s="42"/>
      <c r="M21" s="42"/>
      <c r="N21" s="42"/>
      <c r="O21" s="42"/>
      <c r="P21" s="112"/>
      <c r="Q21" s="112"/>
      <c r="R21" s="41"/>
      <c r="S21" s="41"/>
      <c r="T21" s="41"/>
      <c r="U21" s="41"/>
    </row>
    <row r="22" spans="1:21" s="36" customFormat="1" ht="34.5" customHeight="1" x14ac:dyDescent="0.15">
      <c r="A22" s="148">
        <v>14</v>
      </c>
      <c r="B22" s="37"/>
      <c r="C22" s="38"/>
      <c r="D22" s="39"/>
      <c r="E22" s="39"/>
      <c r="F22" s="39"/>
      <c r="G22" s="37"/>
      <c r="H22" s="37"/>
      <c r="I22" s="37"/>
      <c r="J22" s="112"/>
      <c r="K22" s="112"/>
      <c r="L22" s="42"/>
      <c r="M22" s="42"/>
      <c r="N22" s="42"/>
      <c r="O22" s="42"/>
      <c r="P22" s="112"/>
      <c r="Q22" s="112"/>
      <c r="R22" s="41"/>
      <c r="S22" s="41"/>
      <c r="T22" s="41"/>
      <c r="U22" s="41"/>
    </row>
    <row r="23" spans="1:21" s="36" customFormat="1" ht="34.5" customHeight="1" x14ac:dyDescent="0.15">
      <c r="A23" s="148">
        <v>15</v>
      </c>
      <c r="B23" s="37"/>
      <c r="C23" s="38"/>
      <c r="D23" s="39"/>
      <c r="E23" s="39"/>
      <c r="F23" s="39"/>
      <c r="G23" s="37"/>
      <c r="H23" s="37"/>
      <c r="I23" s="37"/>
      <c r="J23" s="112"/>
      <c r="K23" s="112"/>
      <c r="L23" s="42"/>
      <c r="M23" s="42"/>
      <c r="N23" s="42"/>
      <c r="O23" s="42"/>
      <c r="P23" s="112"/>
      <c r="Q23" s="112"/>
      <c r="R23" s="41"/>
      <c r="S23" s="41"/>
      <c r="T23" s="41"/>
      <c r="U23" s="41"/>
    </row>
    <row r="24" spans="1:21" s="36" customFormat="1" ht="34.5" customHeight="1" x14ac:dyDescent="0.15">
      <c r="A24" s="148">
        <v>16</v>
      </c>
      <c r="B24" s="37"/>
      <c r="C24" s="38"/>
      <c r="D24" s="39"/>
      <c r="E24" s="39"/>
      <c r="F24" s="39"/>
      <c r="G24" s="37"/>
      <c r="H24" s="37"/>
      <c r="I24" s="37"/>
      <c r="J24" s="112"/>
      <c r="K24" s="112"/>
      <c r="L24" s="42"/>
      <c r="M24" s="42"/>
      <c r="N24" s="42"/>
      <c r="O24" s="42"/>
      <c r="P24" s="112"/>
      <c r="Q24" s="112"/>
      <c r="R24" s="41"/>
      <c r="S24" s="41"/>
      <c r="T24" s="41"/>
      <c r="U24" s="41"/>
    </row>
    <row r="25" spans="1:21" s="36" customFormat="1" ht="34.5" customHeight="1" x14ac:dyDescent="0.15">
      <c r="A25" s="148">
        <v>17</v>
      </c>
      <c r="B25" s="37"/>
      <c r="C25" s="38"/>
      <c r="D25" s="39"/>
      <c r="E25" s="39"/>
      <c r="F25" s="39"/>
      <c r="G25" s="37"/>
      <c r="H25" s="37"/>
      <c r="I25" s="37"/>
      <c r="J25" s="112"/>
      <c r="K25" s="112"/>
      <c r="L25" s="42"/>
      <c r="M25" s="42"/>
      <c r="N25" s="42"/>
      <c r="O25" s="42"/>
      <c r="P25" s="112"/>
      <c r="Q25" s="112"/>
      <c r="R25" s="41"/>
      <c r="S25" s="41"/>
      <c r="T25" s="41"/>
      <c r="U25" s="41"/>
    </row>
    <row r="26" spans="1:21" s="36" customFormat="1" ht="34.5" customHeight="1" x14ac:dyDescent="0.15">
      <c r="A26" s="148">
        <v>18</v>
      </c>
      <c r="B26" s="37"/>
      <c r="C26" s="38"/>
      <c r="D26" s="39"/>
      <c r="E26" s="39"/>
      <c r="F26" s="39"/>
      <c r="G26" s="37"/>
      <c r="H26" s="37"/>
      <c r="I26" s="37"/>
      <c r="J26" s="112"/>
      <c r="K26" s="112"/>
      <c r="L26" s="42"/>
      <c r="M26" s="42"/>
      <c r="N26" s="42"/>
      <c r="O26" s="42"/>
      <c r="P26" s="112"/>
      <c r="Q26" s="112"/>
      <c r="R26" s="41"/>
      <c r="S26" s="41"/>
      <c r="T26" s="41"/>
      <c r="U26" s="41"/>
    </row>
    <row r="27" spans="1:21" s="36" customFormat="1" ht="34.5" customHeight="1" x14ac:dyDescent="0.15">
      <c r="A27" s="148">
        <v>19</v>
      </c>
      <c r="B27" s="37"/>
      <c r="C27" s="38"/>
      <c r="D27" s="39"/>
      <c r="E27" s="39"/>
      <c r="F27" s="39"/>
      <c r="G27" s="37"/>
      <c r="H27" s="37"/>
      <c r="I27" s="37"/>
      <c r="J27" s="112"/>
      <c r="K27" s="112"/>
      <c r="L27" s="42"/>
      <c r="M27" s="42"/>
      <c r="N27" s="42"/>
      <c r="O27" s="42"/>
      <c r="P27" s="112"/>
      <c r="Q27" s="112"/>
      <c r="R27" s="41"/>
      <c r="S27" s="41"/>
      <c r="T27" s="41"/>
      <c r="U27" s="41"/>
    </row>
    <row r="28" spans="1:21" s="36" customFormat="1" ht="34.5" customHeight="1" x14ac:dyDescent="0.15">
      <c r="A28" s="148">
        <v>20</v>
      </c>
      <c r="B28" s="37"/>
      <c r="C28" s="38"/>
      <c r="D28" s="39"/>
      <c r="E28" s="39"/>
      <c r="F28" s="39"/>
      <c r="G28" s="37"/>
      <c r="H28" s="37"/>
      <c r="I28" s="37"/>
      <c r="J28" s="112"/>
      <c r="K28" s="112"/>
      <c r="L28" s="42"/>
      <c r="M28" s="42"/>
      <c r="N28" s="42"/>
      <c r="O28" s="42"/>
      <c r="P28" s="112"/>
      <c r="Q28" s="112"/>
      <c r="R28" s="41"/>
      <c r="S28" s="41"/>
      <c r="T28" s="41"/>
      <c r="U28" s="41"/>
    </row>
    <row r="29" spans="1:21" s="36" customFormat="1" ht="34.5" customHeight="1" x14ac:dyDescent="0.15">
      <c r="A29" s="148"/>
      <c r="B29" s="149" t="s">
        <v>3665</v>
      </c>
      <c r="C29" s="149"/>
      <c r="D29" s="149"/>
      <c r="E29" s="149"/>
      <c r="F29" s="149"/>
      <c r="G29" s="148"/>
      <c r="H29" s="148"/>
      <c r="I29" s="148"/>
      <c r="J29" s="139">
        <f t="shared" ref="J29:U29" si="0">SUM(J9:J28)</f>
        <v>0</v>
      </c>
      <c r="K29" s="139">
        <f t="shared" si="0"/>
        <v>0</v>
      </c>
      <c r="L29" s="129">
        <f t="shared" si="0"/>
        <v>0</v>
      </c>
      <c r="M29" s="129">
        <f t="shared" si="0"/>
        <v>0</v>
      </c>
      <c r="N29" s="129">
        <f t="shared" si="0"/>
        <v>0</v>
      </c>
      <c r="O29" s="129">
        <f t="shared" si="0"/>
        <v>0</v>
      </c>
      <c r="P29" s="139">
        <f t="shared" si="0"/>
        <v>0</v>
      </c>
      <c r="Q29" s="139">
        <f t="shared" si="0"/>
        <v>0</v>
      </c>
      <c r="R29" s="129">
        <f t="shared" si="0"/>
        <v>0</v>
      </c>
      <c r="S29" s="129">
        <f t="shared" si="0"/>
        <v>0</v>
      </c>
      <c r="T29" s="129">
        <f t="shared" si="0"/>
        <v>0</v>
      </c>
      <c r="U29" s="129">
        <f t="shared" si="0"/>
        <v>0</v>
      </c>
    </row>
    <row r="30" spans="1:21" s="36" customFormat="1" ht="15" customHeight="1" x14ac:dyDescent="0.15">
      <c r="A30" s="127"/>
      <c r="B30" s="127"/>
      <c r="C30" s="200"/>
      <c r="D30" s="201" t="s">
        <v>3757</v>
      </c>
      <c r="E30" s="200"/>
      <c r="F30" s="200"/>
      <c r="G30" s="200"/>
      <c r="H30" s="200"/>
      <c r="I30" s="200"/>
      <c r="J30" s="200"/>
      <c r="K30" s="200"/>
      <c r="L30" s="200"/>
      <c r="M30" s="200"/>
      <c r="N30" s="200"/>
      <c r="O30" s="200"/>
      <c r="P30" s="200"/>
      <c r="Q30" s="200"/>
      <c r="R30" s="200"/>
      <c r="S30" s="200"/>
      <c r="T30" s="200"/>
      <c r="U30" s="200"/>
    </row>
    <row r="31" spans="1:21" s="36" customFormat="1" ht="15" customHeight="1" x14ac:dyDescent="0.15">
      <c r="A31" s="127"/>
      <c r="B31" s="127"/>
      <c r="D31" s="45" t="s">
        <v>3660</v>
      </c>
      <c r="E31" s="29"/>
      <c r="F31" s="202"/>
      <c r="J31" s="203"/>
      <c r="K31" s="203"/>
      <c r="L31" s="203"/>
      <c r="P31" s="203"/>
      <c r="Q31" s="203"/>
      <c r="R31" s="203"/>
    </row>
    <row r="32" spans="1:21" ht="15" customHeight="1" x14ac:dyDescent="0.15">
      <c r="D32" s="45" t="s">
        <v>3758</v>
      </c>
    </row>
    <row r="33" spans="1:18" ht="23.25" customHeight="1" x14ac:dyDescent="0.15"/>
    <row r="34" spans="1:18" ht="19.5" customHeight="1" x14ac:dyDescent="0.15">
      <c r="A34" s="44"/>
      <c r="B34" s="44"/>
      <c r="D34" s="44"/>
      <c r="E34" s="44"/>
      <c r="F34" s="44"/>
      <c r="J34" s="44"/>
      <c r="K34" s="44"/>
      <c r="L34" s="44"/>
      <c r="P34" s="44"/>
      <c r="Q34" s="44"/>
      <c r="R34" s="44"/>
    </row>
    <row r="35" spans="1:18" ht="19.5" customHeight="1" x14ac:dyDescent="0.15">
      <c r="A35" s="44"/>
      <c r="B35" s="44"/>
      <c r="D35" s="44"/>
      <c r="E35" s="44"/>
      <c r="F35" s="44"/>
      <c r="J35" s="44"/>
      <c r="K35" s="44"/>
      <c r="L35" s="44"/>
      <c r="P35" s="44"/>
      <c r="Q35" s="44"/>
      <c r="R35" s="44"/>
    </row>
    <row r="36" spans="1:18" ht="19.5" customHeight="1" x14ac:dyDescent="0.15">
      <c r="A36" s="44"/>
      <c r="B36" s="44"/>
      <c r="D36" s="44"/>
      <c r="E36" s="44"/>
      <c r="F36" s="44"/>
      <c r="J36" s="44"/>
      <c r="K36" s="44"/>
      <c r="L36" s="44"/>
      <c r="P36" s="44"/>
      <c r="Q36" s="44"/>
      <c r="R36" s="44"/>
    </row>
    <row r="37" spans="1:18" ht="19.5" customHeight="1" x14ac:dyDescent="0.15">
      <c r="A37" s="44"/>
      <c r="B37" s="44"/>
      <c r="D37" s="44"/>
      <c r="E37" s="44"/>
      <c r="F37" s="44"/>
      <c r="J37" s="44"/>
      <c r="K37" s="44"/>
      <c r="L37" s="44"/>
      <c r="P37" s="44"/>
      <c r="Q37" s="44"/>
      <c r="R37" s="44"/>
    </row>
    <row r="38" spans="1:18" ht="19.5" customHeight="1" x14ac:dyDescent="0.15">
      <c r="A38" s="44"/>
      <c r="B38" s="44"/>
      <c r="D38" s="44"/>
      <c r="E38" s="44"/>
      <c r="F38" s="44"/>
      <c r="J38" s="44"/>
      <c r="K38" s="44"/>
      <c r="L38" s="44"/>
      <c r="P38" s="44"/>
      <c r="Q38" s="44"/>
      <c r="R38" s="44"/>
    </row>
    <row r="39" spans="1:18" ht="19.5" customHeight="1" x14ac:dyDescent="0.15">
      <c r="A39" s="44"/>
      <c r="B39" s="44"/>
      <c r="D39" s="44"/>
      <c r="E39" s="44"/>
      <c r="F39" s="44"/>
      <c r="J39" s="44"/>
      <c r="K39" s="44"/>
      <c r="L39" s="44"/>
      <c r="P39" s="44"/>
      <c r="Q39" s="44"/>
      <c r="R39" s="44"/>
    </row>
    <row r="40" spans="1:18" ht="19.5" customHeight="1" x14ac:dyDescent="0.15">
      <c r="A40" s="44"/>
      <c r="B40" s="44"/>
      <c r="D40" s="44"/>
      <c r="E40" s="44"/>
      <c r="F40" s="44"/>
      <c r="J40" s="44"/>
      <c r="K40" s="44"/>
      <c r="L40" s="44"/>
      <c r="P40" s="44"/>
      <c r="Q40" s="44"/>
      <c r="R40" s="44"/>
    </row>
    <row r="41" spans="1:18" ht="19.5" customHeight="1" x14ac:dyDescent="0.15">
      <c r="A41" s="44"/>
      <c r="B41" s="44"/>
      <c r="D41" s="44"/>
      <c r="E41" s="44"/>
      <c r="F41" s="44"/>
      <c r="J41" s="44"/>
      <c r="K41" s="44"/>
      <c r="L41" s="44"/>
      <c r="P41" s="44"/>
      <c r="Q41" s="44"/>
      <c r="R41" s="44"/>
    </row>
    <row r="42" spans="1:18" ht="19.5" customHeight="1" x14ac:dyDescent="0.15">
      <c r="A42" s="44"/>
      <c r="B42" s="44"/>
      <c r="D42" s="44"/>
      <c r="E42" s="44"/>
      <c r="F42" s="44"/>
      <c r="J42" s="44"/>
      <c r="K42" s="44"/>
      <c r="L42" s="44"/>
      <c r="P42" s="44"/>
      <c r="Q42" s="44"/>
      <c r="R42" s="44"/>
    </row>
    <row r="43" spans="1:18" ht="19.5" customHeight="1" x14ac:dyDescent="0.15">
      <c r="A43" s="44"/>
      <c r="B43" s="44"/>
      <c r="D43" s="44"/>
      <c r="E43" s="44"/>
      <c r="F43" s="44"/>
      <c r="J43" s="44"/>
      <c r="K43" s="44"/>
      <c r="L43" s="44"/>
      <c r="P43" s="44"/>
      <c r="Q43" s="44"/>
      <c r="R43" s="44"/>
    </row>
    <row r="44" spans="1:18" ht="19.5" customHeight="1" x14ac:dyDescent="0.15">
      <c r="A44" s="44"/>
      <c r="B44" s="44"/>
      <c r="D44" s="44"/>
      <c r="E44" s="44"/>
      <c r="F44" s="44"/>
      <c r="J44" s="44"/>
      <c r="K44" s="44"/>
      <c r="L44" s="44"/>
      <c r="P44" s="44"/>
      <c r="Q44" s="44"/>
      <c r="R44" s="44"/>
    </row>
    <row r="45" spans="1:18" ht="19.5" customHeight="1" x14ac:dyDescent="0.15">
      <c r="A45" s="44"/>
      <c r="B45" s="44"/>
      <c r="D45" s="44"/>
      <c r="E45" s="44"/>
      <c r="F45" s="44"/>
      <c r="J45" s="44"/>
      <c r="K45" s="44"/>
      <c r="L45" s="44"/>
      <c r="P45" s="44"/>
      <c r="Q45" s="44"/>
      <c r="R45" s="44"/>
    </row>
    <row r="46" spans="1:18" ht="19.5" customHeight="1" x14ac:dyDescent="0.15">
      <c r="A46" s="44"/>
      <c r="B46" s="44"/>
      <c r="D46" s="44"/>
      <c r="E46" s="44"/>
      <c r="F46" s="44"/>
      <c r="J46" s="44"/>
      <c r="K46" s="44"/>
      <c r="L46" s="44"/>
      <c r="P46" s="44"/>
      <c r="Q46" s="44"/>
      <c r="R46" s="44"/>
    </row>
    <row r="47" spans="1:18" ht="19.5" customHeight="1" x14ac:dyDescent="0.15">
      <c r="A47" s="44"/>
      <c r="B47" s="44"/>
      <c r="D47" s="44"/>
      <c r="E47" s="44"/>
      <c r="F47" s="44"/>
      <c r="J47" s="44"/>
      <c r="K47" s="44"/>
      <c r="L47" s="44"/>
      <c r="P47" s="44"/>
      <c r="Q47" s="44"/>
      <c r="R47" s="44"/>
    </row>
    <row r="48" spans="1:18" ht="19.5" customHeight="1" x14ac:dyDescent="0.15">
      <c r="A48" s="44"/>
      <c r="B48" s="44"/>
      <c r="D48" s="44"/>
      <c r="E48" s="44"/>
      <c r="F48" s="44"/>
      <c r="J48" s="44"/>
      <c r="K48" s="44"/>
      <c r="L48" s="44"/>
      <c r="P48" s="44"/>
      <c r="Q48" s="44"/>
      <c r="R48" s="44"/>
    </row>
    <row r="49" s="44" customFormat="1" ht="19.5" customHeight="1" x14ac:dyDescent="0.15"/>
    <row r="50" s="44" customFormat="1" ht="19.5" customHeight="1" x14ac:dyDescent="0.15"/>
    <row r="51" s="44" customFormat="1" ht="19.5" customHeight="1" x14ac:dyDescent="0.15"/>
    <row r="52" s="44" customFormat="1" ht="19.5" customHeight="1" x14ac:dyDescent="0.15"/>
    <row r="53" s="44" customFormat="1" ht="19.5" customHeight="1" x14ac:dyDescent="0.15"/>
    <row r="54" s="44" customFormat="1" ht="19.5" customHeight="1" x14ac:dyDescent="0.15"/>
  </sheetData>
  <mergeCells count="16">
    <mergeCell ref="A2:U2"/>
    <mergeCell ref="J6:O6"/>
    <mergeCell ref="P6:U6"/>
    <mergeCell ref="A7:A8"/>
    <mergeCell ref="B7:B8"/>
    <mergeCell ref="C7:C8"/>
    <mergeCell ref="D7:D8"/>
    <mergeCell ref="E7:G7"/>
    <mergeCell ref="M7:O7"/>
    <mergeCell ref="P7:Q7"/>
    <mergeCell ref="R7:R8"/>
    <mergeCell ref="S7:U7"/>
    <mergeCell ref="H7:H8"/>
    <mergeCell ref="I7:I8"/>
    <mergeCell ref="J7:K7"/>
    <mergeCell ref="L7:L8"/>
  </mergeCells>
  <phoneticPr fontId="2"/>
  <hyperlinks>
    <hyperlink ref="V1" location="目次!A1" display="目次に戻る" xr:uid="{6D363936-5D7E-4A19-B67C-2E64215C5417}"/>
  </hyperlinks>
  <printOptions horizontalCentered="1" verticalCentered="1"/>
  <pageMargins left="0.19685039370078741" right="0.19685039370078741" top="0.39370078740157483" bottom="0.39370078740157483" header="0.31496062992125984" footer="0.31496062992125984"/>
  <pageSetup paperSize="9" scale="56" firstPageNumber="0" orientation="landscape" useFirstPageNumber="1"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B926-782B-4828-A65F-A32D5A297DFE}">
  <sheetPr codeName="Sheet84">
    <tabColor rgb="FFFF0000"/>
  </sheetPr>
  <dimension ref="B1:I101"/>
  <sheetViews>
    <sheetView showGridLines="0" view="pageBreakPreview" zoomScale="80" zoomScaleNormal="100" zoomScaleSheetLayoutView="80" workbookViewId="0">
      <selection sqref="A1:XFD1048576"/>
    </sheetView>
  </sheetViews>
  <sheetFormatPr defaultColWidth="9" defaultRowHeight="13.5" x14ac:dyDescent="0.4"/>
  <cols>
    <col min="1" max="1" width="2.25" style="89" customWidth="1"/>
    <col min="2" max="2" width="16.75" style="89" customWidth="1"/>
    <col min="3" max="7" width="18.5" style="89" customWidth="1"/>
    <col min="8" max="8" width="3.375" style="89" customWidth="1"/>
    <col min="9" max="16384" width="9" style="89"/>
  </cols>
  <sheetData>
    <row r="1" spans="2:9" ht="20.25" customHeight="1" x14ac:dyDescent="0.4">
      <c r="B1" s="89" t="s">
        <v>760</v>
      </c>
      <c r="I1" s="165" t="s">
        <v>3647</v>
      </c>
    </row>
    <row r="2" spans="2:9" ht="17.25" x14ac:dyDescent="0.4">
      <c r="B2" s="398" t="s">
        <v>761</v>
      </c>
      <c r="C2" s="398"/>
      <c r="D2" s="398"/>
      <c r="E2" s="398"/>
      <c r="F2" s="398"/>
      <c r="G2" s="398"/>
    </row>
    <row r="3" spans="2:9" ht="18.75" customHeight="1" x14ac:dyDescent="0.4">
      <c r="B3" s="171"/>
      <c r="C3" s="171"/>
      <c r="D3" s="171"/>
      <c r="E3" s="171"/>
      <c r="F3" s="171"/>
      <c r="G3" s="171"/>
    </row>
    <row r="4" spans="2:9" ht="14.25" customHeight="1" x14ac:dyDescent="0.4">
      <c r="B4" s="150" t="s">
        <v>155</v>
      </c>
      <c r="C4" s="399" t="s">
        <v>3668</v>
      </c>
      <c r="D4" s="400"/>
      <c r="E4" s="171"/>
      <c r="F4" s="171"/>
      <c r="G4" s="172" t="s">
        <v>156</v>
      </c>
    </row>
    <row r="5" spans="2:9" ht="14.25" customHeight="1" x14ac:dyDescent="0.4">
      <c r="B5" s="173" t="s">
        <v>267</v>
      </c>
      <c r="C5" s="399"/>
      <c r="D5" s="400"/>
      <c r="G5" s="401"/>
    </row>
    <row r="6" spans="2:9" ht="14.25" customHeight="1" x14ac:dyDescent="0.4">
      <c r="B6" s="173" t="s">
        <v>3649</v>
      </c>
      <c r="C6" s="399"/>
      <c r="D6" s="400"/>
      <c r="G6" s="402"/>
    </row>
    <row r="7" spans="2:9" ht="14.25" customHeight="1" x14ac:dyDescent="0.4">
      <c r="B7" s="173" t="s">
        <v>3650</v>
      </c>
      <c r="C7" s="399"/>
      <c r="D7" s="400"/>
    </row>
    <row r="8" spans="2:9" ht="18.75" customHeight="1" x14ac:dyDescent="0.4">
      <c r="B8" s="27"/>
      <c r="G8" s="174"/>
    </row>
    <row r="9" spans="2:9" x14ac:dyDescent="0.4">
      <c r="B9" s="175" t="s">
        <v>3651</v>
      </c>
      <c r="C9" s="395"/>
      <c r="D9" s="396"/>
      <c r="E9" s="397"/>
      <c r="F9" s="176" t="s">
        <v>3661</v>
      </c>
      <c r="G9" s="177"/>
    </row>
    <row r="10" spans="2:9" x14ac:dyDescent="0.4">
      <c r="B10" s="175" t="s">
        <v>635</v>
      </c>
      <c r="C10" s="395"/>
      <c r="D10" s="396"/>
      <c r="E10" s="396"/>
      <c r="F10" s="396"/>
      <c r="G10" s="397"/>
    </row>
    <row r="11" spans="2:9" x14ac:dyDescent="0.4">
      <c r="B11" s="406" t="s">
        <v>158</v>
      </c>
      <c r="C11" s="178" t="s">
        <v>463</v>
      </c>
      <c r="D11" s="409"/>
      <c r="E11" s="409"/>
      <c r="F11" s="409"/>
      <c r="G11" s="410"/>
    </row>
    <row r="12" spans="2:9" x14ac:dyDescent="0.4">
      <c r="B12" s="407"/>
      <c r="C12" s="179" t="s">
        <v>464</v>
      </c>
      <c r="D12" s="411"/>
      <c r="E12" s="411"/>
      <c r="F12" s="411"/>
      <c r="G12" s="412"/>
    </row>
    <row r="13" spans="2:9" x14ac:dyDescent="0.4">
      <c r="B13" s="407"/>
      <c r="C13" s="179" t="s">
        <v>465</v>
      </c>
      <c r="D13" s="411"/>
      <c r="E13" s="411"/>
      <c r="F13" s="411"/>
      <c r="G13" s="412"/>
    </row>
    <row r="14" spans="2:9" x14ac:dyDescent="0.4">
      <c r="B14" s="407"/>
      <c r="C14" s="179" t="s">
        <v>466</v>
      </c>
      <c r="D14" s="411"/>
      <c r="E14" s="411"/>
      <c r="F14" s="411"/>
      <c r="G14" s="412"/>
    </row>
    <row r="15" spans="2:9" x14ac:dyDescent="0.4">
      <c r="B15" s="408"/>
      <c r="C15" s="180" t="s">
        <v>163</v>
      </c>
      <c r="D15" s="413"/>
      <c r="E15" s="413"/>
      <c r="F15" s="181" t="s">
        <v>164</v>
      </c>
      <c r="G15" s="182"/>
    </row>
    <row r="16" spans="2:9" x14ac:dyDescent="0.4">
      <c r="B16" s="406" t="s">
        <v>165</v>
      </c>
      <c r="C16" s="414"/>
      <c r="D16" s="415"/>
      <c r="E16" s="183"/>
      <c r="F16" s="150" t="s">
        <v>467</v>
      </c>
      <c r="G16" s="150" t="s">
        <v>3704</v>
      </c>
    </row>
    <row r="17" spans="2:7" x14ac:dyDescent="0.4">
      <c r="B17" s="407"/>
      <c r="C17" s="416"/>
      <c r="D17" s="417"/>
      <c r="E17" s="175" t="s">
        <v>167</v>
      </c>
      <c r="F17" s="150"/>
      <c r="G17" s="150"/>
    </row>
    <row r="18" spans="2:7" x14ac:dyDescent="0.4">
      <c r="B18" s="408"/>
      <c r="C18" s="418"/>
      <c r="D18" s="419"/>
      <c r="E18" s="175" t="s">
        <v>168</v>
      </c>
      <c r="F18" s="150"/>
      <c r="G18" s="150"/>
    </row>
    <row r="19" spans="2:7" x14ac:dyDescent="0.4">
      <c r="B19" s="423" t="s">
        <v>169</v>
      </c>
      <c r="C19" s="414"/>
      <c r="D19" s="424"/>
      <c r="E19" s="424"/>
      <c r="F19" s="424"/>
      <c r="G19" s="415"/>
    </row>
    <row r="20" spans="2:7" x14ac:dyDescent="0.4">
      <c r="B20" s="407"/>
      <c r="C20" s="416"/>
      <c r="D20" s="425"/>
      <c r="E20" s="425"/>
      <c r="F20" s="425"/>
      <c r="G20" s="417"/>
    </row>
    <row r="21" spans="2:7" x14ac:dyDescent="0.4">
      <c r="B21" s="408"/>
      <c r="C21" s="418"/>
      <c r="D21" s="426"/>
      <c r="E21" s="426"/>
      <c r="F21" s="426"/>
      <c r="G21" s="419"/>
    </row>
    <row r="22" spans="2:7" ht="18.75" customHeight="1" x14ac:dyDescent="0.4">
      <c r="B22" s="27"/>
      <c r="D22" s="184"/>
      <c r="E22" s="184"/>
      <c r="F22" s="184"/>
      <c r="G22" s="184"/>
    </row>
    <row r="23" spans="2:7" x14ac:dyDescent="0.15">
      <c r="B23" s="185" t="s">
        <v>170</v>
      </c>
      <c r="G23" s="186" t="s">
        <v>171</v>
      </c>
    </row>
    <row r="24" spans="2:7" x14ac:dyDescent="0.4">
      <c r="B24" s="403" t="s">
        <v>172</v>
      </c>
      <c r="C24" s="172" t="s">
        <v>563</v>
      </c>
      <c r="D24" s="172" t="s">
        <v>3706</v>
      </c>
      <c r="E24" s="172" t="s">
        <v>3707</v>
      </c>
      <c r="F24" s="172" t="s">
        <v>3680</v>
      </c>
      <c r="G24" s="403" t="s">
        <v>678</v>
      </c>
    </row>
    <row r="25" spans="2:7" x14ac:dyDescent="0.4">
      <c r="B25" s="404"/>
      <c r="C25" s="187" t="s">
        <v>472</v>
      </c>
      <c r="D25" s="187" t="s">
        <v>473</v>
      </c>
      <c r="E25" s="187" t="s">
        <v>3708</v>
      </c>
      <c r="F25" s="187" t="s">
        <v>3709</v>
      </c>
      <c r="G25" s="404"/>
    </row>
    <row r="26" spans="2:7" x14ac:dyDescent="0.4">
      <c r="B26" s="175" t="s">
        <v>175</v>
      </c>
      <c r="C26" s="188"/>
      <c r="D26" s="188"/>
      <c r="E26" s="189"/>
      <c r="F26" s="190">
        <f>(D26+E26)-C26</f>
        <v>0</v>
      </c>
      <c r="G26" s="191"/>
    </row>
    <row r="27" spans="2:7" x14ac:dyDescent="0.4">
      <c r="B27" s="175" t="s">
        <v>176</v>
      </c>
      <c r="C27" s="188"/>
      <c r="D27" s="188"/>
      <c r="E27" s="189"/>
      <c r="F27" s="190">
        <f t="shared" ref="F27:F28" si="0">(D27+E27)-C27</f>
        <v>0</v>
      </c>
      <c r="G27" s="191"/>
    </row>
    <row r="28" spans="2:7" x14ac:dyDescent="0.4">
      <c r="B28" s="175" t="s">
        <v>177</v>
      </c>
      <c r="C28" s="188"/>
      <c r="D28" s="188"/>
      <c r="E28" s="189"/>
      <c r="F28" s="190">
        <f t="shared" si="0"/>
        <v>0</v>
      </c>
      <c r="G28" s="191"/>
    </row>
    <row r="29" spans="2:7" x14ac:dyDescent="0.4">
      <c r="B29" s="150" t="s">
        <v>178</v>
      </c>
      <c r="C29" s="192">
        <f>SUM(C26:C28)</f>
        <v>0</v>
      </c>
      <c r="D29" s="192">
        <f>SUM(D26:D28)</f>
        <v>0</v>
      </c>
      <c r="E29" s="193">
        <f>SUM(E26:E28)</f>
        <v>0</v>
      </c>
      <c r="F29" s="193">
        <f>SUM(F26:F28)</f>
        <v>0</v>
      </c>
      <c r="G29" s="191"/>
    </row>
    <row r="30" spans="2:7" x14ac:dyDescent="0.4">
      <c r="C30" s="27" t="s">
        <v>179</v>
      </c>
    </row>
    <row r="31" spans="2:7" ht="22.5" customHeight="1" x14ac:dyDescent="0.15">
      <c r="B31" s="185" t="s">
        <v>180</v>
      </c>
      <c r="G31" s="186" t="s">
        <v>171</v>
      </c>
    </row>
    <row r="32" spans="2:7" x14ac:dyDescent="0.4">
      <c r="B32" s="403" t="s">
        <v>172</v>
      </c>
      <c r="C32" s="172" t="s">
        <v>563</v>
      </c>
      <c r="D32" s="172" t="s">
        <v>3706</v>
      </c>
      <c r="E32" s="172" t="s">
        <v>3707</v>
      </c>
      <c r="F32" s="172" t="s">
        <v>3680</v>
      </c>
      <c r="G32" s="403" t="s">
        <v>678</v>
      </c>
    </row>
    <row r="33" spans="2:7" x14ac:dyDescent="0.4">
      <c r="B33" s="404"/>
      <c r="C33" s="187" t="s">
        <v>476</v>
      </c>
      <c r="D33" s="187" t="s">
        <v>477</v>
      </c>
      <c r="E33" s="187" t="s">
        <v>3708</v>
      </c>
      <c r="F33" s="187" t="s">
        <v>3709</v>
      </c>
      <c r="G33" s="404"/>
    </row>
    <row r="34" spans="2:7" x14ac:dyDescent="0.4">
      <c r="B34" s="175" t="s">
        <v>181</v>
      </c>
      <c r="C34" s="188"/>
      <c r="D34" s="188"/>
      <c r="E34" s="189"/>
      <c r="F34" s="190">
        <f>(D34+E34)-C34</f>
        <v>0</v>
      </c>
      <c r="G34" s="191"/>
    </row>
    <row r="35" spans="2:7" x14ac:dyDescent="0.4">
      <c r="B35" s="175" t="s">
        <v>182</v>
      </c>
      <c r="C35" s="188"/>
      <c r="D35" s="188"/>
      <c r="E35" s="189"/>
      <c r="F35" s="190">
        <f t="shared" ref="F35:F42" si="1">(D35+E35)-C35</f>
        <v>0</v>
      </c>
      <c r="G35" s="191"/>
    </row>
    <row r="36" spans="2:7" x14ac:dyDescent="0.4">
      <c r="B36" s="175" t="s">
        <v>183</v>
      </c>
      <c r="C36" s="188"/>
      <c r="D36" s="188"/>
      <c r="E36" s="189"/>
      <c r="F36" s="190">
        <f t="shared" si="1"/>
        <v>0</v>
      </c>
      <c r="G36" s="191"/>
    </row>
    <row r="37" spans="2:7" x14ac:dyDescent="0.4">
      <c r="B37" s="175" t="s">
        <v>184</v>
      </c>
      <c r="C37" s="188"/>
      <c r="D37" s="188"/>
      <c r="E37" s="189"/>
      <c r="F37" s="190">
        <f t="shared" si="1"/>
        <v>0</v>
      </c>
      <c r="G37" s="191"/>
    </row>
    <row r="38" spans="2:7" x14ac:dyDescent="0.4">
      <c r="B38" s="175" t="s">
        <v>185</v>
      </c>
      <c r="C38" s="188"/>
      <c r="D38" s="188"/>
      <c r="E38" s="189"/>
      <c r="F38" s="190">
        <f t="shared" si="1"/>
        <v>0</v>
      </c>
      <c r="G38" s="191"/>
    </row>
    <row r="39" spans="2:7" x14ac:dyDescent="0.4">
      <c r="B39" s="175" t="s">
        <v>186</v>
      </c>
      <c r="C39" s="188"/>
      <c r="D39" s="188"/>
      <c r="E39" s="189"/>
      <c r="F39" s="190">
        <f t="shared" si="1"/>
        <v>0</v>
      </c>
      <c r="G39" s="191"/>
    </row>
    <row r="40" spans="2:7" x14ac:dyDescent="0.4">
      <c r="B40" s="175" t="s">
        <v>187</v>
      </c>
      <c r="C40" s="188"/>
      <c r="D40" s="188"/>
      <c r="E40" s="189"/>
      <c r="F40" s="190">
        <f t="shared" si="1"/>
        <v>0</v>
      </c>
      <c r="G40" s="191"/>
    </row>
    <row r="41" spans="2:7" x14ac:dyDescent="0.4">
      <c r="B41" s="175" t="s">
        <v>188</v>
      </c>
      <c r="C41" s="188"/>
      <c r="D41" s="188"/>
      <c r="E41" s="189"/>
      <c r="F41" s="190">
        <f t="shared" si="1"/>
        <v>0</v>
      </c>
      <c r="G41" s="191"/>
    </row>
    <row r="42" spans="2:7" x14ac:dyDescent="0.4">
      <c r="B42" s="175" t="s">
        <v>189</v>
      </c>
      <c r="C42" s="188"/>
      <c r="D42" s="188"/>
      <c r="E42" s="189"/>
      <c r="F42" s="190">
        <f t="shared" si="1"/>
        <v>0</v>
      </c>
      <c r="G42" s="191"/>
    </row>
    <row r="43" spans="2:7" x14ac:dyDescent="0.4">
      <c r="B43" s="150" t="s">
        <v>178</v>
      </c>
      <c r="C43" s="192">
        <f>SUM(C34:C42)</f>
        <v>0</v>
      </c>
      <c r="D43" s="192">
        <f>SUM(D34:D42)</f>
        <v>0</v>
      </c>
      <c r="E43" s="192">
        <f>SUM(E34:E42)</f>
        <v>0</v>
      </c>
      <c r="F43" s="192">
        <f>SUM(F34:F42)</f>
        <v>0</v>
      </c>
      <c r="G43" s="191"/>
    </row>
    <row r="45" spans="2:7" x14ac:dyDescent="0.4">
      <c r="B45" s="27" t="s">
        <v>679</v>
      </c>
      <c r="E45" s="27" t="s">
        <v>680</v>
      </c>
    </row>
    <row r="46" spans="2:7" x14ac:dyDescent="0.4">
      <c r="B46" s="150" t="s">
        <v>681</v>
      </c>
      <c r="C46" s="150" t="s">
        <v>682</v>
      </c>
      <c r="E46" s="150" t="s">
        <v>683</v>
      </c>
      <c r="F46" s="150" t="s">
        <v>684</v>
      </c>
      <c r="G46" s="150" t="s">
        <v>363</v>
      </c>
    </row>
    <row r="47" spans="2:7" x14ac:dyDescent="0.4">
      <c r="B47" s="152"/>
      <c r="C47" s="152"/>
      <c r="E47" s="152"/>
      <c r="F47" s="194"/>
      <c r="G47" s="194"/>
    </row>
    <row r="48" spans="2:7" x14ac:dyDescent="0.4">
      <c r="B48" s="152"/>
      <c r="C48" s="152"/>
      <c r="E48" s="152"/>
      <c r="F48" s="194"/>
      <c r="G48" s="194"/>
    </row>
    <row r="49" spans="2:7" x14ac:dyDescent="0.4">
      <c r="B49" s="152"/>
      <c r="C49" s="152"/>
      <c r="E49" s="152"/>
      <c r="F49" s="194"/>
      <c r="G49" s="194"/>
    </row>
    <row r="50" spans="2:7" x14ac:dyDescent="0.4">
      <c r="B50" s="152"/>
      <c r="C50" s="152"/>
      <c r="E50" s="152"/>
      <c r="F50" s="194"/>
      <c r="G50" s="194"/>
    </row>
    <row r="51" spans="2:7" x14ac:dyDescent="0.4">
      <c r="B51" s="152"/>
      <c r="C51" s="152"/>
      <c r="E51" s="152"/>
      <c r="F51" s="194"/>
      <c r="G51" s="194"/>
    </row>
    <row r="52" spans="2:7" x14ac:dyDescent="0.4">
      <c r="B52" s="152"/>
      <c r="C52" s="152"/>
      <c r="E52" s="152"/>
      <c r="F52" s="194"/>
      <c r="G52" s="194"/>
    </row>
    <row r="53" spans="2:7" x14ac:dyDescent="0.4">
      <c r="B53" s="150" t="s">
        <v>250</v>
      </c>
      <c r="C53" s="88" t="s">
        <v>685</v>
      </c>
      <c r="E53" s="150" t="s">
        <v>250</v>
      </c>
      <c r="F53" s="194">
        <f>SUM(F47:F52)</f>
        <v>0</v>
      </c>
      <c r="G53" s="194">
        <f>SUM(G47:G52)</f>
        <v>0</v>
      </c>
    </row>
    <row r="55" spans="2:7" x14ac:dyDescent="0.4">
      <c r="B55" s="195" t="s">
        <v>3716</v>
      </c>
    </row>
    <row r="77" spans="2:7" x14ac:dyDescent="0.4">
      <c r="B77" s="89" t="s">
        <v>197</v>
      </c>
    </row>
    <row r="78" spans="2:7" x14ac:dyDescent="0.4">
      <c r="B78" s="429" t="s">
        <v>198</v>
      </c>
      <c r="C78" s="430"/>
      <c r="D78" s="409"/>
      <c r="E78" s="409"/>
      <c r="F78" s="409"/>
      <c r="G78" s="410"/>
    </row>
    <row r="79" spans="2:7" x14ac:dyDescent="0.4">
      <c r="B79" s="429"/>
      <c r="C79" s="431"/>
      <c r="D79" s="432"/>
      <c r="E79" s="432"/>
      <c r="F79" s="432"/>
      <c r="G79" s="433"/>
    </row>
    <row r="80" spans="2:7" x14ac:dyDescent="0.4">
      <c r="B80" s="429" t="s">
        <v>199</v>
      </c>
      <c r="C80" s="196" t="s">
        <v>167</v>
      </c>
      <c r="D80" s="197"/>
      <c r="E80" s="198" t="s">
        <v>200</v>
      </c>
      <c r="F80" s="435"/>
      <c r="G80" s="435"/>
    </row>
    <row r="81" spans="2:7" x14ac:dyDescent="0.4">
      <c r="B81" s="429"/>
      <c r="C81" s="152" t="s">
        <v>168</v>
      </c>
      <c r="D81" s="199"/>
      <c r="E81" s="88" t="s">
        <v>201</v>
      </c>
      <c r="F81" s="435"/>
      <c r="G81" s="435"/>
    </row>
    <row r="82" spans="2:7" x14ac:dyDescent="0.4">
      <c r="B82" s="429"/>
      <c r="C82" s="88" t="s">
        <v>202</v>
      </c>
      <c r="D82" s="176"/>
      <c r="E82" s="88" t="s">
        <v>203</v>
      </c>
      <c r="F82" s="435"/>
      <c r="G82" s="435"/>
    </row>
    <row r="83" spans="2:7" x14ac:dyDescent="0.4">
      <c r="B83" s="429"/>
      <c r="C83" s="88" t="s">
        <v>204</v>
      </c>
      <c r="D83" s="176"/>
      <c r="E83" s="88" t="s">
        <v>205</v>
      </c>
      <c r="F83" s="435"/>
      <c r="G83" s="435"/>
    </row>
    <row r="86" spans="2:7" x14ac:dyDescent="0.4">
      <c r="B86" s="89" t="s">
        <v>206</v>
      </c>
    </row>
    <row r="87" spans="2:7" x14ac:dyDescent="0.4">
      <c r="B87" s="89" t="s">
        <v>207</v>
      </c>
      <c r="C87" s="89" t="s">
        <v>155</v>
      </c>
      <c r="D87" s="89" t="s">
        <v>157</v>
      </c>
      <c r="E87" s="89" t="s">
        <v>208</v>
      </c>
    </row>
    <row r="88" spans="2:7" x14ac:dyDescent="0.4">
      <c r="B88" s="89" t="s">
        <v>209</v>
      </c>
      <c r="C88" s="89" t="s">
        <v>210</v>
      </c>
      <c r="D88" s="89" t="s">
        <v>211</v>
      </c>
      <c r="E88" s="89" t="s">
        <v>212</v>
      </c>
    </row>
    <row r="89" spans="2:7" x14ac:dyDescent="0.4">
      <c r="B89" s="89" t="s">
        <v>213</v>
      </c>
      <c r="C89" s="89" t="s">
        <v>214</v>
      </c>
      <c r="D89" s="89" t="s">
        <v>215</v>
      </c>
      <c r="E89" s="89" t="s">
        <v>216</v>
      </c>
    </row>
    <row r="90" spans="2:7" x14ac:dyDescent="0.4">
      <c r="C90" s="89" t="s">
        <v>217</v>
      </c>
      <c r="D90" s="89" t="s">
        <v>218</v>
      </c>
      <c r="E90" s="89" t="s">
        <v>219</v>
      </c>
    </row>
    <row r="91" spans="2:7" x14ac:dyDescent="0.4">
      <c r="C91" s="89" t="s">
        <v>220</v>
      </c>
      <c r="D91" s="89" t="s">
        <v>221</v>
      </c>
      <c r="E91" s="89" t="s">
        <v>222</v>
      </c>
    </row>
    <row r="92" spans="2:7" x14ac:dyDescent="0.4">
      <c r="C92" s="89" t="s">
        <v>223</v>
      </c>
      <c r="D92" s="89" t="s">
        <v>224</v>
      </c>
      <c r="E92" s="89" t="s">
        <v>225</v>
      </c>
    </row>
    <row r="93" spans="2:7" x14ac:dyDescent="0.4">
      <c r="D93" s="89" t="s">
        <v>226</v>
      </c>
      <c r="E93" s="89" t="s">
        <v>227</v>
      </c>
    </row>
    <row r="94" spans="2:7" x14ac:dyDescent="0.4">
      <c r="D94" s="89" t="s">
        <v>228</v>
      </c>
      <c r="E94" s="89" t="s">
        <v>229</v>
      </c>
    </row>
    <row r="95" spans="2:7" x14ac:dyDescent="0.4">
      <c r="D95" s="89" t="s">
        <v>230</v>
      </c>
      <c r="E95" s="89" t="s">
        <v>231</v>
      </c>
    </row>
    <row r="96" spans="2:7" x14ac:dyDescent="0.4">
      <c r="D96" s="89" t="s">
        <v>232</v>
      </c>
      <c r="E96" s="89" t="s">
        <v>233</v>
      </c>
    </row>
    <row r="97" spans="4:5" x14ac:dyDescent="0.4">
      <c r="D97" s="89" t="s">
        <v>234</v>
      </c>
      <c r="E97" s="89" t="s">
        <v>235</v>
      </c>
    </row>
    <row r="98" spans="4:5" x14ac:dyDescent="0.4">
      <c r="D98" s="89" t="s">
        <v>236</v>
      </c>
      <c r="E98" s="89" t="s">
        <v>237</v>
      </c>
    </row>
    <row r="99" spans="4:5" x14ac:dyDescent="0.4">
      <c r="D99" s="89" t="s">
        <v>205</v>
      </c>
      <c r="E99" s="89" t="s">
        <v>232</v>
      </c>
    </row>
    <row r="100" spans="4:5" x14ac:dyDescent="0.4">
      <c r="D100" s="89" t="s">
        <v>238</v>
      </c>
      <c r="E100" s="89" t="s">
        <v>239</v>
      </c>
    </row>
    <row r="101" spans="4:5" x14ac:dyDescent="0.4">
      <c r="E101" s="89" t="s">
        <v>238</v>
      </c>
    </row>
  </sheetData>
  <mergeCells count="29">
    <mergeCell ref="C9:E9"/>
    <mergeCell ref="B2:G2"/>
    <mergeCell ref="C5:D5"/>
    <mergeCell ref="C6:D6"/>
    <mergeCell ref="C7:D7"/>
    <mergeCell ref="G5:G6"/>
    <mergeCell ref="C4:D4"/>
    <mergeCell ref="C10:G10"/>
    <mergeCell ref="B11:B15"/>
    <mergeCell ref="D11:G11"/>
    <mergeCell ref="D12:G12"/>
    <mergeCell ref="D13:G13"/>
    <mergeCell ref="D14:G14"/>
    <mergeCell ref="D15:E15"/>
    <mergeCell ref="B78:B79"/>
    <mergeCell ref="C78:G79"/>
    <mergeCell ref="G32:G33"/>
    <mergeCell ref="B32:B33"/>
    <mergeCell ref="B16:B18"/>
    <mergeCell ref="C16:D18"/>
    <mergeCell ref="B19:B21"/>
    <mergeCell ref="C19:G21"/>
    <mergeCell ref="B24:B25"/>
    <mergeCell ref="G24:G25"/>
    <mergeCell ref="B80:B83"/>
    <mergeCell ref="F80:G80"/>
    <mergeCell ref="F81:G81"/>
    <mergeCell ref="F82:G82"/>
    <mergeCell ref="F83:G83"/>
  </mergeCells>
  <phoneticPr fontId="2"/>
  <hyperlinks>
    <hyperlink ref="I1" location="目次!A1" display="目次に戻る" xr:uid="{C1A62057-FFCD-4E5B-B525-E50699D4DA6D}"/>
  </hyperlinks>
  <pageMargins left="0.39370078740157483" right="0.39370078740157483" top="0.59055118110236227" bottom="0.3937007874015748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2923-4C03-44AC-9085-57BB66574B0C}">
  <sheetPr codeName="Sheet8">
    <tabColor rgb="FFFFC000"/>
  </sheetPr>
  <dimension ref="A1:J20"/>
  <sheetViews>
    <sheetView view="pageBreakPreview" zoomScale="80" zoomScaleNormal="100" zoomScaleSheetLayoutView="80" workbookViewId="0">
      <selection activeCell="K20" sqref="K20"/>
    </sheetView>
  </sheetViews>
  <sheetFormatPr defaultColWidth="9" defaultRowHeight="13.5" x14ac:dyDescent="0.4"/>
  <cols>
    <col min="1" max="1" width="4.25" style="89" customWidth="1"/>
    <col min="2" max="5" width="13.125" style="89" customWidth="1"/>
    <col min="6" max="7" width="15.625" style="89" customWidth="1"/>
    <col min="8" max="8" width="3.75" style="89" customWidth="1"/>
    <col min="9" max="16384" width="9" style="89"/>
  </cols>
  <sheetData>
    <row r="1" spans="1:10" ht="18.75" x14ac:dyDescent="0.4">
      <c r="A1" s="89" t="s">
        <v>3808</v>
      </c>
      <c r="I1" s="165" t="s">
        <v>3647</v>
      </c>
    </row>
    <row r="2" spans="1:10" ht="17.25" x14ac:dyDescent="0.4">
      <c r="C2" s="439" t="s">
        <v>3809</v>
      </c>
      <c r="D2" s="439"/>
      <c r="E2" s="439"/>
      <c r="F2" s="439"/>
    </row>
    <row r="3" spans="1:10" x14ac:dyDescent="0.4">
      <c r="G3" s="150" t="s">
        <v>156</v>
      </c>
    </row>
    <row r="4" spans="1:10" ht="30" customHeight="1" x14ac:dyDescent="0.4">
      <c r="G4" s="150"/>
    </row>
    <row r="6" spans="1:10" x14ac:dyDescent="0.4">
      <c r="A6" s="89" t="s">
        <v>284</v>
      </c>
    </row>
    <row r="8" spans="1:10" x14ac:dyDescent="0.4">
      <c r="B8" s="89" t="s">
        <v>3810</v>
      </c>
    </row>
    <row r="9" spans="1:10" x14ac:dyDescent="0.4">
      <c r="G9" s="166"/>
    </row>
    <row r="10" spans="1:10" ht="22.5" customHeight="1" x14ac:dyDescent="0.4">
      <c r="G10" s="98"/>
    </row>
    <row r="11" spans="1:10" ht="22.5" customHeight="1" x14ac:dyDescent="0.4">
      <c r="B11" s="313"/>
      <c r="C11" s="313"/>
      <c r="D11" s="313"/>
      <c r="E11" s="314"/>
      <c r="F11" s="313"/>
      <c r="G11" s="98"/>
    </row>
    <row r="12" spans="1:10" ht="27.75" customHeight="1" x14ac:dyDescent="0.4">
      <c r="A12" s="146" t="s">
        <v>251</v>
      </c>
      <c r="B12" s="147"/>
    </row>
    <row r="13" spans="1:10" ht="21" customHeight="1" x14ac:dyDescent="0.4">
      <c r="B13" s="405" t="s">
        <v>252</v>
      </c>
      <c r="C13" s="405"/>
      <c r="D13" s="405"/>
      <c r="E13" s="405"/>
      <c r="F13" s="405"/>
      <c r="G13" s="150" t="s">
        <v>253</v>
      </c>
    </row>
    <row r="14" spans="1:10" ht="48" customHeight="1" x14ac:dyDescent="0.4">
      <c r="B14" s="467" t="s">
        <v>268</v>
      </c>
      <c r="C14" s="468"/>
      <c r="D14" s="468"/>
      <c r="E14" s="468"/>
      <c r="F14" s="469"/>
      <c r="G14" s="150"/>
      <c r="J14" s="89" t="s">
        <v>255</v>
      </c>
    </row>
    <row r="15" spans="1:10" ht="48" customHeight="1" x14ac:dyDescent="0.4">
      <c r="B15" s="429" t="s">
        <v>3773</v>
      </c>
      <c r="C15" s="429"/>
      <c r="D15" s="429"/>
      <c r="E15" s="429"/>
      <c r="F15" s="429"/>
      <c r="G15" s="150"/>
      <c r="J15" s="89" t="s">
        <v>257</v>
      </c>
    </row>
    <row r="16" spans="1:10" ht="48" customHeight="1" x14ac:dyDescent="0.4">
      <c r="B16" s="442" t="s">
        <v>285</v>
      </c>
      <c r="C16" s="442"/>
      <c r="D16" s="442"/>
      <c r="E16" s="442"/>
      <c r="F16" s="442"/>
      <c r="G16" s="150"/>
      <c r="J16" s="89" t="s">
        <v>258</v>
      </c>
    </row>
    <row r="17" spans="2:7" ht="48" customHeight="1" x14ac:dyDescent="0.4">
      <c r="B17" s="467" t="s">
        <v>286</v>
      </c>
      <c r="C17" s="468"/>
      <c r="D17" s="468"/>
      <c r="E17" s="468"/>
      <c r="F17" s="469"/>
      <c r="G17" s="150"/>
    </row>
    <row r="18" spans="2:7" ht="48" customHeight="1" x14ac:dyDescent="0.4">
      <c r="B18" s="436" t="s">
        <v>788</v>
      </c>
      <c r="C18" s="437"/>
      <c r="D18" s="437"/>
      <c r="E18" s="437"/>
      <c r="F18" s="438"/>
      <c r="G18" s="150"/>
    </row>
    <row r="19" spans="2:7" ht="48" customHeight="1" x14ac:dyDescent="0.4">
      <c r="B19" s="436" t="s">
        <v>287</v>
      </c>
      <c r="C19" s="437"/>
      <c r="D19" s="437"/>
      <c r="E19" s="437"/>
      <c r="F19" s="438"/>
      <c r="G19" s="150"/>
    </row>
    <row r="20" spans="2:7" ht="48" customHeight="1" x14ac:dyDescent="0.4">
      <c r="B20" s="467" t="s">
        <v>288</v>
      </c>
      <c r="C20" s="437"/>
      <c r="D20" s="437"/>
      <c r="E20" s="437"/>
      <c r="F20" s="438"/>
      <c r="G20" s="150"/>
    </row>
  </sheetData>
  <mergeCells count="9">
    <mergeCell ref="B20:F20"/>
    <mergeCell ref="B14:F14"/>
    <mergeCell ref="C2:F2"/>
    <mergeCell ref="B13:F13"/>
    <mergeCell ref="B15:F15"/>
    <mergeCell ref="B19:F19"/>
    <mergeCell ref="B17:F17"/>
    <mergeCell ref="B16:F16"/>
    <mergeCell ref="B18:F18"/>
  </mergeCells>
  <phoneticPr fontId="2"/>
  <dataValidations count="2">
    <dataValidation type="list" allowBlank="1" showInputMessage="1" showErrorMessage="1" sqref="G19:G20 G14:G15" xr:uid="{61343445-D33F-48CF-8FAD-0A2675EA2600}">
      <formula1>$J$15</formula1>
    </dataValidation>
    <dataValidation type="list" allowBlank="1" showInputMessage="1" showErrorMessage="1" sqref="G16:G18" xr:uid="{48D42158-B62D-4AD1-B68B-8628F20AA6EE}">
      <formula1>$J$15:$J$16</formula1>
    </dataValidation>
  </dataValidations>
  <hyperlinks>
    <hyperlink ref="I1" location="目次!A1" display="目次に戻る" xr:uid="{32B7DA25-6DC4-45BD-A9D6-130E4BF43779}"/>
  </hyperlinks>
  <printOptions horizontalCentered="1"/>
  <pageMargins left="0.39370078740157483" right="0.39370078740157483" top="0.78740157480314965" bottom="0.59055118110236227" header="0.31496062992125984" footer="0.31496062992125984"/>
  <pageSetup paperSize="9" scale="95"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030FE-9E8D-4E86-BBB3-791A6459C423}">
  <sheetPr codeName="Sheet74">
    <tabColor rgb="FFFF0000"/>
  </sheetPr>
  <dimension ref="A1:K43"/>
  <sheetViews>
    <sheetView view="pageBreakPreview" zoomScale="80" zoomScaleNormal="100" zoomScaleSheetLayoutView="80" workbookViewId="0">
      <selection sqref="A1:XFD1048576"/>
    </sheetView>
  </sheetViews>
  <sheetFormatPr defaultColWidth="9" defaultRowHeight="13.5" x14ac:dyDescent="0.4"/>
  <cols>
    <col min="1" max="1" width="9" style="89" customWidth="1"/>
    <col min="2" max="16384" width="9" style="89"/>
  </cols>
  <sheetData>
    <row r="1" spans="1:11" ht="20.100000000000001" customHeight="1" x14ac:dyDescent="0.4">
      <c r="A1" s="89" t="s">
        <v>762</v>
      </c>
      <c r="I1" s="165" t="s">
        <v>3647</v>
      </c>
    </row>
    <row r="2" spans="1:11" ht="20.100000000000001" customHeight="1" x14ac:dyDescent="0.4"/>
    <row r="3" spans="1:11" ht="20.100000000000001" customHeight="1" x14ac:dyDescent="0.4">
      <c r="A3" s="168" t="s">
        <v>3775</v>
      </c>
      <c r="H3" s="166" t="s">
        <v>128</v>
      </c>
      <c r="K3" s="166"/>
    </row>
    <row r="4" spans="1:11" ht="20.100000000000001" customHeight="1" x14ac:dyDescent="0.4"/>
    <row r="5" spans="1:11" ht="20.100000000000001" customHeight="1" x14ac:dyDescent="0.4">
      <c r="H5" s="166" t="s">
        <v>519</v>
      </c>
    </row>
    <row r="6" spans="1:11" ht="20.100000000000001" customHeight="1" x14ac:dyDescent="0.4"/>
    <row r="7" spans="1:11" ht="20.100000000000001" customHeight="1" x14ac:dyDescent="0.4">
      <c r="A7" s="523" t="s">
        <v>763</v>
      </c>
      <c r="B7" s="523"/>
      <c r="C7" s="523"/>
      <c r="D7" s="523"/>
      <c r="E7" s="523"/>
      <c r="F7" s="523"/>
      <c r="G7" s="523"/>
      <c r="H7" s="523"/>
    </row>
    <row r="8" spans="1:11" ht="20.100000000000001" customHeight="1" x14ac:dyDescent="0.4">
      <c r="A8" s="523"/>
      <c r="B8" s="523"/>
      <c r="C8" s="523"/>
      <c r="D8" s="523"/>
      <c r="E8" s="523"/>
      <c r="F8" s="523"/>
      <c r="G8" s="523"/>
      <c r="H8" s="523"/>
    </row>
    <row r="9" spans="1:11" ht="20.100000000000001" customHeight="1" x14ac:dyDescent="0.4">
      <c r="A9" s="523"/>
      <c r="B9" s="523"/>
      <c r="C9" s="523"/>
      <c r="D9" s="523"/>
      <c r="E9" s="523"/>
      <c r="F9" s="523"/>
      <c r="G9" s="523"/>
      <c r="H9" s="523"/>
    </row>
    <row r="10" spans="1:11" ht="20.100000000000001" customHeight="1" x14ac:dyDescent="0.4">
      <c r="A10" s="523"/>
      <c r="B10" s="523"/>
      <c r="C10" s="523"/>
      <c r="D10" s="523"/>
      <c r="E10" s="523"/>
      <c r="F10" s="523"/>
      <c r="G10" s="523"/>
      <c r="H10" s="523"/>
    </row>
    <row r="11" spans="1:11" ht="20.100000000000001" customHeight="1" x14ac:dyDescent="0.4"/>
    <row r="12" spans="1:11" ht="20.100000000000001" customHeight="1" x14ac:dyDescent="0.4">
      <c r="B12" s="169"/>
      <c r="C12" s="169"/>
      <c r="D12" s="169"/>
      <c r="E12" s="169"/>
      <c r="F12" s="169"/>
      <c r="G12" s="169"/>
      <c r="H12" s="166" t="s">
        <v>779</v>
      </c>
    </row>
    <row r="13" spans="1:11" ht="20.100000000000001" customHeight="1" x14ac:dyDescent="0.4">
      <c r="A13" s="170"/>
      <c r="B13" s="169"/>
      <c r="C13" s="169"/>
      <c r="D13" s="169"/>
      <c r="E13" s="169"/>
      <c r="F13" s="169"/>
      <c r="G13" s="169"/>
    </row>
    <row r="14" spans="1:11" ht="20.100000000000001" customHeight="1" x14ac:dyDescent="0.4">
      <c r="A14" s="170"/>
      <c r="B14" s="169"/>
      <c r="C14" s="169"/>
      <c r="D14" s="385" t="s">
        <v>133</v>
      </c>
      <c r="E14" s="385"/>
      <c r="F14" s="169"/>
      <c r="G14" s="169"/>
    </row>
    <row r="15" spans="1:11" ht="20.100000000000001" customHeight="1" x14ac:dyDescent="0.4"/>
    <row r="16" spans="1:11" ht="20.100000000000001" customHeight="1" x14ac:dyDescent="0.4">
      <c r="A16" s="386" t="s">
        <v>764</v>
      </c>
      <c r="B16" s="386"/>
      <c r="C16" s="386"/>
      <c r="D16" s="386"/>
      <c r="E16" s="386"/>
      <c r="F16" s="386"/>
      <c r="G16" s="386"/>
      <c r="H16" s="386"/>
    </row>
    <row r="17" spans="1:8" ht="20.100000000000001" customHeight="1" x14ac:dyDescent="0.4">
      <c r="A17" s="386"/>
      <c r="B17" s="386"/>
      <c r="C17" s="386"/>
      <c r="D17" s="386"/>
      <c r="E17" s="386"/>
      <c r="F17" s="386"/>
      <c r="G17" s="386"/>
      <c r="H17" s="386"/>
    </row>
    <row r="18" spans="1:8" ht="20.100000000000001" customHeight="1" x14ac:dyDescent="0.4">
      <c r="A18" s="386"/>
      <c r="B18" s="386"/>
      <c r="C18" s="386"/>
      <c r="D18" s="386"/>
      <c r="E18" s="386"/>
      <c r="F18" s="386"/>
      <c r="G18" s="386"/>
      <c r="H18" s="386"/>
    </row>
    <row r="19" spans="1:8" ht="20.100000000000001" customHeight="1" x14ac:dyDescent="0.4">
      <c r="A19" s="386"/>
      <c r="B19" s="386"/>
      <c r="C19" s="386"/>
      <c r="D19" s="386"/>
      <c r="E19" s="386"/>
      <c r="F19" s="386"/>
      <c r="G19" s="386"/>
      <c r="H19" s="386"/>
    </row>
    <row r="20" spans="1:8" ht="20.100000000000001" customHeight="1" x14ac:dyDescent="0.4">
      <c r="A20" s="170"/>
      <c r="B20" s="170"/>
      <c r="C20" s="170"/>
      <c r="D20" s="170"/>
      <c r="E20" s="170"/>
      <c r="F20" s="170"/>
      <c r="G20" s="170"/>
      <c r="H20" s="170"/>
    </row>
    <row r="21" spans="1:8" ht="20.100000000000001" customHeight="1" x14ac:dyDescent="0.4">
      <c r="A21" s="170"/>
      <c r="B21" s="170"/>
      <c r="C21" s="170"/>
      <c r="D21" s="170"/>
      <c r="E21" s="170"/>
      <c r="F21" s="170"/>
      <c r="G21" s="170"/>
      <c r="H21" s="170"/>
    </row>
    <row r="22" spans="1:8" ht="20.100000000000001" customHeight="1" x14ac:dyDescent="0.4">
      <c r="A22" s="170"/>
      <c r="B22" s="170"/>
      <c r="C22" s="170"/>
      <c r="D22" s="170"/>
      <c r="E22" s="170"/>
      <c r="F22" s="170"/>
      <c r="G22" s="170"/>
      <c r="H22" s="170"/>
    </row>
    <row r="23" spans="1:8" ht="20.100000000000001" customHeight="1" x14ac:dyDescent="0.4">
      <c r="A23" s="170"/>
      <c r="B23" s="170"/>
      <c r="C23" s="170"/>
      <c r="D23" s="170"/>
      <c r="E23" s="170"/>
      <c r="F23" s="170"/>
      <c r="G23" s="170"/>
      <c r="H23" s="170"/>
    </row>
    <row r="24" spans="1:8" ht="20.100000000000001" customHeight="1" x14ac:dyDescent="0.4">
      <c r="A24" s="170"/>
      <c r="B24" s="170"/>
      <c r="C24" s="170"/>
      <c r="D24" s="170"/>
      <c r="E24" s="170"/>
      <c r="F24" s="170"/>
      <c r="G24" s="170"/>
      <c r="H24" s="170"/>
    </row>
    <row r="25" spans="1:8" ht="20.100000000000001" customHeight="1" x14ac:dyDescent="0.4">
      <c r="A25" s="170"/>
      <c r="B25" s="170"/>
      <c r="C25" s="170"/>
      <c r="D25" s="170"/>
      <c r="E25" s="170"/>
      <c r="F25" s="170"/>
      <c r="G25" s="170"/>
      <c r="H25" s="170"/>
    </row>
    <row r="26" spans="1:8" ht="20.100000000000001" customHeight="1" x14ac:dyDescent="0.4">
      <c r="A26" s="170"/>
      <c r="B26" s="170"/>
      <c r="C26" s="170"/>
      <c r="D26" s="170"/>
      <c r="E26" s="170"/>
      <c r="F26" s="170"/>
      <c r="G26" s="170"/>
      <c r="H26" s="170"/>
    </row>
    <row r="27" spans="1:8" ht="20.100000000000001" customHeight="1" x14ac:dyDescent="0.4">
      <c r="A27" s="170"/>
      <c r="B27" s="170"/>
      <c r="C27" s="170"/>
      <c r="D27" s="170"/>
      <c r="E27" s="170"/>
      <c r="F27" s="170"/>
      <c r="G27" s="170"/>
      <c r="H27" s="170"/>
    </row>
    <row r="28" spans="1:8" ht="20.100000000000001" customHeight="1" x14ac:dyDescent="0.4">
      <c r="A28" s="170"/>
      <c r="B28" s="170"/>
      <c r="C28" s="170"/>
      <c r="D28" s="170"/>
      <c r="E28" s="170"/>
      <c r="F28" s="170"/>
      <c r="G28" s="170"/>
      <c r="H28" s="170"/>
    </row>
    <row r="29" spans="1:8" ht="20.100000000000001" customHeight="1" x14ac:dyDescent="0.4">
      <c r="A29" s="170"/>
      <c r="B29" s="170"/>
      <c r="C29" s="170"/>
      <c r="D29" s="170"/>
      <c r="E29" s="170"/>
      <c r="F29" s="170"/>
      <c r="G29" s="170"/>
      <c r="H29" s="170"/>
    </row>
    <row r="30" spans="1:8" ht="20.100000000000001" customHeight="1" x14ac:dyDescent="0.4">
      <c r="A30" s="170"/>
      <c r="B30" s="170"/>
      <c r="C30" s="170"/>
      <c r="D30" s="170"/>
      <c r="E30" s="170"/>
      <c r="F30" s="170"/>
      <c r="G30" s="170"/>
      <c r="H30" s="170"/>
    </row>
    <row r="31" spans="1:8" ht="20.100000000000001" customHeight="1" x14ac:dyDescent="0.4">
      <c r="A31" s="170"/>
      <c r="B31" s="170"/>
      <c r="C31" s="170"/>
      <c r="D31" s="170"/>
      <c r="E31" s="170"/>
      <c r="F31" s="170"/>
      <c r="G31" s="170"/>
      <c r="H31" s="170"/>
    </row>
    <row r="32" spans="1:8" ht="20.100000000000001" customHeight="1" x14ac:dyDescent="0.4">
      <c r="A32" s="170"/>
      <c r="B32" s="170"/>
      <c r="C32" s="170"/>
      <c r="D32" s="170"/>
      <c r="E32" s="170"/>
      <c r="F32" s="170"/>
      <c r="G32" s="170"/>
      <c r="H32" s="170"/>
    </row>
    <row r="33" spans="1:8" ht="20.100000000000001" customHeight="1" x14ac:dyDescent="0.4">
      <c r="A33" s="170"/>
      <c r="B33" s="170"/>
      <c r="C33" s="170"/>
      <c r="D33" s="170"/>
      <c r="E33" s="170"/>
      <c r="F33" s="170"/>
      <c r="G33" s="170"/>
      <c r="H33" s="170"/>
    </row>
    <row r="34" spans="1:8" ht="20.100000000000001" customHeight="1" x14ac:dyDescent="0.4">
      <c r="A34" s="170"/>
      <c r="B34" s="170"/>
      <c r="C34" s="170"/>
      <c r="D34" s="170"/>
      <c r="E34" s="170"/>
      <c r="F34" s="170"/>
      <c r="G34" s="170"/>
      <c r="H34" s="170"/>
    </row>
    <row r="35" spans="1:8" ht="20.100000000000001" customHeight="1" x14ac:dyDescent="0.4"/>
    <row r="36" spans="1:8" ht="20.100000000000001" customHeight="1" x14ac:dyDescent="0.4">
      <c r="A36" s="170"/>
      <c r="B36" s="169"/>
      <c r="C36" s="169"/>
      <c r="D36" s="169"/>
      <c r="E36" s="169"/>
      <c r="F36" s="169"/>
      <c r="G36" s="169"/>
      <c r="H36" s="166"/>
    </row>
    <row r="37" spans="1:8" ht="20.100000000000001" customHeight="1" x14ac:dyDescent="0.4">
      <c r="A37" s="170"/>
      <c r="B37" s="169"/>
      <c r="C37" s="169"/>
      <c r="D37" s="169"/>
      <c r="E37" s="169"/>
      <c r="F37" s="169"/>
      <c r="G37" s="169"/>
      <c r="H37" s="166"/>
    </row>
    <row r="38" spans="1:8" ht="20.100000000000001" customHeight="1" x14ac:dyDescent="0.4">
      <c r="A38" s="170"/>
      <c r="B38" s="169"/>
      <c r="C38" s="169"/>
      <c r="D38" s="169"/>
      <c r="E38" s="169"/>
      <c r="F38" s="169"/>
      <c r="G38" s="169"/>
      <c r="H38" s="166"/>
    </row>
    <row r="39" spans="1:8" ht="20.100000000000001" customHeight="1" x14ac:dyDescent="0.4">
      <c r="A39" s="170"/>
      <c r="B39" s="169"/>
      <c r="C39" s="169"/>
      <c r="D39" s="169"/>
      <c r="E39" s="169"/>
      <c r="F39" s="169"/>
      <c r="G39" s="169"/>
      <c r="H39" s="166"/>
    </row>
    <row r="40" spans="1:8" ht="20.100000000000001" customHeight="1" x14ac:dyDescent="0.4">
      <c r="A40" s="170"/>
      <c r="B40" s="169"/>
      <c r="C40" s="169"/>
      <c r="D40" s="169"/>
      <c r="E40" s="169"/>
      <c r="F40" s="169"/>
      <c r="G40" s="169"/>
      <c r="H40" s="166"/>
    </row>
    <row r="41" spans="1:8" ht="20.100000000000001" customHeight="1" x14ac:dyDescent="0.4">
      <c r="A41" s="170"/>
      <c r="B41" s="169"/>
      <c r="C41" s="169"/>
      <c r="D41" s="169"/>
      <c r="E41" s="169"/>
      <c r="F41" s="169"/>
      <c r="G41" s="169"/>
      <c r="H41" s="166"/>
    </row>
    <row r="42" spans="1:8" ht="20.100000000000001" customHeight="1" x14ac:dyDescent="0.4">
      <c r="A42" s="170"/>
      <c r="B42" s="169"/>
      <c r="C42" s="169"/>
      <c r="D42" s="169"/>
      <c r="E42" s="169"/>
      <c r="F42" s="169"/>
      <c r="G42" s="169"/>
      <c r="H42" s="166"/>
    </row>
    <row r="43" spans="1:8" ht="20.100000000000001" customHeight="1" x14ac:dyDescent="0.4"/>
  </sheetData>
  <mergeCells count="3">
    <mergeCell ref="A7:H10"/>
    <mergeCell ref="D14:E14"/>
    <mergeCell ref="A16:H19"/>
  </mergeCells>
  <phoneticPr fontId="2"/>
  <hyperlinks>
    <hyperlink ref="I1" location="目次!A1" display="目次に戻る" xr:uid="{9C36B6DC-B7E5-44F9-8632-C0A805C17D73}"/>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7E19-48F2-4105-B6D6-334D91D8CA44}">
  <sheetPr codeName="Sheet75">
    <tabColor rgb="FFFF0000"/>
  </sheetPr>
  <dimension ref="A1:J30"/>
  <sheetViews>
    <sheetView view="pageBreakPreview" zoomScale="80" zoomScaleNormal="100" zoomScaleSheetLayoutView="80" workbookViewId="0">
      <selection sqref="A1:XFD1048576"/>
    </sheetView>
  </sheetViews>
  <sheetFormatPr defaultColWidth="9" defaultRowHeight="13.5" x14ac:dyDescent="0.4"/>
  <cols>
    <col min="1" max="1" width="4.625" style="89" customWidth="1"/>
    <col min="2" max="8" width="9" style="89"/>
    <col min="9" max="9" width="7.375" style="89" customWidth="1"/>
    <col min="10" max="16384" width="9" style="89"/>
  </cols>
  <sheetData>
    <row r="1" spans="1:10" ht="20.100000000000001" customHeight="1" x14ac:dyDescent="0.4">
      <c r="A1" s="89" t="s">
        <v>765</v>
      </c>
      <c r="J1" s="165" t="s">
        <v>3647</v>
      </c>
    </row>
    <row r="2" spans="1:10" ht="20.100000000000001" customHeight="1" x14ac:dyDescent="0.4">
      <c r="I2" s="166" t="s">
        <v>127</v>
      </c>
    </row>
    <row r="3" spans="1:10" ht="20.100000000000001" customHeight="1" x14ac:dyDescent="0.4">
      <c r="I3" s="166" t="s">
        <v>128</v>
      </c>
    </row>
    <row r="4" spans="1:10" ht="20.100000000000001" customHeight="1" x14ac:dyDescent="0.4"/>
    <row r="5" spans="1:10" ht="20.100000000000001" customHeight="1" x14ac:dyDescent="0.4">
      <c r="A5" s="89" t="s">
        <v>129</v>
      </c>
    </row>
    <row r="6" spans="1:10" ht="20.100000000000001" customHeight="1" x14ac:dyDescent="0.4">
      <c r="I6" s="166" t="s">
        <v>130</v>
      </c>
    </row>
    <row r="7" spans="1:10" ht="20.100000000000001" customHeight="1" x14ac:dyDescent="0.4"/>
    <row r="8" spans="1:10" ht="20.100000000000001" customHeight="1" x14ac:dyDescent="0.4"/>
    <row r="9" spans="1:10" ht="20.100000000000001" customHeight="1" x14ac:dyDescent="0.4">
      <c r="A9" s="385" t="s">
        <v>766</v>
      </c>
      <c r="B9" s="385"/>
      <c r="C9" s="385"/>
      <c r="D9" s="385"/>
      <c r="E9" s="385"/>
      <c r="F9" s="385"/>
      <c r="G9" s="385"/>
      <c r="H9" s="385"/>
      <c r="I9" s="385"/>
    </row>
    <row r="10" spans="1:10" ht="20.100000000000001" customHeight="1" x14ac:dyDescent="0.4"/>
    <row r="11" spans="1:10" ht="20.100000000000001" customHeight="1" x14ac:dyDescent="0.4">
      <c r="A11" s="386" t="s">
        <v>767</v>
      </c>
      <c r="B11" s="386"/>
      <c r="C11" s="386"/>
      <c r="D11" s="386"/>
      <c r="E11" s="386"/>
      <c r="F11" s="386"/>
      <c r="G11" s="386"/>
      <c r="H11" s="386"/>
      <c r="I11" s="386"/>
    </row>
    <row r="12" spans="1:10" ht="20.100000000000001" customHeight="1" x14ac:dyDescent="0.4">
      <c r="A12" s="386"/>
      <c r="B12" s="386"/>
      <c r="C12" s="386"/>
      <c r="D12" s="386"/>
      <c r="E12" s="386"/>
      <c r="F12" s="386"/>
      <c r="G12" s="386"/>
      <c r="H12" s="386"/>
      <c r="I12" s="386"/>
    </row>
    <row r="13" spans="1:10" ht="20.100000000000001" customHeight="1" x14ac:dyDescent="0.4">
      <c r="A13" s="386"/>
      <c r="B13" s="386"/>
      <c r="C13" s="386"/>
      <c r="D13" s="386"/>
      <c r="E13" s="386"/>
      <c r="F13" s="386"/>
      <c r="G13" s="386"/>
      <c r="H13" s="386"/>
      <c r="I13" s="386"/>
    </row>
    <row r="14" spans="1:10" ht="20.100000000000001" customHeight="1" x14ac:dyDescent="0.4">
      <c r="A14" s="385" t="s">
        <v>133</v>
      </c>
      <c r="B14" s="385"/>
      <c r="C14" s="385"/>
      <c r="D14" s="385"/>
      <c r="E14" s="385"/>
      <c r="F14" s="385"/>
      <c r="G14" s="385"/>
      <c r="H14" s="385"/>
      <c r="I14" s="385"/>
    </row>
    <row r="15" spans="1:10" ht="20.100000000000001" customHeight="1" x14ac:dyDescent="0.4">
      <c r="B15" s="89" t="s">
        <v>768</v>
      </c>
    </row>
    <row r="16" spans="1:10" ht="20.100000000000001" customHeight="1" x14ac:dyDescent="0.4"/>
    <row r="17" spans="2:2" ht="20.100000000000001" customHeight="1" x14ac:dyDescent="0.4">
      <c r="B17" s="89" t="s">
        <v>769</v>
      </c>
    </row>
    <row r="18" spans="2:2" ht="20.100000000000001" customHeight="1" x14ac:dyDescent="0.4"/>
    <row r="19" spans="2:2" ht="20.100000000000001" customHeight="1" x14ac:dyDescent="0.4">
      <c r="B19" s="89" t="s">
        <v>770</v>
      </c>
    </row>
    <row r="20" spans="2:2" ht="20.100000000000001" customHeight="1" x14ac:dyDescent="0.4"/>
    <row r="21" spans="2:2" ht="20.100000000000001" customHeight="1" x14ac:dyDescent="0.4">
      <c r="B21" s="89" t="s">
        <v>771</v>
      </c>
    </row>
    <row r="22" spans="2:2" ht="20.100000000000001" customHeight="1" x14ac:dyDescent="0.4"/>
    <row r="23" spans="2:2" ht="20.100000000000001" customHeight="1" x14ac:dyDescent="0.4"/>
    <row r="24" spans="2:2" ht="20.100000000000001" customHeight="1" x14ac:dyDescent="0.4"/>
    <row r="25" spans="2:2" ht="20.100000000000001" customHeight="1" x14ac:dyDescent="0.4"/>
    <row r="26" spans="2:2" ht="20.100000000000001" customHeight="1" x14ac:dyDescent="0.4"/>
    <row r="27" spans="2:2" ht="20.100000000000001" customHeight="1" x14ac:dyDescent="0.4"/>
    <row r="28" spans="2:2" ht="20.100000000000001" customHeight="1" x14ac:dyDescent="0.4"/>
    <row r="29" spans="2:2" ht="20.100000000000001" customHeight="1" x14ac:dyDescent="0.4"/>
    <row r="30" spans="2:2" ht="20.100000000000001" customHeight="1" x14ac:dyDescent="0.4"/>
  </sheetData>
  <mergeCells count="3">
    <mergeCell ref="A14:I14"/>
    <mergeCell ref="A9:I9"/>
    <mergeCell ref="A11:I13"/>
  </mergeCells>
  <phoneticPr fontId="2"/>
  <hyperlinks>
    <hyperlink ref="J1" location="目次!A1" display="目次に戻る" xr:uid="{D372DBDA-22CB-4DB9-B565-D996D8E765AE}"/>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315FA-A495-4EA1-B763-9B217D7CF7B5}">
  <sheetPr codeName="Sheet76">
    <tabColor rgb="FFFF0000"/>
  </sheetPr>
  <dimension ref="A1:H40"/>
  <sheetViews>
    <sheetView view="pageBreakPreview" zoomScale="80" zoomScaleNormal="100" zoomScaleSheetLayoutView="80" workbookViewId="0">
      <selection sqref="A1:XFD1048576"/>
    </sheetView>
  </sheetViews>
  <sheetFormatPr defaultColWidth="9" defaultRowHeight="13.5" x14ac:dyDescent="0.4"/>
  <cols>
    <col min="1" max="1" width="9" style="89"/>
    <col min="2" max="3" width="11.375" style="89" customWidth="1"/>
    <col min="4" max="5" width="14.5" style="89" customWidth="1"/>
    <col min="6" max="16384" width="9" style="89"/>
  </cols>
  <sheetData>
    <row r="1" spans="1:8" ht="20.100000000000001" customHeight="1" x14ac:dyDescent="0.4">
      <c r="A1" s="89" t="s">
        <v>772</v>
      </c>
      <c r="H1" s="165" t="s">
        <v>3647</v>
      </c>
    </row>
    <row r="2" spans="1:8" ht="20.100000000000001" customHeight="1" x14ac:dyDescent="0.4">
      <c r="G2" s="166" t="s">
        <v>127</v>
      </c>
    </row>
    <row r="3" spans="1:8" ht="20.100000000000001" customHeight="1" x14ac:dyDescent="0.4">
      <c r="G3" s="166" t="s">
        <v>128</v>
      </c>
    </row>
    <row r="4" spans="1:8" ht="20.100000000000001" customHeight="1" x14ac:dyDescent="0.4"/>
    <row r="5" spans="1:8" ht="20.100000000000001" customHeight="1" x14ac:dyDescent="0.4">
      <c r="A5" s="89" t="s">
        <v>483</v>
      </c>
    </row>
    <row r="6" spans="1:8" ht="20.100000000000001" customHeight="1" x14ac:dyDescent="0.4">
      <c r="G6" s="166" t="s">
        <v>404</v>
      </c>
    </row>
    <row r="7" spans="1:8" ht="20.100000000000001" customHeight="1" x14ac:dyDescent="0.4"/>
    <row r="8" spans="1:8" ht="20.100000000000001" customHeight="1" x14ac:dyDescent="0.4"/>
    <row r="9" spans="1:8" ht="20.100000000000001" customHeight="1" x14ac:dyDescent="0.4">
      <c r="A9" s="385" t="s">
        <v>773</v>
      </c>
      <c r="B9" s="385"/>
      <c r="C9" s="385"/>
      <c r="D9" s="385"/>
      <c r="E9" s="385"/>
      <c r="F9" s="385"/>
      <c r="G9" s="385"/>
    </row>
    <row r="10" spans="1:8" ht="20.100000000000001" customHeight="1" x14ac:dyDescent="0.4"/>
    <row r="11" spans="1:8" ht="20.100000000000001" customHeight="1" x14ac:dyDescent="0.4">
      <c r="A11" s="386" t="s">
        <v>774</v>
      </c>
      <c r="B11" s="425"/>
      <c r="C11" s="425"/>
      <c r="D11" s="425"/>
      <c r="E11" s="425"/>
      <c r="F11" s="425"/>
      <c r="G11" s="425"/>
    </row>
    <row r="12" spans="1:8" ht="20.100000000000001" customHeight="1" x14ac:dyDescent="0.4">
      <c r="A12" s="386"/>
      <c r="B12" s="425"/>
      <c r="C12" s="425"/>
      <c r="D12" s="425"/>
      <c r="E12" s="425"/>
      <c r="F12" s="425"/>
      <c r="G12" s="425"/>
    </row>
    <row r="13" spans="1:8" ht="20.100000000000001" customHeight="1" x14ac:dyDescent="0.4">
      <c r="D13" s="83" t="s">
        <v>133</v>
      </c>
    </row>
    <row r="14" spans="1:8" ht="20.100000000000001" customHeight="1" x14ac:dyDescent="0.4">
      <c r="B14" s="89" t="s">
        <v>768</v>
      </c>
    </row>
    <row r="15" spans="1:8" ht="20.100000000000001" customHeight="1" x14ac:dyDescent="0.4"/>
    <row r="16" spans="1:8" ht="20.100000000000001" customHeight="1" x14ac:dyDescent="0.4">
      <c r="B16" s="89" t="s">
        <v>769</v>
      </c>
    </row>
    <row r="17" spans="1:2" ht="20.100000000000001" customHeight="1" x14ac:dyDescent="0.4"/>
    <row r="18" spans="1:2" ht="20.100000000000001" customHeight="1" x14ac:dyDescent="0.4">
      <c r="B18" s="89" t="s">
        <v>770</v>
      </c>
    </row>
    <row r="19" spans="1:2" ht="20.100000000000001" customHeight="1" x14ac:dyDescent="0.4"/>
    <row r="20" spans="1:2" ht="20.100000000000001" customHeight="1" x14ac:dyDescent="0.4">
      <c r="B20" s="89" t="s">
        <v>771</v>
      </c>
    </row>
    <row r="21" spans="1:2" ht="20.100000000000001" customHeight="1" x14ac:dyDescent="0.4"/>
    <row r="22" spans="1:2" ht="20.100000000000001" customHeight="1" x14ac:dyDescent="0.4">
      <c r="A22" s="167"/>
    </row>
    <row r="23" spans="1:2" ht="20.100000000000001" customHeight="1" x14ac:dyDescent="0.4"/>
    <row r="24" spans="1:2" ht="20.100000000000001" customHeight="1" x14ac:dyDescent="0.4"/>
    <row r="25" spans="1:2" ht="20.100000000000001" customHeight="1" x14ac:dyDescent="0.4"/>
    <row r="26" spans="1:2" ht="20.100000000000001" customHeight="1" x14ac:dyDescent="0.4"/>
    <row r="27" spans="1:2" ht="20.100000000000001" customHeight="1" x14ac:dyDescent="0.4"/>
    <row r="28" spans="1:2" ht="20.100000000000001" customHeight="1" x14ac:dyDescent="0.4"/>
    <row r="29" spans="1:2" ht="20.100000000000001" customHeight="1" x14ac:dyDescent="0.4"/>
    <row r="30" spans="1:2" ht="20.100000000000001" customHeight="1" x14ac:dyDescent="0.4"/>
    <row r="31" spans="1:2" ht="20.100000000000001" customHeight="1" x14ac:dyDescent="0.4"/>
    <row r="32" spans="1:2" ht="20.100000000000001" customHeight="1" x14ac:dyDescent="0.4"/>
    <row r="33" s="89" customFormat="1" ht="20.100000000000001" customHeight="1" x14ac:dyDescent="0.4"/>
    <row r="34" s="89" customFormat="1" ht="20.100000000000001" customHeight="1" x14ac:dyDescent="0.4"/>
    <row r="35" s="89" customFormat="1" ht="20.100000000000001" customHeight="1" x14ac:dyDescent="0.4"/>
    <row r="36" s="89" customFormat="1" ht="20.100000000000001" customHeight="1" x14ac:dyDescent="0.4"/>
    <row r="37" s="89" customFormat="1" ht="20.100000000000001" customHeight="1" x14ac:dyDescent="0.4"/>
    <row r="38" s="89" customFormat="1" ht="20.100000000000001" customHeight="1" x14ac:dyDescent="0.4"/>
    <row r="39" s="89" customFormat="1" ht="20.100000000000001" customHeight="1" x14ac:dyDescent="0.4"/>
    <row r="40" s="89" customFormat="1" ht="20.100000000000001" customHeight="1" x14ac:dyDescent="0.4"/>
  </sheetData>
  <mergeCells count="2">
    <mergeCell ref="A9:G9"/>
    <mergeCell ref="A11:G12"/>
  </mergeCells>
  <phoneticPr fontId="2"/>
  <hyperlinks>
    <hyperlink ref="H1" location="目次!A1" display="目次に戻る" xr:uid="{0A13469E-1404-421F-91F7-1ABBAE23E58B}"/>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B663-7310-4D1B-8289-E164C592BD36}">
  <sheetPr codeName="Sheet77">
    <tabColor rgb="FFFF0000"/>
  </sheetPr>
  <dimension ref="A1:I31"/>
  <sheetViews>
    <sheetView view="pageBreakPreview" zoomScale="80" zoomScaleNormal="100" zoomScaleSheetLayoutView="80" workbookViewId="0">
      <selection sqref="A1:XFD1048576"/>
    </sheetView>
  </sheetViews>
  <sheetFormatPr defaultColWidth="9" defaultRowHeight="13.5" x14ac:dyDescent="0.4"/>
  <cols>
    <col min="1" max="16384" width="9" style="89"/>
  </cols>
  <sheetData>
    <row r="1" spans="1:9" ht="20.100000000000001" customHeight="1" x14ac:dyDescent="0.4">
      <c r="A1" s="89" t="s">
        <v>775</v>
      </c>
      <c r="I1" s="165" t="s">
        <v>3647</v>
      </c>
    </row>
    <row r="2" spans="1:9" ht="20.100000000000001" customHeight="1" x14ac:dyDescent="0.4">
      <c r="H2" s="166" t="s">
        <v>127</v>
      </c>
    </row>
    <row r="3" spans="1:9" ht="20.100000000000001" customHeight="1" x14ac:dyDescent="0.4">
      <c r="H3" s="166" t="s">
        <v>128</v>
      </c>
    </row>
    <row r="4" spans="1:9" ht="20.100000000000001" customHeight="1" x14ac:dyDescent="0.4"/>
    <row r="5" spans="1:9" ht="20.100000000000001" customHeight="1" x14ac:dyDescent="0.4">
      <c r="A5" s="89" t="s">
        <v>129</v>
      </c>
    </row>
    <row r="6" spans="1:9" ht="20.100000000000001" customHeight="1" x14ac:dyDescent="0.4">
      <c r="H6" s="166" t="s">
        <v>493</v>
      </c>
    </row>
    <row r="7" spans="1:9" ht="20.100000000000001" customHeight="1" x14ac:dyDescent="0.4"/>
    <row r="8" spans="1:9" ht="20.100000000000001" customHeight="1" x14ac:dyDescent="0.4"/>
    <row r="9" spans="1:9" ht="20.100000000000001" customHeight="1" x14ac:dyDescent="0.4">
      <c r="A9" s="385" t="s">
        <v>776</v>
      </c>
      <c r="B9" s="385"/>
      <c r="C9" s="385"/>
      <c r="D9" s="385"/>
      <c r="E9" s="385"/>
      <c r="F9" s="385"/>
      <c r="G9" s="385"/>
      <c r="H9" s="385"/>
    </row>
    <row r="10" spans="1:9" ht="20.100000000000001" customHeight="1" x14ac:dyDescent="0.4"/>
    <row r="11" spans="1:9" ht="20.100000000000001" customHeight="1" x14ac:dyDescent="0.4">
      <c r="A11" s="386" t="s">
        <v>3724</v>
      </c>
      <c r="B11" s="386"/>
      <c r="C11" s="386"/>
      <c r="D11" s="386"/>
      <c r="E11" s="386"/>
      <c r="F11" s="386"/>
      <c r="G11" s="386"/>
      <c r="H11" s="386"/>
    </row>
    <row r="12" spans="1:9" ht="20.100000000000001" customHeight="1" x14ac:dyDescent="0.4">
      <c r="A12" s="386"/>
      <c r="B12" s="386"/>
      <c r="C12" s="386"/>
      <c r="D12" s="386"/>
      <c r="E12" s="386"/>
      <c r="F12" s="386"/>
      <c r="G12" s="386"/>
      <c r="H12" s="386"/>
    </row>
    <row r="13" spans="1:9" ht="20.100000000000001" customHeight="1" x14ac:dyDescent="0.4"/>
    <row r="14" spans="1:9" ht="20.100000000000001" customHeight="1" x14ac:dyDescent="0.4">
      <c r="A14" s="385" t="s">
        <v>3720</v>
      </c>
      <c r="B14" s="385"/>
      <c r="C14" s="385"/>
      <c r="D14" s="385"/>
      <c r="E14" s="385"/>
      <c r="F14" s="385"/>
      <c r="G14" s="385"/>
      <c r="H14" s="385"/>
    </row>
    <row r="15" spans="1:9" ht="20.100000000000001" customHeight="1" x14ac:dyDescent="0.4"/>
    <row r="16" spans="1:9" ht="20.100000000000001" customHeight="1" x14ac:dyDescent="0.4">
      <c r="B16" s="89" t="s">
        <v>3723</v>
      </c>
    </row>
    <row r="17" s="89" customFormat="1" ht="20.100000000000001" customHeight="1" x14ac:dyDescent="0.4"/>
    <row r="18" s="89" customFormat="1" ht="20.100000000000001" customHeight="1" x14ac:dyDescent="0.4"/>
    <row r="19" s="89" customFormat="1" ht="20.100000000000001" customHeight="1" x14ac:dyDescent="0.4"/>
    <row r="20" s="89" customFormat="1" ht="20.100000000000001" customHeight="1" x14ac:dyDescent="0.4"/>
    <row r="21" s="89" customFormat="1" ht="20.100000000000001" customHeight="1" x14ac:dyDescent="0.4"/>
    <row r="22" s="89" customFormat="1" ht="20.100000000000001" customHeight="1" x14ac:dyDescent="0.4"/>
    <row r="23" s="89" customFormat="1" ht="20.100000000000001" customHeight="1" x14ac:dyDescent="0.4"/>
    <row r="24" s="89" customFormat="1" ht="20.100000000000001" customHeight="1" x14ac:dyDescent="0.4"/>
    <row r="25" s="89" customFormat="1" ht="20.100000000000001" customHeight="1" x14ac:dyDescent="0.4"/>
    <row r="26" s="89" customFormat="1" ht="20.100000000000001" customHeight="1" x14ac:dyDescent="0.4"/>
    <row r="27" s="89" customFormat="1" ht="20.100000000000001" customHeight="1" x14ac:dyDescent="0.4"/>
    <row r="28" s="89" customFormat="1" ht="20.100000000000001" customHeight="1" x14ac:dyDescent="0.4"/>
    <row r="29" s="89" customFormat="1" ht="20.100000000000001" customHeight="1" x14ac:dyDescent="0.4"/>
    <row r="30" s="89" customFormat="1" ht="20.100000000000001" customHeight="1" x14ac:dyDescent="0.4"/>
    <row r="31" s="89" customFormat="1" ht="20.100000000000001" customHeight="1" x14ac:dyDescent="0.4"/>
  </sheetData>
  <mergeCells count="3">
    <mergeCell ref="A9:H9"/>
    <mergeCell ref="A11:H12"/>
    <mergeCell ref="A14:H14"/>
  </mergeCells>
  <phoneticPr fontId="2"/>
  <hyperlinks>
    <hyperlink ref="I1" location="目次!A1" display="目次に戻る" xr:uid="{1CB86CD9-F2D9-4550-BEE4-B485DAA187F1}"/>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81A4E-0C0D-473D-AEAF-88A3A03A45B8}">
  <sheetPr codeName="Sheet78">
    <tabColor rgb="FFFF0000"/>
  </sheetPr>
  <dimension ref="A1:P32"/>
  <sheetViews>
    <sheetView view="pageBreakPreview" zoomScale="80" zoomScaleNormal="100" zoomScaleSheetLayoutView="80" workbookViewId="0">
      <selection activeCell="I6" sqref="I6"/>
    </sheetView>
  </sheetViews>
  <sheetFormatPr defaultColWidth="9" defaultRowHeight="13.5" x14ac:dyDescent="0.4"/>
  <cols>
    <col min="1" max="16384" width="9" style="89"/>
  </cols>
  <sheetData>
    <row r="1" spans="1:16" ht="20.100000000000001" customHeight="1" x14ac:dyDescent="0.4">
      <c r="A1" s="89" t="s">
        <v>777</v>
      </c>
      <c r="I1" s="165" t="s">
        <v>3647</v>
      </c>
    </row>
    <row r="2" spans="1:16" ht="20.100000000000001" customHeight="1" x14ac:dyDescent="0.4">
      <c r="H2" s="166" t="s">
        <v>127</v>
      </c>
    </row>
    <row r="3" spans="1:16" ht="20.100000000000001" customHeight="1" x14ac:dyDescent="0.4">
      <c r="H3" s="166" t="s">
        <v>128</v>
      </c>
    </row>
    <row r="4" spans="1:16" ht="20.100000000000001" customHeight="1" x14ac:dyDescent="0.4"/>
    <row r="5" spans="1:16" ht="20.100000000000001" customHeight="1" x14ac:dyDescent="0.4">
      <c r="A5" s="89" t="s">
        <v>778</v>
      </c>
    </row>
    <row r="6" spans="1:16" ht="20.100000000000001" customHeight="1" x14ac:dyDescent="0.4">
      <c r="H6" s="166" t="s">
        <v>779</v>
      </c>
    </row>
    <row r="7" spans="1:16" ht="20.100000000000001" customHeight="1" x14ac:dyDescent="0.4"/>
    <row r="8" spans="1:16" ht="20.100000000000001" customHeight="1" x14ac:dyDescent="0.4"/>
    <row r="9" spans="1:16" ht="20.100000000000001" customHeight="1" x14ac:dyDescent="0.4">
      <c r="A9" s="385" t="s">
        <v>780</v>
      </c>
      <c r="B9" s="385"/>
      <c r="C9" s="385"/>
      <c r="D9" s="385"/>
      <c r="E9" s="385"/>
      <c r="F9" s="385"/>
      <c r="G9" s="385"/>
      <c r="H9" s="385"/>
    </row>
    <row r="10" spans="1:16" ht="20.100000000000001" customHeight="1" x14ac:dyDescent="0.4"/>
    <row r="11" spans="1:16" ht="20.100000000000001" customHeight="1" x14ac:dyDescent="0.4">
      <c r="A11" s="386" t="s">
        <v>781</v>
      </c>
      <c r="B11" s="386"/>
      <c r="C11" s="386"/>
      <c r="D11" s="386"/>
      <c r="E11" s="386"/>
      <c r="F11" s="386"/>
      <c r="G11" s="386"/>
      <c r="H11" s="386"/>
      <c r="I11" s="386"/>
      <c r="J11" s="425"/>
      <c r="K11" s="425"/>
      <c r="L11" s="425"/>
      <c r="M11" s="425"/>
      <c r="N11" s="425"/>
      <c r="O11" s="425"/>
      <c r="P11" s="425"/>
    </row>
    <row r="12" spans="1:16" ht="20.100000000000001" customHeight="1" x14ac:dyDescent="0.4">
      <c r="A12" s="386"/>
      <c r="B12" s="386"/>
      <c r="C12" s="386"/>
      <c r="D12" s="386"/>
      <c r="E12" s="386"/>
      <c r="F12" s="386"/>
      <c r="G12" s="386"/>
      <c r="H12" s="386"/>
      <c r="I12" s="386"/>
      <c r="J12" s="425"/>
      <c r="K12" s="425"/>
      <c r="L12" s="425"/>
      <c r="M12" s="425"/>
      <c r="N12" s="425"/>
      <c r="O12" s="425"/>
      <c r="P12" s="425"/>
    </row>
    <row r="13" spans="1:16" ht="20.100000000000001" customHeight="1" x14ac:dyDescent="0.4">
      <c r="A13" s="386"/>
      <c r="B13" s="386"/>
      <c r="C13" s="386"/>
      <c r="D13" s="386"/>
      <c r="E13" s="386"/>
      <c r="F13" s="386"/>
      <c r="G13" s="386"/>
      <c r="H13" s="386"/>
      <c r="I13" s="425"/>
      <c r="J13" s="425"/>
      <c r="K13" s="425"/>
      <c r="L13" s="425"/>
      <c r="M13" s="425"/>
      <c r="N13" s="425"/>
      <c r="O13" s="425"/>
      <c r="P13" s="425"/>
    </row>
    <row r="14" spans="1:16" ht="20.100000000000001" customHeight="1" x14ac:dyDescent="0.4">
      <c r="A14" s="385" t="s">
        <v>133</v>
      </c>
      <c r="B14" s="385"/>
      <c r="C14" s="385"/>
      <c r="D14" s="385"/>
      <c r="E14" s="385"/>
      <c r="F14" s="385"/>
      <c r="G14" s="385"/>
      <c r="H14" s="385"/>
      <c r="I14" s="385"/>
      <c r="J14" s="385"/>
      <c r="K14" s="385"/>
      <c r="L14" s="385"/>
      <c r="M14" s="385"/>
      <c r="N14" s="385"/>
      <c r="O14" s="385"/>
      <c r="P14" s="385"/>
    </row>
    <row r="15" spans="1:16" ht="20.100000000000001" customHeight="1" x14ac:dyDescent="0.4">
      <c r="A15" s="167" t="s">
        <v>782</v>
      </c>
    </row>
    <row r="16" spans="1:16" ht="20.100000000000001" customHeight="1" x14ac:dyDescent="0.4"/>
    <row r="17" s="89" customFormat="1" ht="20.100000000000001" customHeight="1" x14ac:dyDescent="0.4"/>
    <row r="18" s="89" customFormat="1" ht="20.100000000000001" customHeight="1" x14ac:dyDescent="0.4"/>
    <row r="19" s="89" customFormat="1" ht="20.100000000000001" customHeight="1" x14ac:dyDescent="0.4"/>
    <row r="20" s="89" customFormat="1" ht="20.100000000000001" customHeight="1" x14ac:dyDescent="0.4"/>
    <row r="21" s="89" customFormat="1" ht="20.100000000000001" customHeight="1" x14ac:dyDescent="0.4"/>
    <row r="22" s="89" customFormat="1" ht="20.100000000000001" customHeight="1" x14ac:dyDescent="0.4"/>
    <row r="23" s="89" customFormat="1" ht="20.100000000000001" customHeight="1" x14ac:dyDescent="0.4"/>
    <row r="24" s="89" customFormat="1" ht="20.100000000000001" customHeight="1" x14ac:dyDescent="0.4"/>
    <row r="25" s="89" customFormat="1" ht="20.100000000000001" customHeight="1" x14ac:dyDescent="0.4"/>
    <row r="26" s="89" customFormat="1" ht="20.100000000000001" customHeight="1" x14ac:dyDescent="0.4"/>
    <row r="27" s="89" customFormat="1" ht="20.100000000000001" customHeight="1" x14ac:dyDescent="0.4"/>
    <row r="28" s="89" customFormat="1" ht="20.100000000000001" customHeight="1" x14ac:dyDescent="0.4"/>
    <row r="29" s="89" customFormat="1" ht="20.100000000000001" customHeight="1" x14ac:dyDescent="0.4"/>
    <row r="30" s="89" customFormat="1" ht="20.100000000000001" customHeight="1" x14ac:dyDescent="0.4"/>
    <row r="31" s="89" customFormat="1" ht="20.100000000000001" customHeight="1" x14ac:dyDescent="0.4"/>
    <row r="32" s="89" customFormat="1" ht="20.100000000000001" customHeight="1" x14ac:dyDescent="0.4"/>
  </sheetData>
  <mergeCells count="5">
    <mergeCell ref="A9:H9"/>
    <mergeCell ref="A11:H13"/>
    <mergeCell ref="A14:H14"/>
    <mergeCell ref="I11:P13"/>
    <mergeCell ref="I14:P14"/>
  </mergeCells>
  <phoneticPr fontId="2"/>
  <hyperlinks>
    <hyperlink ref="I1" location="目次!A1" display="目次に戻る" xr:uid="{AD772914-90A8-49F1-9162-9E1FBBDED04C}"/>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668D7-A90F-44CF-AE9F-C896C038D931}">
  <sheetPr codeName="Sheet85">
    <tabColor rgb="FFFF0000"/>
  </sheetPr>
  <dimension ref="A1:J26"/>
  <sheetViews>
    <sheetView view="pageBreakPreview" zoomScale="80" zoomScaleNormal="100" zoomScaleSheetLayoutView="80" workbookViewId="0">
      <selection sqref="A1:XFD1048576"/>
    </sheetView>
  </sheetViews>
  <sheetFormatPr defaultColWidth="9" defaultRowHeight="13.5" x14ac:dyDescent="0.4"/>
  <cols>
    <col min="1" max="1" width="4.625" style="89" customWidth="1"/>
    <col min="2" max="8" width="9" style="89"/>
    <col min="9" max="9" width="7.375" style="89" customWidth="1"/>
    <col min="10" max="16384" width="9" style="89"/>
  </cols>
  <sheetData>
    <row r="1" spans="1:10" ht="20.100000000000001" customHeight="1" x14ac:dyDescent="0.4">
      <c r="A1" s="89" t="s">
        <v>783</v>
      </c>
      <c r="J1" s="165" t="s">
        <v>3647</v>
      </c>
    </row>
    <row r="2" spans="1:10" ht="20.100000000000001" customHeight="1" x14ac:dyDescent="0.4">
      <c r="I2" s="166" t="s">
        <v>127</v>
      </c>
    </row>
    <row r="3" spans="1:10" ht="20.100000000000001" customHeight="1" x14ac:dyDescent="0.4">
      <c r="I3" s="166" t="s">
        <v>128</v>
      </c>
    </row>
    <row r="4" spans="1:10" ht="20.100000000000001" customHeight="1" x14ac:dyDescent="0.4"/>
    <row r="5" spans="1:10" ht="20.100000000000001" customHeight="1" x14ac:dyDescent="0.4">
      <c r="A5" s="89" t="s">
        <v>129</v>
      </c>
    </row>
    <row r="6" spans="1:10" ht="20.100000000000001" customHeight="1" x14ac:dyDescent="0.4">
      <c r="I6" s="166" t="s">
        <v>130</v>
      </c>
    </row>
    <row r="7" spans="1:10" ht="20.100000000000001" customHeight="1" x14ac:dyDescent="0.4"/>
    <row r="8" spans="1:10" ht="20.100000000000001" customHeight="1" x14ac:dyDescent="0.4"/>
    <row r="9" spans="1:10" ht="20.100000000000001" customHeight="1" x14ac:dyDescent="0.4">
      <c r="A9" s="385" t="s">
        <v>784</v>
      </c>
      <c r="B9" s="385"/>
      <c r="C9" s="385"/>
      <c r="D9" s="385"/>
      <c r="E9" s="385"/>
      <c r="F9" s="385"/>
      <c r="G9" s="385"/>
      <c r="H9" s="385"/>
      <c r="I9" s="385"/>
    </row>
    <row r="10" spans="1:10" ht="20.100000000000001" customHeight="1" x14ac:dyDescent="0.4"/>
    <row r="11" spans="1:10" ht="20.100000000000001" customHeight="1" x14ac:dyDescent="0.4">
      <c r="A11" s="386" t="s">
        <v>785</v>
      </c>
      <c r="B11" s="386"/>
      <c r="C11" s="386"/>
      <c r="D11" s="386"/>
      <c r="E11" s="386"/>
      <c r="F11" s="386"/>
      <c r="G11" s="386"/>
      <c r="H11" s="386"/>
      <c r="I11" s="386"/>
    </row>
    <row r="12" spans="1:10" ht="20.100000000000001" customHeight="1" x14ac:dyDescent="0.4">
      <c r="A12" s="386"/>
      <c r="B12" s="386"/>
      <c r="C12" s="386"/>
      <c r="D12" s="386"/>
      <c r="E12" s="386"/>
      <c r="F12" s="386"/>
      <c r="G12" s="386"/>
      <c r="H12" s="386"/>
      <c r="I12" s="386"/>
    </row>
    <row r="13" spans="1:10" ht="20.100000000000001" customHeight="1" x14ac:dyDescent="0.4">
      <c r="A13" s="386"/>
      <c r="B13" s="386"/>
      <c r="C13" s="386"/>
      <c r="D13" s="386"/>
      <c r="E13" s="386"/>
      <c r="F13" s="386"/>
      <c r="G13" s="386"/>
      <c r="H13" s="386"/>
      <c r="I13" s="386"/>
    </row>
    <row r="14" spans="1:10" ht="20.100000000000001" customHeight="1" x14ac:dyDescent="0.4">
      <c r="E14" s="83" t="s">
        <v>133</v>
      </c>
    </row>
    <row r="15" spans="1:10" ht="20.100000000000001" customHeight="1" x14ac:dyDescent="0.4"/>
    <row r="16" spans="1:10" ht="20.100000000000001" customHeight="1" x14ac:dyDescent="0.4">
      <c r="B16" s="89" t="s">
        <v>3750</v>
      </c>
      <c r="D16" s="89" t="s">
        <v>3751</v>
      </c>
    </row>
    <row r="17" spans="2:5" ht="20.100000000000001" customHeight="1" x14ac:dyDescent="0.4"/>
    <row r="18" spans="2:5" ht="20.100000000000001" customHeight="1" x14ac:dyDescent="0.4">
      <c r="B18" s="89" t="s">
        <v>3753</v>
      </c>
      <c r="E18" s="89" t="s">
        <v>3754</v>
      </c>
    </row>
    <row r="19" spans="2:5" ht="20.100000000000001" customHeight="1" x14ac:dyDescent="0.4"/>
    <row r="20" spans="2:5" ht="20.100000000000001" customHeight="1" x14ac:dyDescent="0.4">
      <c r="B20" s="89" t="s">
        <v>3752</v>
      </c>
      <c r="E20" s="89" t="s">
        <v>3754</v>
      </c>
    </row>
    <row r="21" spans="2:5" ht="20.100000000000001" customHeight="1" x14ac:dyDescent="0.4"/>
    <row r="22" spans="2:5" ht="20.100000000000001" customHeight="1" x14ac:dyDescent="0.4">
      <c r="B22" s="89" t="s">
        <v>3755</v>
      </c>
      <c r="E22" s="89" t="s">
        <v>3754</v>
      </c>
    </row>
    <row r="23" spans="2:5" ht="20.100000000000001" customHeight="1" x14ac:dyDescent="0.4"/>
    <row r="24" spans="2:5" ht="20.100000000000001" customHeight="1" x14ac:dyDescent="0.4">
      <c r="B24" s="89" t="s">
        <v>3756</v>
      </c>
      <c r="E24" s="89" t="s">
        <v>3754</v>
      </c>
    </row>
    <row r="25" spans="2:5" ht="20.100000000000001" customHeight="1" x14ac:dyDescent="0.4"/>
    <row r="26" spans="2:5" ht="20.100000000000001" customHeight="1" x14ac:dyDescent="0.4"/>
  </sheetData>
  <mergeCells count="2">
    <mergeCell ref="A9:I9"/>
    <mergeCell ref="A11:I13"/>
  </mergeCells>
  <phoneticPr fontId="2"/>
  <hyperlinks>
    <hyperlink ref="J1" location="目次!A1" display="目次に戻る" xr:uid="{E3776867-8888-4170-9329-E1746B2AA3BA}"/>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97843-D2E4-4183-931B-0010427B0261}">
  <sheetPr codeName="Sheet9">
    <tabColor rgb="FFFFC000"/>
  </sheetPr>
  <dimension ref="A1:I33"/>
  <sheetViews>
    <sheetView view="pageBreakPreview" topLeftCell="A21" zoomScale="80" zoomScaleNormal="100" zoomScaleSheetLayoutView="80" workbookViewId="0">
      <selection activeCell="L26" sqref="L26"/>
    </sheetView>
  </sheetViews>
  <sheetFormatPr defaultColWidth="9" defaultRowHeight="13.5" x14ac:dyDescent="0.4"/>
  <cols>
    <col min="1" max="1" width="4.25" style="89" customWidth="1"/>
    <col min="2" max="2" width="13" style="89" customWidth="1"/>
    <col min="3" max="4" width="17.125" style="242" customWidth="1"/>
    <col min="5" max="6" width="15.875" style="89" customWidth="1"/>
    <col min="7" max="7" width="3.75" style="89" customWidth="1"/>
    <col min="8" max="16384" width="9" style="89"/>
  </cols>
  <sheetData>
    <row r="1" spans="1:8" ht="18.75" x14ac:dyDescent="0.4">
      <c r="A1" s="89" t="s">
        <v>3806</v>
      </c>
      <c r="H1" s="165" t="s">
        <v>3647</v>
      </c>
    </row>
    <row r="2" spans="1:8" ht="17.25" x14ac:dyDescent="0.4">
      <c r="C2" s="439" t="s">
        <v>3807</v>
      </c>
      <c r="D2" s="439"/>
      <c r="E2" s="439"/>
    </row>
    <row r="3" spans="1:8" x14ac:dyDescent="0.4">
      <c r="F3" s="150" t="s">
        <v>156</v>
      </c>
    </row>
    <row r="4" spans="1:8" ht="34.5" customHeight="1" x14ac:dyDescent="0.4">
      <c r="F4" s="88"/>
    </row>
    <row r="5" spans="1:8" x14ac:dyDescent="0.4">
      <c r="A5" s="89" t="s">
        <v>289</v>
      </c>
    </row>
    <row r="6" spans="1:8" ht="14.25" thickBot="1" x14ac:dyDescent="0.45">
      <c r="F6" s="166" t="s">
        <v>290</v>
      </c>
    </row>
    <row r="7" spans="1:8" ht="24" customHeight="1" thickBot="1" x14ac:dyDescent="0.45">
      <c r="B7" s="301" t="s">
        <v>231</v>
      </c>
      <c r="C7" s="302" t="s">
        <v>291</v>
      </c>
      <c r="D7" s="303" t="s">
        <v>247</v>
      </c>
      <c r="E7" s="471" t="s">
        <v>292</v>
      </c>
      <c r="F7" s="472"/>
    </row>
    <row r="8" spans="1:8" ht="24" customHeight="1" thickTop="1" x14ac:dyDescent="0.4">
      <c r="B8" s="27"/>
      <c r="C8" s="304"/>
      <c r="D8" s="305">
        <f>ROUNDDOWN(IF(C8*3/4&gt;=50000,50000,C8*3/4),-3)</f>
        <v>0</v>
      </c>
      <c r="E8" s="473"/>
      <c r="F8" s="474"/>
    </row>
    <row r="9" spans="1:8" ht="24" customHeight="1" thickBot="1" x14ac:dyDescent="0.45">
      <c r="B9" s="27"/>
      <c r="C9" s="306"/>
      <c r="D9" s="305">
        <f>ROUNDDOWN(IF(C9*3/4&gt;=50000,50000,C9*3/4),-3)</f>
        <v>0</v>
      </c>
      <c r="E9" s="475"/>
      <c r="F9" s="476"/>
    </row>
    <row r="10" spans="1:8" ht="24" customHeight="1" thickTop="1" thickBot="1" x14ac:dyDescent="0.45">
      <c r="B10" s="27"/>
      <c r="C10" s="307" t="s">
        <v>250</v>
      </c>
      <c r="D10" s="308">
        <f>SUM(D8:D9)</f>
        <v>0</v>
      </c>
      <c r="E10" s="470"/>
      <c r="F10" s="404"/>
    </row>
    <row r="11" spans="1:8" ht="24" customHeight="1" thickBot="1" x14ac:dyDescent="0.45">
      <c r="B11" s="27"/>
      <c r="D11" s="102"/>
    </row>
    <row r="12" spans="1:8" ht="24" customHeight="1" thickBot="1" x14ac:dyDescent="0.45">
      <c r="B12" s="301" t="s">
        <v>233</v>
      </c>
      <c r="C12" s="302" t="s">
        <v>291</v>
      </c>
      <c r="D12" s="309" t="s">
        <v>247</v>
      </c>
      <c r="E12" s="471" t="s">
        <v>292</v>
      </c>
      <c r="F12" s="472"/>
    </row>
    <row r="13" spans="1:8" ht="24" customHeight="1" thickTop="1" x14ac:dyDescent="0.4">
      <c r="B13" s="27"/>
      <c r="C13" s="304"/>
      <c r="D13" s="310">
        <f>ROUNDDOWN(IF(C13*3/4&gt;=2800000,2800000,C13*3/4),-3)</f>
        <v>0</v>
      </c>
      <c r="E13" s="473"/>
      <c r="F13" s="474"/>
    </row>
    <row r="14" spans="1:8" ht="24" customHeight="1" thickBot="1" x14ac:dyDescent="0.45">
      <c r="B14" s="27"/>
      <c r="C14" s="306"/>
      <c r="D14" s="310">
        <f>ROUNDDOWN(IF(C14*3/4&gt;=2800000,2800000,C14*3/4),-3)</f>
        <v>0</v>
      </c>
      <c r="E14" s="475"/>
      <c r="F14" s="476"/>
    </row>
    <row r="15" spans="1:8" ht="24" customHeight="1" thickTop="1" thickBot="1" x14ac:dyDescent="0.45">
      <c r="B15" s="27"/>
      <c r="C15" s="307" t="s">
        <v>250</v>
      </c>
      <c r="D15" s="311">
        <f>SUM(D13:D14)</f>
        <v>0</v>
      </c>
      <c r="E15" s="470"/>
      <c r="F15" s="404"/>
    </row>
    <row r="16" spans="1:8" ht="24" customHeight="1" thickBot="1" x14ac:dyDescent="0.45">
      <c r="B16" s="27"/>
      <c r="C16" s="299"/>
      <c r="D16" s="312"/>
    </row>
    <row r="17" spans="1:9" ht="24" customHeight="1" thickBot="1" x14ac:dyDescent="0.45">
      <c r="B17" s="301" t="s">
        <v>235</v>
      </c>
      <c r="C17" s="302" t="s">
        <v>291</v>
      </c>
      <c r="D17" s="303" t="s">
        <v>247</v>
      </c>
      <c r="E17" s="471" t="s">
        <v>292</v>
      </c>
      <c r="F17" s="472"/>
    </row>
    <row r="18" spans="1:9" ht="24" customHeight="1" thickTop="1" x14ac:dyDescent="0.4">
      <c r="B18" s="27"/>
      <c r="C18" s="304"/>
      <c r="D18" s="310">
        <f>ROUNDDOWN(IF(C18*3/4&gt;=100000,100000,C18*3/4),-3)</f>
        <v>0</v>
      </c>
      <c r="E18" s="473"/>
      <c r="F18" s="474"/>
    </row>
    <row r="19" spans="1:9" ht="24" customHeight="1" thickBot="1" x14ac:dyDescent="0.45">
      <c r="B19" s="27"/>
      <c r="C19" s="306"/>
      <c r="D19" s="310">
        <f>ROUNDDOWN(IF(C19*3/4&gt;=100000,100000,C19*3/4),-3)</f>
        <v>0</v>
      </c>
      <c r="E19" s="475"/>
      <c r="F19" s="476"/>
    </row>
    <row r="20" spans="1:9" ht="24" customHeight="1" thickTop="1" thickBot="1" x14ac:dyDescent="0.45">
      <c r="B20" s="27"/>
      <c r="C20" s="307" t="s">
        <v>250</v>
      </c>
      <c r="D20" s="311">
        <f>SUM(D18:D19)</f>
        <v>0</v>
      </c>
      <c r="E20" s="470"/>
      <c r="F20" s="404"/>
    </row>
    <row r="21" spans="1:9" ht="24" customHeight="1" thickBot="1" x14ac:dyDescent="0.45">
      <c r="B21" s="27"/>
      <c r="C21" s="299"/>
      <c r="D21" s="312"/>
    </row>
    <row r="22" spans="1:9" ht="24" customHeight="1" thickBot="1" x14ac:dyDescent="0.45">
      <c r="B22" s="301" t="s">
        <v>237</v>
      </c>
      <c r="C22" s="302" t="s">
        <v>291</v>
      </c>
      <c r="D22" s="303" t="s">
        <v>247</v>
      </c>
      <c r="E22" s="471" t="s">
        <v>292</v>
      </c>
      <c r="F22" s="472"/>
    </row>
    <row r="23" spans="1:9" ht="24" customHeight="1" thickTop="1" x14ac:dyDescent="0.4">
      <c r="C23" s="304"/>
      <c r="D23" s="305">
        <f>ROUNDDOWN(IF(C23*3/4&gt;=300000,300000,C23*3/4),-3)</f>
        <v>0</v>
      </c>
      <c r="E23" s="473"/>
      <c r="F23" s="474"/>
    </row>
    <row r="24" spans="1:9" ht="24" customHeight="1" thickBot="1" x14ac:dyDescent="0.45">
      <c r="C24" s="306"/>
      <c r="D24" s="305">
        <f>ROUNDDOWN(IF(C24*3/4&gt;=300000,300000,C24*3/4),-3)</f>
        <v>0</v>
      </c>
      <c r="E24" s="475"/>
      <c r="F24" s="476"/>
    </row>
    <row r="25" spans="1:9" ht="24" customHeight="1" thickTop="1" thickBot="1" x14ac:dyDescent="0.45">
      <c r="C25" s="307" t="s">
        <v>250</v>
      </c>
      <c r="D25" s="308">
        <f>SUM(D23:D24)</f>
        <v>0</v>
      </c>
      <c r="E25" s="470"/>
      <c r="F25" s="404"/>
    </row>
    <row r="26" spans="1:9" x14ac:dyDescent="0.4">
      <c r="C26" s="299"/>
      <c r="D26" s="299"/>
    </row>
    <row r="27" spans="1:9" x14ac:dyDescent="0.4">
      <c r="A27" s="242" t="s">
        <v>293</v>
      </c>
    </row>
    <row r="30" spans="1:9" x14ac:dyDescent="0.4">
      <c r="A30" s="146" t="s">
        <v>251</v>
      </c>
      <c r="C30" s="299"/>
      <c r="D30" s="299"/>
    </row>
    <row r="31" spans="1:9" x14ac:dyDescent="0.4">
      <c r="B31" s="405" t="s">
        <v>252</v>
      </c>
      <c r="C31" s="405"/>
      <c r="D31" s="405"/>
      <c r="E31" s="405"/>
      <c r="F31" s="150" t="s">
        <v>253</v>
      </c>
      <c r="I31" s="89" t="s">
        <v>255</v>
      </c>
    </row>
    <row r="32" spans="1:9" ht="42.75" customHeight="1" x14ac:dyDescent="0.4">
      <c r="B32" s="467" t="s">
        <v>268</v>
      </c>
      <c r="C32" s="468"/>
      <c r="D32" s="468"/>
      <c r="E32" s="468"/>
      <c r="F32" s="150"/>
      <c r="I32" s="89" t="s">
        <v>283</v>
      </c>
    </row>
    <row r="33" spans="3:4" x14ac:dyDescent="0.4">
      <c r="C33" s="299"/>
      <c r="D33" s="299"/>
    </row>
  </sheetData>
  <mergeCells count="19">
    <mergeCell ref="E20:F20"/>
    <mergeCell ref="B32:E32"/>
    <mergeCell ref="E22:F22"/>
    <mergeCell ref="E23:F23"/>
    <mergeCell ref="E24:F24"/>
    <mergeCell ref="E25:F25"/>
    <mergeCell ref="B31:E31"/>
    <mergeCell ref="C2:E2"/>
    <mergeCell ref="E15:F15"/>
    <mergeCell ref="E17:F17"/>
    <mergeCell ref="E18:F18"/>
    <mergeCell ref="E19:F19"/>
    <mergeCell ref="E12:F12"/>
    <mergeCell ref="E13:F13"/>
    <mergeCell ref="E14:F14"/>
    <mergeCell ref="E7:F7"/>
    <mergeCell ref="E9:F9"/>
    <mergeCell ref="E8:F8"/>
    <mergeCell ref="E10:F10"/>
  </mergeCells>
  <phoneticPr fontId="2"/>
  <dataValidations count="1">
    <dataValidation type="list" allowBlank="1" showInputMessage="1" showErrorMessage="1" sqref="F32" xr:uid="{1C394EB3-A010-4B9D-8E0F-354BAE668E41}">
      <formula1>$I$32</formula1>
    </dataValidation>
  </dataValidations>
  <hyperlinks>
    <hyperlink ref="H1" location="目次!A1" display="目次に戻る" xr:uid="{7F112443-F70D-4BC1-9CCF-17B3FDAF5999}"/>
  </hyperlinks>
  <printOptions horizontalCentered="1"/>
  <pageMargins left="0.39370078740157483" right="0.39370078740157483" top="0.78740157480314965" bottom="0.59055118110236227" header="0.31496062992125984" footer="0.31496062992125984"/>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025ADF-1007-4B38-A0F5-8F62DE884EBC}">
  <ds:schemaRefs>
    <ds:schemaRef ds:uri="http://schemas.microsoft.com/sharepoint/v3/contenttype/forms"/>
  </ds:schemaRefs>
</ds:datastoreItem>
</file>

<file path=customXml/itemProps2.xml><?xml version="1.0" encoding="utf-8"?>
<ds:datastoreItem xmlns:ds="http://schemas.openxmlformats.org/officeDocument/2006/customXml" ds:itemID="{43A0F3FE-9196-4C4F-9763-AC7E40EC5F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1F9562-1987-4F80-92EF-BD90E2306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85</vt:i4>
      </vt:variant>
      <vt:variant>
        <vt:lpstr>名前付き一覧</vt:lpstr>
      </vt:variant>
      <vt:variant>
        <vt:i4>88</vt:i4>
      </vt:variant>
    </vt:vector>
  </HeadingPairs>
  <TitlesOfParts>
    <vt:vector size="173" baseType="lpstr">
      <vt:lpstr>目次</vt:lpstr>
      <vt:lpstr>1号</vt:lpstr>
      <vt:lpstr>1号付表1</vt:lpstr>
      <vt:lpstr>1号付表2</vt:lpstr>
      <vt:lpstr>1号付表3-1</vt:lpstr>
      <vt:lpstr>1号付表3-2</vt:lpstr>
      <vt:lpstr>1号付表3-3</vt:lpstr>
      <vt:lpstr>1号付表3-4</vt:lpstr>
      <vt:lpstr>1号付表3-5</vt:lpstr>
      <vt:lpstr>1号付表3-6</vt:lpstr>
      <vt:lpstr>1号付表3-7</vt:lpstr>
      <vt:lpstr>リスト</vt:lpstr>
      <vt:lpstr>1号付表3-8</vt:lpstr>
      <vt:lpstr>1号付表3-9</vt:lpstr>
      <vt:lpstr>1号付表3-10</vt:lpstr>
      <vt:lpstr>1号付表3-11</vt:lpstr>
      <vt:lpstr>1号付表3-12</vt:lpstr>
      <vt:lpstr>1号付表3-13</vt:lpstr>
      <vt:lpstr>2号 </vt:lpstr>
      <vt:lpstr>2号付表1</vt:lpstr>
      <vt:lpstr>3号</vt:lpstr>
      <vt:lpstr>4号</vt:lpstr>
      <vt:lpstr>5号 </vt:lpstr>
      <vt:lpstr>5号付表1</vt:lpstr>
      <vt:lpstr>5号付表2</vt:lpstr>
      <vt:lpstr>6号</vt:lpstr>
      <vt:lpstr>6号付表1</vt:lpstr>
      <vt:lpstr>6号付表2</vt:lpstr>
      <vt:lpstr>7号 </vt:lpstr>
      <vt:lpstr>7号付表1</vt:lpstr>
      <vt:lpstr>7号付表2</vt:lpstr>
      <vt:lpstr>7号付表3</vt:lpstr>
      <vt:lpstr>8号 </vt:lpstr>
      <vt:lpstr>9号</vt:lpstr>
      <vt:lpstr>10号</vt:lpstr>
      <vt:lpstr>11号 </vt:lpstr>
      <vt:lpstr>12号 </vt:lpstr>
      <vt:lpstr>13号 </vt:lpstr>
      <vt:lpstr>13号付表1</vt:lpstr>
      <vt:lpstr>14号 </vt:lpstr>
      <vt:lpstr>15号</vt:lpstr>
      <vt:lpstr>15号付表1</vt:lpstr>
      <vt:lpstr>15号付表2</vt:lpstr>
      <vt:lpstr>16号 </vt:lpstr>
      <vt:lpstr>17号</vt:lpstr>
      <vt:lpstr>17号付表1</vt:lpstr>
      <vt:lpstr>17号付表2</vt:lpstr>
      <vt:lpstr>17号付表3</vt:lpstr>
      <vt:lpstr>18号</vt:lpstr>
      <vt:lpstr>19号</vt:lpstr>
      <vt:lpstr>20号</vt:lpstr>
      <vt:lpstr>21号 </vt:lpstr>
      <vt:lpstr>21号付表1</vt:lpstr>
      <vt:lpstr>21号付表2</vt:lpstr>
      <vt:lpstr>22号 </vt:lpstr>
      <vt:lpstr>23号 </vt:lpstr>
      <vt:lpstr>24号</vt:lpstr>
      <vt:lpstr>25号</vt:lpstr>
      <vt:lpstr>26号</vt:lpstr>
      <vt:lpstr>27号</vt:lpstr>
      <vt:lpstr>28号</vt:lpstr>
      <vt:lpstr>29号</vt:lpstr>
      <vt:lpstr>29号付表1</vt:lpstr>
      <vt:lpstr>29号付表2</vt:lpstr>
      <vt:lpstr>30号 </vt:lpstr>
      <vt:lpstr>31号</vt:lpstr>
      <vt:lpstr>32号</vt:lpstr>
      <vt:lpstr>32号付表1</vt:lpstr>
      <vt:lpstr>33号</vt:lpstr>
      <vt:lpstr>34号</vt:lpstr>
      <vt:lpstr>34号付表1</vt:lpstr>
      <vt:lpstr>34号付表2</vt:lpstr>
      <vt:lpstr>34号付表3</vt:lpstr>
      <vt:lpstr>35号</vt:lpstr>
      <vt:lpstr>36号</vt:lpstr>
      <vt:lpstr>37号</vt:lpstr>
      <vt:lpstr>38号</vt:lpstr>
      <vt:lpstr>38号付表1</vt:lpstr>
      <vt:lpstr>38号付表2</vt:lpstr>
      <vt:lpstr>39号</vt:lpstr>
      <vt:lpstr>40号</vt:lpstr>
      <vt:lpstr>41号</vt:lpstr>
      <vt:lpstr>42号</vt:lpstr>
      <vt:lpstr>43号</vt:lpstr>
      <vt:lpstr>44号</vt:lpstr>
      <vt:lpstr>'10号'!Print_Area</vt:lpstr>
      <vt:lpstr>'11号 '!Print_Area</vt:lpstr>
      <vt:lpstr>'12号 '!Print_Area</vt:lpstr>
      <vt:lpstr>'13号 '!Print_Area</vt:lpstr>
      <vt:lpstr>'13号付表1'!Print_Area</vt:lpstr>
      <vt:lpstr>'14号 '!Print_Area</vt:lpstr>
      <vt:lpstr>'15号'!Print_Area</vt:lpstr>
      <vt:lpstr>'15号付表1'!Print_Area</vt:lpstr>
      <vt:lpstr>'15号付表2'!Print_Area</vt:lpstr>
      <vt:lpstr>'16号 '!Print_Area</vt:lpstr>
      <vt:lpstr>'17号'!Print_Area</vt:lpstr>
      <vt:lpstr>'17号付表1'!Print_Area</vt:lpstr>
      <vt:lpstr>'17号付表2'!Print_Area</vt:lpstr>
      <vt:lpstr>'17号付表3'!Print_Area</vt:lpstr>
      <vt:lpstr>'18号'!Print_Area</vt:lpstr>
      <vt:lpstr>'19号'!Print_Area</vt:lpstr>
      <vt:lpstr>'1号'!Print_Area</vt:lpstr>
      <vt:lpstr>'1号付表1'!Print_Area</vt:lpstr>
      <vt:lpstr>'1号付表2'!Print_Area</vt:lpstr>
      <vt:lpstr>'1号付表3-1'!Print_Area</vt:lpstr>
      <vt:lpstr>'1号付表3-10'!Print_Area</vt:lpstr>
      <vt:lpstr>'1号付表3-11'!Print_Area</vt:lpstr>
      <vt:lpstr>'1号付表3-12'!Print_Area</vt:lpstr>
      <vt:lpstr>'1号付表3-13'!Print_Area</vt:lpstr>
      <vt:lpstr>'1号付表3-2'!Print_Area</vt:lpstr>
      <vt:lpstr>'1号付表3-3'!Print_Area</vt:lpstr>
      <vt:lpstr>'1号付表3-4'!Print_Area</vt:lpstr>
      <vt:lpstr>'1号付表3-5'!Print_Area</vt:lpstr>
      <vt:lpstr>'1号付表3-6'!Print_Area</vt:lpstr>
      <vt:lpstr>'1号付表3-7'!Print_Area</vt:lpstr>
      <vt:lpstr>'1号付表3-8'!Print_Area</vt:lpstr>
      <vt:lpstr>'1号付表3-9'!Print_Area</vt:lpstr>
      <vt:lpstr>'20号'!Print_Area</vt:lpstr>
      <vt:lpstr>'21号 '!Print_Area</vt:lpstr>
      <vt:lpstr>'21号付表1'!Print_Area</vt:lpstr>
      <vt:lpstr>'21号付表2'!Print_Area</vt:lpstr>
      <vt:lpstr>'22号 '!Print_Area</vt:lpstr>
      <vt:lpstr>'23号 '!Print_Area</vt:lpstr>
      <vt:lpstr>'24号'!Print_Area</vt:lpstr>
      <vt:lpstr>'25号'!Print_Area</vt:lpstr>
      <vt:lpstr>'26号'!Print_Area</vt:lpstr>
      <vt:lpstr>'27号'!Print_Area</vt:lpstr>
      <vt:lpstr>'28号'!Print_Area</vt:lpstr>
      <vt:lpstr>'29号'!Print_Area</vt:lpstr>
      <vt:lpstr>'29号付表1'!Print_Area</vt:lpstr>
      <vt:lpstr>'29号付表2'!Print_Area</vt:lpstr>
      <vt:lpstr>'2号 '!Print_Area</vt:lpstr>
      <vt:lpstr>'2号付表1'!Print_Area</vt:lpstr>
      <vt:lpstr>'30号 '!Print_Area</vt:lpstr>
      <vt:lpstr>'31号'!Print_Area</vt:lpstr>
      <vt:lpstr>'32号'!Print_Area</vt:lpstr>
      <vt:lpstr>'32号付表1'!Print_Area</vt:lpstr>
      <vt:lpstr>'33号'!Print_Area</vt:lpstr>
      <vt:lpstr>'34号'!Print_Area</vt:lpstr>
      <vt:lpstr>'34号付表1'!Print_Area</vt:lpstr>
      <vt:lpstr>'34号付表2'!Print_Area</vt:lpstr>
      <vt:lpstr>'34号付表3'!Print_Area</vt:lpstr>
      <vt:lpstr>'35号'!Print_Area</vt:lpstr>
      <vt:lpstr>'36号'!Print_Area</vt:lpstr>
      <vt:lpstr>'37号'!Print_Area</vt:lpstr>
      <vt:lpstr>'38号'!Print_Area</vt:lpstr>
      <vt:lpstr>'38号付表1'!Print_Area</vt:lpstr>
      <vt:lpstr>'38号付表2'!Print_Area</vt:lpstr>
      <vt:lpstr>'39号'!Print_Area</vt:lpstr>
      <vt:lpstr>'3号'!Print_Area</vt:lpstr>
      <vt:lpstr>'40号'!Print_Area</vt:lpstr>
      <vt:lpstr>'41号'!Print_Area</vt:lpstr>
      <vt:lpstr>'42号'!Print_Area</vt:lpstr>
      <vt:lpstr>'43号'!Print_Area</vt:lpstr>
      <vt:lpstr>'44号'!Print_Area</vt:lpstr>
      <vt:lpstr>'4号'!Print_Area</vt:lpstr>
      <vt:lpstr>'5号 '!Print_Area</vt:lpstr>
      <vt:lpstr>'5号付表1'!Print_Area</vt:lpstr>
      <vt:lpstr>'5号付表2'!Print_Area</vt:lpstr>
      <vt:lpstr>'6号'!Print_Area</vt:lpstr>
      <vt:lpstr>'6号付表1'!Print_Area</vt:lpstr>
      <vt:lpstr>'6号付表2'!Print_Area</vt:lpstr>
      <vt:lpstr>'7号 '!Print_Area</vt:lpstr>
      <vt:lpstr>'7号付表1'!Print_Area</vt:lpstr>
      <vt:lpstr>'7号付表2'!Print_Area</vt:lpstr>
      <vt:lpstr>'7号付表3'!Print_Area</vt:lpstr>
      <vt:lpstr>'8号 '!Print_Area</vt:lpstr>
      <vt:lpstr>'9号'!Print_Area</vt:lpstr>
      <vt:lpstr>目次!Print_Area</vt:lpstr>
      <vt:lpstr>'4号'!Print_Titles</vt:lpstr>
      <vt:lpstr>'5号付表2'!Print_Titles</vt:lpstr>
      <vt:lpstr>'6号付表2'!Print_Titles</vt:lpstr>
      <vt:lpstr>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2025-02-28T08:15:04Z</cp:lastPrinted>
  <dcterms:created xsi:type="dcterms:W3CDTF">2025-01-08T06:44:15Z</dcterms:created>
  <dcterms:modified xsi:type="dcterms:W3CDTF">2025-08-27T08:50:20Z</dcterms:modified>
  <cp:category/>
  <cp:contentStatus/>
</cp:coreProperties>
</file>