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24226"/>
  <xr:revisionPtr revIDLastSave="0" documentId="13_ncr:1_{DF8D6DE5-F4E7-417B-914A-60F0DDCA25DB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福祉事業会計" sheetId="48" r:id="rId1"/>
    <sheet name="就労会計" sheetId="44" r:id="rId2"/>
    <sheet name="福祉事業会計【記入例】" sheetId="50" r:id="rId3"/>
    <sheet name="就労会計【記入例】" sheetId="51" r:id="rId4"/>
  </sheets>
  <definedNames>
    <definedName name="_xlnm.Print_Area" localSheetId="0">福祉事業会計!$A$1:$Q$28</definedName>
    <definedName name="_xlnm.Print_Area" localSheetId="2">福祉事業会計【記入例】!$A$1:$Q$28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50" l="1"/>
  <c r="E19" i="50" s="1"/>
  <c r="Q8" i="51"/>
  <c r="P18" i="50"/>
  <c r="P17" i="50"/>
  <c r="P16" i="50"/>
  <c r="P15" i="50"/>
  <c r="P14" i="50"/>
  <c r="P13" i="50"/>
  <c r="Q21" i="51"/>
  <c r="Q20" i="51"/>
  <c r="Q19" i="51"/>
  <c r="Q18" i="51"/>
  <c r="Q17" i="51"/>
  <c r="Q16" i="51"/>
  <c r="K14" i="51"/>
  <c r="J14" i="51"/>
  <c r="I14" i="51"/>
  <c r="H14" i="51"/>
  <c r="F14" i="51"/>
  <c r="O19" i="50"/>
  <c r="N19" i="50"/>
  <c r="M19" i="50"/>
  <c r="L19" i="50"/>
  <c r="K19" i="50"/>
  <c r="J19" i="50"/>
  <c r="I19" i="50"/>
  <c r="H19" i="50"/>
  <c r="G19" i="50"/>
  <c r="F19" i="50"/>
  <c r="D18" i="50"/>
  <c r="L22" i="51" l="1"/>
  <c r="L11" i="51"/>
  <c r="M11" i="51"/>
  <c r="K11" i="51"/>
  <c r="K15" i="51" s="1"/>
  <c r="M22" i="51"/>
  <c r="N22" i="51"/>
  <c r="O22" i="51"/>
  <c r="P22" i="51"/>
  <c r="G11" i="51"/>
  <c r="F11" i="51"/>
  <c r="F15" i="51" s="1"/>
  <c r="E11" i="51"/>
  <c r="E15" i="51" s="1"/>
  <c r="Q10" i="51"/>
  <c r="E14" i="51"/>
  <c r="M15" i="51" l="1"/>
  <c r="G13" i="51"/>
  <c r="G14" i="51" s="1"/>
  <c r="G15" i="51" s="1"/>
  <c r="Q15" i="51" s="1"/>
  <c r="P11" i="51"/>
  <c r="P15" i="51" s="1"/>
  <c r="O11" i="51"/>
  <c r="O15" i="51" s="1"/>
  <c r="N11" i="51"/>
  <c r="N15" i="51" s="1"/>
  <c r="J11" i="51"/>
  <c r="J15" i="51" s="1"/>
  <c r="I11" i="51"/>
  <c r="I15" i="51" s="1"/>
  <c r="H11" i="51"/>
  <c r="H15" i="51" s="1"/>
  <c r="E22" i="51"/>
  <c r="K22" i="51"/>
  <c r="J22" i="51"/>
  <c r="I22" i="51"/>
  <c r="H22" i="51"/>
  <c r="G22" i="51"/>
  <c r="F22" i="51"/>
  <c r="P14" i="51"/>
  <c r="O14" i="51"/>
  <c r="N14" i="51"/>
  <c r="M14" i="51"/>
  <c r="L14" i="51"/>
  <c r="L15" i="51" s="1"/>
  <c r="Q12" i="51"/>
  <c r="Q9" i="51"/>
  <c r="G9" i="48"/>
  <c r="F9" i="48"/>
  <c r="H9" i="48"/>
  <c r="I9" i="48"/>
  <c r="J9" i="48"/>
  <c r="K9" i="48"/>
  <c r="L9" i="48"/>
  <c r="M9" i="48"/>
  <c r="N9" i="48"/>
  <c r="O9" i="48"/>
  <c r="G9" i="50"/>
  <c r="H9" i="50"/>
  <c r="H12" i="50" s="1"/>
  <c r="I9" i="50"/>
  <c r="J9" i="50"/>
  <c r="J12" i="50" s="1"/>
  <c r="K9" i="50"/>
  <c r="L9" i="50"/>
  <c r="L12" i="50" s="1"/>
  <c r="M9" i="50"/>
  <c r="M12" i="50" s="1"/>
  <c r="N9" i="50"/>
  <c r="N12" i="50" s="1"/>
  <c r="O9" i="50"/>
  <c r="F9" i="50"/>
  <c r="F12" i="50" s="1"/>
  <c r="O18" i="50"/>
  <c r="N18" i="50"/>
  <c r="M18" i="50"/>
  <c r="L18" i="50"/>
  <c r="K18" i="50"/>
  <c r="J18" i="50"/>
  <c r="I18" i="50"/>
  <c r="H18" i="50"/>
  <c r="G18" i="50"/>
  <c r="F18" i="50"/>
  <c r="E18" i="50"/>
  <c r="P11" i="50"/>
  <c r="P10" i="50"/>
  <c r="O12" i="50"/>
  <c r="K12" i="50"/>
  <c r="I12" i="50"/>
  <c r="G12" i="50"/>
  <c r="P7" i="50"/>
  <c r="Q22" i="51" l="1"/>
  <c r="Q11" i="51"/>
  <c r="Q13" i="51"/>
  <c r="F23" i="51"/>
  <c r="N23" i="51"/>
  <c r="I23" i="51"/>
  <c r="J23" i="51"/>
  <c r="M23" i="51"/>
  <c r="G23" i="51"/>
  <c r="K23" i="51"/>
  <c r="O23" i="51"/>
  <c r="H23" i="51"/>
  <c r="L23" i="51"/>
  <c r="P23" i="51"/>
  <c r="P9" i="50"/>
  <c r="D12" i="50"/>
  <c r="Q17" i="44"/>
  <c r="Q16" i="44"/>
  <c r="Q15" i="44"/>
  <c r="F18" i="44"/>
  <c r="G18" i="44"/>
  <c r="H18" i="44"/>
  <c r="I18" i="44"/>
  <c r="J18" i="44"/>
  <c r="K18" i="44"/>
  <c r="L18" i="44"/>
  <c r="M18" i="44"/>
  <c r="N18" i="44"/>
  <c r="O18" i="44"/>
  <c r="P18" i="44"/>
  <c r="E18" i="44"/>
  <c r="P13" i="44"/>
  <c r="F13" i="44"/>
  <c r="G13" i="44"/>
  <c r="H13" i="44"/>
  <c r="I13" i="44"/>
  <c r="J13" i="44"/>
  <c r="K13" i="44"/>
  <c r="L13" i="44"/>
  <c r="M13" i="44"/>
  <c r="N13" i="44"/>
  <c r="O13" i="44"/>
  <c r="E13" i="44"/>
  <c r="Q12" i="44"/>
  <c r="Q11" i="44"/>
  <c r="Q8" i="44"/>
  <c r="Q9" i="44"/>
  <c r="E10" i="44"/>
  <c r="E14" i="44" s="1"/>
  <c r="P11" i="48"/>
  <c r="P10" i="48"/>
  <c r="E12" i="48"/>
  <c r="F12" i="48"/>
  <c r="H12" i="48"/>
  <c r="I12" i="48"/>
  <c r="J12" i="48"/>
  <c r="K12" i="48"/>
  <c r="K19" i="48" s="1"/>
  <c r="L12" i="48"/>
  <c r="L19" i="48" s="1"/>
  <c r="M12" i="48"/>
  <c r="M19" i="48" s="1"/>
  <c r="N12" i="48"/>
  <c r="O12" i="48"/>
  <c r="D12" i="48"/>
  <c r="P16" i="48"/>
  <c r="P14" i="48"/>
  <c r="P15" i="48"/>
  <c r="P17" i="48"/>
  <c r="P13" i="48"/>
  <c r="P7" i="48"/>
  <c r="E18" i="48"/>
  <c r="F18" i="48"/>
  <c r="G18" i="48"/>
  <c r="H18" i="48"/>
  <c r="I18" i="48"/>
  <c r="J18" i="48"/>
  <c r="K18" i="48"/>
  <c r="L18" i="48"/>
  <c r="M18" i="48"/>
  <c r="N18" i="48"/>
  <c r="O18" i="48"/>
  <c r="D18" i="48"/>
  <c r="P18" i="48" s="1"/>
  <c r="G12" i="48"/>
  <c r="G19" i="48" s="1"/>
  <c r="P12" i="50" l="1"/>
  <c r="D19" i="50"/>
  <c r="P19" i="50" s="1"/>
  <c r="Q14" i="51"/>
  <c r="E23" i="51"/>
  <c r="O19" i="48"/>
  <c r="F19" i="48"/>
  <c r="J19" i="48"/>
  <c r="Q18" i="44"/>
  <c r="I19" i="48"/>
  <c r="H19" i="48"/>
  <c r="N19" i="48"/>
  <c r="E19" i="48"/>
  <c r="Q23" i="51"/>
  <c r="E19" i="44"/>
  <c r="P9" i="48"/>
  <c r="P12" i="48"/>
  <c r="Q13" i="44"/>
  <c r="D19" i="48"/>
  <c r="P19" i="48" s="1"/>
  <c r="I10" i="44" l="1"/>
  <c r="I14" i="44" s="1"/>
  <c r="I19" i="44" s="1"/>
  <c r="O10" i="44"/>
  <c r="O14" i="44" s="1"/>
  <c r="O19" i="44" s="1"/>
  <c r="J10" i="44"/>
  <c r="J14" i="44" s="1"/>
  <c r="J19" i="44" s="1"/>
  <c r="M10" i="44"/>
  <c r="M14" i="44" s="1"/>
  <c r="M19" i="44" s="1"/>
  <c r="P10" i="44"/>
  <c r="P14" i="44" s="1"/>
  <c r="P19" i="44" s="1"/>
  <c r="H10" i="44"/>
  <c r="H14" i="44" s="1"/>
  <c r="H19" i="44" s="1"/>
  <c r="N10" i="44"/>
  <c r="N14" i="44" s="1"/>
  <c r="N19" i="44" s="1"/>
  <c r="F10" i="44"/>
  <c r="K10" i="44"/>
  <c r="K14" i="44" s="1"/>
  <c r="K19" i="44" s="1"/>
  <c r="L10" i="44"/>
  <c r="L14" i="44" s="1"/>
  <c r="L19" i="44" s="1"/>
  <c r="G10" i="44"/>
  <c r="G14" i="44" s="1"/>
  <c r="G19" i="44" s="1"/>
  <c r="F14" i="44" l="1"/>
  <c r="Q10" i="44"/>
  <c r="F19" i="44" l="1"/>
  <c r="Q19" i="44" s="1"/>
  <c r="Q14" i="44"/>
</calcChain>
</file>

<file path=xl/sharedStrings.xml><?xml version="1.0" encoding="utf-8"?>
<sst xmlns="http://schemas.openxmlformats.org/spreadsheetml/2006/main" count="175" uniqueCount="104">
  <si>
    <t>科　　目</t>
  </si>
  <si>
    <t>（単位：円）</t>
  </si>
  <si>
    <t>計</t>
    <rPh sb="0" eb="1">
      <t>ケイ</t>
    </rPh>
    <phoneticPr fontId="2"/>
  </si>
  <si>
    <t>４月</t>
    <rPh sb="1" eb="2">
      <t>ガツ</t>
    </rPh>
    <phoneticPr fontId="2"/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</si>
  <si>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</si>
  <si>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</si>
  <si>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</si>
  <si>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</si>
  <si>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</si>
  <si>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</si>
  <si>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</si>
  <si>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</si>
  <si>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</si>
  <si>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原材料費、包装等</t>
    <rPh sb="0" eb="4">
      <t>ゲンザイリョウヒ</t>
    </rPh>
    <rPh sb="5" eb="7">
      <t>ホウソウ</t>
    </rPh>
    <rPh sb="7" eb="8">
      <t>トウ</t>
    </rPh>
    <phoneticPr fontId="2"/>
  </si>
  <si>
    <t>（参考様式）</t>
    <rPh sb="1" eb="3">
      <t>サンコウ</t>
    </rPh>
    <rPh sb="3" eb="5">
      <t>ヨウシキ</t>
    </rPh>
    <phoneticPr fontId="2"/>
  </si>
  <si>
    <t>　　月</t>
    <rPh sb="2" eb="3">
      <t>ガツ</t>
    </rPh>
    <phoneticPr fontId="2"/>
  </si>
  <si>
    <t>就労支援事業会計　収支予算書</t>
    <rPh sb="0" eb="2">
      <t>シュウロウ</t>
    </rPh>
    <rPh sb="2" eb="4">
      <t>シエン</t>
    </rPh>
    <rPh sb="4" eb="6">
      <t>ジギョウ</t>
    </rPh>
    <rPh sb="6" eb="8">
      <t>カイケイ</t>
    </rPh>
    <phoneticPr fontId="2"/>
  </si>
  <si>
    <r>
      <t>※</t>
    </r>
    <r>
      <rPr>
        <sz val="10.5"/>
        <rFont val="ＭＳ ゴシック"/>
        <family val="3"/>
        <charset val="128"/>
      </rPr>
      <t>○○○○○に係るもの　　　</t>
    </r>
    <phoneticPr fontId="2"/>
  </si>
  <si>
    <t>計算根拠等</t>
    <rPh sb="0" eb="2">
      <t>ケイサン</t>
    </rPh>
    <rPh sb="4" eb="5">
      <t>トウ</t>
    </rPh>
    <phoneticPr fontId="2"/>
  </si>
  <si>
    <t>〇〇（作業内容）</t>
    <rPh sb="3" eb="5">
      <t>サギョウ</t>
    </rPh>
    <rPh sb="5" eb="7">
      <t>ナイヨウ</t>
    </rPh>
    <phoneticPr fontId="2"/>
  </si>
  <si>
    <t>（令和　　年　　月　～　令和　　年　　月）１年間</t>
    <rPh sb="1" eb="3">
      <t>レイワ</t>
    </rPh>
    <rPh sb="12" eb="14">
      <t>レイワ</t>
    </rPh>
    <rPh sb="22" eb="24">
      <t>ネンカン</t>
    </rPh>
    <phoneticPr fontId="2"/>
  </si>
  <si>
    <t>収支予算書</t>
    <rPh sb="0" eb="2">
      <t>シュウシ</t>
    </rPh>
    <rPh sb="2" eb="5">
      <t>ヨサンショ</t>
    </rPh>
    <phoneticPr fontId="9"/>
  </si>
  <si>
    <t>合計</t>
    <rPh sb="0" eb="2">
      <t>ゴウケイ</t>
    </rPh>
    <phoneticPr fontId="9"/>
  </si>
  <si>
    <t>収入見込み</t>
    <rPh sb="0" eb="2">
      <t>シュウニュウ</t>
    </rPh>
    <rPh sb="2" eb="4">
      <t>ミコ</t>
    </rPh>
    <phoneticPr fontId="9"/>
  </si>
  <si>
    <t>借入金・自己資金</t>
    <rPh sb="0" eb="2">
      <t>カリイレ</t>
    </rPh>
    <rPh sb="2" eb="3">
      <t>キン</t>
    </rPh>
    <rPh sb="4" eb="6">
      <t>ジコ</t>
    </rPh>
    <rPh sb="6" eb="8">
      <t>シキン</t>
    </rPh>
    <phoneticPr fontId="9"/>
  </si>
  <si>
    <t>諸収入</t>
    <rPh sb="0" eb="1">
      <t>ショ</t>
    </rPh>
    <rPh sb="1" eb="3">
      <t>シュウニュウ</t>
    </rPh>
    <phoneticPr fontId="9"/>
  </si>
  <si>
    <t>合計(Ａ)</t>
    <rPh sb="0" eb="2">
      <t>ゴウケイ</t>
    </rPh>
    <phoneticPr fontId="9"/>
  </si>
  <si>
    <t>支出見込み</t>
    <rPh sb="0" eb="2">
      <t>シシュツ</t>
    </rPh>
    <rPh sb="2" eb="4">
      <t>ミコ</t>
    </rPh>
    <phoneticPr fontId="9"/>
  </si>
  <si>
    <t>人件費</t>
    <rPh sb="0" eb="3">
      <t>ジンケンヒ</t>
    </rPh>
    <phoneticPr fontId="9"/>
  </si>
  <si>
    <t>旅費、交通費</t>
    <rPh sb="0" eb="2">
      <t>リョヒ</t>
    </rPh>
    <rPh sb="3" eb="6">
      <t>コウツウヒ</t>
    </rPh>
    <phoneticPr fontId="9"/>
  </si>
  <si>
    <t>事務所賃借費</t>
    <rPh sb="0" eb="2">
      <t>ジム</t>
    </rPh>
    <rPh sb="2" eb="3">
      <t>ショ</t>
    </rPh>
    <rPh sb="3" eb="5">
      <t>チンシャク</t>
    </rPh>
    <rPh sb="5" eb="6">
      <t>ヒ</t>
    </rPh>
    <phoneticPr fontId="9"/>
  </si>
  <si>
    <t>通信費</t>
    <rPh sb="0" eb="3">
      <t>ツウシンヒ</t>
    </rPh>
    <phoneticPr fontId="9"/>
  </si>
  <si>
    <t>諸経費</t>
    <rPh sb="0" eb="3">
      <t>ショケイヒ</t>
    </rPh>
    <phoneticPr fontId="9"/>
  </si>
  <si>
    <t>合計(Ｂ)</t>
    <rPh sb="0" eb="2">
      <t>ゴウケイ</t>
    </rPh>
    <phoneticPr fontId="9"/>
  </si>
  <si>
    <t>収支(Ａ－Ｂ)</t>
    <rPh sb="0" eb="2">
      <t>シュウシ</t>
    </rPh>
    <phoneticPr fontId="9"/>
  </si>
  <si>
    <t>※　月平均利用額（１人当たり）及び、人件費の積算根拠を記載してください。</t>
    <rPh sb="2" eb="3">
      <t>ツキ</t>
    </rPh>
    <rPh sb="3" eb="5">
      <t>ヘイキン</t>
    </rPh>
    <rPh sb="5" eb="7">
      <t>リヨウ</t>
    </rPh>
    <rPh sb="7" eb="8">
      <t>ガク</t>
    </rPh>
    <rPh sb="10" eb="11">
      <t>ニン</t>
    </rPh>
    <rPh sb="11" eb="12">
      <t>ア</t>
    </rPh>
    <rPh sb="15" eb="16">
      <t>オヨ</t>
    </rPh>
    <rPh sb="18" eb="21">
      <t>ジンケンヒ</t>
    </rPh>
    <rPh sb="22" eb="24">
      <t>セキサン</t>
    </rPh>
    <rPh sb="24" eb="26">
      <t>コンキョ</t>
    </rPh>
    <rPh sb="27" eb="29">
      <t>キサイ</t>
    </rPh>
    <phoneticPr fontId="9"/>
  </si>
  <si>
    <t>※　支出の費目は、行を追加する等、より詳細に記載して差し支えありません。</t>
    <rPh sb="2" eb="4">
      <t>シシュツ</t>
    </rPh>
    <rPh sb="5" eb="7">
      <t>ヒモク</t>
    </rPh>
    <rPh sb="9" eb="10">
      <t>ギョウ</t>
    </rPh>
    <rPh sb="11" eb="13">
      <t>ツイカ</t>
    </rPh>
    <rPh sb="15" eb="16">
      <t>トウ</t>
    </rPh>
    <rPh sb="19" eb="21">
      <t>ショウサイ</t>
    </rPh>
    <rPh sb="22" eb="24">
      <t>キサイ</t>
    </rPh>
    <rPh sb="26" eb="27">
      <t>サ</t>
    </rPh>
    <rPh sb="28" eb="29">
      <t>ツカ</t>
    </rPh>
    <phoneticPr fontId="9"/>
  </si>
  <si>
    <t>※　他事業との共通経費などは、収入按分するなど、適切な内容で計上してください。</t>
    <rPh sb="2" eb="3">
      <t>ホカ</t>
    </rPh>
    <rPh sb="3" eb="5">
      <t>ジギョウ</t>
    </rPh>
    <rPh sb="7" eb="9">
      <t>キョウツウ</t>
    </rPh>
    <rPh sb="9" eb="11">
      <t>ケイヒ</t>
    </rPh>
    <rPh sb="15" eb="17">
      <t>シュウニュウ</t>
    </rPh>
    <rPh sb="17" eb="19">
      <t>アンブン</t>
    </rPh>
    <rPh sb="24" eb="26">
      <t>テキセツ</t>
    </rPh>
    <rPh sb="27" eb="29">
      <t>ナイヨウ</t>
    </rPh>
    <rPh sb="30" eb="32">
      <t>ケイジョウ</t>
    </rPh>
    <phoneticPr fontId="9"/>
  </si>
  <si>
    <t>※　介護報酬は、国保連に請求した月の翌月末に振り込まれます</t>
    <rPh sb="2" eb="4">
      <t>カイゴ</t>
    </rPh>
    <rPh sb="4" eb="6">
      <t>ホウシュウ</t>
    </rPh>
    <rPh sb="8" eb="9">
      <t>コク</t>
    </rPh>
    <rPh sb="9" eb="10">
      <t>ホ</t>
    </rPh>
    <rPh sb="10" eb="11">
      <t>レン</t>
    </rPh>
    <rPh sb="12" eb="14">
      <t>セイキュウ</t>
    </rPh>
    <rPh sb="16" eb="17">
      <t>ツキ</t>
    </rPh>
    <rPh sb="18" eb="20">
      <t>ヨクゲツ</t>
    </rPh>
    <rPh sb="20" eb="21">
      <t>マツ</t>
    </rPh>
    <rPh sb="22" eb="23">
      <t>フ</t>
    </rPh>
    <rPh sb="24" eb="25">
      <t>コ</t>
    </rPh>
    <phoneticPr fontId="9"/>
  </si>
  <si>
    <t>　　（例：４月サービス提供分は、５月に請求し、６月末に振り込まれます。）</t>
    <rPh sb="3" eb="4">
      <t>レイ</t>
    </rPh>
    <rPh sb="6" eb="7">
      <t>ツキ</t>
    </rPh>
    <rPh sb="11" eb="13">
      <t>テイキョウ</t>
    </rPh>
    <rPh sb="13" eb="14">
      <t>ブン</t>
    </rPh>
    <rPh sb="17" eb="18">
      <t>ツキ</t>
    </rPh>
    <rPh sb="19" eb="21">
      <t>セイキュウ</t>
    </rPh>
    <rPh sb="24" eb="25">
      <t>ツキ</t>
    </rPh>
    <rPh sb="25" eb="26">
      <t>マツ</t>
    </rPh>
    <rPh sb="27" eb="30">
      <t>フリコ</t>
    </rPh>
    <phoneticPr fontId="9"/>
  </si>
  <si>
    <t>※　経費には、消耗品費、光熱水費、車両管理費、研修費、宣伝広告費、租税公課、借入金返済、レンタル料等が見込まれます。</t>
    <rPh sb="2" eb="4">
      <t>ケイヒ</t>
    </rPh>
    <rPh sb="7" eb="9">
      <t>ショウモウ</t>
    </rPh>
    <rPh sb="9" eb="10">
      <t>ヒン</t>
    </rPh>
    <rPh sb="10" eb="11">
      <t>ヒ</t>
    </rPh>
    <rPh sb="12" eb="13">
      <t>ヒカリ</t>
    </rPh>
    <rPh sb="13" eb="14">
      <t>コウネツ</t>
    </rPh>
    <rPh sb="14" eb="15">
      <t>スイ</t>
    </rPh>
    <rPh sb="15" eb="16">
      <t>ヒ</t>
    </rPh>
    <rPh sb="17" eb="19">
      <t>シャリョウ</t>
    </rPh>
    <rPh sb="19" eb="22">
      <t>カンリヒ</t>
    </rPh>
    <rPh sb="23" eb="26">
      <t>ケンシュウヒ</t>
    </rPh>
    <rPh sb="27" eb="29">
      <t>センデン</t>
    </rPh>
    <rPh sb="29" eb="32">
      <t>コウコクヒ</t>
    </rPh>
    <rPh sb="33" eb="35">
      <t>ソゼイ</t>
    </rPh>
    <rPh sb="35" eb="37">
      <t>コウカ</t>
    </rPh>
    <rPh sb="38" eb="39">
      <t>シャク</t>
    </rPh>
    <rPh sb="39" eb="41">
      <t>ニュウキン</t>
    </rPh>
    <rPh sb="41" eb="43">
      <t>ヘンサイ</t>
    </rPh>
    <rPh sb="48" eb="49">
      <t>リョウキン</t>
    </rPh>
    <rPh sb="49" eb="50">
      <t>トウ</t>
    </rPh>
    <phoneticPr fontId="9"/>
  </si>
  <si>
    <t>月</t>
    <rPh sb="0" eb="1">
      <t>ガツ</t>
    </rPh>
    <phoneticPr fontId="2"/>
  </si>
  <si>
    <t>（単位：円）</t>
    <phoneticPr fontId="2"/>
  </si>
  <si>
    <t>（参考様式）</t>
    <rPh sb="1" eb="3">
      <t>サンコウ</t>
    </rPh>
    <rPh sb="3" eb="5">
      <t>ヨウシキ</t>
    </rPh>
    <phoneticPr fontId="9"/>
  </si>
  <si>
    <t xml:space="preserve">【月平均利用額（１人当たり）の積算根拠】
</t>
    <rPh sb="1" eb="2">
      <t>ツキ</t>
    </rPh>
    <rPh sb="2" eb="4">
      <t>ヘイキン</t>
    </rPh>
    <rPh sb="4" eb="6">
      <t>リヨウ</t>
    </rPh>
    <rPh sb="6" eb="7">
      <t>ガク</t>
    </rPh>
    <rPh sb="9" eb="10">
      <t>ニン</t>
    </rPh>
    <rPh sb="10" eb="11">
      <t>ア</t>
    </rPh>
    <rPh sb="15" eb="17">
      <t>セキサン</t>
    </rPh>
    <rPh sb="17" eb="19">
      <t>コンキョ</t>
    </rPh>
    <phoneticPr fontId="9"/>
  </si>
  <si>
    <t xml:space="preserve">【人件費の積算根拠】（労働・社会保険料の事業者負担分も含めて計算すること）
</t>
    <phoneticPr fontId="2"/>
  </si>
  <si>
    <t>月平均利用額（b）
(１人当たりの報酬額)</t>
    <rPh sb="0" eb="1">
      <t>ツキ</t>
    </rPh>
    <rPh sb="1" eb="3">
      <t>ヘイキン</t>
    </rPh>
    <rPh sb="3" eb="5">
      <t>リヨウ</t>
    </rPh>
    <rPh sb="5" eb="6">
      <t>ガク</t>
    </rPh>
    <rPh sb="17" eb="19">
      <t>ホウシュウ</t>
    </rPh>
    <rPh sb="19" eb="20">
      <t>ガク</t>
    </rPh>
    <phoneticPr fontId="9"/>
  </si>
  <si>
    <t>自立支援給付費受入額
（a×b）</t>
    <rPh sb="0" eb="2">
      <t>ジリツ</t>
    </rPh>
    <rPh sb="2" eb="4">
      <t>シエン</t>
    </rPh>
    <rPh sb="4" eb="6">
      <t>キュウフ</t>
    </rPh>
    <rPh sb="6" eb="7">
      <t>ヒ</t>
    </rPh>
    <rPh sb="7" eb="9">
      <t>ウケイレ</t>
    </rPh>
    <rPh sb="9" eb="10">
      <t>ガク</t>
    </rPh>
    <phoneticPr fontId="9"/>
  </si>
  <si>
    <t>利用者見込人数（a）</t>
    <rPh sb="0" eb="3">
      <t>リヨウシャ</t>
    </rPh>
    <rPh sb="3" eb="5">
      <t>ミコ</t>
    </rPh>
    <rPh sb="5" eb="7">
      <t>ニンズウ</t>
    </rPh>
    <phoneticPr fontId="9"/>
  </si>
  <si>
    <t>【基本報酬　＋　加算　＋　平均利用日数　＋　１単価あたりの金額】</t>
    <rPh sb="1" eb="3">
      <t>キホン</t>
    </rPh>
    <rPh sb="3" eb="5">
      <t>ホウシュウ</t>
    </rPh>
    <rPh sb="8" eb="10">
      <t>カサン</t>
    </rPh>
    <rPh sb="13" eb="15">
      <t>ヘイキン</t>
    </rPh>
    <rPh sb="15" eb="17">
      <t>リヨウ</t>
    </rPh>
    <rPh sb="17" eb="19">
      <t>ニッスウ</t>
    </rPh>
    <rPh sb="23" eb="25">
      <t>タンカ</t>
    </rPh>
    <rPh sb="29" eb="31">
      <t>キンガク</t>
    </rPh>
    <phoneticPr fontId="2"/>
  </si>
  <si>
    <t>就労支援事業収入</t>
    <rPh sb="0" eb="2">
      <t>シュウロウ</t>
    </rPh>
    <rPh sb="2" eb="4">
      <t>シエン</t>
    </rPh>
    <rPh sb="4" eb="6">
      <t>ジギョウ</t>
    </rPh>
    <rPh sb="6" eb="8">
      <t>シュウニュウ</t>
    </rPh>
    <phoneticPr fontId="2"/>
  </si>
  <si>
    <t>就労支援事業経費</t>
    <rPh sb="0" eb="2">
      <t>シュウロウ</t>
    </rPh>
    <rPh sb="2" eb="4">
      <t>シエン</t>
    </rPh>
    <rPh sb="4" eb="6">
      <t>ジギョウ</t>
    </rPh>
    <rPh sb="6" eb="8">
      <t>ケイヒ</t>
    </rPh>
    <phoneticPr fontId="2"/>
  </si>
  <si>
    <t>事業所名</t>
    <rPh sb="0" eb="3">
      <t>ジギョウショ</t>
    </rPh>
    <rPh sb="3" eb="4">
      <t>メイ</t>
    </rPh>
    <phoneticPr fontId="2"/>
  </si>
  <si>
    <t>施設内作業</t>
    <rPh sb="0" eb="2">
      <t>シセツ</t>
    </rPh>
    <rPh sb="2" eb="3">
      <t>ナイ</t>
    </rPh>
    <rPh sb="3" eb="5">
      <t>サギョウ</t>
    </rPh>
    <phoneticPr fontId="2"/>
  </si>
  <si>
    <t>施設外就労</t>
    <rPh sb="0" eb="3">
      <t>シセツガイ</t>
    </rPh>
    <rPh sb="3" eb="5">
      <t>シュウロウ</t>
    </rPh>
    <phoneticPr fontId="2"/>
  </si>
  <si>
    <t>〇〇経費</t>
    <rPh sb="2" eb="4">
      <t>ケイヒ</t>
    </rPh>
    <phoneticPr fontId="2"/>
  </si>
  <si>
    <t>利用者工賃（賃金）</t>
    <rPh sb="0" eb="3">
      <t>リヨウシャ</t>
    </rPh>
    <rPh sb="3" eb="5">
      <t>コウチン</t>
    </rPh>
    <rPh sb="6" eb="8">
      <t>チンギン</t>
    </rPh>
    <phoneticPr fontId="2"/>
  </si>
  <si>
    <t>施設外就労収入　小計</t>
    <rPh sb="0" eb="2">
      <t>シセツ</t>
    </rPh>
    <rPh sb="2" eb="3">
      <t>ソト</t>
    </rPh>
    <rPh sb="3" eb="5">
      <t>シュウロウ</t>
    </rPh>
    <rPh sb="5" eb="7">
      <t>シュウニュウ</t>
    </rPh>
    <rPh sb="8" eb="10">
      <t>ショウケイ</t>
    </rPh>
    <phoneticPr fontId="2"/>
  </si>
  <si>
    <t>施設内作業収入　小計</t>
    <rPh sb="0" eb="2">
      <t>シセツ</t>
    </rPh>
    <rPh sb="2" eb="3">
      <t>ナイ</t>
    </rPh>
    <rPh sb="3" eb="5">
      <t>サギョウ</t>
    </rPh>
    <rPh sb="5" eb="7">
      <t>シュウニュウ</t>
    </rPh>
    <rPh sb="8" eb="10">
      <t>ショウケイ</t>
    </rPh>
    <phoneticPr fontId="2"/>
  </si>
  <si>
    <t>（令和　　年　　月　～　令和　　年　　月）１年間</t>
    <phoneticPr fontId="2"/>
  </si>
  <si>
    <t>収入計（Ａ）</t>
    <rPh sb="2" eb="3">
      <t>ケイ</t>
    </rPh>
    <phoneticPr fontId="2"/>
  </si>
  <si>
    <t>差引収益（Ａ＋Ｂ）</t>
    <phoneticPr fontId="2"/>
  </si>
  <si>
    <t>支出計（Ｂ）</t>
    <rPh sb="0" eb="2">
      <t>シシュツ</t>
    </rPh>
    <rPh sb="2" eb="3">
      <t>ケイ</t>
    </rPh>
    <phoneticPr fontId="2"/>
  </si>
  <si>
    <t>※　科目は、就労支援会計基準等で作成してください。　
※　行が足りない場合は、適宜追加して使用してください。
※　申請するサービスサービスごとに表を分けてください。</t>
    <phoneticPr fontId="2"/>
  </si>
  <si>
    <t>５月</t>
  </si>
  <si>
    <t>６月</t>
  </si>
  <si>
    <t>就労継続支援Ｂ型事業所ぐんまちゃんの家</t>
    <rPh sb="0" eb="6">
      <t>シュウロウケイゾクシエン</t>
    </rPh>
    <rPh sb="7" eb="8">
      <t>ガタ</t>
    </rPh>
    <rPh sb="8" eb="11">
      <t>ジギョウショ</t>
    </rPh>
    <rPh sb="18" eb="19">
      <t>イエ</t>
    </rPh>
    <phoneticPr fontId="2"/>
  </si>
  <si>
    <t>事業所名</t>
    <rPh sb="0" eb="3">
      <t>ジギョウショ</t>
    </rPh>
    <rPh sb="3" eb="4">
      <t>メイ</t>
    </rPh>
    <phoneticPr fontId="9"/>
  </si>
  <si>
    <t>　４月</t>
    <rPh sb="2" eb="3">
      <t>ガツ</t>
    </rPh>
    <phoneticPr fontId="2"/>
  </si>
  <si>
    <t>　５月</t>
    <rPh sb="2" eb="3">
      <t>ガツ</t>
    </rPh>
    <phoneticPr fontId="2"/>
  </si>
  <si>
    <t>　６月</t>
    <rPh sb="2" eb="3">
      <t>ガツ</t>
    </rPh>
    <phoneticPr fontId="2"/>
  </si>
  <si>
    <t>　７月</t>
    <rPh sb="2" eb="3">
      <t>ガツ</t>
    </rPh>
    <phoneticPr fontId="2"/>
  </si>
  <si>
    <t>　８月</t>
    <rPh sb="2" eb="3">
      <t>ガツ</t>
    </rPh>
    <phoneticPr fontId="2"/>
  </si>
  <si>
    <t>　９月</t>
    <rPh sb="2" eb="3">
      <t>ガツ</t>
    </rPh>
    <phoneticPr fontId="2"/>
  </si>
  <si>
    <t>　１０月</t>
    <rPh sb="3" eb="4">
      <t>ガツ</t>
    </rPh>
    <phoneticPr fontId="2"/>
  </si>
  <si>
    <t>　１１月</t>
    <rPh sb="3" eb="4">
      <t>ガツ</t>
    </rPh>
    <phoneticPr fontId="2"/>
  </si>
  <si>
    <t>　１２月</t>
    <rPh sb="3" eb="4">
      <t>ガツ</t>
    </rPh>
    <phoneticPr fontId="2"/>
  </si>
  <si>
    <t>　１月</t>
    <rPh sb="2" eb="3">
      <t>ガツ</t>
    </rPh>
    <phoneticPr fontId="2"/>
  </si>
  <si>
    <t>　２月</t>
    <rPh sb="2" eb="3">
      <t>ガツ</t>
    </rPh>
    <phoneticPr fontId="2"/>
  </si>
  <si>
    <t>３月</t>
    <rPh sb="1" eb="2">
      <t>ガツ</t>
    </rPh>
    <phoneticPr fontId="2"/>
  </si>
  <si>
    <r>
      <t>※</t>
    </r>
    <r>
      <rPr>
        <sz val="10.5"/>
        <rFont val="ＭＳ ゴシック"/>
        <family val="3"/>
        <charset val="128"/>
      </rPr>
      <t>就労継続支援Ｂ型に係るもの　　　</t>
    </r>
    <rPh sb="1" eb="7">
      <t>シュウロウケイゾクシエン</t>
    </rPh>
    <rPh sb="8" eb="9">
      <t>ガタ</t>
    </rPh>
    <phoneticPr fontId="2"/>
  </si>
  <si>
    <t>材料費</t>
    <rPh sb="0" eb="3">
      <t>ザイリョウヒ</t>
    </rPh>
    <phoneticPr fontId="2"/>
  </si>
  <si>
    <t>水道光熱費</t>
    <rPh sb="0" eb="2">
      <t>スイドウ</t>
    </rPh>
    <rPh sb="2" eb="5">
      <t>コウネツヒ</t>
    </rPh>
    <phoneticPr fontId="2"/>
  </si>
  <si>
    <t>公園清掃</t>
    <rPh sb="0" eb="2">
      <t>コウエン</t>
    </rPh>
    <rPh sb="2" eb="4">
      <t>セイソウ</t>
    </rPh>
    <phoneticPr fontId="2"/>
  </si>
  <si>
    <t>農業</t>
    <rPh sb="0" eb="2">
      <t>ノウギョウ</t>
    </rPh>
    <phoneticPr fontId="2"/>
  </si>
  <si>
    <t>差引収益（Ａ－Ｂ）</t>
    <phoneticPr fontId="2"/>
  </si>
  <si>
    <t>※　自立支援給付費は、国保連に請求した月の翌月末に振り込まれます</t>
    <rPh sb="2" eb="4">
      <t>ジリツ</t>
    </rPh>
    <rPh sb="4" eb="6">
      <t>シエン</t>
    </rPh>
    <rPh sb="6" eb="9">
      <t>キュウフヒ</t>
    </rPh>
    <rPh sb="11" eb="12">
      <t>コク</t>
    </rPh>
    <rPh sb="12" eb="13">
      <t>ホ</t>
    </rPh>
    <rPh sb="13" eb="14">
      <t>レン</t>
    </rPh>
    <rPh sb="15" eb="17">
      <t>セイキュウ</t>
    </rPh>
    <rPh sb="19" eb="20">
      <t>ツキ</t>
    </rPh>
    <rPh sb="21" eb="23">
      <t>ヨクゲツ</t>
    </rPh>
    <rPh sb="23" eb="24">
      <t>マツ</t>
    </rPh>
    <rPh sb="25" eb="26">
      <t>フ</t>
    </rPh>
    <rPh sb="27" eb="28">
      <t>コ</t>
    </rPh>
    <phoneticPr fontId="9"/>
  </si>
  <si>
    <t>○○○作業収入</t>
    <rPh sb="3" eb="5">
      <t>サギョウ</t>
    </rPh>
    <rPh sb="5" eb="7">
      <t>シュウニュウ</t>
    </rPh>
    <phoneticPr fontId="2"/>
  </si>
  <si>
    <t>委託　10,000円／月</t>
    <rPh sb="0" eb="2">
      <t>イタク</t>
    </rPh>
    <rPh sb="9" eb="10">
      <t>エン</t>
    </rPh>
    <rPh sb="11" eb="12">
      <t>ツキ</t>
    </rPh>
    <phoneticPr fontId="2"/>
  </si>
  <si>
    <t>時給　700円×週3日×2時間×6名</t>
    <rPh sb="0" eb="2">
      <t>ジキュウ</t>
    </rPh>
    <rPh sb="6" eb="7">
      <t>エン</t>
    </rPh>
    <rPh sb="8" eb="9">
      <t>シュウ</t>
    </rPh>
    <rPh sb="10" eb="11">
      <t>ニチ</t>
    </rPh>
    <rPh sb="13" eb="15">
      <t>ジカン</t>
    </rPh>
    <rPh sb="17" eb="18">
      <t>メイ</t>
    </rPh>
    <phoneticPr fontId="2"/>
  </si>
  <si>
    <t>○作業収入</t>
    <rPh sb="1" eb="3">
      <t>サギョウ</t>
    </rPh>
    <rPh sb="3" eb="5">
      <t>シュウニュウ</t>
    </rPh>
    <phoneticPr fontId="2"/>
  </si>
  <si>
    <t>14円／個×開所日(21日)×20個／日×稼働率80％</t>
    <rPh sb="2" eb="3">
      <t>エン</t>
    </rPh>
    <rPh sb="4" eb="5">
      <t>コ</t>
    </rPh>
    <rPh sb="6" eb="8">
      <t>カイショ</t>
    </rPh>
    <rPh sb="8" eb="9">
      <t>ビ</t>
    </rPh>
    <rPh sb="12" eb="13">
      <t>ニチ</t>
    </rPh>
    <rPh sb="17" eb="18">
      <t>コ</t>
    </rPh>
    <rPh sb="19" eb="20">
      <t>ニチ</t>
    </rPh>
    <rPh sb="21" eb="24">
      <t>カドウリツ</t>
    </rPh>
    <phoneticPr fontId="2"/>
  </si>
  <si>
    <t>事務費</t>
    <rPh sb="0" eb="3">
      <t>ジムヒ</t>
    </rPh>
    <phoneticPr fontId="2"/>
  </si>
  <si>
    <t>修繕費</t>
    <rPh sb="0" eb="2">
      <t>シュウゼン</t>
    </rPh>
    <rPh sb="2" eb="3">
      <t>ヒ</t>
    </rPh>
    <phoneticPr fontId="2"/>
  </si>
  <si>
    <t>雑費</t>
    <rPh sb="0" eb="2">
      <t>ザッピ</t>
    </rPh>
    <phoneticPr fontId="2"/>
  </si>
  <si>
    <t>機材保守費等</t>
    <rPh sb="0" eb="2">
      <t>キザイ</t>
    </rPh>
    <rPh sb="2" eb="4">
      <t>ホシュ</t>
    </rPh>
    <rPh sb="4" eb="5">
      <t>ヒ</t>
    </rPh>
    <rPh sb="5" eb="6">
      <t>トウ</t>
    </rPh>
    <phoneticPr fontId="2"/>
  </si>
  <si>
    <t>1000円／個×1～2個／月</t>
    <rPh sb="4" eb="5">
      <t>エン</t>
    </rPh>
    <rPh sb="6" eb="7">
      <t>コ</t>
    </rPh>
    <rPh sb="11" eb="12">
      <t>コ</t>
    </rPh>
    <rPh sb="13" eb="14">
      <t>ツキ</t>
    </rPh>
    <phoneticPr fontId="2"/>
  </si>
  <si>
    <t>○○制作品収入</t>
    <rPh sb="2" eb="4">
      <t>セイサク</t>
    </rPh>
    <rPh sb="4" eb="5">
      <t>ヒン</t>
    </rPh>
    <rPh sb="5" eb="7">
      <t>シュウニュウ</t>
    </rPh>
    <phoneticPr fontId="2"/>
  </si>
  <si>
    <t>4月～6月　4000円／人、5～10月　6000円／人、11月～3月 8000円</t>
    <rPh sb="1" eb="2">
      <t>ガツ</t>
    </rPh>
    <rPh sb="4" eb="5">
      <t>ガツ</t>
    </rPh>
    <rPh sb="10" eb="11">
      <t>エン</t>
    </rPh>
    <rPh sb="12" eb="13">
      <t>ヒト</t>
    </rPh>
    <rPh sb="18" eb="19">
      <t>ガツ</t>
    </rPh>
    <rPh sb="24" eb="25">
      <t>エン</t>
    </rPh>
    <rPh sb="26" eb="27">
      <t>ヒト</t>
    </rPh>
    <rPh sb="30" eb="31">
      <t>ガツ</t>
    </rPh>
    <rPh sb="33" eb="34">
      <t>ガツ</t>
    </rPh>
    <rPh sb="39" eb="40">
      <t>エン</t>
    </rPh>
    <phoneticPr fontId="2"/>
  </si>
  <si>
    <t>（令和6年４月　～　令和7年３月）１年間</t>
    <rPh sb="1" eb="3">
      <t>レイワ</t>
    </rPh>
    <rPh sb="10" eb="12">
      <t>レイワ</t>
    </rPh>
    <rPh sb="18" eb="20">
      <t>ネンカン</t>
    </rPh>
    <phoneticPr fontId="2"/>
  </si>
  <si>
    <t>200円／個×250～800個（利用人数及び習熟度等による）</t>
    <rPh sb="3" eb="4">
      <t>エン</t>
    </rPh>
    <rPh sb="5" eb="6">
      <t>コ</t>
    </rPh>
    <rPh sb="14" eb="15">
      <t>コ</t>
    </rPh>
    <rPh sb="16" eb="18">
      <t>リヨウ</t>
    </rPh>
    <rPh sb="18" eb="20">
      <t>ニンズウ</t>
    </rPh>
    <rPh sb="20" eb="21">
      <t>オヨ</t>
    </rPh>
    <rPh sb="22" eb="24">
      <t>シュウジュク</t>
    </rPh>
    <rPh sb="24" eb="25">
      <t>ド</t>
    </rPh>
    <rPh sb="25" eb="26">
      <t>トウ</t>
    </rPh>
    <phoneticPr fontId="2"/>
  </si>
  <si>
    <r>
      <t>①管理者〔役員報酬180,000円（勤務時間相当の額）〕＋②サービス管理責任者〔月給240,000円〕＋③常勤従業員〔月給170,000円×</t>
    </r>
    <r>
      <rPr>
        <b/>
        <sz val="10"/>
        <rFont val="ＭＳ ゴシック"/>
        <family val="3"/>
        <charset val="128"/>
      </rPr>
      <t>2人</t>
    </r>
    <r>
      <rPr>
        <sz val="10"/>
        <rFont val="ＭＳ ゴシック"/>
        <family val="3"/>
        <charset val="128"/>
      </rPr>
      <t>＝340,000円〕
＋④非常勤従業員〔時給1,000円×5時間×15日×</t>
    </r>
    <r>
      <rPr>
        <b/>
        <sz val="10"/>
        <rFont val="ＭＳ ゴシック"/>
        <family val="3"/>
        <charset val="128"/>
      </rPr>
      <t>3人</t>
    </r>
    <r>
      <rPr>
        <sz val="10"/>
        <rFont val="ＭＳ ゴシック"/>
        <family val="3"/>
        <charset val="128"/>
      </rPr>
      <t xml:space="preserve">＝225,000円〕＋労働・社会保険料〔100,000円〕＝1,085,000円
 (６月及び１２月分には賞与を算入)
</t>
    </r>
    <phoneticPr fontId="2"/>
  </si>
  <si>
    <t>（令和6年４月　～　令和7年３月）１年間</t>
    <phoneticPr fontId="2"/>
  </si>
  <si>
    <t xml:space="preserve">【基本報酬　＋　加算　＋　平均利用日数　＋　１単価あたりの金額】
　（590単位〔基本単位【Ⅰ型・定員20人以下】〕＋15単位〔福祉専門職員配置等加算【Ⅰ】〕＋20単位〔送迎加算【Ⅱ】往復〕）×20日×10円
　　＝125,000円
</t>
    <rPh sb="1" eb="3">
      <t>キホン</t>
    </rPh>
    <rPh sb="3" eb="5">
      <t>ホウシュウ</t>
    </rPh>
    <rPh sb="8" eb="10">
      <t>カサン</t>
    </rPh>
    <rPh sb="13" eb="15">
      <t>ヘイキン</t>
    </rPh>
    <rPh sb="15" eb="17">
      <t>リヨウ</t>
    </rPh>
    <rPh sb="17" eb="19">
      <t>ニッスウ</t>
    </rPh>
    <rPh sb="23" eb="25">
      <t>タンカ</t>
    </rPh>
    <rPh sb="29" eb="31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</si>
</sst>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General&quot;名&quot;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b/>
      <sz val="22"/>
      <name val="ＭＳ ゴシック"/>
      <family val="3"/>
      <charset val="128"/>
    </font>
    <font>
      <b/>
      <sz val="2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26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7" fillId="0" borderId="0"/>
    <xf numFmtId="38" fontId="7" fillId="0" borderId="0" applyFont="0" applyFill="0" applyBorder="0" applyAlignment="0" applyProtection="0"/>
  </cellStyleXfs>
  <cellXfs count="189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0" borderId="0" xfId="4" applyFont="1" applyAlignment="1">
      <alignment vertical="center"/>
    </xf>
    <xf numFmtId="0" fontId="8" fillId="0" borderId="0" xfId="4" applyFont="1" applyAlignment="1">
      <alignment horizontal="center" vertical="center"/>
    </xf>
    <xf numFmtId="0" fontId="8" fillId="0" borderId="0" xfId="4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textRotation="255"/>
    </xf>
    <xf numFmtId="0" fontId="4" fillId="0" borderId="21" xfId="0" applyFont="1" applyBorder="1" applyAlignment="1">
      <alignment horizontal="center" vertical="center"/>
    </xf>
    <xf numFmtId="0" fontId="3" fillId="0" borderId="43" xfId="0" applyFont="1" applyBorder="1" applyAlignment="1">
      <alignment horizontal="right" vertical="center" wrapText="1"/>
    </xf>
    <xf numFmtId="0" fontId="3" fillId="0" borderId="46" xfId="0" applyFont="1" applyBorder="1" applyAlignment="1">
      <alignment horizontal="right" vertical="center" wrapText="1"/>
    </xf>
    <xf numFmtId="0" fontId="3" fillId="0" borderId="46" xfId="0" applyFont="1" applyBorder="1" applyAlignment="1">
      <alignment vertical="center"/>
    </xf>
    <xf numFmtId="0" fontId="3" fillId="0" borderId="29" xfId="0" applyFont="1" applyBorder="1" applyAlignment="1">
      <alignment horizontal="left" vertical="center" wrapText="1"/>
    </xf>
    <xf numFmtId="0" fontId="3" fillId="0" borderId="6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5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textRotation="255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4" applyFont="1" applyAlignment="1">
      <alignment vertical="center"/>
    </xf>
    <xf numFmtId="0" fontId="6" fillId="0" borderId="21" xfId="4" applyFont="1" applyBorder="1" applyAlignment="1">
      <alignment horizontal="center" vertical="center"/>
    </xf>
    <xf numFmtId="0" fontId="6" fillId="0" borderId="10" xfId="4" applyFont="1" applyBorder="1" applyAlignment="1">
      <alignment horizontal="center" vertical="center"/>
    </xf>
    <xf numFmtId="0" fontId="6" fillId="0" borderId="11" xfId="4" applyFont="1" applyBorder="1" applyAlignment="1">
      <alignment horizontal="center" vertical="center"/>
    </xf>
    <xf numFmtId="0" fontId="12" fillId="0" borderId="12" xfId="4" applyFont="1" applyBorder="1" applyAlignment="1">
      <alignment horizontal="right" vertical="center"/>
    </xf>
    <xf numFmtId="0" fontId="6" fillId="0" borderId="3" xfId="4" applyFont="1" applyBorder="1" applyAlignment="1">
      <alignment horizontal="center" vertical="center"/>
    </xf>
    <xf numFmtId="0" fontId="6" fillId="0" borderId="15" xfId="4" applyFont="1" applyBorder="1" applyAlignment="1">
      <alignment vertical="center"/>
    </xf>
    <xf numFmtId="177" fontId="6" fillId="0" borderId="16" xfId="4" applyNumberFormat="1" applyFont="1" applyBorder="1" applyAlignment="1">
      <alignment horizontal="center" vertical="center"/>
    </xf>
    <xf numFmtId="177" fontId="6" fillId="0" borderId="17" xfId="4" applyNumberFormat="1" applyFont="1" applyBorder="1" applyAlignment="1">
      <alignment horizontal="center" vertical="center"/>
    </xf>
    <xf numFmtId="0" fontId="6" fillId="0" borderId="18" xfId="4" applyFont="1" applyBorder="1" applyAlignment="1">
      <alignment vertical="center" wrapText="1"/>
    </xf>
    <xf numFmtId="38" fontId="6" fillId="0" borderId="19" xfId="1" applyFont="1" applyBorder="1" applyAlignment="1">
      <alignment horizontal="center" vertical="center"/>
    </xf>
    <xf numFmtId="0" fontId="6" fillId="0" borderId="40" xfId="4" applyFont="1" applyBorder="1" applyAlignment="1">
      <alignment horizontal="center" vertical="center"/>
    </xf>
    <xf numFmtId="0" fontId="6" fillId="2" borderId="37" xfId="4" applyFont="1" applyFill="1" applyBorder="1" applyAlignment="1">
      <alignment vertical="center" wrapText="1"/>
    </xf>
    <xf numFmtId="38" fontId="6" fillId="2" borderId="68" xfId="1" applyFont="1" applyFill="1" applyBorder="1" applyAlignment="1">
      <alignment vertical="center"/>
    </xf>
    <xf numFmtId="38" fontId="6" fillId="2" borderId="69" xfId="1" applyFont="1" applyFill="1" applyBorder="1" applyAlignment="1">
      <alignment vertical="center"/>
    </xf>
    <xf numFmtId="38" fontId="6" fillId="2" borderId="38" xfId="1" applyFont="1" applyFill="1" applyBorder="1" applyAlignment="1">
      <alignment vertical="center"/>
    </xf>
    <xf numFmtId="176" fontId="6" fillId="2" borderId="39" xfId="5" applyNumberFormat="1" applyFont="1" applyFill="1" applyBorder="1" applyAlignment="1">
      <alignment vertical="center"/>
    </xf>
    <xf numFmtId="0" fontId="6" fillId="0" borderId="15" xfId="4" applyFont="1" applyBorder="1" applyAlignment="1">
      <alignment vertical="center" wrapText="1"/>
    </xf>
    <xf numFmtId="38" fontId="6" fillId="0" borderId="16" xfId="1" applyFont="1" applyBorder="1" applyAlignment="1">
      <alignment vertical="center"/>
    </xf>
    <xf numFmtId="176" fontId="6" fillId="0" borderId="17" xfId="5" applyNumberFormat="1" applyFont="1" applyBorder="1" applyAlignment="1">
      <alignment vertical="center"/>
    </xf>
    <xf numFmtId="38" fontId="6" fillId="0" borderId="19" xfId="1" applyFont="1" applyBorder="1" applyAlignment="1">
      <alignment vertical="center"/>
    </xf>
    <xf numFmtId="176" fontId="6" fillId="0" borderId="20" xfId="5" applyNumberFormat="1" applyFont="1" applyBorder="1" applyAlignment="1">
      <alignment vertical="center"/>
    </xf>
    <xf numFmtId="0" fontId="6" fillId="2" borderId="43" xfId="4" applyFont="1" applyFill="1" applyBorder="1" applyAlignment="1">
      <alignment horizontal="center" vertical="center"/>
    </xf>
    <xf numFmtId="38" fontId="6" fillId="2" borderId="44" xfId="1" applyFont="1" applyFill="1" applyBorder="1" applyAlignment="1">
      <alignment vertical="center"/>
    </xf>
    <xf numFmtId="176" fontId="6" fillId="2" borderId="45" xfId="5" applyNumberFormat="1" applyFont="1" applyFill="1" applyBorder="1" applyAlignment="1">
      <alignment vertical="center"/>
    </xf>
    <xf numFmtId="0" fontId="6" fillId="0" borderId="28" xfId="4" applyFont="1" applyBorder="1" applyAlignment="1">
      <alignment vertical="center"/>
    </xf>
    <xf numFmtId="38" fontId="6" fillId="0" borderId="29" xfId="1" applyFont="1" applyBorder="1" applyAlignment="1">
      <alignment vertical="center"/>
    </xf>
    <xf numFmtId="176" fontId="6" fillId="0" borderId="31" xfId="5" applyNumberFormat="1" applyFont="1" applyBorder="1" applyAlignment="1">
      <alignment vertical="center"/>
    </xf>
    <xf numFmtId="0" fontId="6" fillId="0" borderId="21" xfId="4" applyFont="1" applyBorder="1" applyAlignment="1">
      <alignment vertical="center"/>
    </xf>
    <xf numFmtId="38" fontId="6" fillId="0" borderId="24" xfId="1" applyFont="1" applyBorder="1" applyAlignment="1">
      <alignment vertical="center"/>
    </xf>
    <xf numFmtId="176" fontId="6" fillId="0" borderId="22" xfId="5" applyNumberFormat="1" applyFont="1" applyBorder="1" applyAlignment="1">
      <alignment vertical="center"/>
    </xf>
    <xf numFmtId="176" fontId="6" fillId="0" borderId="41" xfId="5" applyNumberFormat="1" applyFont="1" applyBorder="1" applyAlignment="1">
      <alignment vertical="center"/>
    </xf>
    <xf numFmtId="176" fontId="6" fillId="0" borderId="42" xfId="5" applyNumberFormat="1" applyFont="1" applyBorder="1" applyAlignment="1">
      <alignment vertical="center"/>
    </xf>
    <xf numFmtId="0" fontId="6" fillId="0" borderId="18" xfId="4" applyFont="1" applyBorder="1" applyAlignment="1">
      <alignment vertical="center"/>
    </xf>
    <xf numFmtId="0" fontId="6" fillId="3" borderId="43" xfId="4" applyFont="1" applyFill="1" applyBorder="1" applyAlignment="1">
      <alignment horizontal="center" vertical="center"/>
    </xf>
    <xf numFmtId="38" fontId="6" fillId="3" borderId="44" xfId="1" applyFont="1" applyFill="1" applyBorder="1" applyAlignment="1">
      <alignment vertical="center"/>
    </xf>
    <xf numFmtId="176" fontId="6" fillId="3" borderId="45" xfId="5" applyNumberFormat="1" applyFont="1" applyFill="1" applyBorder="1" applyAlignment="1">
      <alignment vertical="center"/>
    </xf>
    <xf numFmtId="0" fontId="6" fillId="0" borderId="10" xfId="4" applyFont="1" applyFill="1" applyBorder="1" applyAlignment="1">
      <alignment vertical="center"/>
    </xf>
    <xf numFmtId="0" fontId="6" fillId="4" borderId="11" xfId="4" applyFont="1" applyFill="1" applyBorder="1" applyAlignment="1">
      <alignment horizontal="center" vertical="center"/>
    </xf>
    <xf numFmtId="38" fontId="6" fillId="4" borderId="12" xfId="1" applyFont="1" applyFill="1" applyBorder="1" applyAlignment="1">
      <alignment vertical="center"/>
    </xf>
    <xf numFmtId="176" fontId="6" fillId="4" borderId="3" xfId="5" applyNumberFormat="1" applyFont="1" applyFill="1" applyBorder="1" applyAlignment="1">
      <alignment vertical="center"/>
    </xf>
    <xf numFmtId="0" fontId="6" fillId="0" borderId="0" xfId="4" applyFont="1" applyBorder="1" applyAlignment="1">
      <alignment horizontal="left" vertical="top" wrapText="1"/>
    </xf>
    <xf numFmtId="0" fontId="6" fillId="0" borderId="0" xfId="4" applyFont="1" applyBorder="1" applyAlignment="1">
      <alignment horizontal="left" vertical="top"/>
    </xf>
    <xf numFmtId="0" fontId="6" fillId="0" borderId="0" xfId="4" applyFont="1" applyBorder="1" applyAlignment="1">
      <alignment vertical="top" wrapText="1"/>
    </xf>
    <xf numFmtId="0" fontId="6" fillId="0" borderId="21" xfId="4" applyFont="1" applyBorder="1" applyAlignment="1">
      <alignment vertical="top" wrapText="1"/>
    </xf>
    <xf numFmtId="0" fontId="6" fillId="0" borderId="0" xfId="4" applyFont="1" applyBorder="1" applyAlignment="1">
      <alignment horizontal="center" vertical="center"/>
    </xf>
    <xf numFmtId="0" fontId="6" fillId="0" borderId="0" xfId="4" applyFont="1" applyBorder="1" applyAlignment="1">
      <alignment vertical="center"/>
    </xf>
    <xf numFmtId="38" fontId="3" fillId="0" borderId="28" xfId="1" applyFont="1" applyBorder="1" applyAlignment="1">
      <alignment horizontal="right" vertical="center" wrapText="1"/>
    </xf>
    <xf numFmtId="38" fontId="3" fillId="0" borderId="30" xfId="1" applyFont="1" applyBorder="1" applyAlignment="1">
      <alignment horizontal="right" vertical="center" wrapText="1"/>
    </xf>
    <xf numFmtId="38" fontId="3" fillId="0" borderId="57" xfId="1" applyFont="1" applyBorder="1" applyAlignment="1">
      <alignment horizontal="right" vertical="center" wrapText="1"/>
    </xf>
    <xf numFmtId="38" fontId="3" fillId="0" borderId="35" xfId="1" applyFont="1" applyBorder="1" applyAlignment="1">
      <alignment horizontal="right" vertical="center" wrapText="1"/>
    </xf>
    <xf numFmtId="38" fontId="3" fillId="0" borderId="53" xfId="1" applyFont="1" applyBorder="1" applyAlignment="1">
      <alignment horizontal="right" vertical="center" wrapText="1"/>
    </xf>
    <xf numFmtId="38" fontId="3" fillId="0" borderId="55" xfId="1" applyFont="1" applyBorder="1" applyAlignment="1">
      <alignment horizontal="right" vertical="center" wrapText="1"/>
    </xf>
    <xf numFmtId="38" fontId="3" fillId="0" borderId="58" xfId="1" applyFont="1" applyBorder="1" applyAlignment="1">
      <alignment horizontal="right" vertical="center" wrapText="1"/>
    </xf>
    <xf numFmtId="38" fontId="3" fillId="0" borderId="48" xfId="1" applyFont="1" applyBorder="1" applyAlignment="1">
      <alignment horizontal="right" vertical="center" wrapText="1"/>
    </xf>
    <xf numFmtId="38" fontId="3" fillId="0" borderId="43" xfId="1" applyFont="1" applyBorder="1" applyAlignment="1">
      <alignment horizontal="right" vertical="center" wrapText="1"/>
    </xf>
    <xf numFmtId="38" fontId="3" fillId="0" borderId="46" xfId="1" applyFont="1" applyBorder="1" applyAlignment="1">
      <alignment horizontal="right" vertical="center" wrapText="1"/>
    </xf>
    <xf numFmtId="38" fontId="3" fillId="0" borderId="59" xfId="1" applyFont="1" applyBorder="1" applyAlignment="1">
      <alignment horizontal="right" vertical="center" wrapText="1"/>
    </xf>
    <xf numFmtId="38" fontId="3" fillId="0" borderId="7" xfId="1" applyFont="1" applyBorder="1" applyAlignment="1">
      <alignment horizontal="right" vertical="center" wrapText="1"/>
    </xf>
    <xf numFmtId="38" fontId="3" fillId="0" borderId="54" xfId="1" applyFont="1" applyBorder="1" applyAlignment="1">
      <alignment horizontal="right" vertical="center" wrapText="1"/>
    </xf>
    <xf numFmtId="38" fontId="3" fillId="0" borderId="0" xfId="1" applyFont="1" applyBorder="1" applyAlignment="1">
      <alignment horizontal="right" vertical="center" wrapText="1"/>
    </xf>
    <xf numFmtId="38" fontId="3" fillId="0" borderId="60" xfId="1" applyFont="1" applyBorder="1" applyAlignment="1">
      <alignment horizontal="right" vertical="center" wrapText="1"/>
    </xf>
    <xf numFmtId="38" fontId="3" fillId="0" borderId="1" xfId="1" applyFont="1" applyBorder="1" applyAlignment="1">
      <alignment horizontal="right" vertical="center" wrapText="1"/>
    </xf>
    <xf numFmtId="38" fontId="3" fillId="2" borderId="11" xfId="1" applyFont="1" applyFill="1" applyBorder="1" applyAlignment="1">
      <alignment horizontal="right" vertical="center" wrapText="1"/>
    </xf>
    <xf numFmtId="38" fontId="3" fillId="2" borderId="13" xfId="1" applyFont="1" applyFill="1" applyBorder="1" applyAlignment="1">
      <alignment horizontal="right" vertical="center" wrapText="1"/>
    </xf>
    <xf numFmtId="38" fontId="3" fillId="2" borderId="56" xfId="1" applyFont="1" applyFill="1" applyBorder="1" applyAlignment="1">
      <alignment horizontal="right" vertical="center" wrapText="1"/>
    </xf>
    <xf numFmtId="38" fontId="5" fillId="2" borderId="34" xfId="1" applyFont="1" applyFill="1" applyBorder="1" applyAlignment="1">
      <alignment horizontal="right" vertical="center" wrapText="1"/>
    </xf>
    <xf numFmtId="38" fontId="3" fillId="0" borderId="21" xfId="1" applyFont="1" applyBorder="1" applyAlignment="1">
      <alignment horizontal="right" vertical="center" wrapText="1"/>
    </xf>
    <xf numFmtId="38" fontId="3" fillId="0" borderId="25" xfId="1" applyFont="1" applyBorder="1" applyAlignment="1">
      <alignment horizontal="right" vertical="center" wrapText="1"/>
    </xf>
    <xf numFmtId="38" fontId="3" fillId="0" borderId="66" xfId="1" applyFont="1" applyBorder="1" applyAlignment="1">
      <alignment horizontal="right" vertical="center" wrapText="1"/>
    </xf>
    <xf numFmtId="38" fontId="3" fillId="0" borderId="36" xfId="1" applyFont="1" applyBorder="1" applyAlignment="1">
      <alignment horizontal="right" vertical="center" wrapText="1"/>
    </xf>
    <xf numFmtId="38" fontId="3" fillId="3" borderId="43" xfId="1" applyFont="1" applyFill="1" applyBorder="1" applyAlignment="1">
      <alignment horizontal="right" vertical="center" wrapText="1"/>
    </xf>
    <xf numFmtId="38" fontId="3" fillId="3" borderId="46" xfId="1" applyFont="1" applyFill="1" applyBorder="1" applyAlignment="1">
      <alignment horizontal="right" vertical="center" wrapText="1"/>
    </xf>
    <xf numFmtId="38" fontId="3" fillId="3" borderId="59" xfId="1" applyFont="1" applyFill="1" applyBorder="1" applyAlignment="1">
      <alignment horizontal="right" vertical="center" wrapText="1"/>
    </xf>
    <xf numFmtId="38" fontId="3" fillId="3" borderId="50" xfId="1" applyFont="1" applyFill="1" applyBorder="1" applyAlignment="1">
      <alignment horizontal="right" vertical="center" wrapText="1"/>
    </xf>
    <xf numFmtId="38" fontId="3" fillId="5" borderId="11" xfId="1" applyFont="1" applyFill="1" applyBorder="1" applyAlignment="1">
      <alignment horizontal="right" vertical="center" wrapText="1"/>
    </xf>
    <xf numFmtId="38" fontId="3" fillId="5" borderId="13" xfId="1" applyFont="1" applyFill="1" applyBorder="1" applyAlignment="1">
      <alignment horizontal="right" vertical="center" wrapText="1"/>
    </xf>
    <xf numFmtId="38" fontId="3" fillId="5" borderId="56" xfId="1" applyFont="1" applyFill="1" applyBorder="1" applyAlignment="1">
      <alignment horizontal="right" vertical="center" wrapText="1"/>
    </xf>
    <xf numFmtId="38" fontId="3" fillId="5" borderId="34" xfId="1" applyFont="1" applyFill="1" applyBorder="1" applyAlignment="1">
      <alignment horizontal="righ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51" xfId="0" applyFont="1" applyBorder="1" applyAlignment="1">
      <alignment horizontal="left" vertical="center" wrapText="1"/>
    </xf>
    <xf numFmtId="0" fontId="3" fillId="0" borderId="70" xfId="0" applyFont="1" applyBorder="1" applyAlignment="1">
      <alignment horizontal="left" vertical="center" wrapText="1"/>
    </xf>
    <xf numFmtId="38" fontId="3" fillId="0" borderId="71" xfId="1" applyFont="1" applyBorder="1" applyAlignment="1">
      <alignment horizontal="right" vertical="center" wrapText="1"/>
    </xf>
    <xf numFmtId="38" fontId="3" fillId="0" borderId="74" xfId="1" applyFont="1" applyBorder="1" applyAlignment="1">
      <alignment horizontal="right" vertical="center" wrapText="1"/>
    </xf>
    <xf numFmtId="0" fontId="6" fillId="0" borderId="23" xfId="4" applyFont="1" applyBorder="1" applyAlignment="1">
      <alignment horizontal="left" vertical="top" wrapText="1"/>
    </xf>
    <xf numFmtId="0" fontId="6" fillId="0" borderId="25" xfId="4" applyFont="1" applyBorder="1" applyAlignment="1">
      <alignment horizontal="left" vertical="top" wrapText="1"/>
    </xf>
    <xf numFmtId="0" fontId="6" fillId="0" borderId="24" xfId="4" applyFont="1" applyBorder="1" applyAlignment="1">
      <alignment horizontal="left" vertical="top" wrapText="1"/>
    </xf>
    <xf numFmtId="0" fontId="5" fillId="0" borderId="0" xfId="4" applyFont="1" applyAlignment="1">
      <alignment horizontal="center" vertical="center"/>
    </xf>
    <xf numFmtId="0" fontId="6" fillId="0" borderId="27" xfId="4" applyFont="1" applyBorder="1" applyAlignment="1">
      <alignment vertical="center" textRotation="255"/>
    </xf>
    <xf numFmtId="0" fontId="6" fillId="0" borderId="32" xfId="4" applyFont="1" applyBorder="1" applyAlignment="1">
      <alignment vertical="center" textRotation="255"/>
    </xf>
    <xf numFmtId="0" fontId="6" fillId="0" borderId="33" xfId="4" applyFont="1" applyBorder="1" applyAlignment="1">
      <alignment vertical="center" textRotation="255"/>
    </xf>
    <xf numFmtId="0" fontId="6" fillId="0" borderId="14" xfId="4" applyFont="1" applyBorder="1" applyAlignment="1">
      <alignment vertical="center" textRotation="255"/>
    </xf>
    <xf numFmtId="0" fontId="6" fillId="0" borderId="4" xfId="4" applyFont="1" applyBorder="1" applyAlignment="1">
      <alignment vertical="center" textRotation="255"/>
    </xf>
    <xf numFmtId="0" fontId="6" fillId="0" borderId="26" xfId="4" applyFont="1" applyBorder="1" applyAlignment="1">
      <alignment vertical="center" textRotation="255"/>
    </xf>
    <xf numFmtId="0" fontId="14" fillId="0" borderId="0" xfId="4" applyFont="1" applyAlignment="1">
      <alignment horizontal="center" vertical="center"/>
    </xf>
    <xf numFmtId="0" fontId="6" fillId="0" borderId="23" xfId="4" applyFont="1" applyBorder="1" applyAlignment="1">
      <alignment horizontal="left" vertical="center"/>
    </xf>
    <xf numFmtId="0" fontId="6" fillId="0" borderId="25" xfId="4" applyFont="1" applyBorder="1" applyAlignment="1">
      <alignment horizontal="left" vertical="center"/>
    </xf>
    <xf numFmtId="0" fontId="6" fillId="0" borderId="24" xfId="4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7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textRotation="255"/>
    </xf>
    <xf numFmtId="0" fontId="5" fillId="0" borderId="41" xfId="0" applyFont="1" applyBorder="1" applyAlignment="1">
      <alignment horizontal="center" vertical="center" textRotation="255"/>
    </xf>
    <xf numFmtId="0" fontId="5" fillId="0" borderId="45" xfId="0" applyFont="1" applyBorder="1" applyAlignment="1">
      <alignment horizontal="center" vertical="center" textRotation="255"/>
    </xf>
    <xf numFmtId="0" fontId="3" fillId="2" borderId="6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right" vertical="center" wrapText="1"/>
    </xf>
    <xf numFmtId="0" fontId="3" fillId="3" borderId="44" xfId="0" applyFont="1" applyFill="1" applyBorder="1" applyAlignment="1">
      <alignment horizontal="righ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0" borderId="64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6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right" vertical="center" wrapText="1"/>
    </xf>
    <xf numFmtId="0" fontId="3" fillId="0" borderId="51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44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61" xfId="0" applyFont="1" applyBorder="1" applyAlignment="1">
      <alignment horizontal="left" vertical="center"/>
    </xf>
    <xf numFmtId="0" fontId="3" fillId="0" borderId="62" xfId="0" applyFont="1" applyBorder="1" applyAlignment="1">
      <alignment horizontal="left" vertical="center"/>
    </xf>
    <xf numFmtId="0" fontId="3" fillId="0" borderId="47" xfId="0" quotePrefix="1" applyFont="1" applyBorder="1" applyAlignment="1">
      <alignment vertical="center" wrapText="1"/>
    </xf>
    <xf numFmtId="0" fontId="3" fillId="0" borderId="49" xfId="0" applyFont="1" applyBorder="1" applyAlignment="1">
      <alignment vertical="center" wrapText="1"/>
    </xf>
    <xf numFmtId="0" fontId="3" fillId="0" borderId="64" xfId="0" applyFont="1" applyBorder="1" applyAlignment="1">
      <alignment vertical="center" wrapText="1"/>
    </xf>
    <xf numFmtId="0" fontId="3" fillId="0" borderId="65" xfId="0" applyFont="1" applyBorder="1" applyAlignment="1">
      <alignment vertical="center" wrapText="1"/>
    </xf>
    <xf numFmtId="0" fontId="3" fillId="0" borderId="61" xfId="0" applyFont="1" applyBorder="1" applyAlignment="1">
      <alignment horizontal="justify" vertical="center" wrapText="1"/>
    </xf>
    <xf numFmtId="0" fontId="3" fillId="0" borderId="62" xfId="0" applyFont="1" applyBorder="1" applyAlignment="1">
      <alignment horizontal="justify" vertical="center" wrapText="1"/>
    </xf>
    <xf numFmtId="0" fontId="3" fillId="5" borderId="6" xfId="0" applyFont="1" applyFill="1" applyBorder="1" applyAlignment="1">
      <alignment horizontal="right" vertical="center" wrapText="1"/>
    </xf>
    <xf numFmtId="0" fontId="3" fillId="5" borderId="12" xfId="0" applyFont="1" applyFill="1" applyBorder="1" applyAlignment="1">
      <alignment horizontal="right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3" fillId="0" borderId="61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67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10" fillId="0" borderId="0" xfId="4" applyFont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5" fillId="0" borderId="47" xfId="0" applyFont="1" applyBorder="1" applyAlignment="1">
      <alignment horizontal="left" vertical="center" wrapText="1"/>
    </xf>
    <xf numFmtId="0" fontId="15" fillId="0" borderId="49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left" vertical="center" wrapText="1"/>
    </xf>
    <xf numFmtId="0" fontId="6" fillId="0" borderId="64" xfId="0" applyFont="1" applyBorder="1" applyAlignment="1">
      <alignment horizontal="left" vertical="center" wrapText="1"/>
    </xf>
    <xf numFmtId="0" fontId="6" fillId="0" borderId="65" xfId="0" applyFont="1" applyBorder="1" applyAlignment="1">
      <alignment horizontal="left" vertical="center" wrapText="1"/>
    </xf>
    <xf numFmtId="0" fontId="3" fillId="0" borderId="72" xfId="0" applyFont="1" applyBorder="1" applyAlignment="1">
      <alignment horizontal="right" vertical="center" wrapText="1"/>
    </xf>
    <xf numFmtId="0" fontId="3" fillId="0" borderId="73" xfId="0" applyFont="1" applyBorder="1" applyAlignment="1">
      <alignment horizontal="right" vertical="center" wrapText="1"/>
    </xf>
    <xf numFmtId="0" fontId="16" fillId="0" borderId="8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 wrapText="1"/>
    </xf>
    <xf numFmtId="0" fontId="16" fillId="3" borderId="8" xfId="0" applyFont="1" applyFill="1" applyBorder="1" applyAlignment="1">
      <alignment horizontal="left" vertical="center"/>
    </xf>
    <xf numFmtId="0" fontId="16" fillId="3" borderId="7" xfId="0" applyFont="1" applyFill="1" applyBorder="1" applyAlignment="1">
      <alignment horizontal="left" vertical="center"/>
    </xf>
    <xf numFmtId="0" fontId="15" fillId="0" borderId="61" xfId="0" applyFont="1" applyBorder="1" applyAlignment="1">
      <alignment horizontal="justify" vertical="center" wrapText="1"/>
    </xf>
    <xf numFmtId="0" fontId="15" fillId="0" borderId="62" xfId="0" applyFont="1" applyBorder="1" applyAlignment="1">
      <alignment horizontal="justify" vertical="center" wrapText="1"/>
    </xf>
  </cellXfs>
  <cellStyles count="6">
    <cellStyle name="桁区切り" xfId="1" builtinId="6"/>
    <cellStyle name="桁区切り 2" xfId="5" xr:uid="{00000000-0005-0000-0000-000001000000}"/>
    <cellStyle name="標準" xfId="0" builtinId="0"/>
    <cellStyle name="標準 2" xfId="2" xr:uid="{00000000-0005-0000-0000-000003000000}"/>
    <cellStyle name="標準 2 2" xfId="3" xr:uid="{00000000-0005-0000-0000-000004000000}"/>
    <cellStyle name="標準 3" xfId="4" xr:uid="{00000000-0005-0000-0000-000005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838201</xdr:colOff>
      <xdr:row>0</xdr:row>
      <xdr:rowOff>152400</xdr:rowOff>
    </xdr:from>
    <xdr:to>
      <xdr:col>4</xdr:col>
      <xdr:colOff>152401</xdr:colOff>
      <xdr:row>2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200151" y="152400"/>
          <a:ext cx="1524000" cy="67627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>
              <a:solidFill>
                <a:srgbClr val="FF0000"/>
              </a:solidFill>
            </a:rPr>
            <a:t>記載例</a:t>
          </a:r>
          <a:endParaRPr kumimoji="1" lang="en-US" altLang="ja-JP" sz="32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190500</xdr:colOff>
      <xdr:row>9</xdr:row>
      <xdr:rowOff>30480</xdr:rowOff>
    </xdr:from>
    <xdr:to>
      <xdr:col>2</xdr:col>
      <xdr:colOff>480060</xdr:colOff>
      <xdr:row>10</xdr:row>
      <xdr:rowOff>7620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36C3535-CFF8-8A0D-8DEB-D1AE151A47C4}"/>
            </a:ext>
          </a:extLst>
        </xdr:cNvPr>
        <xdr:cNvSpPr/>
      </xdr:nvSpPr>
      <xdr:spPr>
        <a:xfrm>
          <a:off x="289560" y="2575560"/>
          <a:ext cx="510540" cy="21336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53340</xdr:colOff>
      <xdr:row>20</xdr:row>
      <xdr:rowOff>464820</xdr:rowOff>
    </xdr:from>
    <xdr:to>
      <xdr:col>6</xdr:col>
      <xdr:colOff>167640</xdr:colOff>
      <xdr:row>20</xdr:row>
      <xdr:rowOff>716280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E381DC6-F3EA-48D1-A16D-1315D14ADF04}"/>
            </a:ext>
          </a:extLst>
        </xdr:cNvPr>
        <xdr:cNvSpPr txBox="1"/>
      </xdr:nvSpPr>
      <xdr:spPr>
        <a:xfrm>
          <a:off x="1661160" y="5836920"/>
          <a:ext cx="2468880" cy="251460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solidFill>
                <a:srgbClr val="FF0000"/>
              </a:solidFill>
            </a:rPr>
            <a:t>※</a:t>
          </a:r>
          <a:r>
            <a:rPr kumimoji="1" lang="ja-JP" altLang="en-US" sz="1000">
              <a:solidFill>
                <a:srgbClr val="FF0000"/>
              </a:solidFill>
            </a:rPr>
            <a:t>確実に取得できる加算のみ記載可能。</a:t>
          </a:r>
        </a:p>
      </xdr:txBody>
    </xdr:sp>
    <xdr:clientData/>
  </xdr:twoCellAnchor>
  <xdr:twoCellAnchor>
    <xdr:from>
      <xdr:col>3</xdr:col>
      <xdr:colOff>68580</xdr:colOff>
      <xdr:row>21</xdr:row>
      <xdr:rowOff>495300</xdr:rowOff>
    </xdr:from>
    <xdr:to>
      <xdr:col>5</xdr:col>
      <xdr:colOff>388620</xdr:colOff>
      <xdr:row>21</xdr:row>
      <xdr:rowOff>746760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BE143C0-FDEF-44E1-AB7F-788633E4236E}"/>
            </a:ext>
          </a:extLst>
        </xdr:cNvPr>
        <xdr:cNvSpPr txBox="1"/>
      </xdr:nvSpPr>
      <xdr:spPr>
        <a:xfrm>
          <a:off x="1676400" y="6637020"/>
          <a:ext cx="1889760" cy="251460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solidFill>
                <a:srgbClr val="FF0000"/>
              </a:solidFill>
            </a:rPr>
            <a:t>※</a:t>
          </a:r>
          <a:r>
            <a:rPr kumimoji="1" lang="ja-JP" altLang="en-US" sz="1000">
              <a:solidFill>
                <a:srgbClr val="FF0000"/>
              </a:solidFill>
            </a:rPr>
            <a:t>配置人員を明らかにすること。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485775</xdr:colOff>
      <xdr:row>0</xdr:row>
      <xdr:rowOff>47625</xdr:rowOff>
    </xdr:from>
    <xdr:to>
      <xdr:col>3</xdr:col>
      <xdr:colOff>1095375</xdr:colOff>
      <xdr:row>3</xdr:row>
      <xdr:rowOff>9525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276350" y="47625"/>
          <a:ext cx="1524000" cy="67627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>
              <a:solidFill>
                <a:srgbClr val="FF0000"/>
              </a:solidFill>
            </a:rPr>
            <a:t>記載例</a:t>
          </a:r>
          <a:endParaRPr kumimoji="1" lang="en-US" altLang="ja-JP" sz="3200">
            <a:solidFill>
              <a:srgbClr val="FF0000"/>
            </a:solidFill>
          </a:endParaRPr>
        </a:p>
      </xdr:txBody>
    </xdr:sp>
    <xdr:clientData/>
  </xdr:twoCellAnchor>
  <xdr:twoCellAnchor>
    <xdr:from>
      <xdr:col>17</xdr:col>
      <xdr:colOff>609600</xdr:colOff>
      <xdr:row>10</xdr:row>
      <xdr:rowOff>0</xdr:rowOff>
    </xdr:from>
    <xdr:to>
      <xdr:col>18</xdr:col>
      <xdr:colOff>594360</xdr:colOff>
      <xdr:row>11</xdr:row>
      <xdr:rowOff>45720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A53C18-BBC5-2817-91C7-21214803A2AF}"/>
            </a:ext>
          </a:extLst>
        </xdr:cNvPr>
        <xdr:cNvSpPr txBox="1"/>
      </xdr:nvSpPr>
      <xdr:spPr>
        <a:xfrm>
          <a:off x="13114020" y="2659380"/>
          <a:ext cx="1043940" cy="426720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solidFill>
                <a:srgbClr val="FF0000"/>
              </a:solidFill>
            </a:rPr>
            <a:t>積算根拠を記載すること。</a:t>
          </a:r>
          <a:endParaRPr kumimoji="1" lang="en-US" altLang="ja-JP" sz="1000">
            <a:solidFill>
              <a:srgbClr val="FF0000"/>
            </a:solidFill>
          </a:endParaRPr>
        </a:p>
        <a:p>
          <a:endParaRPr kumimoji="1" lang="ja-JP" altLang="en-US" sz="1000"/>
        </a:p>
      </xdr:txBody>
    </xdr:sp>
    <xdr:clientData/>
  </xdr:twoCellAnchor>
  <xdr:twoCellAnchor>
    <xdr:from>
      <xdr:col>17</xdr:col>
      <xdr:colOff>388620</xdr:colOff>
      <xdr:row>19</xdr:row>
      <xdr:rowOff>7620</xdr:rowOff>
    </xdr:from>
    <xdr:to>
      <xdr:col>18</xdr:col>
      <xdr:colOff>373380</xdr:colOff>
      <xdr:row>20</xdr:row>
      <xdr:rowOff>53340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BF6006E-C06A-4EA5-AAA7-ADD6F70590BF}"/>
            </a:ext>
          </a:extLst>
        </xdr:cNvPr>
        <xdr:cNvSpPr txBox="1"/>
      </xdr:nvSpPr>
      <xdr:spPr>
        <a:xfrm>
          <a:off x="12893040" y="6096000"/>
          <a:ext cx="1043940" cy="426720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solidFill>
                <a:srgbClr val="FF0000"/>
              </a:solidFill>
            </a:rPr>
            <a:t>積算根拠、詳細を記載すること。</a:t>
          </a:r>
          <a:endParaRPr kumimoji="1" lang="en-US" altLang="ja-JP" sz="1000">
            <a:solidFill>
              <a:srgbClr val="FF0000"/>
            </a:solidFill>
          </a:endParaRPr>
        </a:p>
        <a:p>
          <a:endParaRPr kumimoji="1" lang="ja-JP" altLang="en-US" sz="1000"/>
        </a:p>
      </xdr:txBody>
    </xdr:sp>
    <xdr:clientData/>
  </xdr:twoCellAnchor>
  <xdr:twoCellAnchor>
    <xdr:from>
      <xdr:col>2</xdr:col>
      <xdr:colOff>464820</xdr:colOff>
      <xdr:row>15</xdr:row>
      <xdr:rowOff>342900</xdr:rowOff>
    </xdr:from>
    <xdr:to>
      <xdr:col>4</xdr:col>
      <xdr:colOff>22860</xdr:colOff>
      <xdr:row>17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6E0AF1C-F3C5-4A3A-A347-4CB4B589DC6A}"/>
            </a:ext>
          </a:extLst>
        </xdr:cNvPr>
        <xdr:cNvSpPr txBox="1"/>
      </xdr:nvSpPr>
      <xdr:spPr>
        <a:xfrm>
          <a:off x="1173480" y="4907280"/>
          <a:ext cx="1630680" cy="419100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rgbClr val="FF0000"/>
              </a:solidFill>
            </a:rPr>
            <a:t>福祉事業会計で見込んでいる利用者人数と一致させること。</a:t>
          </a:r>
          <a:endParaRPr kumimoji="1" lang="en-US" altLang="ja-JP" sz="900">
            <a:solidFill>
              <a:srgbClr val="FF0000"/>
            </a:solidFill>
          </a:endParaRPr>
        </a:p>
        <a:p>
          <a:endParaRPr kumimoji="1" lang="ja-JP" altLang="en-US" sz="1000"/>
        </a:p>
      </xdr:txBody>
    </xdr:sp>
    <xdr:clientData/>
  </xdr:twoCellAnchor>
  <xdr:twoCellAnchor>
    <xdr:from>
      <xdr:col>17</xdr:col>
      <xdr:colOff>60960</xdr:colOff>
      <xdr:row>22</xdr:row>
      <xdr:rowOff>106680</xdr:rowOff>
    </xdr:from>
    <xdr:to>
      <xdr:col>18</xdr:col>
      <xdr:colOff>533400</xdr:colOff>
      <xdr:row>24</xdr:row>
      <xdr:rowOff>350520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ECEA704-AECB-4962-89B5-C39AC2079220}"/>
            </a:ext>
          </a:extLst>
        </xdr:cNvPr>
        <xdr:cNvSpPr txBox="1"/>
      </xdr:nvSpPr>
      <xdr:spPr>
        <a:xfrm>
          <a:off x="12565380" y="7338060"/>
          <a:ext cx="1531620" cy="815340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solidFill>
                <a:srgbClr val="FF0000"/>
              </a:solidFill>
            </a:rPr>
            <a:t>【</a:t>
          </a:r>
          <a:r>
            <a:rPr kumimoji="1" lang="ja-JP" altLang="en-US" sz="1000">
              <a:solidFill>
                <a:srgbClr val="FF0000"/>
              </a:solidFill>
            </a:rPr>
            <a:t>原則</a:t>
          </a:r>
          <a:r>
            <a:rPr kumimoji="1" lang="en-US" altLang="ja-JP" sz="1000">
              <a:solidFill>
                <a:srgbClr val="FF0000"/>
              </a:solidFill>
            </a:rPr>
            <a:t>】</a:t>
          </a:r>
        </a:p>
        <a:p>
          <a:r>
            <a:rPr kumimoji="1" lang="ja-JP" altLang="en-US" sz="1000">
              <a:solidFill>
                <a:srgbClr val="FF0000"/>
              </a:solidFill>
            </a:rPr>
            <a:t>生産活動収入－生産活動に係る経費＝利用者に支払う賃金・工賃</a:t>
          </a:r>
          <a:endParaRPr kumimoji="1" lang="en-US" altLang="ja-JP" sz="1000">
            <a:solidFill>
              <a:srgbClr val="FF0000"/>
            </a:solidFill>
          </a:endParaRPr>
        </a:p>
        <a:p>
          <a:endParaRPr kumimoji="1" lang="ja-JP" altLang="en-US" sz="1000"/>
        </a:p>
      </xdr:txBody>
    </xdr:sp>
    <xdr:clientData/>
  </xdr:twoCellAnchor>
  <xdr:twoCellAnchor>
    <xdr:from>
      <xdr:col>17</xdr:col>
      <xdr:colOff>281940</xdr:colOff>
      <xdr:row>13</xdr:row>
      <xdr:rowOff>182880</xdr:rowOff>
    </xdr:from>
    <xdr:to>
      <xdr:col>18</xdr:col>
      <xdr:colOff>274320</xdr:colOff>
      <xdr:row>14</xdr:row>
      <xdr:rowOff>243840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2B00701-396B-4662-84F2-28AE8FAE54FA}"/>
            </a:ext>
          </a:extLst>
        </xdr:cNvPr>
        <xdr:cNvSpPr txBox="1"/>
      </xdr:nvSpPr>
      <xdr:spPr>
        <a:xfrm>
          <a:off x="12786360" y="3985260"/>
          <a:ext cx="1051560" cy="441960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rgbClr val="FF0000"/>
              </a:solidFill>
            </a:rPr>
            <a:t>1</a:t>
          </a:r>
          <a:r>
            <a:rPr kumimoji="1" lang="ja-JP" altLang="en-US" sz="900">
              <a:solidFill>
                <a:srgbClr val="FF0000"/>
              </a:solidFill>
            </a:rPr>
            <a:t>人　</a:t>
          </a:r>
          <a:r>
            <a:rPr kumimoji="1" lang="en-US" altLang="ja-JP" sz="900">
              <a:solidFill>
                <a:srgbClr val="FF0000"/>
              </a:solidFill>
            </a:rPr>
            <a:t>3000</a:t>
          </a:r>
          <a:r>
            <a:rPr kumimoji="1" lang="ja-JP" altLang="en-US" sz="900">
              <a:solidFill>
                <a:srgbClr val="FF0000"/>
              </a:solidFill>
            </a:rPr>
            <a:t>円／月　以上とすること。</a:t>
          </a:r>
          <a:endParaRPr kumimoji="1" lang="en-US" altLang="ja-JP" sz="900">
            <a:solidFill>
              <a:srgbClr val="FF0000"/>
            </a:solidFill>
          </a:endParaRPr>
        </a:p>
        <a:p>
          <a:endParaRPr kumimoji="1" lang="ja-JP" altLang="en-US" sz="1000"/>
        </a:p>
      </xdr:txBody>
    </xdr:sp>
    <xdr:clientData/>
  </xdr:twoCellAnchor>
  <xdr:twoCellAnchor>
    <xdr:from>
      <xdr:col>16</xdr:col>
      <xdr:colOff>929640</xdr:colOff>
      <xdr:row>14</xdr:row>
      <xdr:rowOff>220980</xdr:rowOff>
    </xdr:from>
    <xdr:to>
      <xdr:col>17</xdr:col>
      <xdr:colOff>281940</xdr:colOff>
      <xdr:row>15</xdr:row>
      <xdr:rowOff>15240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EDE39037-02DF-B4ED-71BB-F5A8EF2433E9}"/>
            </a:ext>
          </a:extLst>
        </xdr:cNvPr>
        <xdr:cNvCxnSpPr/>
      </xdr:nvCxnSpPr>
      <xdr:spPr>
        <a:xfrm flipH="1">
          <a:off x="12489180" y="4404360"/>
          <a:ext cx="297180" cy="1752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365760</xdr:colOff>
      <xdr:row>7</xdr:row>
      <xdr:rowOff>38100</xdr:rowOff>
    </xdr:from>
    <xdr:to>
      <xdr:col>2</xdr:col>
      <xdr:colOff>800100</xdr:colOff>
      <xdr:row>8</xdr:row>
      <xdr:rowOff>45720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CC4B2A2-29C6-4A7C-9519-4F6BE5FD5348}"/>
            </a:ext>
          </a:extLst>
        </xdr:cNvPr>
        <xdr:cNvSpPr txBox="1"/>
      </xdr:nvSpPr>
      <xdr:spPr>
        <a:xfrm>
          <a:off x="457200" y="1554480"/>
          <a:ext cx="1051560" cy="388620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rgbClr val="FF0000"/>
              </a:solidFill>
            </a:rPr>
            <a:t>利用者人数に見合った作業量か。</a:t>
          </a:r>
          <a:endParaRPr kumimoji="1" lang="en-US" altLang="ja-JP" sz="900">
            <a:solidFill>
              <a:srgbClr val="FF0000"/>
            </a:solidFill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28"/>
  <sheetViews>
    <sheetView view="pageBreakPreview" zoomScaleNormal="100" workbookViewId="0">
      <selection activeCell="U19" sqref="U19"/>
    </sheetView>
  </sheetViews>
  <sheetFormatPr defaultColWidth="9" defaultRowHeight="18" customHeight="1" x14ac:dyDescent="0.2"/>
  <cols>
    <col min="1" max="1" width="1.44140625" style="7" customWidth="1"/>
    <col min="2" max="2" width="3.21875" style="7" customWidth="1"/>
    <col min="3" max="3" width="21.88671875" style="7" customWidth="1"/>
    <col min="4" max="15" width="10.21875" style="7" customWidth="1"/>
    <col min="16" max="16" width="10.6640625" style="7" customWidth="1"/>
    <col min="17" max="17" width="1.44140625" style="7" customWidth="1"/>
    <col min="18" max="16384" width="9" style="7"/>
  </cols>
  <sheetData>
    <row r="1" spans="2:16" ht="17.25" customHeight="1" x14ac:dyDescent="0.2">
      <c r="B1" s="25" t="s">
        <v>43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2:16" ht="35.25" customHeight="1" x14ac:dyDescent="0.2">
      <c r="B2" s="25"/>
      <c r="C2" s="119" t="s">
        <v>21</v>
      </c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spans="2:16" ht="21.75" customHeight="1" x14ac:dyDescent="0.2">
      <c r="B3" s="25"/>
      <c r="C3" s="112" t="s">
        <v>59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2:16" ht="15.75" customHeight="1" x14ac:dyDescent="0.2">
      <c r="B4" s="25"/>
      <c r="C4" s="25"/>
      <c r="D4" s="25"/>
      <c r="E4" s="25"/>
      <c r="F4" s="25"/>
      <c r="G4" s="25"/>
      <c r="H4" s="25"/>
      <c r="I4" s="25"/>
      <c r="J4" s="25"/>
      <c r="K4" s="25"/>
      <c r="L4" s="26" t="s">
        <v>67</v>
      </c>
      <c r="M4" s="120"/>
      <c r="N4" s="121"/>
      <c r="O4" s="121"/>
      <c r="P4" s="122"/>
    </row>
    <row r="5" spans="2:16" ht="12.6" thickBot="1" x14ac:dyDescent="0.2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 t="s">
        <v>42</v>
      </c>
    </row>
    <row r="6" spans="2:16" s="8" customFormat="1" ht="27.75" customHeight="1" thickBot="1" x14ac:dyDescent="0.25">
      <c r="B6" s="27"/>
      <c r="C6" s="28"/>
      <c r="D6" s="29" t="s">
        <v>41</v>
      </c>
      <c r="E6" s="29" t="s">
        <v>41</v>
      </c>
      <c r="F6" s="29" t="s">
        <v>41</v>
      </c>
      <c r="G6" s="29" t="s">
        <v>41</v>
      </c>
      <c r="H6" s="29" t="s">
        <v>41</v>
      </c>
      <c r="I6" s="29" t="s">
        <v>41</v>
      </c>
      <c r="J6" s="29" t="s">
        <v>41</v>
      </c>
      <c r="K6" s="29" t="s">
        <v>41</v>
      </c>
      <c r="L6" s="29" t="s">
        <v>41</v>
      </c>
      <c r="M6" s="29" t="s">
        <v>41</v>
      </c>
      <c r="N6" s="29" t="s">
        <v>41</v>
      </c>
      <c r="O6" s="29" t="s">
        <v>41</v>
      </c>
      <c r="P6" s="30" t="s">
        <v>22</v>
      </c>
    </row>
    <row r="7" spans="2:16" ht="24.75" customHeight="1" x14ac:dyDescent="0.2">
      <c r="B7" s="116" t="s">
        <v>23</v>
      </c>
      <c r="C7" s="31" t="s">
        <v>48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3">
        <f>SUM(D7:O7)</f>
        <v>0</v>
      </c>
    </row>
    <row r="8" spans="2:16" ht="28.5" customHeight="1" thickBot="1" x14ac:dyDescent="0.25">
      <c r="B8" s="116"/>
      <c r="C8" s="34" t="s">
        <v>46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</row>
    <row r="9" spans="2:16" ht="33" customHeight="1" thickTop="1" thickBot="1" x14ac:dyDescent="0.25">
      <c r="B9" s="117"/>
      <c r="C9" s="37" t="s">
        <v>47</v>
      </c>
      <c r="D9" s="38"/>
      <c r="E9" s="39"/>
      <c r="F9" s="40">
        <f>D7*D8</f>
        <v>0</v>
      </c>
      <c r="G9" s="40">
        <f>E7*E8</f>
        <v>0</v>
      </c>
      <c r="H9" s="40">
        <f t="shared" ref="H9:O9" si="0">F7*F8</f>
        <v>0</v>
      </c>
      <c r="I9" s="40">
        <f t="shared" si="0"/>
        <v>0</v>
      </c>
      <c r="J9" s="40">
        <f t="shared" si="0"/>
        <v>0</v>
      </c>
      <c r="K9" s="40">
        <f t="shared" si="0"/>
        <v>0</v>
      </c>
      <c r="L9" s="40">
        <f t="shared" si="0"/>
        <v>0</v>
      </c>
      <c r="M9" s="40">
        <f t="shared" si="0"/>
        <v>0</v>
      </c>
      <c r="N9" s="40">
        <f t="shared" si="0"/>
        <v>0</v>
      </c>
      <c r="O9" s="40">
        <f t="shared" si="0"/>
        <v>0</v>
      </c>
      <c r="P9" s="41">
        <f>SUM(D9:O9)</f>
        <v>0</v>
      </c>
    </row>
    <row r="10" spans="2:16" ht="22.5" customHeight="1" thickTop="1" x14ac:dyDescent="0.2">
      <c r="B10" s="116"/>
      <c r="C10" s="42" t="s">
        <v>24</v>
      </c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4">
        <f>SUM(D10:O10)</f>
        <v>0</v>
      </c>
    </row>
    <row r="11" spans="2:16" ht="23.25" customHeight="1" thickBot="1" x14ac:dyDescent="0.25">
      <c r="B11" s="116"/>
      <c r="C11" s="34" t="s">
        <v>25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6">
        <f>SUM(D11:O11)</f>
        <v>0</v>
      </c>
    </row>
    <row r="12" spans="2:16" ht="24.75" customHeight="1" thickTop="1" thickBot="1" x14ac:dyDescent="0.25">
      <c r="B12" s="118"/>
      <c r="C12" s="47" t="s">
        <v>26</v>
      </c>
      <c r="D12" s="48">
        <f>SUM(D9+D10+D11)</f>
        <v>0</v>
      </c>
      <c r="E12" s="48">
        <f t="shared" ref="E12:O12" si="1">SUM(E9+E10+E11)</f>
        <v>0</v>
      </c>
      <c r="F12" s="48">
        <f t="shared" si="1"/>
        <v>0</v>
      </c>
      <c r="G12" s="48">
        <f t="shared" si="1"/>
        <v>0</v>
      </c>
      <c r="H12" s="48">
        <f t="shared" si="1"/>
        <v>0</v>
      </c>
      <c r="I12" s="48">
        <f t="shared" si="1"/>
        <v>0</v>
      </c>
      <c r="J12" s="48">
        <f t="shared" si="1"/>
        <v>0</v>
      </c>
      <c r="K12" s="48">
        <f t="shared" si="1"/>
        <v>0</v>
      </c>
      <c r="L12" s="48">
        <f t="shared" si="1"/>
        <v>0</v>
      </c>
      <c r="M12" s="48">
        <f t="shared" si="1"/>
        <v>0</v>
      </c>
      <c r="N12" s="48">
        <f t="shared" si="1"/>
        <v>0</v>
      </c>
      <c r="O12" s="48">
        <f t="shared" si="1"/>
        <v>0</v>
      </c>
      <c r="P12" s="49">
        <f>SUM(D12:O12)</f>
        <v>0</v>
      </c>
    </row>
    <row r="13" spans="2:16" ht="24" customHeight="1" x14ac:dyDescent="0.2">
      <c r="B13" s="113" t="s">
        <v>27</v>
      </c>
      <c r="C13" s="50" t="s">
        <v>28</v>
      </c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2">
        <f>SUM(D13:O13)</f>
        <v>0</v>
      </c>
    </row>
    <row r="14" spans="2:16" ht="23.25" customHeight="1" x14ac:dyDescent="0.2">
      <c r="B14" s="114"/>
      <c r="C14" s="53" t="s">
        <v>29</v>
      </c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5">
        <f t="shared" ref="P14:P17" si="2">SUM(D14:O14)</f>
        <v>0</v>
      </c>
    </row>
    <row r="15" spans="2:16" ht="24" customHeight="1" x14ac:dyDescent="0.2">
      <c r="B15" s="114"/>
      <c r="C15" s="53" t="s">
        <v>30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6">
        <f t="shared" si="2"/>
        <v>0</v>
      </c>
    </row>
    <row r="16" spans="2:16" ht="24" customHeight="1" x14ac:dyDescent="0.2">
      <c r="B16" s="114"/>
      <c r="C16" s="53" t="s">
        <v>31</v>
      </c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7">
        <f>SUM(D16:O16)</f>
        <v>0</v>
      </c>
    </row>
    <row r="17" spans="2:18" ht="23.25" customHeight="1" thickBot="1" x14ac:dyDescent="0.25">
      <c r="B17" s="114"/>
      <c r="C17" s="58" t="s">
        <v>32</v>
      </c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6">
        <f t="shared" si="2"/>
        <v>0</v>
      </c>
    </row>
    <row r="18" spans="2:18" ht="27" customHeight="1" thickTop="1" thickBot="1" x14ac:dyDescent="0.25">
      <c r="B18" s="115"/>
      <c r="C18" s="59" t="s">
        <v>33</v>
      </c>
      <c r="D18" s="60">
        <f>SUM(D13:D17)</f>
        <v>0</v>
      </c>
      <c r="E18" s="60">
        <f t="shared" ref="E18:O18" si="3">SUM(E13:E17)</f>
        <v>0</v>
      </c>
      <c r="F18" s="60">
        <f t="shared" si="3"/>
        <v>0</v>
      </c>
      <c r="G18" s="60">
        <f t="shared" si="3"/>
        <v>0</v>
      </c>
      <c r="H18" s="60">
        <f t="shared" si="3"/>
        <v>0</v>
      </c>
      <c r="I18" s="60">
        <f t="shared" si="3"/>
        <v>0</v>
      </c>
      <c r="J18" s="60">
        <f t="shared" si="3"/>
        <v>0</v>
      </c>
      <c r="K18" s="60">
        <f t="shared" si="3"/>
        <v>0</v>
      </c>
      <c r="L18" s="60">
        <f t="shared" si="3"/>
        <v>0</v>
      </c>
      <c r="M18" s="60">
        <f t="shared" si="3"/>
        <v>0</v>
      </c>
      <c r="N18" s="60">
        <f t="shared" si="3"/>
        <v>0</v>
      </c>
      <c r="O18" s="60">
        <f t="shared" si="3"/>
        <v>0</v>
      </c>
      <c r="P18" s="61">
        <f>SUM(D18:O18)</f>
        <v>0</v>
      </c>
    </row>
    <row r="19" spans="2:18" ht="29.25" customHeight="1" thickBot="1" x14ac:dyDescent="0.25">
      <c r="B19" s="62"/>
      <c r="C19" s="63" t="s">
        <v>34</v>
      </c>
      <c r="D19" s="64">
        <f>D12-D18</f>
        <v>0</v>
      </c>
      <c r="E19" s="64">
        <f t="shared" ref="E19:O19" si="4">E12-E18</f>
        <v>0</v>
      </c>
      <c r="F19" s="64">
        <f t="shared" si="4"/>
        <v>0</v>
      </c>
      <c r="G19" s="64">
        <f t="shared" si="4"/>
        <v>0</v>
      </c>
      <c r="H19" s="64">
        <f t="shared" si="4"/>
        <v>0</v>
      </c>
      <c r="I19" s="64">
        <f t="shared" si="4"/>
        <v>0</v>
      </c>
      <c r="J19" s="64">
        <f t="shared" si="4"/>
        <v>0</v>
      </c>
      <c r="K19" s="64">
        <f t="shared" si="4"/>
        <v>0</v>
      </c>
      <c r="L19" s="64">
        <f t="shared" si="4"/>
        <v>0</v>
      </c>
      <c r="M19" s="64">
        <f t="shared" si="4"/>
        <v>0</v>
      </c>
      <c r="N19" s="64">
        <f t="shared" si="4"/>
        <v>0</v>
      </c>
      <c r="O19" s="64">
        <f t="shared" si="4"/>
        <v>0</v>
      </c>
      <c r="P19" s="65">
        <f>SUM(D19:O19)</f>
        <v>0</v>
      </c>
    </row>
    <row r="20" spans="2:18" ht="12" x14ac:dyDescent="0.2">
      <c r="B20" s="66"/>
      <c r="C20" s="67" t="s">
        <v>35</v>
      </c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</row>
    <row r="21" spans="2:18" ht="60.75" customHeight="1" x14ac:dyDescent="0.2">
      <c r="B21" s="68"/>
      <c r="C21" s="69" t="s">
        <v>44</v>
      </c>
      <c r="D21" s="109" t="s">
        <v>49</v>
      </c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1"/>
    </row>
    <row r="22" spans="2:18" ht="63" customHeight="1" x14ac:dyDescent="0.2">
      <c r="B22" s="68"/>
      <c r="C22" s="69" t="s">
        <v>45</v>
      </c>
      <c r="D22" s="109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1"/>
    </row>
    <row r="23" spans="2:18" ht="12" x14ac:dyDescent="0.2">
      <c r="B23" s="25"/>
      <c r="C23" s="25" t="s">
        <v>36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R23" s="9"/>
    </row>
    <row r="24" spans="2:18" ht="12" x14ac:dyDescent="0.2">
      <c r="B24" s="25"/>
      <c r="C24" s="25" t="s">
        <v>37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70"/>
    </row>
    <row r="25" spans="2:18" ht="12" x14ac:dyDescent="0.2">
      <c r="B25" s="25"/>
      <c r="C25" s="25" t="s">
        <v>86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70"/>
    </row>
    <row r="26" spans="2:18" ht="12" x14ac:dyDescent="0.2">
      <c r="B26" s="25"/>
      <c r="C26" s="25" t="s">
        <v>39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70"/>
    </row>
    <row r="27" spans="2:18" ht="12" x14ac:dyDescent="0.2">
      <c r="B27" s="25"/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71"/>
    </row>
    <row r="28" spans="2:18" ht="18" customHeight="1" x14ac:dyDescent="0.2">
      <c r="P28" s="9"/>
    </row>
  </sheetData>
  <mergeCells count="7">
    <mergeCell ref="D22:P22"/>
    <mergeCell ref="C3:P3"/>
    <mergeCell ref="B13:B18"/>
    <mergeCell ref="B7:B12"/>
    <mergeCell ref="C2:P2"/>
    <mergeCell ref="M4:P4"/>
    <mergeCell ref="D21:P21"/>
  </mergeCells>
  <phoneticPr fontId="2"/>
  <pageMargins left="0.75" right="0.75" top="1" bottom="1" header="0.51200000000000001" footer="0.51200000000000001"/>
  <pageSetup paperSize="9"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26"/>
  <sheetViews>
    <sheetView tabSelected="1" view="pageBreakPreview" topLeftCell="A2" zoomScaleNormal="100" zoomScaleSheetLayoutView="100" workbookViewId="0">
      <selection activeCell="L7" sqref="L7"/>
    </sheetView>
  </sheetViews>
  <sheetFormatPr defaultColWidth="9" defaultRowHeight="13.2" x14ac:dyDescent="0.2"/>
  <cols>
    <col min="1" max="1" width="1.33203125" style="2" customWidth="1"/>
    <col min="2" max="2" width="9" style="2"/>
    <col min="3" max="3" width="12" style="2" customWidth="1"/>
    <col min="4" max="4" width="18.21875" style="2" customWidth="1"/>
    <col min="5" max="16" width="10.6640625" style="2" customWidth="1"/>
    <col min="17" max="17" width="13.77734375" style="2" bestFit="1" customWidth="1"/>
    <col min="18" max="18" width="15.44140625" style="2" customWidth="1"/>
    <col min="19" max="19" width="8.77734375" style="2" customWidth="1"/>
    <col min="20" max="20" width="2.6640625" style="2" customWidth="1"/>
    <col min="21" max="16384" width="9" style="2"/>
  </cols>
  <sheetData>
    <row r="1" spans="2:19" s="3" customFormat="1" ht="17.25" customHeight="1" x14ac:dyDescent="0.2">
      <c r="B1" s="3" t="s">
        <v>14</v>
      </c>
    </row>
    <row r="2" spans="2:19" s="3" customFormat="1" ht="28.2" x14ac:dyDescent="0.2">
      <c r="C2" s="124" t="s">
        <v>16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2:19" s="3" customFormat="1" ht="14.4" x14ac:dyDescent="0.2">
      <c r="C3" s="125" t="s">
        <v>20</v>
      </c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</row>
    <row r="4" spans="2:19" s="3" customFormat="1" ht="17.25" customHeight="1" x14ac:dyDescent="0.2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3" t="s">
        <v>52</v>
      </c>
      <c r="P4" s="123"/>
      <c r="Q4" s="123"/>
      <c r="R4" s="123"/>
      <c r="S4" s="123"/>
    </row>
    <row r="5" spans="2:19" s="3" customFormat="1" x14ac:dyDescent="0.2">
      <c r="B5" s="3" t="s">
        <v>17</v>
      </c>
      <c r="Q5" s="4" t="s">
        <v>1</v>
      </c>
      <c r="S5" s="4"/>
    </row>
    <row r="6" spans="2:19" s="3" customFormat="1" ht="3.75" customHeight="1" thickBot="1" x14ac:dyDescent="0.25">
      <c r="K6" s="16"/>
      <c r="L6" s="16"/>
      <c r="M6" s="16"/>
      <c r="N6" s="16"/>
      <c r="O6" s="16"/>
      <c r="S6" s="4"/>
    </row>
    <row r="7" spans="2:19" s="3" customFormat="1" ht="30" customHeight="1" thickBot="1" x14ac:dyDescent="0.25">
      <c r="B7" s="10"/>
      <c r="C7" s="126" t="s">
        <v>0</v>
      </c>
      <c r="D7" s="127"/>
      <c r="E7" s="19" t="s">
        <v>15</v>
      </c>
      <c r="F7" s="19" t="s">
        <v>15</v>
      </c>
      <c r="G7" s="19" t="s">
        <v>15</v>
      </c>
      <c r="H7" s="19" t="s">
        <v>15</v>
      </c>
      <c r="I7" s="19" t="s">
        <v>15</v>
      </c>
      <c r="J7" s="20" t="s">
        <v>15</v>
      </c>
      <c r="K7" s="14" t="s">
        <v>15</v>
      </c>
      <c r="L7" s="15" t="s">
        <v>15</v>
      </c>
      <c r="M7" s="14" t="s">
        <v>15</v>
      </c>
      <c r="N7" s="15" t="s">
        <v>15</v>
      </c>
      <c r="O7" s="14" t="s">
        <v>15</v>
      </c>
      <c r="P7" s="21" t="s">
        <v>15</v>
      </c>
      <c r="Q7" s="11" t="s">
        <v>2</v>
      </c>
      <c r="R7" s="126" t="s">
        <v>18</v>
      </c>
      <c r="S7" s="128"/>
    </row>
    <row r="8" spans="2:19" s="3" customFormat="1" ht="30" customHeight="1" x14ac:dyDescent="0.2">
      <c r="B8" s="134" t="s">
        <v>50</v>
      </c>
      <c r="C8" s="170" t="s">
        <v>53</v>
      </c>
      <c r="D8" s="17" t="s">
        <v>19</v>
      </c>
      <c r="E8" s="72"/>
      <c r="F8" s="72"/>
      <c r="G8" s="72"/>
      <c r="H8" s="72"/>
      <c r="I8" s="72"/>
      <c r="J8" s="73"/>
      <c r="K8" s="72"/>
      <c r="L8" s="73"/>
      <c r="M8" s="72"/>
      <c r="N8" s="73"/>
      <c r="O8" s="72"/>
      <c r="P8" s="74"/>
      <c r="Q8" s="75">
        <f t="shared" ref="Q8:Q15" si="0">SUM(E8:P8)</f>
        <v>0</v>
      </c>
      <c r="R8" s="156"/>
      <c r="S8" s="157"/>
    </row>
    <row r="9" spans="2:19" s="3" customFormat="1" ht="30" customHeight="1" thickBot="1" x14ac:dyDescent="0.25">
      <c r="B9" s="135"/>
      <c r="C9" s="171"/>
      <c r="D9" s="18" t="s">
        <v>19</v>
      </c>
      <c r="E9" s="76"/>
      <c r="F9" s="76"/>
      <c r="G9" s="76"/>
      <c r="H9" s="76"/>
      <c r="I9" s="76"/>
      <c r="J9" s="77"/>
      <c r="K9" s="76"/>
      <c r="L9" s="77"/>
      <c r="M9" s="76"/>
      <c r="N9" s="77"/>
      <c r="O9" s="76"/>
      <c r="P9" s="78"/>
      <c r="Q9" s="79">
        <f t="shared" si="0"/>
        <v>0</v>
      </c>
      <c r="R9" s="130"/>
      <c r="S9" s="131"/>
    </row>
    <row r="10" spans="2:19" s="3" customFormat="1" ht="30" customHeight="1" thickTop="1" thickBot="1" x14ac:dyDescent="0.25">
      <c r="B10" s="135"/>
      <c r="C10" s="152" t="s">
        <v>58</v>
      </c>
      <c r="D10" s="153"/>
      <c r="E10" s="80">
        <f>SUM(E8:E9)</f>
        <v>0</v>
      </c>
      <c r="F10" s="80">
        <f t="shared" ref="F10:P10" si="1">SUM(F8:F9)</f>
        <v>0</v>
      </c>
      <c r="G10" s="80">
        <f t="shared" si="1"/>
        <v>0</v>
      </c>
      <c r="H10" s="80">
        <f t="shared" si="1"/>
        <v>0</v>
      </c>
      <c r="I10" s="80">
        <f t="shared" si="1"/>
        <v>0</v>
      </c>
      <c r="J10" s="81">
        <f t="shared" si="1"/>
        <v>0</v>
      </c>
      <c r="K10" s="80">
        <f t="shared" si="1"/>
        <v>0</v>
      </c>
      <c r="L10" s="81">
        <f t="shared" si="1"/>
        <v>0</v>
      </c>
      <c r="M10" s="80">
        <f t="shared" si="1"/>
        <v>0</v>
      </c>
      <c r="N10" s="81">
        <f t="shared" si="1"/>
        <v>0</v>
      </c>
      <c r="O10" s="80">
        <f t="shared" si="1"/>
        <v>0</v>
      </c>
      <c r="P10" s="82">
        <f t="shared" si="1"/>
        <v>0</v>
      </c>
      <c r="Q10" s="83">
        <f t="shared" si="0"/>
        <v>0</v>
      </c>
      <c r="R10" s="154"/>
      <c r="S10" s="155"/>
    </row>
    <row r="11" spans="2:19" s="3" customFormat="1" ht="30" customHeight="1" x14ac:dyDescent="0.2">
      <c r="B11" s="135"/>
      <c r="C11" s="170" t="s">
        <v>54</v>
      </c>
      <c r="D11" s="17" t="s">
        <v>19</v>
      </c>
      <c r="E11" s="72"/>
      <c r="F11" s="72"/>
      <c r="G11" s="72"/>
      <c r="H11" s="72"/>
      <c r="I11" s="72"/>
      <c r="J11" s="73"/>
      <c r="K11" s="72"/>
      <c r="L11" s="73"/>
      <c r="M11" s="72"/>
      <c r="N11" s="73"/>
      <c r="O11" s="72"/>
      <c r="P11" s="74"/>
      <c r="Q11" s="75">
        <f t="shared" si="0"/>
        <v>0</v>
      </c>
      <c r="R11" s="156"/>
      <c r="S11" s="157"/>
    </row>
    <row r="12" spans="2:19" s="3" customFormat="1" ht="30" customHeight="1" thickBot="1" x14ac:dyDescent="0.25">
      <c r="B12" s="135"/>
      <c r="C12" s="171"/>
      <c r="D12" s="18" t="s">
        <v>19</v>
      </c>
      <c r="E12" s="76"/>
      <c r="F12" s="76"/>
      <c r="G12" s="76"/>
      <c r="H12" s="76"/>
      <c r="I12" s="76"/>
      <c r="J12" s="77"/>
      <c r="K12" s="76"/>
      <c r="L12" s="77"/>
      <c r="M12" s="76"/>
      <c r="N12" s="77"/>
      <c r="O12" s="76"/>
      <c r="P12" s="78"/>
      <c r="Q12" s="79">
        <f t="shared" si="0"/>
        <v>0</v>
      </c>
      <c r="R12" s="130"/>
      <c r="S12" s="131"/>
    </row>
    <row r="13" spans="2:19" s="3" customFormat="1" ht="30" customHeight="1" thickTop="1" thickBot="1" x14ac:dyDescent="0.25">
      <c r="B13" s="135"/>
      <c r="C13" s="150" t="s">
        <v>57</v>
      </c>
      <c r="D13" s="151"/>
      <c r="E13" s="84">
        <f>SUM(E11:E12)</f>
        <v>0</v>
      </c>
      <c r="F13" s="84">
        <f t="shared" ref="F13:P13" si="2">SUM(F11:F12)</f>
        <v>0</v>
      </c>
      <c r="G13" s="84">
        <f t="shared" si="2"/>
        <v>0</v>
      </c>
      <c r="H13" s="84">
        <f t="shared" si="2"/>
        <v>0</v>
      </c>
      <c r="I13" s="84">
        <f t="shared" si="2"/>
        <v>0</v>
      </c>
      <c r="J13" s="85">
        <f t="shared" si="2"/>
        <v>0</v>
      </c>
      <c r="K13" s="84">
        <f t="shared" si="2"/>
        <v>0</v>
      </c>
      <c r="L13" s="85">
        <f t="shared" si="2"/>
        <v>0</v>
      </c>
      <c r="M13" s="84">
        <f t="shared" si="2"/>
        <v>0</v>
      </c>
      <c r="N13" s="85">
        <f t="shared" si="2"/>
        <v>0</v>
      </c>
      <c r="O13" s="84">
        <f t="shared" si="2"/>
        <v>0</v>
      </c>
      <c r="P13" s="86">
        <f t="shared" si="2"/>
        <v>0</v>
      </c>
      <c r="Q13" s="87">
        <f t="shared" si="0"/>
        <v>0</v>
      </c>
      <c r="R13" s="132"/>
      <c r="S13" s="133"/>
    </row>
    <row r="14" spans="2:19" s="3" customFormat="1" ht="30" customHeight="1" thickBot="1" x14ac:dyDescent="0.25">
      <c r="B14" s="149"/>
      <c r="C14" s="137" t="s">
        <v>60</v>
      </c>
      <c r="D14" s="138"/>
      <c r="E14" s="88">
        <f>SUM(E10+E13)</f>
        <v>0</v>
      </c>
      <c r="F14" s="88">
        <f t="shared" ref="F14:P14" si="3">SUM(F10+F13)</f>
        <v>0</v>
      </c>
      <c r="G14" s="88">
        <f t="shared" si="3"/>
        <v>0</v>
      </c>
      <c r="H14" s="88">
        <f t="shared" si="3"/>
        <v>0</v>
      </c>
      <c r="I14" s="88">
        <f t="shared" si="3"/>
        <v>0</v>
      </c>
      <c r="J14" s="89">
        <f t="shared" si="3"/>
        <v>0</v>
      </c>
      <c r="K14" s="88">
        <f t="shared" si="3"/>
        <v>0</v>
      </c>
      <c r="L14" s="89">
        <f t="shared" si="3"/>
        <v>0</v>
      </c>
      <c r="M14" s="88">
        <f t="shared" si="3"/>
        <v>0</v>
      </c>
      <c r="N14" s="89">
        <f t="shared" si="3"/>
        <v>0</v>
      </c>
      <c r="O14" s="88">
        <f t="shared" si="3"/>
        <v>0</v>
      </c>
      <c r="P14" s="90">
        <f t="shared" si="3"/>
        <v>0</v>
      </c>
      <c r="Q14" s="91">
        <f t="shared" si="0"/>
        <v>0</v>
      </c>
      <c r="R14" s="139"/>
      <c r="S14" s="140"/>
    </row>
    <row r="15" spans="2:19" s="3" customFormat="1" ht="30" customHeight="1" x14ac:dyDescent="0.2">
      <c r="B15" s="134" t="s">
        <v>51</v>
      </c>
      <c r="C15" s="168" t="s">
        <v>56</v>
      </c>
      <c r="D15" s="169"/>
      <c r="E15" s="72"/>
      <c r="F15" s="72"/>
      <c r="G15" s="72"/>
      <c r="H15" s="72"/>
      <c r="I15" s="72"/>
      <c r="J15" s="73"/>
      <c r="K15" s="72"/>
      <c r="L15" s="73"/>
      <c r="M15" s="72"/>
      <c r="N15" s="73"/>
      <c r="O15" s="72"/>
      <c r="P15" s="74"/>
      <c r="Q15" s="75">
        <f t="shared" si="0"/>
        <v>0</v>
      </c>
      <c r="R15" s="162"/>
      <c r="S15" s="163"/>
    </row>
    <row r="16" spans="2:19" s="3" customFormat="1" ht="30" customHeight="1" x14ac:dyDescent="0.2">
      <c r="B16" s="135"/>
      <c r="C16" s="145" t="s">
        <v>55</v>
      </c>
      <c r="D16" s="146"/>
      <c r="E16" s="92"/>
      <c r="F16" s="92"/>
      <c r="G16" s="92"/>
      <c r="H16" s="92"/>
      <c r="I16" s="92"/>
      <c r="J16" s="93"/>
      <c r="K16" s="92"/>
      <c r="L16" s="93"/>
      <c r="M16" s="92"/>
      <c r="N16" s="93"/>
      <c r="O16" s="92"/>
      <c r="P16" s="94"/>
      <c r="Q16" s="95">
        <f t="shared" ref="Q16" si="4">SUM(E16:P16)</f>
        <v>0</v>
      </c>
      <c r="R16" s="160"/>
      <c r="S16" s="161"/>
    </row>
    <row r="17" spans="2:19" s="3" customFormat="1" ht="30" customHeight="1" thickBot="1" x14ac:dyDescent="0.25">
      <c r="B17" s="135"/>
      <c r="C17" s="147" t="s">
        <v>55</v>
      </c>
      <c r="D17" s="148"/>
      <c r="E17" s="76"/>
      <c r="F17" s="76"/>
      <c r="G17" s="76"/>
      <c r="H17" s="76"/>
      <c r="I17" s="76"/>
      <c r="J17" s="77"/>
      <c r="K17" s="76"/>
      <c r="L17" s="77"/>
      <c r="M17" s="76"/>
      <c r="N17" s="77"/>
      <c r="O17" s="76"/>
      <c r="P17" s="78"/>
      <c r="Q17" s="87">
        <f>SUM(E17:P17)</f>
        <v>0</v>
      </c>
      <c r="R17" s="158"/>
      <c r="S17" s="159"/>
    </row>
    <row r="18" spans="2:19" s="3" customFormat="1" ht="30" customHeight="1" thickTop="1" thickBot="1" x14ac:dyDescent="0.25">
      <c r="B18" s="136"/>
      <c r="C18" s="141" t="s">
        <v>62</v>
      </c>
      <c r="D18" s="142"/>
      <c r="E18" s="96">
        <f>SUM(E15:E17)</f>
        <v>0</v>
      </c>
      <c r="F18" s="96">
        <f t="shared" ref="F18:P18" si="5">SUM(F15:F17)</f>
        <v>0</v>
      </c>
      <c r="G18" s="96">
        <f t="shared" si="5"/>
        <v>0</v>
      </c>
      <c r="H18" s="96">
        <f t="shared" si="5"/>
        <v>0</v>
      </c>
      <c r="I18" s="96">
        <f t="shared" si="5"/>
        <v>0</v>
      </c>
      <c r="J18" s="97">
        <f t="shared" si="5"/>
        <v>0</v>
      </c>
      <c r="K18" s="96">
        <f t="shared" si="5"/>
        <v>0</v>
      </c>
      <c r="L18" s="97">
        <f t="shared" si="5"/>
        <v>0</v>
      </c>
      <c r="M18" s="96">
        <f t="shared" si="5"/>
        <v>0</v>
      </c>
      <c r="N18" s="97">
        <f t="shared" si="5"/>
        <v>0</v>
      </c>
      <c r="O18" s="96">
        <f t="shared" si="5"/>
        <v>0</v>
      </c>
      <c r="P18" s="98">
        <f t="shared" si="5"/>
        <v>0</v>
      </c>
      <c r="Q18" s="99">
        <f>SUM(E18:P18)</f>
        <v>0</v>
      </c>
      <c r="R18" s="143"/>
      <c r="S18" s="144"/>
    </row>
    <row r="19" spans="2:19" s="3" customFormat="1" ht="30" customHeight="1" thickBot="1" x14ac:dyDescent="0.25">
      <c r="B19" s="12"/>
      <c r="C19" s="164" t="s">
        <v>61</v>
      </c>
      <c r="D19" s="165"/>
      <c r="E19" s="100">
        <f>SUM(E14+E18)</f>
        <v>0</v>
      </c>
      <c r="F19" s="100">
        <f t="shared" ref="F19:P19" si="6">SUM(F14+F18)</f>
        <v>0</v>
      </c>
      <c r="G19" s="100">
        <f t="shared" si="6"/>
        <v>0</v>
      </c>
      <c r="H19" s="100">
        <f t="shared" si="6"/>
        <v>0</v>
      </c>
      <c r="I19" s="100">
        <f t="shared" si="6"/>
        <v>0</v>
      </c>
      <c r="J19" s="101">
        <f t="shared" si="6"/>
        <v>0</v>
      </c>
      <c r="K19" s="100">
        <f t="shared" si="6"/>
        <v>0</v>
      </c>
      <c r="L19" s="101">
        <f t="shared" si="6"/>
        <v>0</v>
      </c>
      <c r="M19" s="100">
        <f t="shared" si="6"/>
        <v>0</v>
      </c>
      <c r="N19" s="101">
        <f t="shared" si="6"/>
        <v>0</v>
      </c>
      <c r="O19" s="100">
        <f t="shared" si="6"/>
        <v>0</v>
      </c>
      <c r="P19" s="102">
        <f t="shared" si="6"/>
        <v>0</v>
      </c>
      <c r="Q19" s="103">
        <f>SUM(E19:P19)</f>
        <v>0</v>
      </c>
      <c r="R19" s="166"/>
      <c r="S19" s="167"/>
    </row>
    <row r="20" spans="2:19" s="3" customFormat="1" ht="15" customHeight="1" x14ac:dyDescent="0.2"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4"/>
      <c r="S20" s="24"/>
    </row>
    <row r="21" spans="2:19" s="3" customFormat="1" ht="42.75" customHeight="1" x14ac:dyDescent="0.2">
      <c r="B21" s="129" t="s">
        <v>63</v>
      </c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5"/>
    </row>
    <row r="22" spans="2:19" s="3" customFormat="1" ht="13.5" customHeight="1" x14ac:dyDescent="0.2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2:19" s="3" customFormat="1" ht="13.5" customHeight="1" x14ac:dyDescent="0.2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2:19" s="3" customFormat="1" ht="13.5" customHeight="1" x14ac:dyDescent="0.2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2:19" s="3" customFormat="1" x14ac:dyDescent="0.2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2:19" s="3" customFormat="1" x14ac:dyDescent="0.2"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</sheetData>
  <mergeCells count="30">
    <mergeCell ref="R17:S17"/>
    <mergeCell ref="R16:S16"/>
    <mergeCell ref="R15:S15"/>
    <mergeCell ref="R9:S9"/>
    <mergeCell ref="C19:D19"/>
    <mergeCell ref="R19:S19"/>
    <mergeCell ref="C15:D15"/>
    <mergeCell ref="C8:C9"/>
    <mergeCell ref="C11:C12"/>
    <mergeCell ref="B21:R21"/>
    <mergeCell ref="R12:S12"/>
    <mergeCell ref="R13:S13"/>
    <mergeCell ref="B15:B18"/>
    <mergeCell ref="C14:D14"/>
    <mergeCell ref="R14:S14"/>
    <mergeCell ref="C18:D18"/>
    <mergeCell ref="R18:S18"/>
    <mergeCell ref="C16:D16"/>
    <mergeCell ref="C17:D17"/>
    <mergeCell ref="B8:B14"/>
    <mergeCell ref="C13:D13"/>
    <mergeCell ref="C10:D10"/>
    <mergeCell ref="R10:S10"/>
    <mergeCell ref="R11:S11"/>
    <mergeCell ref="R8:S8"/>
    <mergeCell ref="P4:S4"/>
    <mergeCell ref="C2:S2"/>
    <mergeCell ref="C3:S3"/>
    <mergeCell ref="C7:D7"/>
    <mergeCell ref="R7:S7"/>
  </mergeCells>
  <phoneticPr fontId="2"/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R28"/>
  <sheetViews>
    <sheetView view="pageBreakPreview" topLeftCell="A6" zoomScaleNormal="100" workbookViewId="0">
      <selection activeCell="D22" sqref="D22:P22"/>
    </sheetView>
  </sheetViews>
  <sheetFormatPr defaultColWidth="9" defaultRowHeight="18" customHeight="1" x14ac:dyDescent="0.2"/>
  <cols>
    <col min="1" max="1" width="1.44140625" style="7" customWidth="1"/>
    <col min="2" max="2" width="3.21875" style="7" customWidth="1"/>
    <col min="3" max="3" width="18.77734375" style="7" customWidth="1"/>
    <col min="4" max="15" width="11.44140625" style="7" customWidth="1"/>
    <col min="16" max="16" width="12.5546875" style="7" customWidth="1"/>
    <col min="17" max="17" width="1.44140625" style="7" customWidth="1"/>
    <col min="18" max="16384" width="9" style="7"/>
  </cols>
  <sheetData>
    <row r="1" spans="2:16" ht="17.25" customHeight="1" x14ac:dyDescent="0.2">
      <c r="B1" s="25" t="s">
        <v>43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2:16" ht="35.25" customHeight="1" x14ac:dyDescent="0.2">
      <c r="B2" s="25"/>
      <c r="C2" s="172" t="s">
        <v>21</v>
      </c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</row>
    <row r="3" spans="2:16" ht="14.25" customHeight="1" x14ac:dyDescent="0.2">
      <c r="B3" s="25"/>
      <c r="C3" s="173" t="s">
        <v>102</v>
      </c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</row>
    <row r="4" spans="2:16" ht="15.75" customHeight="1" x14ac:dyDescent="0.2">
      <c r="B4" s="25"/>
      <c r="C4" s="25"/>
      <c r="D4" s="25"/>
      <c r="E4" s="25"/>
      <c r="F4" s="25"/>
      <c r="G4" s="25"/>
      <c r="H4" s="25"/>
      <c r="I4" s="25"/>
      <c r="J4" s="25"/>
      <c r="K4" s="25"/>
      <c r="L4" s="26" t="s">
        <v>67</v>
      </c>
      <c r="M4" s="120" t="s">
        <v>66</v>
      </c>
      <c r="N4" s="121"/>
      <c r="O4" s="121"/>
      <c r="P4" s="122"/>
    </row>
    <row r="5" spans="2:16" ht="12.6" thickBot="1" x14ac:dyDescent="0.2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 t="s">
        <v>42</v>
      </c>
    </row>
    <row r="6" spans="2:16" s="8" customFormat="1" ht="18.75" customHeight="1" thickBot="1" x14ac:dyDescent="0.25">
      <c r="B6" s="27"/>
      <c r="C6" s="28"/>
      <c r="D6" s="29" t="s">
        <v>3</v>
      </c>
      <c r="E6" s="29" t="s">
        <v>64</v>
      </c>
      <c r="F6" s="29" t="s">
        <v>65</v>
      </c>
      <c r="G6" s="29" t="s">
        <v>4</v>
      </c>
      <c r="H6" s="29" t="s">
        <v>5</v>
      </c>
      <c r="I6" s="29" t="s">
        <v>6</v>
      </c>
      <c r="J6" s="29" t="s">
        <v>7</v>
      </c>
      <c r="K6" s="29" t="s">
        <v>8</v>
      </c>
      <c r="L6" s="29" t="s">
        <v>9</v>
      </c>
      <c r="M6" s="29" t="s">
        <v>10</v>
      </c>
      <c r="N6" s="29" t="s">
        <v>11</v>
      </c>
      <c r="O6" s="29" t="s">
        <v>12</v>
      </c>
      <c r="P6" s="30" t="s">
        <v>22</v>
      </c>
    </row>
    <row r="7" spans="2:16" ht="18.75" customHeight="1" x14ac:dyDescent="0.2">
      <c r="B7" s="116" t="s">
        <v>23</v>
      </c>
      <c r="C7" s="31" t="s">
        <v>48</v>
      </c>
      <c r="D7" s="32">
        <v>3</v>
      </c>
      <c r="E7" s="32">
        <v>5</v>
      </c>
      <c r="F7" s="32">
        <v>7</v>
      </c>
      <c r="G7" s="32">
        <v>9</v>
      </c>
      <c r="H7" s="32">
        <v>11</v>
      </c>
      <c r="I7" s="32">
        <v>13</v>
      </c>
      <c r="J7" s="32">
        <v>15</v>
      </c>
      <c r="K7" s="32">
        <v>17</v>
      </c>
      <c r="L7" s="32">
        <v>20</v>
      </c>
      <c r="M7" s="32">
        <v>20</v>
      </c>
      <c r="N7" s="32">
        <v>20</v>
      </c>
      <c r="O7" s="32">
        <v>20</v>
      </c>
      <c r="P7" s="33">
        <f>SUM(D7:O7)</f>
        <v>160</v>
      </c>
    </row>
    <row r="8" spans="2:16" ht="36.6" thickBot="1" x14ac:dyDescent="0.25">
      <c r="B8" s="116"/>
      <c r="C8" s="34" t="s">
        <v>46</v>
      </c>
      <c r="D8" s="35">
        <v>125000</v>
      </c>
      <c r="E8" s="35">
        <v>125000</v>
      </c>
      <c r="F8" s="35">
        <v>125000</v>
      </c>
      <c r="G8" s="35">
        <v>125000</v>
      </c>
      <c r="H8" s="35">
        <v>125000</v>
      </c>
      <c r="I8" s="35">
        <v>125000</v>
      </c>
      <c r="J8" s="35">
        <v>125000</v>
      </c>
      <c r="K8" s="35">
        <v>125000</v>
      </c>
      <c r="L8" s="35">
        <v>125000</v>
      </c>
      <c r="M8" s="35">
        <v>125000</v>
      </c>
      <c r="N8" s="35">
        <v>125000</v>
      </c>
      <c r="O8" s="35">
        <v>125000</v>
      </c>
      <c r="P8" s="36"/>
    </row>
    <row r="9" spans="2:16" ht="33" customHeight="1" thickTop="1" thickBot="1" x14ac:dyDescent="0.25">
      <c r="B9" s="117"/>
      <c r="C9" s="37" t="s">
        <v>47</v>
      </c>
      <c r="D9" s="38"/>
      <c r="E9" s="39"/>
      <c r="F9" s="40">
        <f>D7*D8</f>
        <v>375000</v>
      </c>
      <c r="G9" s="40">
        <f t="shared" ref="G9:O9" si="0">E7*E8</f>
        <v>625000</v>
      </c>
      <c r="H9" s="40">
        <f t="shared" si="0"/>
        <v>875000</v>
      </c>
      <c r="I9" s="40">
        <f t="shared" si="0"/>
        <v>1125000</v>
      </c>
      <c r="J9" s="40">
        <f t="shared" si="0"/>
        <v>1375000</v>
      </c>
      <c r="K9" s="40">
        <f t="shared" si="0"/>
        <v>1625000</v>
      </c>
      <c r="L9" s="40">
        <f t="shared" si="0"/>
        <v>1875000</v>
      </c>
      <c r="M9" s="40">
        <f t="shared" si="0"/>
        <v>2125000</v>
      </c>
      <c r="N9" s="40">
        <f t="shared" si="0"/>
        <v>2500000</v>
      </c>
      <c r="O9" s="40">
        <f t="shared" si="0"/>
        <v>2500000</v>
      </c>
      <c r="P9" s="41">
        <f t="shared" ref="P9:P19" si="1">SUM(D9:O9)</f>
        <v>15000000</v>
      </c>
    </row>
    <row r="10" spans="2:16" ht="18.75" customHeight="1" thickTop="1" x14ac:dyDescent="0.2">
      <c r="B10" s="116"/>
      <c r="C10" s="42" t="s">
        <v>24</v>
      </c>
      <c r="D10" s="43">
        <v>5500000</v>
      </c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4">
        <f t="shared" si="1"/>
        <v>5500000</v>
      </c>
    </row>
    <row r="11" spans="2:16" ht="18.75" customHeight="1" thickBot="1" x14ac:dyDescent="0.25">
      <c r="B11" s="116"/>
      <c r="C11" s="34" t="s">
        <v>25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6">
        <f t="shared" si="1"/>
        <v>0</v>
      </c>
    </row>
    <row r="12" spans="2:16" ht="24.75" customHeight="1" thickTop="1" thickBot="1" x14ac:dyDescent="0.25">
      <c r="B12" s="118"/>
      <c r="C12" s="47" t="s">
        <v>26</v>
      </c>
      <c r="D12" s="48">
        <f>SUM(D9+D10+D11)</f>
        <v>5500000</v>
      </c>
      <c r="E12" s="48">
        <f t="shared" ref="E12:O12" si="2">SUM(E9+E10+E11)</f>
        <v>0</v>
      </c>
      <c r="F12" s="48">
        <f t="shared" si="2"/>
        <v>375000</v>
      </c>
      <c r="G12" s="48">
        <f t="shared" si="2"/>
        <v>625000</v>
      </c>
      <c r="H12" s="48">
        <f t="shared" si="2"/>
        <v>875000</v>
      </c>
      <c r="I12" s="48">
        <f t="shared" si="2"/>
        <v>1125000</v>
      </c>
      <c r="J12" s="48">
        <f t="shared" si="2"/>
        <v>1375000</v>
      </c>
      <c r="K12" s="48">
        <f t="shared" si="2"/>
        <v>1625000</v>
      </c>
      <c r="L12" s="48">
        <f t="shared" si="2"/>
        <v>1875000</v>
      </c>
      <c r="M12" s="48">
        <f t="shared" si="2"/>
        <v>2125000</v>
      </c>
      <c r="N12" s="48">
        <f t="shared" si="2"/>
        <v>2500000</v>
      </c>
      <c r="O12" s="48">
        <f t="shared" si="2"/>
        <v>2500000</v>
      </c>
      <c r="P12" s="49">
        <f t="shared" si="1"/>
        <v>20500000</v>
      </c>
    </row>
    <row r="13" spans="2:16" ht="18.75" customHeight="1" x14ac:dyDescent="0.2">
      <c r="B13" s="113" t="s">
        <v>27</v>
      </c>
      <c r="C13" s="50" t="s">
        <v>28</v>
      </c>
      <c r="D13" s="51">
        <v>1085000</v>
      </c>
      <c r="E13" s="51">
        <v>1085000</v>
      </c>
      <c r="F13" s="51">
        <v>1615000</v>
      </c>
      <c r="G13" s="51">
        <v>1085000</v>
      </c>
      <c r="H13" s="51">
        <v>1085000</v>
      </c>
      <c r="I13" s="51">
        <v>1085000</v>
      </c>
      <c r="J13" s="51">
        <v>1085000</v>
      </c>
      <c r="K13" s="51">
        <v>1085000</v>
      </c>
      <c r="L13" s="51">
        <v>1615000</v>
      </c>
      <c r="M13" s="51">
        <v>1085000</v>
      </c>
      <c r="N13" s="51">
        <v>1085000</v>
      </c>
      <c r="O13" s="51">
        <v>1085000</v>
      </c>
      <c r="P13" s="52">
        <f t="shared" si="1"/>
        <v>14080000</v>
      </c>
    </row>
    <row r="14" spans="2:16" ht="18.75" customHeight="1" x14ac:dyDescent="0.2">
      <c r="B14" s="114"/>
      <c r="C14" s="53" t="s">
        <v>29</v>
      </c>
      <c r="D14" s="54">
        <v>50000</v>
      </c>
      <c r="E14" s="54">
        <v>50000</v>
      </c>
      <c r="F14" s="54">
        <v>50000</v>
      </c>
      <c r="G14" s="54">
        <v>50000</v>
      </c>
      <c r="H14" s="54">
        <v>50000</v>
      </c>
      <c r="I14" s="54">
        <v>50000</v>
      </c>
      <c r="J14" s="54">
        <v>50000</v>
      </c>
      <c r="K14" s="54">
        <v>50000</v>
      </c>
      <c r="L14" s="54">
        <v>50000</v>
      </c>
      <c r="M14" s="54">
        <v>50000</v>
      </c>
      <c r="N14" s="54">
        <v>50000</v>
      </c>
      <c r="O14" s="54">
        <v>50000</v>
      </c>
      <c r="P14" s="55">
        <f t="shared" si="1"/>
        <v>600000</v>
      </c>
    </row>
    <row r="15" spans="2:16" ht="18.75" customHeight="1" x14ac:dyDescent="0.2">
      <c r="B15" s="114"/>
      <c r="C15" s="53" t="s">
        <v>30</v>
      </c>
      <c r="D15" s="54">
        <v>150000</v>
      </c>
      <c r="E15" s="54">
        <v>150000</v>
      </c>
      <c r="F15" s="54">
        <v>150000</v>
      </c>
      <c r="G15" s="54">
        <v>150000</v>
      </c>
      <c r="H15" s="54">
        <v>150000</v>
      </c>
      <c r="I15" s="54">
        <v>150000</v>
      </c>
      <c r="J15" s="54">
        <v>150000</v>
      </c>
      <c r="K15" s="54">
        <v>150000</v>
      </c>
      <c r="L15" s="54">
        <v>150000</v>
      </c>
      <c r="M15" s="54">
        <v>150000</v>
      </c>
      <c r="N15" s="54">
        <v>150000</v>
      </c>
      <c r="O15" s="54">
        <v>150000</v>
      </c>
      <c r="P15" s="56">
        <f t="shared" si="1"/>
        <v>1800000</v>
      </c>
    </row>
    <row r="16" spans="2:16" ht="18.75" customHeight="1" x14ac:dyDescent="0.2">
      <c r="B16" s="114"/>
      <c r="C16" s="53" t="s">
        <v>31</v>
      </c>
      <c r="D16" s="54">
        <v>10000</v>
      </c>
      <c r="E16" s="54">
        <v>10000</v>
      </c>
      <c r="F16" s="54">
        <v>10000</v>
      </c>
      <c r="G16" s="54">
        <v>10000</v>
      </c>
      <c r="H16" s="54">
        <v>10000</v>
      </c>
      <c r="I16" s="54">
        <v>10000</v>
      </c>
      <c r="J16" s="54">
        <v>10000</v>
      </c>
      <c r="K16" s="54">
        <v>10000</v>
      </c>
      <c r="L16" s="54">
        <v>10000</v>
      </c>
      <c r="M16" s="54">
        <v>10000</v>
      </c>
      <c r="N16" s="54">
        <v>10000</v>
      </c>
      <c r="O16" s="54">
        <v>10000</v>
      </c>
      <c r="P16" s="57">
        <f t="shared" si="1"/>
        <v>120000</v>
      </c>
    </row>
    <row r="17" spans="2:18" ht="18.75" customHeight="1" thickBot="1" x14ac:dyDescent="0.25">
      <c r="B17" s="114"/>
      <c r="C17" s="58" t="s">
        <v>32</v>
      </c>
      <c r="D17" s="45">
        <v>100000</v>
      </c>
      <c r="E17" s="45">
        <v>100000</v>
      </c>
      <c r="F17" s="45">
        <v>100000</v>
      </c>
      <c r="G17" s="45">
        <v>100000</v>
      </c>
      <c r="H17" s="45">
        <v>100000</v>
      </c>
      <c r="I17" s="45">
        <v>100000</v>
      </c>
      <c r="J17" s="45">
        <v>100000</v>
      </c>
      <c r="K17" s="45">
        <v>100000</v>
      </c>
      <c r="L17" s="45">
        <v>100000</v>
      </c>
      <c r="M17" s="45">
        <v>100000</v>
      </c>
      <c r="N17" s="45">
        <v>100000</v>
      </c>
      <c r="O17" s="45">
        <v>100000</v>
      </c>
      <c r="P17" s="46">
        <f t="shared" si="1"/>
        <v>1200000</v>
      </c>
    </row>
    <row r="18" spans="2:18" ht="27" customHeight="1" thickTop="1" thickBot="1" x14ac:dyDescent="0.25">
      <c r="B18" s="115"/>
      <c r="C18" s="59" t="s">
        <v>33</v>
      </c>
      <c r="D18" s="60">
        <f>SUM(D13:D17)</f>
        <v>1395000</v>
      </c>
      <c r="E18" s="60">
        <f t="shared" ref="E18:O18" si="3">SUM(E13:E17)</f>
        <v>1395000</v>
      </c>
      <c r="F18" s="60">
        <f t="shared" si="3"/>
        <v>1925000</v>
      </c>
      <c r="G18" s="60">
        <f t="shared" si="3"/>
        <v>1395000</v>
      </c>
      <c r="H18" s="60">
        <f t="shared" si="3"/>
        <v>1395000</v>
      </c>
      <c r="I18" s="60">
        <f t="shared" si="3"/>
        <v>1395000</v>
      </c>
      <c r="J18" s="60">
        <f t="shared" si="3"/>
        <v>1395000</v>
      </c>
      <c r="K18" s="60">
        <f t="shared" si="3"/>
        <v>1395000</v>
      </c>
      <c r="L18" s="60">
        <f t="shared" si="3"/>
        <v>1925000</v>
      </c>
      <c r="M18" s="60">
        <f t="shared" si="3"/>
        <v>1395000</v>
      </c>
      <c r="N18" s="60">
        <f t="shared" si="3"/>
        <v>1395000</v>
      </c>
      <c r="O18" s="60">
        <f t="shared" si="3"/>
        <v>1395000</v>
      </c>
      <c r="P18" s="61">
        <f t="shared" si="1"/>
        <v>17800000</v>
      </c>
    </row>
    <row r="19" spans="2:18" ht="29.25" customHeight="1" thickBot="1" x14ac:dyDescent="0.25">
      <c r="B19" s="62"/>
      <c r="C19" s="63" t="s">
        <v>34</v>
      </c>
      <c r="D19" s="64">
        <f t="shared" ref="D19:O19" si="4">D12-D18</f>
        <v>4105000</v>
      </c>
      <c r="E19" s="64">
        <f t="shared" si="4"/>
        <v>-1395000</v>
      </c>
      <c r="F19" s="64">
        <f t="shared" si="4"/>
        <v>-1550000</v>
      </c>
      <c r="G19" s="64">
        <f t="shared" si="4"/>
        <v>-770000</v>
      </c>
      <c r="H19" s="64">
        <f t="shared" si="4"/>
        <v>-520000</v>
      </c>
      <c r="I19" s="64">
        <f t="shared" si="4"/>
        <v>-270000</v>
      </c>
      <c r="J19" s="64">
        <f t="shared" si="4"/>
        <v>-20000</v>
      </c>
      <c r="K19" s="64">
        <f t="shared" si="4"/>
        <v>230000</v>
      </c>
      <c r="L19" s="64">
        <f t="shared" si="4"/>
        <v>-50000</v>
      </c>
      <c r="M19" s="64">
        <f t="shared" si="4"/>
        <v>730000</v>
      </c>
      <c r="N19" s="64">
        <f t="shared" si="4"/>
        <v>1105000</v>
      </c>
      <c r="O19" s="64">
        <f t="shared" si="4"/>
        <v>1105000</v>
      </c>
      <c r="P19" s="65">
        <f t="shared" si="1"/>
        <v>2700000</v>
      </c>
    </row>
    <row r="20" spans="2:18" ht="12" x14ac:dyDescent="0.2">
      <c r="B20" s="66"/>
      <c r="C20" s="67" t="s">
        <v>35</v>
      </c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</row>
    <row r="21" spans="2:18" ht="60.75" customHeight="1" x14ac:dyDescent="0.2">
      <c r="B21" s="68"/>
      <c r="C21" s="69" t="s">
        <v>44</v>
      </c>
      <c r="D21" s="109" t="s">
        <v>103</v>
      </c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1"/>
    </row>
    <row r="22" spans="2:18" ht="63" customHeight="1" x14ac:dyDescent="0.2">
      <c r="B22" s="68"/>
      <c r="C22" s="69" t="s">
        <v>45</v>
      </c>
      <c r="D22" s="109" t="s">
        <v>101</v>
      </c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1"/>
    </row>
    <row r="23" spans="2:18" ht="12" x14ac:dyDescent="0.2">
      <c r="B23" s="25"/>
      <c r="C23" s="25" t="s">
        <v>36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R23" s="9"/>
    </row>
    <row r="24" spans="2:18" ht="12" x14ac:dyDescent="0.2">
      <c r="B24" s="25"/>
      <c r="C24" s="25" t="s">
        <v>37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70"/>
    </row>
    <row r="25" spans="2:18" ht="12" x14ac:dyDescent="0.2">
      <c r="B25" s="25"/>
      <c r="C25" s="25" t="s">
        <v>38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70"/>
    </row>
    <row r="26" spans="2:18" ht="12" x14ac:dyDescent="0.2">
      <c r="B26" s="25"/>
      <c r="C26" s="25" t="s">
        <v>39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70"/>
    </row>
    <row r="27" spans="2:18" ht="12" x14ac:dyDescent="0.2">
      <c r="B27" s="25"/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71"/>
    </row>
    <row r="28" spans="2:18" ht="18" customHeight="1" x14ac:dyDescent="0.2">
      <c r="P28" s="9"/>
    </row>
  </sheetData>
  <mergeCells count="7">
    <mergeCell ref="D22:P22"/>
    <mergeCell ref="C2:P2"/>
    <mergeCell ref="C3:P3"/>
    <mergeCell ref="M4:P4"/>
    <mergeCell ref="B7:B12"/>
    <mergeCell ref="B13:B18"/>
    <mergeCell ref="D21:P21"/>
  </mergeCells>
  <phoneticPr fontId="2"/>
  <pageMargins left="0.75" right="0.75" top="1" bottom="1" header="0.51200000000000001" footer="0.51200000000000001"/>
  <pageSetup paperSize="9" scale="7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S30"/>
  <sheetViews>
    <sheetView view="pageBreakPreview" zoomScaleNormal="100" zoomScaleSheetLayoutView="100" workbookViewId="0">
      <selection activeCell="R14" sqref="R14:S14"/>
    </sheetView>
  </sheetViews>
  <sheetFormatPr defaultColWidth="9" defaultRowHeight="13.2" x14ac:dyDescent="0.2"/>
  <cols>
    <col min="1" max="1" width="1.33203125" style="2" customWidth="1"/>
    <col min="2" max="2" width="9" style="2"/>
    <col min="3" max="3" width="12" style="2" customWidth="1"/>
    <col min="4" max="4" width="18.21875" style="2" customWidth="1"/>
    <col min="5" max="16" width="10.6640625" style="2" customWidth="1"/>
    <col min="17" max="17" width="13.77734375" style="2" bestFit="1" customWidth="1"/>
    <col min="18" max="18" width="15.44140625" style="2" customWidth="1"/>
    <col min="19" max="19" width="8.77734375" style="2" customWidth="1"/>
    <col min="20" max="20" width="2.6640625" style="2" customWidth="1"/>
    <col min="21" max="16384" width="9" style="2"/>
  </cols>
  <sheetData>
    <row r="1" spans="2:19" s="3" customFormat="1" x14ac:dyDescent="0.2">
      <c r="B1" s="3" t="s">
        <v>14</v>
      </c>
    </row>
    <row r="2" spans="2:19" s="3" customFormat="1" ht="28.2" x14ac:dyDescent="0.2">
      <c r="C2" s="124" t="s">
        <v>16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2:19" s="3" customFormat="1" ht="14.4" x14ac:dyDescent="0.2">
      <c r="C3" s="125" t="s">
        <v>99</v>
      </c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</row>
    <row r="4" spans="2:19" s="3" customFormat="1" ht="17.25" customHeight="1" x14ac:dyDescent="0.2"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13" t="s">
        <v>52</v>
      </c>
      <c r="P4" s="123" t="s">
        <v>66</v>
      </c>
      <c r="Q4" s="123"/>
      <c r="R4" s="123"/>
      <c r="S4" s="123"/>
    </row>
    <row r="5" spans="2:19" s="3" customFormat="1" x14ac:dyDescent="0.2">
      <c r="B5" s="3" t="s">
        <v>80</v>
      </c>
      <c r="Q5" s="4" t="s">
        <v>1</v>
      </c>
      <c r="S5" s="4"/>
    </row>
    <row r="6" spans="2:19" s="3" customFormat="1" ht="3.75" customHeight="1" thickBot="1" x14ac:dyDescent="0.25">
      <c r="K6" s="16"/>
      <c r="L6" s="16"/>
      <c r="M6" s="16"/>
      <c r="N6" s="16"/>
      <c r="O6" s="16"/>
      <c r="S6" s="4"/>
    </row>
    <row r="7" spans="2:19" s="3" customFormat="1" ht="30" customHeight="1" thickBot="1" x14ac:dyDescent="0.25">
      <c r="B7" s="10"/>
      <c r="C7" s="126" t="s">
        <v>0</v>
      </c>
      <c r="D7" s="127"/>
      <c r="E7" s="19" t="s">
        <v>68</v>
      </c>
      <c r="F7" s="19" t="s">
        <v>69</v>
      </c>
      <c r="G7" s="19" t="s">
        <v>70</v>
      </c>
      <c r="H7" s="19" t="s">
        <v>71</v>
      </c>
      <c r="I7" s="19" t="s">
        <v>72</v>
      </c>
      <c r="J7" s="19" t="s">
        <v>73</v>
      </c>
      <c r="K7" s="19" t="s">
        <v>74</v>
      </c>
      <c r="L7" s="19" t="s">
        <v>75</v>
      </c>
      <c r="M7" s="19" t="s">
        <v>76</v>
      </c>
      <c r="N7" s="19" t="s">
        <v>77</v>
      </c>
      <c r="O7" s="19" t="s">
        <v>78</v>
      </c>
      <c r="P7" s="19" t="s">
        <v>79</v>
      </c>
      <c r="Q7" s="11" t="s">
        <v>2</v>
      </c>
      <c r="R7" s="126" t="s">
        <v>18</v>
      </c>
      <c r="S7" s="128"/>
    </row>
    <row r="8" spans="2:19" s="3" customFormat="1" ht="30" customHeight="1" x14ac:dyDescent="0.2">
      <c r="B8" s="134" t="s">
        <v>50</v>
      </c>
      <c r="C8" s="170" t="s">
        <v>53</v>
      </c>
      <c r="D8" s="106" t="s">
        <v>90</v>
      </c>
      <c r="E8" s="72">
        <v>14112</v>
      </c>
      <c r="F8" s="72">
        <v>23520</v>
      </c>
      <c r="G8" s="72">
        <v>32928</v>
      </c>
      <c r="H8" s="72">
        <v>42336</v>
      </c>
      <c r="I8" s="72">
        <v>51744</v>
      </c>
      <c r="J8" s="72">
        <v>61152</v>
      </c>
      <c r="K8" s="72">
        <v>70560</v>
      </c>
      <c r="L8" s="72">
        <v>79968</v>
      </c>
      <c r="M8" s="72">
        <v>94080</v>
      </c>
      <c r="N8" s="72">
        <v>94080</v>
      </c>
      <c r="O8" s="72">
        <v>94080</v>
      </c>
      <c r="P8" s="74">
        <v>94080</v>
      </c>
      <c r="Q8" s="75">
        <f>SUM(E8:P8)</f>
        <v>752640</v>
      </c>
      <c r="R8" s="168" t="s">
        <v>91</v>
      </c>
      <c r="S8" s="177"/>
    </row>
    <row r="9" spans="2:19" s="3" customFormat="1" ht="30" customHeight="1" x14ac:dyDescent="0.2">
      <c r="B9" s="135"/>
      <c r="C9" s="176"/>
      <c r="D9" s="104" t="s">
        <v>97</v>
      </c>
      <c r="E9" s="92">
        <v>3000</v>
      </c>
      <c r="F9" s="92">
        <v>5000</v>
      </c>
      <c r="G9" s="92">
        <v>9000</v>
      </c>
      <c r="H9" s="92">
        <v>10000</v>
      </c>
      <c r="I9" s="92">
        <v>14000</v>
      </c>
      <c r="J9" s="93">
        <v>15000</v>
      </c>
      <c r="K9" s="92">
        <v>16000</v>
      </c>
      <c r="L9" s="93">
        <v>20000</v>
      </c>
      <c r="M9" s="92">
        <v>20000</v>
      </c>
      <c r="N9" s="93">
        <v>20000</v>
      </c>
      <c r="O9" s="92">
        <v>20000</v>
      </c>
      <c r="P9" s="93">
        <v>20000</v>
      </c>
      <c r="Q9" s="108">
        <f t="shared" ref="Q9:Q14" si="0">SUM(E9:P9)</f>
        <v>172000</v>
      </c>
      <c r="R9" s="178" t="s">
        <v>96</v>
      </c>
      <c r="S9" s="179"/>
    </row>
    <row r="10" spans="2:19" s="3" customFormat="1" ht="30" customHeight="1" thickBot="1" x14ac:dyDescent="0.25">
      <c r="B10" s="135"/>
      <c r="C10" s="176"/>
      <c r="D10" s="105" t="s">
        <v>87</v>
      </c>
      <c r="E10" s="76">
        <v>0</v>
      </c>
      <c r="F10" s="76">
        <v>0</v>
      </c>
      <c r="G10" s="76">
        <v>50000</v>
      </c>
      <c r="H10" s="76">
        <v>70000</v>
      </c>
      <c r="I10" s="76">
        <v>70000</v>
      </c>
      <c r="J10" s="77">
        <v>80000</v>
      </c>
      <c r="K10" s="76">
        <v>100000</v>
      </c>
      <c r="L10" s="77">
        <v>120000</v>
      </c>
      <c r="M10" s="76">
        <v>120000</v>
      </c>
      <c r="N10" s="77">
        <v>140000</v>
      </c>
      <c r="O10" s="76">
        <v>160000</v>
      </c>
      <c r="P10" s="78">
        <v>160000</v>
      </c>
      <c r="Q10" s="107">
        <f>SUM(E10:P10)</f>
        <v>1070000</v>
      </c>
      <c r="R10" s="174" t="s">
        <v>100</v>
      </c>
      <c r="S10" s="175"/>
    </row>
    <row r="11" spans="2:19" s="3" customFormat="1" ht="30" customHeight="1" thickTop="1" thickBot="1" x14ac:dyDescent="0.25">
      <c r="B11" s="135"/>
      <c r="C11" s="180" t="s">
        <v>58</v>
      </c>
      <c r="D11" s="181"/>
      <c r="E11" s="80">
        <f t="shared" ref="E11:P11" si="1">SUM(E8:E10)</f>
        <v>17112</v>
      </c>
      <c r="F11" s="80">
        <f t="shared" si="1"/>
        <v>28520</v>
      </c>
      <c r="G11" s="80">
        <f t="shared" si="1"/>
        <v>91928</v>
      </c>
      <c r="H11" s="80">
        <f t="shared" si="1"/>
        <v>122336</v>
      </c>
      <c r="I11" s="80">
        <f t="shared" si="1"/>
        <v>135744</v>
      </c>
      <c r="J11" s="81">
        <f t="shared" si="1"/>
        <v>156152</v>
      </c>
      <c r="K11" s="80">
        <f>SUM(K8:K10)</f>
        <v>186560</v>
      </c>
      <c r="L11" s="81">
        <f>SUM(L8:L10)</f>
        <v>219968</v>
      </c>
      <c r="M11" s="80">
        <f t="shared" si="1"/>
        <v>234080</v>
      </c>
      <c r="N11" s="81">
        <f t="shared" si="1"/>
        <v>254080</v>
      </c>
      <c r="O11" s="80">
        <f t="shared" si="1"/>
        <v>274080</v>
      </c>
      <c r="P11" s="82">
        <f t="shared" si="1"/>
        <v>274080</v>
      </c>
      <c r="Q11" s="83">
        <f>SUM(E11:P11)</f>
        <v>1994640</v>
      </c>
      <c r="R11" s="182"/>
      <c r="S11" s="183"/>
    </row>
    <row r="12" spans="2:19" s="3" customFormat="1" ht="30" customHeight="1" x14ac:dyDescent="0.2">
      <c r="B12" s="135"/>
      <c r="C12" s="170" t="s">
        <v>54</v>
      </c>
      <c r="D12" s="17" t="s">
        <v>83</v>
      </c>
      <c r="E12" s="72">
        <v>0</v>
      </c>
      <c r="F12" s="72">
        <v>10000</v>
      </c>
      <c r="G12" s="72">
        <v>10000</v>
      </c>
      <c r="H12" s="72">
        <v>10000</v>
      </c>
      <c r="I12" s="72">
        <v>10000</v>
      </c>
      <c r="J12" s="72">
        <v>10000</v>
      </c>
      <c r="K12" s="72">
        <v>10000</v>
      </c>
      <c r="L12" s="72">
        <v>10000</v>
      </c>
      <c r="M12" s="72">
        <v>10000</v>
      </c>
      <c r="N12" s="73">
        <v>10000</v>
      </c>
      <c r="O12" s="72">
        <v>10000</v>
      </c>
      <c r="P12" s="74">
        <v>10000</v>
      </c>
      <c r="Q12" s="75">
        <f t="shared" si="0"/>
        <v>110000</v>
      </c>
      <c r="R12" s="156" t="s">
        <v>88</v>
      </c>
      <c r="S12" s="157"/>
    </row>
    <row r="13" spans="2:19" s="3" customFormat="1" ht="30" customHeight="1" thickBot="1" x14ac:dyDescent="0.25">
      <c r="B13" s="135"/>
      <c r="C13" s="171"/>
      <c r="D13" s="18" t="s">
        <v>84</v>
      </c>
      <c r="E13" s="76">
        <v>0</v>
      </c>
      <c r="F13" s="76">
        <v>0</v>
      </c>
      <c r="G13" s="76">
        <f>4200*6</f>
        <v>25200</v>
      </c>
      <c r="H13" s="76">
        <v>25200</v>
      </c>
      <c r="I13" s="76">
        <v>25200</v>
      </c>
      <c r="J13" s="76">
        <v>25200</v>
      </c>
      <c r="K13" s="76">
        <v>25200</v>
      </c>
      <c r="L13" s="76">
        <v>25200</v>
      </c>
      <c r="M13" s="76">
        <v>25200</v>
      </c>
      <c r="N13" s="76">
        <v>25200</v>
      </c>
      <c r="O13" s="76">
        <v>25200</v>
      </c>
      <c r="P13" s="78">
        <v>25200</v>
      </c>
      <c r="Q13" s="79">
        <f t="shared" si="0"/>
        <v>252000</v>
      </c>
      <c r="R13" s="147" t="s">
        <v>89</v>
      </c>
      <c r="S13" s="184"/>
    </row>
    <row r="14" spans="2:19" s="3" customFormat="1" ht="30" customHeight="1" thickTop="1" thickBot="1" x14ac:dyDescent="0.25">
      <c r="B14" s="135"/>
      <c r="C14" s="150" t="s">
        <v>57</v>
      </c>
      <c r="D14" s="151"/>
      <c r="E14" s="84">
        <f t="shared" ref="E14:K14" si="2">SUM(E12:E13)</f>
        <v>0</v>
      </c>
      <c r="F14" s="84">
        <f t="shared" si="2"/>
        <v>10000</v>
      </c>
      <c r="G14" s="84">
        <f t="shared" si="2"/>
        <v>35200</v>
      </c>
      <c r="H14" s="84">
        <f t="shared" si="2"/>
        <v>35200</v>
      </c>
      <c r="I14" s="84">
        <f t="shared" si="2"/>
        <v>35200</v>
      </c>
      <c r="J14" s="85">
        <f t="shared" si="2"/>
        <v>35200</v>
      </c>
      <c r="K14" s="84">
        <f t="shared" si="2"/>
        <v>35200</v>
      </c>
      <c r="L14" s="85">
        <f t="shared" ref="L14:P14" si="3">SUM(L12:L13)</f>
        <v>35200</v>
      </c>
      <c r="M14" s="84">
        <f t="shared" si="3"/>
        <v>35200</v>
      </c>
      <c r="N14" s="85">
        <f t="shared" si="3"/>
        <v>35200</v>
      </c>
      <c r="O14" s="84">
        <f t="shared" si="3"/>
        <v>35200</v>
      </c>
      <c r="P14" s="86">
        <f t="shared" si="3"/>
        <v>35200</v>
      </c>
      <c r="Q14" s="87">
        <f t="shared" si="0"/>
        <v>362000</v>
      </c>
      <c r="R14" s="132"/>
      <c r="S14" s="133"/>
    </row>
    <row r="15" spans="2:19" s="3" customFormat="1" ht="30" customHeight="1" thickBot="1" x14ac:dyDescent="0.25">
      <c r="B15" s="149"/>
      <c r="C15" s="137" t="s">
        <v>60</v>
      </c>
      <c r="D15" s="138"/>
      <c r="E15" s="88">
        <f t="shared" ref="E15:P15" si="4">SUM(E11+E14)</f>
        <v>17112</v>
      </c>
      <c r="F15" s="88">
        <f t="shared" si="4"/>
        <v>38520</v>
      </c>
      <c r="G15" s="88">
        <f t="shared" si="4"/>
        <v>127128</v>
      </c>
      <c r="H15" s="88">
        <f t="shared" si="4"/>
        <v>157536</v>
      </c>
      <c r="I15" s="88">
        <f t="shared" si="4"/>
        <v>170944</v>
      </c>
      <c r="J15" s="89">
        <f t="shared" si="4"/>
        <v>191352</v>
      </c>
      <c r="K15" s="88">
        <f t="shared" si="4"/>
        <v>221760</v>
      </c>
      <c r="L15" s="89">
        <f t="shared" si="4"/>
        <v>255168</v>
      </c>
      <c r="M15" s="88">
        <f t="shared" si="4"/>
        <v>269280</v>
      </c>
      <c r="N15" s="89">
        <f t="shared" si="4"/>
        <v>289280</v>
      </c>
      <c r="O15" s="88">
        <f t="shared" si="4"/>
        <v>309280</v>
      </c>
      <c r="P15" s="90">
        <f t="shared" si="4"/>
        <v>309280</v>
      </c>
      <c r="Q15" s="91">
        <f t="shared" ref="Q15:Q22" si="5">SUM(E15:P15)</f>
        <v>2356640</v>
      </c>
      <c r="R15" s="139"/>
      <c r="S15" s="140"/>
    </row>
    <row r="16" spans="2:19" s="3" customFormat="1" ht="30" customHeight="1" x14ac:dyDescent="0.2">
      <c r="B16" s="134" t="s">
        <v>51</v>
      </c>
      <c r="C16" s="168" t="s">
        <v>56</v>
      </c>
      <c r="D16" s="169"/>
      <c r="E16" s="72">
        <v>12000</v>
      </c>
      <c r="F16" s="72">
        <v>20000</v>
      </c>
      <c r="G16" s="72">
        <v>28000</v>
      </c>
      <c r="H16" s="72">
        <v>36000</v>
      </c>
      <c r="I16" s="72">
        <v>66000</v>
      </c>
      <c r="J16" s="72">
        <v>78000</v>
      </c>
      <c r="K16" s="72">
        <v>90000</v>
      </c>
      <c r="L16" s="72">
        <v>136000</v>
      </c>
      <c r="M16" s="72">
        <v>160000</v>
      </c>
      <c r="N16" s="72">
        <v>160000</v>
      </c>
      <c r="O16" s="72">
        <v>160000</v>
      </c>
      <c r="P16" s="74">
        <v>160000</v>
      </c>
      <c r="Q16" s="75">
        <f t="shared" si="5"/>
        <v>1106000</v>
      </c>
      <c r="R16" s="187" t="s">
        <v>98</v>
      </c>
      <c r="S16" s="188"/>
    </row>
    <row r="17" spans="2:19" s="3" customFormat="1" ht="30" customHeight="1" x14ac:dyDescent="0.2">
      <c r="B17" s="135"/>
      <c r="C17" s="145" t="s">
        <v>81</v>
      </c>
      <c r="D17" s="146"/>
      <c r="E17" s="92">
        <v>1000</v>
      </c>
      <c r="F17" s="92">
        <v>2000</v>
      </c>
      <c r="G17" s="92">
        <v>4000</v>
      </c>
      <c r="H17" s="92">
        <v>4000</v>
      </c>
      <c r="I17" s="92">
        <v>8000</v>
      </c>
      <c r="J17" s="93">
        <v>8000</v>
      </c>
      <c r="K17" s="92">
        <v>8000</v>
      </c>
      <c r="L17" s="93">
        <v>8000</v>
      </c>
      <c r="M17" s="92">
        <v>8000</v>
      </c>
      <c r="N17" s="93">
        <v>8000</v>
      </c>
      <c r="O17" s="92">
        <v>8000</v>
      </c>
      <c r="P17" s="94">
        <v>8000</v>
      </c>
      <c r="Q17" s="95">
        <f t="shared" si="5"/>
        <v>75000</v>
      </c>
      <c r="R17" s="160" t="s">
        <v>13</v>
      </c>
      <c r="S17" s="161"/>
    </row>
    <row r="18" spans="2:19" s="3" customFormat="1" ht="30" customHeight="1" x14ac:dyDescent="0.2">
      <c r="B18" s="135"/>
      <c r="C18" s="145" t="s">
        <v>92</v>
      </c>
      <c r="D18" s="146"/>
      <c r="E18" s="92">
        <v>0</v>
      </c>
      <c r="F18" s="92">
        <v>1000</v>
      </c>
      <c r="G18" s="92">
        <v>4000</v>
      </c>
      <c r="H18" s="92">
        <v>4000</v>
      </c>
      <c r="I18" s="92">
        <v>8000</v>
      </c>
      <c r="J18" s="93">
        <v>8000</v>
      </c>
      <c r="K18" s="92">
        <v>8000</v>
      </c>
      <c r="L18" s="93">
        <v>8000</v>
      </c>
      <c r="M18" s="92">
        <v>8000</v>
      </c>
      <c r="N18" s="93">
        <v>8000</v>
      </c>
      <c r="O18" s="92">
        <v>8000</v>
      </c>
      <c r="P18" s="94">
        <v>8000</v>
      </c>
      <c r="Q18" s="95">
        <f t="shared" si="5"/>
        <v>73000</v>
      </c>
      <c r="R18" s="160"/>
      <c r="S18" s="161"/>
    </row>
    <row r="19" spans="2:19" s="3" customFormat="1" ht="30" customHeight="1" x14ac:dyDescent="0.2">
      <c r="B19" s="135"/>
      <c r="C19" s="145" t="s">
        <v>94</v>
      </c>
      <c r="D19" s="146"/>
      <c r="E19" s="92">
        <v>0</v>
      </c>
      <c r="F19" s="92">
        <v>10000</v>
      </c>
      <c r="G19" s="92">
        <v>40000</v>
      </c>
      <c r="H19" s="92">
        <v>70000</v>
      </c>
      <c r="I19" s="92">
        <v>50000</v>
      </c>
      <c r="J19" s="93">
        <v>60000</v>
      </c>
      <c r="K19" s="92">
        <v>70000</v>
      </c>
      <c r="L19" s="93">
        <v>60000</v>
      </c>
      <c r="M19" s="92">
        <v>50000</v>
      </c>
      <c r="N19" s="93">
        <v>70000</v>
      </c>
      <c r="O19" s="92">
        <v>80000</v>
      </c>
      <c r="P19" s="94">
        <v>90000</v>
      </c>
      <c r="Q19" s="95">
        <f t="shared" si="5"/>
        <v>650000</v>
      </c>
      <c r="R19" s="160" t="s">
        <v>95</v>
      </c>
      <c r="S19" s="161"/>
    </row>
    <row r="20" spans="2:19" s="3" customFormat="1" ht="30" customHeight="1" x14ac:dyDescent="0.2">
      <c r="B20" s="135"/>
      <c r="C20" s="145" t="s">
        <v>93</v>
      </c>
      <c r="D20" s="146"/>
      <c r="E20" s="92">
        <v>0</v>
      </c>
      <c r="F20" s="92">
        <v>0</v>
      </c>
      <c r="G20" s="92">
        <v>40000</v>
      </c>
      <c r="H20" s="92">
        <v>30000</v>
      </c>
      <c r="I20" s="92">
        <v>30000</v>
      </c>
      <c r="J20" s="92">
        <v>30000</v>
      </c>
      <c r="K20" s="92">
        <v>30000</v>
      </c>
      <c r="L20" s="92">
        <v>30000</v>
      </c>
      <c r="M20" s="92">
        <v>30000</v>
      </c>
      <c r="N20" s="92">
        <v>30000</v>
      </c>
      <c r="O20" s="92">
        <v>30000</v>
      </c>
      <c r="P20" s="94">
        <v>30000</v>
      </c>
      <c r="Q20" s="95">
        <f t="shared" si="5"/>
        <v>310000</v>
      </c>
      <c r="R20" s="160"/>
      <c r="S20" s="161"/>
    </row>
    <row r="21" spans="2:19" s="3" customFormat="1" ht="30" customHeight="1" thickBot="1" x14ac:dyDescent="0.25">
      <c r="B21" s="135"/>
      <c r="C21" s="147" t="s">
        <v>82</v>
      </c>
      <c r="D21" s="148"/>
      <c r="E21" s="76">
        <v>3000</v>
      </c>
      <c r="F21" s="76">
        <v>4000</v>
      </c>
      <c r="G21" s="76">
        <v>5000</v>
      </c>
      <c r="H21" s="76">
        <v>8000</v>
      </c>
      <c r="I21" s="76">
        <v>8000</v>
      </c>
      <c r="J21" s="77">
        <v>7000</v>
      </c>
      <c r="K21" s="76">
        <v>6000</v>
      </c>
      <c r="L21" s="77">
        <v>5000</v>
      </c>
      <c r="M21" s="76">
        <v>6000</v>
      </c>
      <c r="N21" s="77">
        <v>8000</v>
      </c>
      <c r="O21" s="76">
        <v>8000</v>
      </c>
      <c r="P21" s="78">
        <v>8000</v>
      </c>
      <c r="Q21" s="87">
        <f t="shared" si="5"/>
        <v>76000</v>
      </c>
      <c r="R21" s="158"/>
      <c r="S21" s="159"/>
    </row>
    <row r="22" spans="2:19" s="3" customFormat="1" ht="30" customHeight="1" thickTop="1" thickBot="1" x14ac:dyDescent="0.25">
      <c r="B22" s="136"/>
      <c r="C22" s="141" t="s">
        <v>62</v>
      </c>
      <c r="D22" s="142"/>
      <c r="E22" s="96">
        <f t="shared" ref="E22:P22" si="6">SUM(E16:E21)</f>
        <v>16000</v>
      </c>
      <c r="F22" s="96">
        <f t="shared" si="6"/>
        <v>37000</v>
      </c>
      <c r="G22" s="96">
        <f t="shared" si="6"/>
        <v>121000</v>
      </c>
      <c r="H22" s="96">
        <f t="shared" si="6"/>
        <v>152000</v>
      </c>
      <c r="I22" s="96">
        <f t="shared" si="6"/>
        <v>170000</v>
      </c>
      <c r="J22" s="97">
        <f t="shared" si="6"/>
        <v>191000</v>
      </c>
      <c r="K22" s="96">
        <f t="shared" si="6"/>
        <v>212000</v>
      </c>
      <c r="L22" s="97">
        <f t="shared" si="6"/>
        <v>247000</v>
      </c>
      <c r="M22" s="96">
        <f t="shared" si="6"/>
        <v>262000</v>
      </c>
      <c r="N22" s="97">
        <f t="shared" si="6"/>
        <v>284000</v>
      </c>
      <c r="O22" s="96">
        <f t="shared" si="6"/>
        <v>294000</v>
      </c>
      <c r="P22" s="98">
        <f t="shared" si="6"/>
        <v>304000</v>
      </c>
      <c r="Q22" s="99">
        <f t="shared" si="5"/>
        <v>2290000</v>
      </c>
      <c r="R22" s="185"/>
      <c r="S22" s="186"/>
    </row>
    <row r="23" spans="2:19" s="3" customFormat="1" ht="30" customHeight="1" thickBot="1" x14ac:dyDescent="0.25">
      <c r="B23" s="12"/>
      <c r="C23" s="164" t="s">
        <v>85</v>
      </c>
      <c r="D23" s="165"/>
      <c r="E23" s="100">
        <f t="shared" ref="E23:Q23" si="7">E15-E22</f>
        <v>1112</v>
      </c>
      <c r="F23" s="100">
        <f t="shared" si="7"/>
        <v>1520</v>
      </c>
      <c r="G23" s="100">
        <f t="shared" si="7"/>
        <v>6128</v>
      </c>
      <c r="H23" s="100">
        <f t="shared" si="7"/>
        <v>5536</v>
      </c>
      <c r="I23" s="100">
        <f t="shared" si="7"/>
        <v>944</v>
      </c>
      <c r="J23" s="100">
        <f t="shared" si="7"/>
        <v>352</v>
      </c>
      <c r="K23" s="100">
        <f t="shared" si="7"/>
        <v>9760</v>
      </c>
      <c r="L23" s="100">
        <f t="shared" si="7"/>
        <v>8168</v>
      </c>
      <c r="M23" s="100">
        <f t="shared" si="7"/>
        <v>7280</v>
      </c>
      <c r="N23" s="100">
        <f t="shared" si="7"/>
        <v>5280</v>
      </c>
      <c r="O23" s="100">
        <f t="shared" si="7"/>
        <v>15280</v>
      </c>
      <c r="P23" s="100">
        <f t="shared" si="7"/>
        <v>5280</v>
      </c>
      <c r="Q23" s="103">
        <f t="shared" si="7"/>
        <v>66640</v>
      </c>
      <c r="R23" s="166"/>
      <c r="S23" s="167"/>
    </row>
    <row r="24" spans="2:19" s="3" customFormat="1" ht="15" customHeight="1" x14ac:dyDescent="0.2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4"/>
      <c r="S24" s="24"/>
    </row>
    <row r="25" spans="2:19" s="3" customFormat="1" ht="42.75" customHeight="1" x14ac:dyDescent="0.2">
      <c r="B25" s="129" t="s">
        <v>63</v>
      </c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5"/>
    </row>
    <row r="26" spans="2:19" s="3" customFormat="1" ht="13.5" customHeight="1" x14ac:dyDescent="0.2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2:19" s="3" customFormat="1" ht="13.5" customHeight="1" x14ac:dyDescent="0.2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2:19" s="3" customFormat="1" ht="13.5" customHeight="1" x14ac:dyDescent="0.2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2:19" s="3" customFormat="1" x14ac:dyDescent="0.2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2:19" s="3" customFormat="1" x14ac:dyDescent="0.2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</sheetData>
  <mergeCells count="37">
    <mergeCell ref="R15:S15"/>
    <mergeCell ref="B16:B22"/>
    <mergeCell ref="C16:D16"/>
    <mergeCell ref="R16:S16"/>
    <mergeCell ref="C17:D17"/>
    <mergeCell ref="R17:S17"/>
    <mergeCell ref="C21:D21"/>
    <mergeCell ref="R21:S21"/>
    <mergeCell ref="C22:D22"/>
    <mergeCell ref="B8:B15"/>
    <mergeCell ref="C20:D20"/>
    <mergeCell ref="R20:S20"/>
    <mergeCell ref="C18:D18"/>
    <mergeCell ref="R18:S18"/>
    <mergeCell ref="C19:D19"/>
    <mergeCell ref="R19:S19"/>
    <mergeCell ref="C2:S2"/>
    <mergeCell ref="C3:S3"/>
    <mergeCell ref="P4:S4"/>
    <mergeCell ref="C7:D7"/>
    <mergeCell ref="R7:S7"/>
    <mergeCell ref="B25:R25"/>
    <mergeCell ref="R10:S10"/>
    <mergeCell ref="C8:C10"/>
    <mergeCell ref="R8:S8"/>
    <mergeCell ref="R9:S9"/>
    <mergeCell ref="C11:D11"/>
    <mergeCell ref="R11:S11"/>
    <mergeCell ref="C12:C13"/>
    <mergeCell ref="R12:S12"/>
    <mergeCell ref="R13:S13"/>
    <mergeCell ref="C14:D14"/>
    <mergeCell ref="R14:S14"/>
    <mergeCell ref="R22:S22"/>
    <mergeCell ref="C23:D23"/>
    <mergeCell ref="R23:S23"/>
    <mergeCell ref="C15:D15"/>
  </mergeCells>
  <phoneticPr fontId="2"/>
  <pageMargins left="0.7" right="0.7" top="0.75" bottom="0.75" header="0.3" footer="0.3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福祉事業会計</vt:lpstr>
      <vt:lpstr>就労会計</vt:lpstr>
      <vt:lpstr>福祉事業会計【記入例】</vt:lpstr>
      <vt:lpstr>就労会計【記入例】</vt:lpstr>
      <vt:lpstr>福祉事業会計!Print_Area</vt:lpstr>
      <vt:lpstr>福祉事業会計【記入例】!Print_Area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2020-07-10T07:49:11Z</dcterms:created>
  <dcterms:modified xsi:type="dcterms:W3CDTF">2024-12-26T07:05:02Z</dcterms:modified>
</cp:coreProperties>
</file>