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36.23\財政係\03・決算統計\R05\55_財政状況資料集\04_市町村回答\【了】33_千代田町\"/>
    </mc:Choice>
  </mc:AlternateContent>
  <xr:revisionPtr revIDLastSave="0" documentId="13_ncr:1_{EDE72652-A0A2-4D86-8E1B-17BE26CB5AD2}" xr6:coauthVersionLast="47" xr6:coauthVersionMax="47" xr10:uidLastSave="{00000000-0000-0000-0000-000000000000}"/>
  <bookViews>
    <workbookView xWindow="-110" yWindow="-110" windowWidth="19420" windowHeight="1042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9"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U34" i="10" s="1"/>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AM34" i="10"/>
  <c r="C34" i="10"/>
  <c r="U35" i="10" l="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s="1"/>
  <c r="BW35" i="10" l="1"/>
  <c r="BW36" i="10" s="1"/>
  <c r="BW37" i="10" s="1"/>
  <c r="BW38" i="10" s="1"/>
  <c r="BW39" i="10" s="1"/>
  <c r="BW40" i="10" s="1"/>
  <c r="BW41" i="10" s="1"/>
  <c r="BW42" i="10" s="1"/>
  <c r="BW43" i="10" s="1"/>
  <c r="CO34" i="10" l="1"/>
</calcChain>
</file>

<file path=xl/sharedStrings.xml><?xml version="1.0" encoding="utf-8"?>
<sst xmlns="http://schemas.openxmlformats.org/spreadsheetml/2006/main" count="1102" uniqueCount="602">
  <si>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</si>
  <si>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</si>
  <si>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</si>
  <si>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</si>
  <si>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</si>
  <si>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</si>
  <si>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</si>
  <si>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</si>
  <si>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</si>
  <si>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</si>
  <si>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</si>
  <si>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</si>
  <si>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</si>
  <si>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</si>
  <si>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</si>
  <si>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</si>
  <si>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</si>
  <si>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</si>
  <si>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</si>
  <si>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</si>
  <si>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</si>
  <si>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</si>
  <si>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</si>
  <si>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</si>
  <si>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</si>
  <si>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</si>
  <si>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</si>
  <si>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</si>
  <si>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</si>
  <si>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</si>
  <si>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</si>
  <si>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</si>
  <si>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</si>
  <si>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</si>
  <si>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</si>
  <si>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</si>
  <si>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</si>
  <si>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</si>
  <si>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</si>
  <si>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</si>
  <si>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</si>
  <si>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</si>
  <si>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</si>
  <si>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</si>
  <si>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</si>
  <si>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</si>
  <si>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</si>
  <si>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</si>
  <si>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</si>
  <si>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</si>
  <si>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</si>
  <si>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</si>
  <si>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</si>
  <si>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</si>
  <si>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</si>
  <si>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</si>
  <si>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</si>
  <si>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</si>
  <si>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</si>
  <si>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</si>
  <si>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</si>
  <si>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</si>
  <si>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</si>
  <si>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</si>
  <si>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</si>
  <si>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</si>
  <si>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</si>
  <si>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</si>
  <si>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</si>
  <si>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</si>
  <si>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</si>
  <si>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</si>
  <si>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</si>
  <si>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</si>
  <si>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</si>
  <si>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</si>
  <si>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</si>
  <si>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</si>
  <si>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</si>
  <si>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</si>
  <si>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</si>
  <si>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</si>
  <si>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</si>
  <si>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</si>
  <si>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</si>
  <si>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</si>
  <si>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</si>
  <si>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Ⅲ－１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</si>
  <si>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</si>
  <si>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</si>
  <si>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</si>
  <si>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</si>
  <si>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</si>
  <si>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</si>
  <si>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</si>
  <si>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</si>
  <si>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</si>
  <si>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</si>
  <si>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</si>
  <si>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</si>
  <si>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千代田町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</si>
  <si>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</si>
  <si>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</si>
  <si>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</si>
  <si>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</si>
  <si>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</si>
  <si>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</si>
  <si>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</si>
  <si>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</si>
  <si>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</si>
  <si>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</si>
  <si>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</si>
  <si>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</si>
  <si>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</si>
  <si>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</si>
  <si>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</si>
  <si>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</si>
  <si>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</si>
  <si>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</si>
  <si>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</si>
  <si>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</si>
  <si>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</si>
  <si>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</si>
  <si>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</si>
  <si>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</si>
  <si>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</si>
  <si>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</si>
  <si>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</si>
  <si>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</si>
  <si>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</si>
  <si>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</si>
  <si>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</si>
  <si>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</si>
  <si>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</si>
  <si>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</si>
  <si>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</si>
  <si>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</si>
  <si>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</si>
  <si>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</si>
  <si>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</si>
  <si>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</si>
  <si>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</si>
  <si>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</si>
  <si>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</si>
  <si>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</si>
  <si>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</si>
  <si>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</si>
  <si>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</si>
  <si>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</si>
  <si>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</si>
  <si>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</si>
  <si>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</si>
  <si>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</si>
  <si>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</si>
  <si>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</si>
  <si>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</si>
  <si>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</si>
  <si>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</si>
  <si>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</si>
  <si>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</si>
  <si>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</si>
  <si>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</si>
  <si>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</si>
  <si>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</si>
  <si>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</si>
  <si>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</si>
  <si>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</si>
  <si>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</si>
  <si>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</si>
  <si>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</si>
  <si>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</si>
  <si>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</si>
  <si>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</si>
  <si>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</si>
  <si>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</si>
  <si>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</si>
  <si>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</si>
  <si>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</si>
  <si>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</si>
  <si>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</si>
  <si>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</si>
  <si>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</si>
  <si>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</si>
  <si>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</si>
  <si>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</si>
  <si>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</si>
  <si>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</si>
  <si>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</si>
  <si>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</si>
  <si>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</si>
  <si>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</si>
  <si>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</si>
  <si>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</si>
  <si>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</si>
  <si>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</si>
  <si>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</si>
  <si>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</si>
  <si>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</si>
  <si>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</si>
  <si>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</si>
  <si>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</si>
  <si>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</si>
  <si>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</si>
  <si>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</si>
  <si>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</si>
  <si>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</si>
  <si>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</si>
  <si>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</si>
  <si>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</si>
  <si>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</si>
  <si>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</si>
  <si>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</si>
  <si>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</si>
  <si>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</si>
  <si>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</si>
  <si>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</si>
  <si>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</si>
  <si>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群馬県千代田町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</si>
  <si>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</si>
  <si>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</si>
  <si>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</si>
  <si>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</si>
  <si>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</si>
  <si>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</si>
  <si>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</si>
  <si>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</si>
  <si>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</si>
  <si>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</si>
  <si>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</si>
  <si>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</si>
  <si>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</si>
  <si>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</si>
  <si>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</si>
  <si>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</si>
  <si>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</si>
  <si>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</si>
  <si>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</si>
  <si>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</si>
  <si>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</si>
  <si>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</si>
  <si>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</si>
  <si>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</si>
  <si>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</si>
  <si>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</si>
  <si>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</si>
  <si>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</si>
  <si>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</si>
  <si>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</si>
  <si>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</si>
  <si>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</si>
  <si>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</si>
  <si>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</si>
  <si>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</si>
  <si>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</si>
  <si>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</si>
  <si>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</si>
  <si>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</si>
  <si>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</si>
  <si>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</si>
  <si>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</si>
  <si>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</si>
  <si>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</si>
  <si>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</si>
  <si>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</si>
  <si>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</si>
  <si>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</si>
  <si>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</si>
  <si>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</si>
  <si>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</si>
  <si>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</si>
  <si>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</si>
  <si>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</si>
  <si>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</si>
  <si>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</si>
  <si>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</si>
  <si>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</si>
  <si>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</si>
  <si>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</si>
  <si>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</si>
  <si>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</si>
  <si>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</si>
  <si>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</si>
  <si>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</si>
  <si>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</si>
  <si>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</si>
  <si>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</si>
  <si>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</si>
  <si>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</si>
  <si>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</si>
  <si>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</si>
  <si>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</si>
  <si>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</si>
  <si>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</si>
  <si>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</si>
  <si>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</si>
  <si>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</si>
  <si>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</si>
  <si>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</si>
  <si>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</si>
  <si>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</si>
  <si>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</si>
  <si>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</si>
  <si>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</si>
  <si>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</si>
  <si>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</si>
  <si>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</si>
  <si>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</si>
  <si>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</si>
  <si>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</si>
  <si>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</si>
  <si>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</si>
  <si>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</si>
  <si>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</si>
  <si>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</si>
  <si>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</si>
  <si>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</si>
  <si>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</si>
  <si>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</si>
  <si>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</si>
  <si>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</si>
  <si>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</si>
  <si>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</si>
  <si>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</si>
  <si>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</si>
  <si>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</si>
  <si>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</si>
  <si>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</si>
  <si>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</si>
  <si>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</si>
  <si>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</si>
  <si>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</si>
  <si>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</si>
  <si>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</si>
  <si>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</si>
  <si>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</si>
  <si>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</si>
  <si>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</si>
  <si>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</si>
  <si>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</si>
  <si>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</si>
  <si>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</si>
  <si>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</si>
  <si>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</si>
  <si>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</si>
  <si>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</si>
  <si>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</si>
  <si>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</si>
  <si>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</si>
  <si>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</si>
  <si>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</si>
  <si>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</si>
  <si>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</si>
  <si>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</si>
  <si>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</si>
  <si>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</si>
  <si>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</si>
  <si>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</si>
  <si>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</si>
  <si>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</si>
  <si>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</si>
  <si>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</si>
  <si>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</si>
  <si>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</si>
  <si>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</si>
  <si>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</si>
  <si>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</si>
  <si>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</si>
  <si>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</si>
  <si>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</si>
  <si>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</si>
  <si>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群馬県千代田町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</si>
  <si>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</si>
  <si>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</si>
  <si>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</si>
  <si>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</si>
  <si>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</si>
  <si>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</si>
  <si>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</si>
  <si>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</si>
  <si>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</si>
  <si>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</si>
  <si>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</si>
  <si>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</si>
  <si>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</si>
  <si>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</si>
  <si>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</si>
  <si>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</si>
  <si>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</si>
  <si>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</si>
  <si>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</si>
  <si>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</si>
  <si>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</si>
  <si>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</si>
  <si>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</si>
  <si>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</si>
  <si>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</si>
  <si>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</si>
  <si>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</si>
  <si>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</si>
  <si>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</si>
  <si>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</si>
  <si>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</si>
  <si>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</si>
  <si>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</si>
  <si>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</si>
  <si>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</si>
  <si>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</si>
  <si>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</si>
  <si>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</si>
  <si>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</si>
  <si>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</si>
  <si>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</si>
  <si>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</si>
  <si>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</si>
  <si>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</si>
  <si>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</si>
  <si>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</si>
  <si>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</si>
  <si>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</si>
  <si>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</si>
  <si>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</si>
  <si>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</si>
  <si>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</si>
  <si>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</si>
  <si>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</si>
  <si>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</si>
  <si>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</si>
  <si>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</si>
  <si>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</si>
  <si>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</si>
  <si>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</si>
  <si>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</si>
  <si>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</si>
  <si>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</si>
  <si>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</si>
  <si>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</si>
  <si>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</si>
  <si>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</si>
  <si>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</si>
  <si>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</si>
  <si>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</si>
  <si>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</si>
  <si>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</si>
  <si>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</si>
  <si>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</si>
  <si>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</si>
  <si>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</si>
  <si>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</si>
  <si>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</si>
  <si>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</si>
  <si>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</si>
  <si>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</si>
  <si>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</si>
  <si>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</si>
  <si>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</si>
  <si>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</si>
  <si>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</si>
  <si>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</si>
  <si>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</si>
  <si>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</si>
  <si>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</si>
  <si>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</si>
  <si>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</si>
  <si>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</si>
  <si>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</si>
  <si>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</si>
  <si>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</si>
  <si>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</si>
  <si>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</si>
  <si>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</si>
  <si>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</si>
  <si>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</si>
  <si>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</si>
  <si>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</si>
  <si>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</si>
  <si>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</si>
  <si>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</si>
  <si>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</si>
  <si>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</si>
  <si>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</si>
  <si>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</si>
  <si>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</si>
  <si>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</si>
  <si>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</si>
  <si>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</si>
  <si>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</si>
  <si>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</si>
  <si>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</si>
  <si>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</si>
  <si>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</si>
  <si>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</si>
  <si>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</si>
  <si>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</si>
  <si>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</si>
  <si>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</si>
  <si>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</si>
  <si>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</si>
  <si>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</si>
  <si>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</si>
  <si>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</si>
  <si>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</si>
  <si>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</si>
  <si>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</si>
  <si>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</si>
  <si>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</si>
  <si>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</si>
  <si>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</si>
  <si>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</si>
  <si>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</si>
  <si>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</si>
  <si>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</si>
  <si>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</si>
  <si>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</si>
  <si>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</si>
  <si>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</si>
  <si>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</si>
  <si>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</si>
  <si>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</si>
  <si>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</si>
  <si>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</si>
  <si>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</si>
  <si>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</si>
  <si>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</si>
  <si>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</si>
  <si>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</si>
  <si>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</si>
  <si>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</si>
  <si>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</si>
  <si>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</si>
  <si>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</si>
  <si>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</si>
  <si>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</si>
  <si>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</si>
  <si>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</si>
  <si>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</si>
  <si>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</si>
  <si>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</si>
  <si>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</si>
  <si>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</si>
  <si>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</si>
  <si>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</si>
  <si>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</si>
  <si>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</si>
  <si>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</si>
  <si>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</si>
  <si>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</si>
  <si>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</si>
  <si>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</si>
  <si>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</si>
  <si>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</si>
  <si>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</si>
  <si>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</si>
  <si>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</si>
  <si>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</si>
  <si>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</si>
  <si>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</si>
  <si>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</si>
  <si>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</si>
  <si>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</si>
  <si>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</si>
  <si>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</si>
  <si>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</si>
  <si>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</si>
  <si>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</si>
  <si>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</si>
  <si>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H30</t>
  </si>
  <si>
    <t>R01</t>
  </si>
  <si>
    <t>R02</t>
  </si>
  <si>
    <t>R03</t>
  </si>
  <si>
    <t>R04</t>
  </si>
  <si>
    <t>▲ 3.29</t>
  </si>
  <si>
    <t>一般会計</t>
  </si>
  <si>
    <t>介護保険特別会計</t>
  </si>
  <si>
    <t>国民健康保険特別会計</t>
  </si>
  <si>
    <t>下水道事業特別会計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</si>
  <si>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</si>
  <si>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</si>
  <si>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</si>
  <si>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</si>
  <si>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</si>
  <si>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</si>
  <si>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</si>
  <si>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</si>
  <si>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</si>
  <si>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</si>
  <si>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館林地区消防組合</t>
  </si>
  <si>
    <t>邑楽館林医療企業団</t>
  </si>
  <si>
    <t>館林衛生施設組合</t>
  </si>
  <si>
    <t>大泉町外二町環境衛生施設組合</t>
  </si>
  <si>
    <t>太田市外三町広域清掃組合</t>
  </si>
  <si>
    <t>群馬県市町村会館管理組合</t>
  </si>
  <si>
    <t>群馬県市町村総合事務組合</t>
  </si>
  <si>
    <t>群馬県後期高齢者医療広域連合（一般会計）</t>
  </si>
  <si>
    <t>群馬県後期高齢者医療広域連合（事業会計）</t>
  </si>
  <si>
    <t>群馬東部水道企業団</t>
  </si>
  <si>
    <t>-</t>
    <phoneticPr fontId="2"/>
  </si>
  <si>
    <t>西邑楽土地開発公社</t>
    <rPh sb="0" eb="1">
      <t>ニシ</t>
    </rPh>
    <rPh sb="1" eb="3">
      <t>オウラ</t>
    </rPh>
    <rPh sb="3" eb="5">
      <t>トチ</t>
    </rPh>
    <rPh sb="5" eb="7">
      <t>カイハツ</t>
    </rPh>
    <rPh sb="7" eb="9">
      <t>コウシャ</t>
    </rPh>
    <phoneticPr fontId="2"/>
  </si>
  <si>
    <t>義務教育施設改築基金</t>
    <rPh sb="0" eb="2">
      <t>ギム</t>
    </rPh>
    <rPh sb="2" eb="4">
      <t>キョウイク</t>
    </rPh>
    <rPh sb="4" eb="6">
      <t>シセツ</t>
    </rPh>
    <rPh sb="6" eb="8">
      <t>カイチク</t>
    </rPh>
    <rPh sb="8" eb="10">
      <t>キキン</t>
    </rPh>
    <phoneticPr fontId="2"/>
  </si>
  <si>
    <t>ふるさとづくり基金</t>
    <rPh sb="7" eb="9">
      <t>キキン</t>
    </rPh>
    <phoneticPr fontId="2"/>
  </si>
  <si>
    <t>公共施設建設基金</t>
    <rPh sb="0" eb="2">
      <t>コウキョウ</t>
    </rPh>
    <rPh sb="2" eb="4">
      <t>シセツ</t>
    </rPh>
    <rPh sb="4" eb="6">
      <t>ケンセツ</t>
    </rPh>
    <rPh sb="6" eb="8">
      <t>キキン</t>
    </rPh>
    <phoneticPr fontId="2"/>
  </si>
  <si>
    <t>地域福祉基金</t>
    <rPh sb="0" eb="2">
      <t>チイキ</t>
    </rPh>
    <rPh sb="2" eb="4">
      <t>フクシ</t>
    </rPh>
    <rPh sb="4" eb="6">
      <t>キキン</t>
    </rPh>
    <phoneticPr fontId="2"/>
  </si>
  <si>
    <t>緑地管理整備基金</t>
    <rPh sb="0" eb="2">
      <t>リョクチ</t>
    </rPh>
    <rPh sb="2" eb="4">
      <t>カンリ</t>
    </rPh>
    <rPh sb="4" eb="6">
      <t>セイビ</t>
    </rPh>
    <rPh sb="6" eb="8">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</si>
</sst>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108252</c:v>
                </c:pt>
                <c:pt idx="1">
                  <c:v>93492</c:v>
                </c:pt>
                <c:pt idx="2">
                  <c:v>94796</c:v>
                </c:pt>
                <c:pt idx="3">
                  <c:v>85942</c:v>
                </c:pt>
                <c:pt idx="4">
                  <c:v>95007</c:v>
                </c:pt>
              </c:numCache>
            </c:numRef>
          </c:val>
          <c:smooth val="0"/>
          <c:extLst>
            <c:ext xmlns:c16="http://schemas.microsoft.com/office/drawing/2014/chart" uri="{C3380CC4-5D6E-409C-BE32-E72D297353CC}">
              <c16:uniqueId val="{00000000-BBBE-4A6E-93FA-AF4730172F1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19441</c:v>
                </c:pt>
                <c:pt idx="1">
                  <c:v>25789</c:v>
                </c:pt>
                <c:pt idx="2">
                  <c:v>40781</c:v>
                </c:pt>
                <c:pt idx="3">
                  <c:v>62291</c:v>
                </c:pt>
                <c:pt idx="4">
                  <c:v>27796</c:v>
                </c:pt>
              </c:numCache>
            </c:numRef>
          </c:val>
          <c:smooth val="0"/>
          <c:extLst>
            <c:ext xmlns:c16="http://schemas.microsoft.com/office/drawing/2014/chart" uri="{C3380CC4-5D6E-409C-BE32-E72D297353CC}">
              <c16:uniqueId val="{00000001-BBBE-4A6E-93FA-AF4730172F1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8.35</c:v>
                </c:pt>
                <c:pt idx="1">
                  <c:v>7.02</c:v>
                </c:pt>
                <c:pt idx="2">
                  <c:v>10.94</c:v>
                </c:pt>
                <c:pt idx="3">
                  <c:v>23.29</c:v>
                </c:pt>
                <c:pt idx="4">
                  <c:v>16.09</c:v>
                </c:pt>
              </c:numCache>
            </c:numRef>
          </c:val>
          <c:extLst>
            <c:ext xmlns:c16="http://schemas.microsoft.com/office/drawing/2014/chart" uri="{C3380CC4-5D6E-409C-BE32-E72D297353CC}">
              <c16:uniqueId val="{00000000-B44E-4DCB-BF58-76D5E1B7A72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41.15</c:v>
                </c:pt>
                <c:pt idx="1">
                  <c:v>39.369999999999997</c:v>
                </c:pt>
                <c:pt idx="2">
                  <c:v>37.99</c:v>
                </c:pt>
                <c:pt idx="3">
                  <c:v>39.58</c:v>
                </c:pt>
                <c:pt idx="4">
                  <c:v>54.06</c:v>
                </c:pt>
              </c:numCache>
            </c:numRef>
          </c:val>
          <c:extLst>
            <c:ext xmlns:c16="http://schemas.microsoft.com/office/drawing/2014/chart" uri="{C3380CC4-5D6E-409C-BE32-E72D297353CC}">
              <c16:uniqueId val="{00000001-B44E-4DCB-BF58-76D5E1B7A72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0.56000000000000005</c:v>
                </c:pt>
                <c:pt idx="1">
                  <c:v>-3.29</c:v>
                </c:pt>
                <c:pt idx="2">
                  <c:v>5.26</c:v>
                </c:pt>
                <c:pt idx="3">
                  <c:v>17.41</c:v>
                </c:pt>
                <c:pt idx="4">
                  <c:v>6.14</c:v>
                </c:pt>
              </c:numCache>
            </c:numRef>
          </c:val>
          <c:smooth val="0"/>
          <c:extLst>
            <c:ext xmlns:c16="http://schemas.microsoft.com/office/drawing/2014/chart" uri="{C3380CC4-5D6E-409C-BE32-E72D297353CC}">
              <c16:uniqueId val="{00000002-B44E-4DCB-BF58-76D5E1B7A72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AD6-4FA4-97F6-8B80E707335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AD6-4FA4-97F6-8B80E707335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AD6-4FA4-97F6-8B80E707335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9AD6-4FA4-97F6-8B80E7073358}"/>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9AD6-4FA4-97F6-8B80E7073358}"/>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0.08</c:v>
                </c:pt>
                <c:pt idx="2">
                  <c:v>#N/A</c:v>
                </c:pt>
                <c:pt idx="3">
                  <c:v>0.09</c:v>
                </c:pt>
                <c:pt idx="4">
                  <c:v>#N/A</c:v>
                </c:pt>
                <c:pt idx="5">
                  <c:v>0.08</c:v>
                </c:pt>
                <c:pt idx="6">
                  <c:v>#N/A</c:v>
                </c:pt>
                <c:pt idx="7">
                  <c:v>0.06</c:v>
                </c:pt>
                <c:pt idx="8">
                  <c:v>#N/A</c:v>
                </c:pt>
                <c:pt idx="9">
                  <c:v>7.0000000000000007E-2</c:v>
                </c:pt>
              </c:numCache>
            </c:numRef>
          </c:val>
          <c:extLst>
            <c:ext xmlns:c16="http://schemas.microsoft.com/office/drawing/2014/chart" uri="{C3380CC4-5D6E-409C-BE32-E72D297353CC}">
              <c16:uniqueId val="{00000005-9AD6-4FA4-97F6-8B80E7073358}"/>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0.28999999999999998</c:v>
                </c:pt>
                <c:pt idx="2">
                  <c:v>#N/A</c:v>
                </c:pt>
                <c:pt idx="3">
                  <c:v>0.38</c:v>
                </c:pt>
                <c:pt idx="4">
                  <c:v>#N/A</c:v>
                </c:pt>
                <c:pt idx="5">
                  <c:v>0.24</c:v>
                </c:pt>
                <c:pt idx="6">
                  <c:v>#N/A</c:v>
                </c:pt>
                <c:pt idx="7">
                  <c:v>0.09</c:v>
                </c:pt>
                <c:pt idx="8">
                  <c:v>#N/A</c:v>
                </c:pt>
                <c:pt idx="9">
                  <c:v>0.19</c:v>
                </c:pt>
              </c:numCache>
            </c:numRef>
          </c:val>
          <c:extLst>
            <c:ext xmlns:c16="http://schemas.microsoft.com/office/drawing/2014/chart" uri="{C3380CC4-5D6E-409C-BE32-E72D297353CC}">
              <c16:uniqueId val="{00000006-9AD6-4FA4-97F6-8B80E7073358}"/>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1.54</c:v>
                </c:pt>
                <c:pt idx="2">
                  <c:v>#N/A</c:v>
                </c:pt>
                <c:pt idx="3">
                  <c:v>1.46</c:v>
                </c:pt>
                <c:pt idx="4">
                  <c:v>#N/A</c:v>
                </c:pt>
                <c:pt idx="5">
                  <c:v>1.49</c:v>
                </c:pt>
                <c:pt idx="6">
                  <c:v>#N/A</c:v>
                </c:pt>
                <c:pt idx="7">
                  <c:v>1.0900000000000001</c:v>
                </c:pt>
                <c:pt idx="8">
                  <c:v>#N/A</c:v>
                </c:pt>
                <c:pt idx="9">
                  <c:v>0.94</c:v>
                </c:pt>
              </c:numCache>
            </c:numRef>
          </c:val>
          <c:extLst>
            <c:ext xmlns:c16="http://schemas.microsoft.com/office/drawing/2014/chart" uri="{C3380CC4-5D6E-409C-BE32-E72D297353CC}">
              <c16:uniqueId val="{00000007-9AD6-4FA4-97F6-8B80E7073358}"/>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1.74</c:v>
                </c:pt>
                <c:pt idx="2">
                  <c:v>#N/A</c:v>
                </c:pt>
                <c:pt idx="3">
                  <c:v>1.88</c:v>
                </c:pt>
                <c:pt idx="4">
                  <c:v>#N/A</c:v>
                </c:pt>
                <c:pt idx="5">
                  <c:v>2.2000000000000002</c:v>
                </c:pt>
                <c:pt idx="6">
                  <c:v>#N/A</c:v>
                </c:pt>
                <c:pt idx="7">
                  <c:v>1.59</c:v>
                </c:pt>
                <c:pt idx="8">
                  <c:v>#N/A</c:v>
                </c:pt>
                <c:pt idx="9">
                  <c:v>1.72</c:v>
                </c:pt>
              </c:numCache>
            </c:numRef>
          </c:val>
          <c:extLst>
            <c:ext xmlns:c16="http://schemas.microsoft.com/office/drawing/2014/chart" uri="{C3380CC4-5D6E-409C-BE32-E72D297353CC}">
              <c16:uniqueId val="{00000008-9AD6-4FA4-97F6-8B80E707335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8.34</c:v>
                </c:pt>
                <c:pt idx="2">
                  <c:v>#N/A</c:v>
                </c:pt>
                <c:pt idx="3">
                  <c:v>7.02</c:v>
                </c:pt>
                <c:pt idx="4">
                  <c:v>#N/A</c:v>
                </c:pt>
                <c:pt idx="5">
                  <c:v>10.93</c:v>
                </c:pt>
                <c:pt idx="6">
                  <c:v>#N/A</c:v>
                </c:pt>
                <c:pt idx="7">
                  <c:v>23.28</c:v>
                </c:pt>
                <c:pt idx="8">
                  <c:v>#N/A</c:v>
                </c:pt>
                <c:pt idx="9">
                  <c:v>16.09</c:v>
                </c:pt>
              </c:numCache>
            </c:numRef>
          </c:val>
          <c:extLst>
            <c:ext xmlns:c16="http://schemas.microsoft.com/office/drawing/2014/chart" uri="{C3380CC4-5D6E-409C-BE32-E72D297353CC}">
              <c16:uniqueId val="{00000009-9AD6-4FA4-97F6-8B80E707335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341</c:v>
                </c:pt>
                <c:pt idx="5">
                  <c:v>333</c:v>
                </c:pt>
                <c:pt idx="8">
                  <c:v>352</c:v>
                </c:pt>
                <c:pt idx="11">
                  <c:v>371</c:v>
                </c:pt>
                <c:pt idx="14">
                  <c:v>379</c:v>
                </c:pt>
              </c:numCache>
            </c:numRef>
          </c:val>
          <c:extLst>
            <c:ext xmlns:c16="http://schemas.microsoft.com/office/drawing/2014/chart" uri="{C3380CC4-5D6E-409C-BE32-E72D297353CC}">
              <c16:uniqueId val="{00000000-C46F-4CE0-8E4B-41CA8785216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46F-4CE0-8E4B-41CA8785216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46F-4CE0-8E4B-41CA8785216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74</c:v>
                </c:pt>
                <c:pt idx="3">
                  <c:v>64</c:v>
                </c:pt>
                <c:pt idx="6">
                  <c:v>55</c:v>
                </c:pt>
                <c:pt idx="9">
                  <c:v>79</c:v>
                </c:pt>
                <c:pt idx="12">
                  <c:v>73</c:v>
                </c:pt>
              </c:numCache>
            </c:numRef>
          </c:val>
          <c:extLst>
            <c:ext xmlns:c16="http://schemas.microsoft.com/office/drawing/2014/chart" uri="{C3380CC4-5D6E-409C-BE32-E72D297353CC}">
              <c16:uniqueId val="{00000003-C46F-4CE0-8E4B-41CA8785216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95</c:v>
                </c:pt>
                <c:pt idx="3">
                  <c:v>98</c:v>
                </c:pt>
                <c:pt idx="6">
                  <c:v>100</c:v>
                </c:pt>
                <c:pt idx="9">
                  <c:v>102</c:v>
                </c:pt>
                <c:pt idx="12">
                  <c:v>105</c:v>
                </c:pt>
              </c:numCache>
            </c:numRef>
          </c:val>
          <c:extLst>
            <c:ext xmlns:c16="http://schemas.microsoft.com/office/drawing/2014/chart" uri="{C3380CC4-5D6E-409C-BE32-E72D297353CC}">
              <c16:uniqueId val="{00000004-C46F-4CE0-8E4B-41CA8785216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46F-4CE0-8E4B-41CA8785216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46F-4CE0-8E4B-41CA8785216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340</c:v>
                </c:pt>
                <c:pt idx="3">
                  <c:v>320</c:v>
                </c:pt>
                <c:pt idx="6">
                  <c:v>330</c:v>
                </c:pt>
                <c:pt idx="9">
                  <c:v>346</c:v>
                </c:pt>
                <c:pt idx="12">
                  <c:v>418</c:v>
                </c:pt>
              </c:numCache>
            </c:numRef>
          </c:val>
          <c:extLst>
            <c:ext xmlns:c16="http://schemas.microsoft.com/office/drawing/2014/chart" uri="{C3380CC4-5D6E-409C-BE32-E72D297353CC}">
              <c16:uniqueId val="{00000007-C46F-4CE0-8E4B-41CA8785216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168</c:v>
                </c:pt>
                <c:pt idx="2">
                  <c:v>#N/A</c:v>
                </c:pt>
                <c:pt idx="3">
                  <c:v>#N/A</c:v>
                </c:pt>
                <c:pt idx="4">
                  <c:v>149</c:v>
                </c:pt>
                <c:pt idx="5">
                  <c:v>#N/A</c:v>
                </c:pt>
                <c:pt idx="6">
                  <c:v>#N/A</c:v>
                </c:pt>
                <c:pt idx="7">
                  <c:v>133</c:v>
                </c:pt>
                <c:pt idx="8">
                  <c:v>#N/A</c:v>
                </c:pt>
                <c:pt idx="9">
                  <c:v>#N/A</c:v>
                </c:pt>
                <c:pt idx="10">
                  <c:v>156</c:v>
                </c:pt>
                <c:pt idx="11">
                  <c:v>#N/A</c:v>
                </c:pt>
                <c:pt idx="12">
                  <c:v>#N/A</c:v>
                </c:pt>
                <c:pt idx="13">
                  <c:v>217</c:v>
                </c:pt>
                <c:pt idx="14">
                  <c:v>#N/A</c:v>
                </c:pt>
              </c:numCache>
            </c:numRef>
          </c:val>
          <c:smooth val="0"/>
          <c:extLst>
            <c:ext xmlns:c16="http://schemas.microsoft.com/office/drawing/2014/chart" uri="{C3380CC4-5D6E-409C-BE32-E72D297353CC}">
              <c16:uniqueId val="{00000008-C46F-4CE0-8E4B-41CA8785216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3915</c:v>
                </c:pt>
                <c:pt idx="5">
                  <c:v>4331</c:v>
                </c:pt>
                <c:pt idx="8">
                  <c:v>4416</c:v>
                </c:pt>
                <c:pt idx="11">
                  <c:v>4499</c:v>
                </c:pt>
                <c:pt idx="14">
                  <c:v>4391</c:v>
                </c:pt>
              </c:numCache>
            </c:numRef>
          </c:val>
          <c:extLst>
            <c:ext xmlns:c16="http://schemas.microsoft.com/office/drawing/2014/chart" uri="{C3380CC4-5D6E-409C-BE32-E72D297353CC}">
              <c16:uniqueId val="{00000000-7711-4093-8B41-FD211B58D20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574</c:v>
                </c:pt>
                <c:pt idx="5">
                  <c:v>512</c:v>
                </c:pt>
                <c:pt idx="8">
                  <c:v>487</c:v>
                </c:pt>
                <c:pt idx="11">
                  <c:v>496</c:v>
                </c:pt>
                <c:pt idx="14">
                  <c:v>526</c:v>
                </c:pt>
              </c:numCache>
            </c:numRef>
          </c:val>
          <c:extLst>
            <c:ext xmlns:c16="http://schemas.microsoft.com/office/drawing/2014/chart" uri="{C3380CC4-5D6E-409C-BE32-E72D297353CC}">
              <c16:uniqueId val="{00000001-7711-4093-8B41-FD211B58D20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2516</c:v>
                </c:pt>
                <c:pt idx="5">
                  <c:v>2642</c:v>
                </c:pt>
                <c:pt idx="8">
                  <c:v>2666</c:v>
                </c:pt>
                <c:pt idx="11">
                  <c:v>3916</c:v>
                </c:pt>
                <c:pt idx="14">
                  <c:v>5899</c:v>
                </c:pt>
              </c:numCache>
            </c:numRef>
          </c:val>
          <c:extLst>
            <c:ext xmlns:c16="http://schemas.microsoft.com/office/drawing/2014/chart" uri="{C3380CC4-5D6E-409C-BE32-E72D297353CC}">
              <c16:uniqueId val="{00000002-7711-4093-8B41-FD211B58D20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711-4093-8B41-FD211B58D20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711-4093-8B41-FD211B58D20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232</c:v>
                </c:pt>
                <c:pt idx="3">
                  <c:v>0</c:v>
                </c:pt>
                <c:pt idx="6">
                  <c:v>0</c:v>
                </c:pt>
                <c:pt idx="9">
                  <c:v>0</c:v>
                </c:pt>
                <c:pt idx="12">
                  <c:v>0</c:v>
                </c:pt>
              </c:numCache>
            </c:numRef>
          </c:val>
          <c:extLst>
            <c:ext xmlns:c16="http://schemas.microsoft.com/office/drawing/2014/chart" uri="{C3380CC4-5D6E-409C-BE32-E72D297353CC}">
              <c16:uniqueId val="{00000005-7711-4093-8B41-FD211B58D20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738</c:v>
                </c:pt>
                <c:pt idx="3">
                  <c:v>724</c:v>
                </c:pt>
                <c:pt idx="6">
                  <c:v>701</c:v>
                </c:pt>
                <c:pt idx="9">
                  <c:v>682</c:v>
                </c:pt>
                <c:pt idx="12">
                  <c:v>689</c:v>
                </c:pt>
              </c:numCache>
            </c:numRef>
          </c:val>
          <c:extLst>
            <c:ext xmlns:c16="http://schemas.microsoft.com/office/drawing/2014/chart" uri="{C3380CC4-5D6E-409C-BE32-E72D297353CC}">
              <c16:uniqueId val="{00000006-7711-4093-8B41-FD211B58D20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408</c:v>
                </c:pt>
                <c:pt idx="3">
                  <c:v>636</c:v>
                </c:pt>
                <c:pt idx="6">
                  <c:v>1401</c:v>
                </c:pt>
                <c:pt idx="9">
                  <c:v>1369</c:v>
                </c:pt>
                <c:pt idx="12">
                  <c:v>1436</c:v>
                </c:pt>
              </c:numCache>
            </c:numRef>
          </c:val>
          <c:extLst>
            <c:ext xmlns:c16="http://schemas.microsoft.com/office/drawing/2014/chart" uri="{C3380CC4-5D6E-409C-BE32-E72D297353CC}">
              <c16:uniqueId val="{00000007-7711-4093-8B41-FD211B58D20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1122</c:v>
                </c:pt>
                <c:pt idx="3">
                  <c:v>1071</c:v>
                </c:pt>
                <c:pt idx="6">
                  <c:v>1032</c:v>
                </c:pt>
                <c:pt idx="9">
                  <c:v>1020</c:v>
                </c:pt>
                <c:pt idx="12">
                  <c:v>997</c:v>
                </c:pt>
              </c:numCache>
            </c:numRef>
          </c:val>
          <c:extLst>
            <c:ext xmlns:c16="http://schemas.microsoft.com/office/drawing/2014/chart" uri="{C3380CC4-5D6E-409C-BE32-E72D297353CC}">
              <c16:uniqueId val="{00000008-7711-4093-8B41-FD211B58D20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711-4093-8B41-FD211B58D20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3554</c:v>
                </c:pt>
                <c:pt idx="3">
                  <c:v>3493</c:v>
                </c:pt>
                <c:pt idx="6">
                  <c:v>3554</c:v>
                </c:pt>
                <c:pt idx="9">
                  <c:v>3787</c:v>
                </c:pt>
                <c:pt idx="12">
                  <c:v>3498</c:v>
                </c:pt>
              </c:numCache>
            </c:numRef>
          </c:val>
          <c:extLst>
            <c:ext xmlns:c16="http://schemas.microsoft.com/office/drawing/2014/chart" uri="{C3380CC4-5D6E-409C-BE32-E72D297353CC}">
              <c16:uniqueId val="{0000000A-7711-4093-8B41-FD211B58D20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711-4093-8B41-FD211B58D20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1239</c:v>
                </c:pt>
                <c:pt idx="1">
                  <c:v>1389</c:v>
                </c:pt>
                <c:pt idx="2">
                  <c:v>1864</c:v>
                </c:pt>
              </c:numCache>
            </c:numRef>
          </c:val>
          <c:extLst>
            <c:ext xmlns:c16="http://schemas.microsoft.com/office/drawing/2014/chart" uri="{C3380CC4-5D6E-409C-BE32-E72D297353CC}">
              <c16:uniqueId val="{00000000-B09F-4F04-B336-BDAFB873621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302</c:v>
                </c:pt>
                <c:pt idx="1">
                  <c:v>372</c:v>
                </c:pt>
                <c:pt idx="2">
                  <c:v>472</c:v>
                </c:pt>
              </c:numCache>
            </c:numRef>
          </c:val>
          <c:extLst>
            <c:ext xmlns:c16="http://schemas.microsoft.com/office/drawing/2014/chart" uri="{C3380CC4-5D6E-409C-BE32-E72D297353CC}">
              <c16:uniqueId val="{00000001-B09F-4F04-B336-BDAFB873621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850</c:v>
                </c:pt>
                <c:pt idx="1">
                  <c:v>1781</c:v>
                </c:pt>
                <c:pt idx="2">
                  <c:v>3134</c:v>
                </c:pt>
              </c:numCache>
            </c:numRef>
          </c:val>
          <c:extLst>
            <c:ext xmlns:c16="http://schemas.microsoft.com/office/drawing/2014/chart" uri="{C3380CC4-5D6E-409C-BE32-E72D297353CC}">
              <c16:uniqueId val="{00000002-B09F-4F04-B336-BDAFB873621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群馬県千代田町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地方債の活用については、交付税算入のある項目に限定するとともに、借入額が元金償還額を大きく超えないように設定しており、実質公債費比率の分子の上昇を抑制している。</a:t>
          </a:r>
        </a:p>
        <a:p>
          <a:r>
            <a:rPr kumimoji="1" lang="ja-JP" altLang="en-US" sz="1400">
              <a:latin typeface="ＭＳ ゴシック" pitchFamily="49" charset="-128"/>
              <a:ea typeface="ＭＳ ゴシック" pitchFamily="49" charset="-128"/>
            </a:rPr>
            <a:t>一部事務組合の施設更新や公共施設複合化に伴う公債費負担額の増加により、数値が上昇傾向にあるが、上記の抑制策により上昇幅を最小限度にとどめるよう努めていく。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群馬県千代田町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将来負担比率については、健全化判断比率算定開始以来、算出されていない。</a:t>
          </a:r>
        </a:p>
        <a:p>
          <a:r>
            <a:rPr kumimoji="1" lang="ja-JP" altLang="en-US" sz="1400">
              <a:latin typeface="ＭＳ ゴシック" pitchFamily="49" charset="-128"/>
              <a:ea typeface="ＭＳ ゴシック" pitchFamily="49" charset="-128"/>
            </a:rPr>
            <a:t>今後も地方債残高の増加抑制や基金残高の確保を行い、将来負担比率の分子が少しでも小さくなるよう努めていく。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群馬県千代田町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財政調整基金については、財源調整により取り崩した金額以上に積み立てが行えたため、残高は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減債基金については、繰越金などの財源を積み立てたため、残高は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その他特目基金では、ふるさと応援寄附金を原資に、義務教育施設改築基金を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百万円、ふるさとづくり基金を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百万円の積み立てを行ったことなどにより、その他特目基金全体は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百万円程度増加している。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財政調整基金及び減債基金については、現在の水準を維持出来るよう努めていく。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義務教育施設改築基金については、老朽化に伴い中学校校舎の更新が必要なため、ふるさと応援寄附金を原資にさらに積立を行っていく。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ふるさとづくり基金については、現在の水準を維持するとともに、今後計画的に取崩しを行い、特色あるまちづくりの財源として活用していく。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基金の運用にあたり、国債・群馬県債などの活用を導入したことにより、今後は利金による基金残高の増加が見込まれる。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義務教育施設改築基金：義務教育施設の老朽化に伴う建替え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ふるさとづくり基金：創意工夫を凝らした個性的なふるさとづくり事業の実施</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公共施設建設基金：公共施設の老朽化や道路整備等に伴う改良工事、維持補修工事の実施</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義務教育施設改築基金：ふるさと応援寄附金と運用益を合わせて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ふるさとづくり基金：ふるさと応援寄附金と運用益を合わせて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公共施設建設基金：当初予算におけるハード事業の財源確保のため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百万円の繰り入れを行ったが、決算剰余金などにより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義務教育施設改築基金：老朽化に伴う中学校校舎の建替えのため、積極的に積み立てを行っていく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ふるさとづくり基金：特色あるまちづくりの財源に活用するため、計画的に繰り入れを行っていく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公共施設建設基金：公共施設の老朽化対策や道路等の整備のための財源として積み立てを行い、事業規模や進捗により取崩しを行っていく</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財政調整基金については、税や交付金等の変動による全体的な財源不足により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百万円の取り崩しを行ったが、決算剰余金等の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経済情勢の急激な変化や災害への備えのため、現在の基金残高を維持できるよう努めていく。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減債基金については、当初予算において公債費負担軽減のため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百万円の取り崩しを行ったが、決算剰余金等の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公債費負担が財政運営を過度に圧迫しないよう償還財源を確保する必要があることから、現在の基金残高を維持できるよう努めていく。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B55CD196-192E-42F1-AE48-AAD146E23E0E}"/>
            </a:ext>
          </a:extLst>
        </xdr:cNvPr>
        <xdr:cNvSpPr/>
      </xdr:nvSpPr>
      <xdr:spPr>
        <a:xfrm>
          <a:off x="666750" y="406400"/>
          <a:ext cx="115379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58E0D816-2301-451E-9300-BA87F4D4B67A}"/>
            </a:ext>
          </a:extLst>
        </xdr:cNvPr>
        <xdr:cNvSpPr/>
      </xdr:nvSpPr>
      <xdr:spPr>
        <a:xfrm>
          <a:off x="18364200" y="393700"/>
          <a:ext cx="35687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D6E9A82B-45C6-4E9A-9579-C2D1337D79E8}"/>
            </a:ext>
          </a:extLst>
        </xdr:cNvPr>
        <xdr:cNvSpPr/>
      </xdr:nvSpPr>
      <xdr:spPr>
        <a:xfrm>
          <a:off x="18389600" y="419100"/>
          <a:ext cx="35242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120900AF-57E6-4753-9F8B-E37CED748632}"/>
            </a:ext>
          </a:extLst>
        </xdr:cNvPr>
        <xdr:cNvSpPr/>
      </xdr:nvSpPr>
      <xdr:spPr>
        <a:xfrm>
          <a:off x="18415000" y="444500"/>
          <a:ext cx="34861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群馬県千代田町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41AB0CB0-C767-4DBF-8AFB-6DBC4775F563}"/>
            </a:ext>
          </a:extLst>
        </xdr:cNvPr>
        <xdr:cNvSpPr/>
      </xdr:nvSpPr>
      <xdr:spPr>
        <a:xfrm>
          <a:off x="15817850" y="393700"/>
          <a:ext cx="24320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D5A5398C-DF73-47FA-863A-9479AF55940D}"/>
            </a:ext>
          </a:extLst>
        </xdr:cNvPr>
        <xdr:cNvSpPr/>
      </xdr:nvSpPr>
      <xdr:spPr>
        <a:xfrm>
          <a:off x="15843250" y="419100"/>
          <a:ext cx="23876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2C8A8D45-BB03-4743-BB72-901454D96160}"/>
            </a:ext>
          </a:extLst>
        </xdr:cNvPr>
        <xdr:cNvSpPr/>
      </xdr:nvSpPr>
      <xdr:spPr>
        <a:xfrm>
          <a:off x="15868650" y="444500"/>
          <a:ext cx="23304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34A7B954-C8D8-44AC-BE84-3268F49EC311}"/>
            </a:ext>
          </a:extLst>
        </xdr:cNvPr>
        <xdr:cNvSpPr/>
      </xdr:nvSpPr>
      <xdr:spPr>
        <a:xfrm>
          <a:off x="762000" y="1162050"/>
          <a:ext cx="8763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2F1AB2C-859A-48D3-BE9E-78692C23FDD3}"/>
            </a:ext>
          </a:extLst>
        </xdr:cNvPr>
        <xdr:cNvSpPr/>
      </xdr:nvSpPr>
      <xdr:spPr>
        <a:xfrm>
          <a:off x="876300" y="1193800"/>
          <a:ext cx="1263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BED0521B-7EE1-4F9C-8933-79A069F27E20}"/>
            </a:ext>
          </a:extLst>
        </xdr:cNvPr>
        <xdr:cNvSpPr/>
      </xdr:nvSpPr>
      <xdr:spPr>
        <a:xfrm>
          <a:off x="2095500" y="1193800"/>
          <a:ext cx="1143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11,021
10,546
21.73
9,287,791
8,700,117
554,668
3,447,033
3,498,494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A7A1D781-1D8D-4E09-ADBE-40CD057CE78E}"/>
            </a:ext>
          </a:extLst>
        </xdr:cNvPr>
        <xdr:cNvSpPr/>
      </xdr:nvSpPr>
      <xdr:spPr>
        <a:xfrm>
          <a:off x="3295650" y="1193800"/>
          <a:ext cx="1390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D987AA06-FD7D-476E-B0C5-5D6C0A3C071E}"/>
            </a:ext>
          </a:extLst>
        </xdr:cNvPr>
        <xdr:cNvSpPr/>
      </xdr:nvSpPr>
      <xdr:spPr>
        <a:xfrm>
          <a:off x="4686300" y="1212850"/>
          <a:ext cx="18415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4EAC5062-4F48-4242-A89A-DCE7296FBEA2}"/>
            </a:ext>
          </a:extLst>
        </xdr:cNvPr>
        <xdr:cNvSpPr/>
      </xdr:nvSpPr>
      <xdr:spPr>
        <a:xfrm>
          <a:off x="6527800" y="1212850"/>
          <a:ext cx="11557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604C7500-255D-4780-A70A-A502AF761CEB}"/>
            </a:ext>
          </a:extLst>
        </xdr:cNvPr>
        <xdr:cNvSpPr/>
      </xdr:nvSpPr>
      <xdr:spPr>
        <a:xfrm>
          <a:off x="7747000" y="1212850"/>
          <a:ext cx="57785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EF9B7C9C-2511-45E5-8BAC-190ADCB625C1}"/>
            </a:ext>
          </a:extLst>
        </xdr:cNvPr>
        <xdr:cNvSpPr/>
      </xdr:nvSpPr>
      <xdr:spPr>
        <a:xfrm>
          <a:off x="4686300" y="2019300"/>
          <a:ext cx="18415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77088B32-DACA-44CD-A811-DBA67CE953B2}"/>
            </a:ext>
          </a:extLst>
        </xdr:cNvPr>
        <xdr:cNvSpPr/>
      </xdr:nvSpPr>
      <xdr:spPr>
        <a:xfrm>
          <a:off x="6591300" y="2019300"/>
          <a:ext cx="31242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34F9B13-E602-4E68-AA58-7BABFAFEDC06}"/>
            </a:ext>
          </a:extLst>
        </xdr:cNvPr>
        <xdr:cNvSpPr/>
      </xdr:nvSpPr>
      <xdr:spPr>
        <a:xfrm>
          <a:off x="9747250" y="1162050"/>
          <a:ext cx="130175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465BBBE1-CCA1-4D59-8CC9-CA1CDF77399A}"/>
            </a:ext>
          </a:extLst>
        </xdr:cNvPr>
        <xdr:cNvSpPr/>
      </xdr:nvSpPr>
      <xdr:spPr>
        <a:xfrm>
          <a:off x="9963150" y="12255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29C359BA-8531-4E6F-B3EC-412ECC9A87B1}"/>
            </a:ext>
          </a:extLst>
        </xdr:cNvPr>
        <xdr:cNvSpPr/>
      </xdr:nvSpPr>
      <xdr:spPr>
        <a:xfrm>
          <a:off x="9963150" y="14859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ACD97B4B-F67B-4C6F-841E-C6ED4D7DBA22}"/>
            </a:ext>
          </a:extLst>
        </xdr:cNvPr>
        <xdr:cNvSpPr/>
      </xdr:nvSpPr>
      <xdr:spPr>
        <a:xfrm>
          <a:off x="9963150" y="1803400"/>
          <a:ext cx="11557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700FB70C-C65F-4DFD-8479-3759F361FF6B}"/>
            </a:ext>
          </a:extLst>
        </xdr:cNvPr>
        <xdr:cNvCxnSpPr/>
      </xdr:nvCxnSpPr>
      <xdr:spPr>
        <a:xfrm>
          <a:off x="9823450" y="131445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F7E1D165-8AB2-4041-944E-776B4F207082}"/>
            </a:ext>
          </a:extLst>
        </xdr:cNvPr>
        <xdr:cNvCxnSpPr/>
      </xdr:nvCxnSpPr>
      <xdr:spPr>
        <a:xfrm>
          <a:off x="99060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9111C9B6-746B-4956-940C-3A7333A69E94}"/>
            </a:ext>
          </a:extLst>
        </xdr:cNvPr>
        <xdr:cNvCxnSpPr/>
      </xdr:nvCxnSpPr>
      <xdr:spPr>
        <a:xfrm>
          <a:off x="9823450" y="17780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B7E35ABB-F383-4D8F-BA18-4DF174FDE83B}"/>
            </a:ext>
          </a:extLst>
        </xdr:cNvPr>
        <xdr:cNvCxnSpPr/>
      </xdr:nvCxnSpPr>
      <xdr:spPr>
        <a:xfrm flipV="1">
          <a:off x="9906000" y="20034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F56A0FCF-0F94-4766-904E-857CD26FCD82}"/>
            </a:ext>
          </a:extLst>
        </xdr:cNvPr>
        <xdr:cNvCxnSpPr/>
      </xdr:nvCxnSpPr>
      <xdr:spPr>
        <a:xfrm>
          <a:off x="9823450" y="21463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4F01F96-8363-4E6F-8D69-1CC5811B7CE6}"/>
            </a:ext>
          </a:extLst>
        </xdr:cNvPr>
        <xdr:cNvSpPr/>
      </xdr:nvSpPr>
      <xdr:spPr>
        <a:xfrm>
          <a:off x="9858375" y="1263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EB4E6748-03C6-4905-A639-462C5E76AE4C}"/>
            </a:ext>
          </a:extLst>
        </xdr:cNvPr>
        <xdr:cNvSpPr/>
      </xdr:nvSpPr>
      <xdr:spPr>
        <a:xfrm>
          <a:off x="9858375" y="1517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B5A0F55E-A9E2-46B4-A6AD-70E8F7A8F17C}"/>
            </a:ext>
          </a:extLst>
        </xdr:cNvPr>
        <xdr:cNvSpPr txBox="1"/>
      </xdr:nvSpPr>
      <xdr:spPr>
        <a:xfrm>
          <a:off x="704850" y="290195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6E85303D-3082-4A67-BDB7-76C1283C852D}"/>
            </a:ext>
          </a:extLst>
        </xdr:cNvPr>
        <xdr:cNvSpPr txBox="1"/>
      </xdr:nvSpPr>
      <xdr:spPr>
        <a:xfrm>
          <a:off x="704850" y="314325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4CFF54EE-E476-493C-BC31-DB01754EBEC1}"/>
            </a:ext>
          </a:extLst>
        </xdr:cNvPr>
        <xdr:cNvSpPr txBox="1"/>
      </xdr:nvSpPr>
      <xdr:spPr>
        <a:xfrm>
          <a:off x="704850" y="3390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DDEAB146-7F48-4F41-B697-E2F3D2B4C936}"/>
            </a:ext>
          </a:extLst>
        </xdr:cNvPr>
        <xdr:cNvSpPr txBox="1"/>
      </xdr:nvSpPr>
      <xdr:spPr>
        <a:xfrm>
          <a:off x="704850" y="36322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43B48FF8-96FA-422E-A248-C8C2B4551B1D}"/>
            </a:ext>
          </a:extLst>
        </xdr:cNvPr>
        <xdr:cNvSpPr txBox="1"/>
      </xdr:nvSpPr>
      <xdr:spPr>
        <a:xfrm>
          <a:off x="704850" y="387985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F9696BFA-8102-4F52-9A8A-1E88A61F2DD9}"/>
            </a:ext>
          </a:extLst>
        </xdr:cNvPr>
        <xdr:cNvSpPr txBox="1"/>
      </xdr:nvSpPr>
      <xdr:spPr>
        <a:xfrm>
          <a:off x="704850" y="41275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1A131CB5-9574-42F5-9B54-57E26C561366}"/>
            </a:ext>
          </a:extLst>
        </xdr:cNvPr>
        <xdr:cNvSpPr txBox="1"/>
      </xdr:nvSpPr>
      <xdr:spPr>
        <a:xfrm>
          <a:off x="704850" y="43688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E7D9A252-23FB-4CFC-8074-37F8B16E7769}"/>
            </a:ext>
          </a:extLst>
        </xdr:cNvPr>
        <xdr:cNvSpPr/>
      </xdr:nvSpPr>
      <xdr:spPr>
        <a:xfrm>
          <a:off x="7048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BEA9D14F-F5A4-4952-B662-157F7D2D471D}"/>
            </a:ext>
          </a:extLst>
        </xdr:cNvPr>
        <xdr:cNvSpPr txBox="1"/>
      </xdr:nvSpPr>
      <xdr:spPr>
        <a:xfrm>
          <a:off x="1624487" y="518160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59BCDE98-971A-4C82-82A7-EBA03110A1C2}"/>
            </a:ext>
          </a:extLst>
        </xdr:cNvPr>
        <xdr:cNvSpPr txBox="1"/>
      </xdr:nvSpPr>
      <xdr:spPr>
        <a:xfrm>
          <a:off x="2890364"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C12DB2F8-BDDC-45C4-9356-5AA3D8D9C4D5}"/>
            </a:ext>
          </a:extLst>
        </xdr:cNvPr>
        <xdr:cNvSpPr/>
      </xdr:nvSpPr>
      <xdr:spPr>
        <a:xfrm>
          <a:off x="5372100" y="50800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987BBD10-F78E-46E0-8E9D-AB0DF081452E}"/>
            </a:ext>
          </a:extLst>
        </xdr:cNvPr>
        <xdr:cNvSpPr/>
      </xdr:nvSpPr>
      <xdr:spPr>
        <a:xfrm>
          <a:off x="5372100" y="526415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20D3C44E-AAF6-4A2C-9868-2591E0491501}"/>
            </a:ext>
          </a:extLst>
        </xdr:cNvPr>
        <xdr:cNvSpPr/>
      </xdr:nvSpPr>
      <xdr:spPr>
        <a:xfrm>
          <a:off x="68707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99F30F65-5320-40F4-BA58-8E0518554D71}"/>
            </a:ext>
          </a:extLst>
        </xdr:cNvPr>
        <xdr:cNvSpPr/>
      </xdr:nvSpPr>
      <xdr:spPr>
        <a:xfrm>
          <a:off x="68707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F2D64170-6A48-446F-8948-D98D0C4AA488}"/>
            </a:ext>
          </a:extLst>
        </xdr:cNvPr>
        <xdr:cNvSpPr/>
      </xdr:nvSpPr>
      <xdr:spPr>
        <a:xfrm>
          <a:off x="8197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962BB187-D2E1-4A32-BDBA-2A1BAA53BC16}"/>
            </a:ext>
          </a:extLst>
        </xdr:cNvPr>
        <xdr:cNvSpPr/>
      </xdr:nvSpPr>
      <xdr:spPr>
        <a:xfrm>
          <a:off x="8197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6BB24670-F436-49BC-B696-A5BB3CAAF235}"/>
            </a:ext>
          </a:extLst>
        </xdr:cNvPr>
        <xdr:cNvSpPr/>
      </xdr:nvSpPr>
      <xdr:spPr>
        <a:xfrm>
          <a:off x="7048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BA6BEE3-8FA8-4E15-A66C-136A123767AA}"/>
            </a:ext>
          </a:extLst>
        </xdr:cNvPr>
        <xdr:cNvSpPr/>
      </xdr:nvSpPr>
      <xdr:spPr>
        <a:xfrm>
          <a:off x="54991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A702E924-F982-4DE8-BA3E-F076F4428139}"/>
            </a:ext>
          </a:extLst>
        </xdr:cNvPr>
        <xdr:cNvSpPr/>
      </xdr:nvSpPr>
      <xdr:spPr>
        <a:xfrm>
          <a:off x="5499100" y="55689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96BBE44E-7686-4F8B-B8D6-78050FDEC0C6}"/>
            </a:ext>
          </a:extLst>
        </xdr:cNvPr>
        <xdr:cNvSpPr txBox="1"/>
      </xdr:nvSpPr>
      <xdr:spPr>
        <a:xfrm>
          <a:off x="5607050" y="58737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財政力指数は、近年緩やかな下降傾向にあるものの、類似団体平均・県平均・全国平均を上回っている。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今後も、工業団地の造成により税収の向上を図るとともに、町税等の滞納額圧縮などの徴収業務強化に取り組み、財政基盤の強化に努めていく。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C1133F81-D237-4FBD-A0DE-7EB4B2D9F570}"/>
            </a:ext>
          </a:extLst>
        </xdr:cNvPr>
        <xdr:cNvCxnSpPr/>
      </xdr:nvCxnSpPr>
      <xdr:spPr>
        <a:xfrm>
          <a:off x="7048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id="{0A94493D-B9BD-4876-BDCF-0D07342AE6F4}"/>
            </a:ext>
          </a:extLst>
        </xdr:cNvPr>
        <xdr:cNvCxnSpPr/>
      </xdr:nvCxnSpPr>
      <xdr:spPr>
        <a:xfrm>
          <a:off x="704850" y="759777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id="{65EEF141-6992-42C7-9564-75DB720DF103}"/>
            </a:ext>
          </a:extLst>
        </xdr:cNvPr>
        <xdr:cNvSpPr txBox="1"/>
      </xdr:nvSpPr>
      <xdr:spPr>
        <a:xfrm>
          <a:off x="0" y="7461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id="{4F9CCD00-59F1-428B-90F4-AF4DE024354F}"/>
            </a:ext>
          </a:extLst>
        </xdr:cNvPr>
        <xdr:cNvCxnSpPr/>
      </xdr:nvCxnSpPr>
      <xdr:spPr>
        <a:xfrm>
          <a:off x="704850" y="73088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id="{4A2C6B39-2906-43A9-B42B-1460563EDA96}"/>
            </a:ext>
          </a:extLst>
        </xdr:cNvPr>
        <xdr:cNvSpPr txBox="1"/>
      </xdr:nvSpPr>
      <xdr:spPr>
        <a:xfrm>
          <a:off x="0" y="717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id="{93A94503-D4D4-4643-8EF9-46F3D69D8DDD}"/>
            </a:ext>
          </a:extLst>
        </xdr:cNvPr>
        <xdr:cNvCxnSpPr/>
      </xdr:nvCxnSpPr>
      <xdr:spPr>
        <a:xfrm>
          <a:off x="704850" y="701992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id="{3EA96A78-B26E-4658-A7D1-480F42E3CBB3}"/>
            </a:ext>
          </a:extLst>
        </xdr:cNvPr>
        <xdr:cNvSpPr txBox="1"/>
      </xdr:nvSpPr>
      <xdr:spPr>
        <a:xfrm>
          <a:off x="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id="{F7E4F89E-457B-42CA-AF44-1C66DF2C2F71}"/>
            </a:ext>
          </a:extLst>
        </xdr:cNvPr>
        <xdr:cNvCxnSpPr/>
      </xdr:nvCxnSpPr>
      <xdr:spPr>
        <a:xfrm>
          <a:off x="704850" y="6731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id="{D4E0392D-5086-460E-B7C3-D1D1A87CD409}"/>
            </a:ext>
          </a:extLst>
        </xdr:cNvPr>
        <xdr:cNvSpPr txBox="1"/>
      </xdr:nvSpPr>
      <xdr:spPr>
        <a:xfrm>
          <a:off x="0" y="659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id="{D4C16B3A-AA26-437A-A598-777CCF7E759D}"/>
            </a:ext>
          </a:extLst>
        </xdr:cNvPr>
        <xdr:cNvCxnSpPr/>
      </xdr:nvCxnSpPr>
      <xdr:spPr>
        <a:xfrm>
          <a:off x="704850" y="643572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id="{55A140FA-61C4-4F6C-9D07-A515FBFEF488}"/>
            </a:ext>
          </a:extLst>
        </xdr:cNvPr>
        <xdr:cNvSpPr txBox="1"/>
      </xdr:nvSpPr>
      <xdr:spPr>
        <a:xfrm>
          <a:off x="0" y="6299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id="{89EE9C34-05B4-41CE-A0D0-F059C1106659}"/>
            </a:ext>
          </a:extLst>
        </xdr:cNvPr>
        <xdr:cNvCxnSpPr/>
      </xdr:nvCxnSpPr>
      <xdr:spPr>
        <a:xfrm>
          <a:off x="704850" y="6146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id="{11BEA2A0-E9C5-4E94-A9BF-09CDA930F349}"/>
            </a:ext>
          </a:extLst>
        </xdr:cNvPr>
        <xdr:cNvSpPr txBox="1"/>
      </xdr:nvSpPr>
      <xdr:spPr>
        <a:xfrm>
          <a:off x="0" y="601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id="{818C27B6-AB80-4BA7-B5F3-328BE1173EFB}"/>
            </a:ext>
          </a:extLst>
        </xdr:cNvPr>
        <xdr:cNvCxnSpPr/>
      </xdr:nvCxnSpPr>
      <xdr:spPr>
        <a:xfrm>
          <a:off x="704850" y="585787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id="{F819D422-89AB-4EFB-85C5-15E52146EEC8}"/>
            </a:ext>
          </a:extLst>
        </xdr:cNvPr>
        <xdr:cNvSpPr txBox="1"/>
      </xdr:nvSpPr>
      <xdr:spPr>
        <a:xfrm>
          <a:off x="0" y="572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id="{30E7E99F-770D-473C-A8E3-408D27BD299D}"/>
            </a:ext>
          </a:extLst>
        </xdr:cNvPr>
        <xdr:cNvCxnSpPr/>
      </xdr:nvCxnSpPr>
      <xdr:spPr>
        <a:xfrm>
          <a:off x="7048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id="{70A3C0A3-4099-4EB6-8BF4-BF3252D8F6FC}"/>
            </a:ext>
          </a:extLst>
        </xdr:cNvPr>
        <xdr:cNvSpPr txBox="1"/>
      </xdr:nvSpPr>
      <xdr:spPr>
        <a:xfrm>
          <a:off x="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id="{0DA9CC6B-C32C-48C2-95A6-66DBC93C73E2}"/>
            </a:ext>
          </a:extLst>
        </xdr:cNvPr>
        <xdr:cNvSpPr/>
      </xdr:nvSpPr>
      <xdr:spPr>
        <a:xfrm>
          <a:off x="7048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165100</xdr:rowOff>
    </xdr:to>
    <xdr:cxnSp macro="">
      <xdr:nvCxnSpPr>
        <xdr:cNvPr id="67" name="直線コネクタ 66">
          <a:extLst>
            <a:ext uri="{FF2B5EF4-FFF2-40B4-BE49-F238E27FC236}">
              <a16:creationId xmlns:a16="http://schemas.microsoft.com/office/drawing/2014/main" id="{5249C1F6-534B-4921-957E-127F95347937}"/>
            </a:ext>
          </a:extLst>
        </xdr:cNvPr>
        <xdr:cNvCxnSpPr/>
      </xdr:nvCxnSpPr>
      <xdr:spPr>
        <a:xfrm flipV="1">
          <a:off x="4514850" y="6032500"/>
          <a:ext cx="0" cy="1397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8" name="財政力最小値テキスト">
          <a:extLst>
            <a:ext uri="{FF2B5EF4-FFF2-40B4-BE49-F238E27FC236}">
              <a16:creationId xmlns:a16="http://schemas.microsoft.com/office/drawing/2014/main" id="{C062A57F-8581-46EB-8AC8-02372D6636BD}"/>
            </a:ext>
          </a:extLst>
        </xdr:cNvPr>
        <xdr:cNvSpPr txBox="1"/>
      </xdr:nvSpPr>
      <xdr:spPr>
        <a:xfrm>
          <a:off x="4584700" y="740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9" name="直線コネクタ 68">
          <a:extLst>
            <a:ext uri="{FF2B5EF4-FFF2-40B4-BE49-F238E27FC236}">
              <a16:creationId xmlns:a16="http://schemas.microsoft.com/office/drawing/2014/main" id="{F53C96EC-04BC-4BDD-9A29-83C06F32675F}"/>
            </a:ext>
          </a:extLst>
        </xdr:cNvPr>
        <xdr:cNvCxnSpPr/>
      </xdr:nvCxnSpPr>
      <xdr:spPr>
        <a:xfrm>
          <a:off x="4425950" y="7429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70" name="財政力最大値テキスト">
          <a:extLst>
            <a:ext uri="{FF2B5EF4-FFF2-40B4-BE49-F238E27FC236}">
              <a16:creationId xmlns:a16="http://schemas.microsoft.com/office/drawing/2014/main" id="{8751279D-AF1B-4D74-A8A2-891E02BA6A30}"/>
            </a:ext>
          </a:extLst>
        </xdr:cNvPr>
        <xdr:cNvSpPr txBox="1"/>
      </xdr:nvSpPr>
      <xdr:spPr>
        <a:xfrm>
          <a:off x="4584700" y="578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1" name="直線コネクタ 70">
          <a:extLst>
            <a:ext uri="{FF2B5EF4-FFF2-40B4-BE49-F238E27FC236}">
              <a16:creationId xmlns:a16="http://schemas.microsoft.com/office/drawing/2014/main" id="{1FEF3912-C7D0-4455-AD31-090CC358FF26}"/>
            </a:ext>
          </a:extLst>
        </xdr:cNvPr>
        <xdr:cNvCxnSpPr/>
      </xdr:nvCxnSpPr>
      <xdr:spPr>
        <a:xfrm>
          <a:off x="4425950" y="6032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86254</xdr:rowOff>
    </xdr:from>
    <xdr:to>
      <xdr:col>23</xdr:col>
      <xdr:colOff>133350</xdr:colOff>
      <xdr:row>41</xdr:row>
      <xdr:rowOff>116417</xdr:rowOff>
    </xdr:to>
    <xdr:cxnSp macro="">
      <xdr:nvCxnSpPr>
        <xdr:cNvPr id="72" name="直線コネクタ 71">
          <a:extLst>
            <a:ext uri="{FF2B5EF4-FFF2-40B4-BE49-F238E27FC236}">
              <a16:creationId xmlns:a16="http://schemas.microsoft.com/office/drawing/2014/main" id="{2CF6666E-C0A1-48F7-B953-666937FBA908}"/>
            </a:ext>
          </a:extLst>
        </xdr:cNvPr>
        <xdr:cNvCxnSpPr/>
      </xdr:nvCxnSpPr>
      <xdr:spPr>
        <a:xfrm>
          <a:off x="3752850" y="6855354"/>
          <a:ext cx="762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167869</xdr:rowOff>
    </xdr:from>
    <xdr:ext cx="762000" cy="259045"/>
    <xdr:sp macro="" textlink="">
      <xdr:nvSpPr>
        <xdr:cNvPr id="73" name="財政力平均値テキスト">
          <a:extLst>
            <a:ext uri="{FF2B5EF4-FFF2-40B4-BE49-F238E27FC236}">
              <a16:creationId xmlns:a16="http://schemas.microsoft.com/office/drawing/2014/main" id="{1DA38BF5-0D85-43F8-AB9B-E216EBF62FD9}"/>
            </a:ext>
          </a:extLst>
        </xdr:cNvPr>
        <xdr:cNvSpPr txBox="1"/>
      </xdr:nvSpPr>
      <xdr:spPr>
        <a:xfrm>
          <a:off x="4584700" y="7102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24342</xdr:rowOff>
    </xdr:from>
    <xdr:to>
      <xdr:col>23</xdr:col>
      <xdr:colOff>184150</xdr:colOff>
      <xdr:row>43</xdr:row>
      <xdr:rowOff>125942</xdr:rowOff>
    </xdr:to>
    <xdr:sp macro="" textlink="">
      <xdr:nvSpPr>
        <xdr:cNvPr id="74" name="フローチャート: 判断 73">
          <a:extLst>
            <a:ext uri="{FF2B5EF4-FFF2-40B4-BE49-F238E27FC236}">
              <a16:creationId xmlns:a16="http://schemas.microsoft.com/office/drawing/2014/main" id="{98F40E82-FCE8-4AC1-BC95-12F547490C14}"/>
            </a:ext>
          </a:extLst>
        </xdr:cNvPr>
        <xdr:cNvSpPr/>
      </xdr:nvSpPr>
      <xdr:spPr>
        <a:xfrm>
          <a:off x="4464050" y="712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56092</xdr:rowOff>
    </xdr:from>
    <xdr:to>
      <xdr:col>19</xdr:col>
      <xdr:colOff>133350</xdr:colOff>
      <xdr:row>41</xdr:row>
      <xdr:rowOff>86254</xdr:rowOff>
    </xdr:to>
    <xdr:cxnSp macro="">
      <xdr:nvCxnSpPr>
        <xdr:cNvPr id="75" name="直線コネクタ 74">
          <a:extLst>
            <a:ext uri="{FF2B5EF4-FFF2-40B4-BE49-F238E27FC236}">
              <a16:creationId xmlns:a16="http://schemas.microsoft.com/office/drawing/2014/main" id="{A0CF7881-93E8-4B1C-9B3F-02C4A7566370}"/>
            </a:ext>
          </a:extLst>
        </xdr:cNvPr>
        <xdr:cNvCxnSpPr/>
      </xdr:nvCxnSpPr>
      <xdr:spPr>
        <a:xfrm>
          <a:off x="2940050" y="6825192"/>
          <a:ext cx="8128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14288</xdr:rowOff>
    </xdr:from>
    <xdr:to>
      <xdr:col>19</xdr:col>
      <xdr:colOff>184150</xdr:colOff>
      <xdr:row>43</xdr:row>
      <xdr:rowOff>115888</xdr:rowOff>
    </xdr:to>
    <xdr:sp macro="" textlink="">
      <xdr:nvSpPr>
        <xdr:cNvPr id="76" name="フローチャート: 判断 75">
          <a:extLst>
            <a:ext uri="{FF2B5EF4-FFF2-40B4-BE49-F238E27FC236}">
              <a16:creationId xmlns:a16="http://schemas.microsoft.com/office/drawing/2014/main" id="{E2A7C820-B46C-4552-9230-2DC2D8DCCD75}"/>
            </a:ext>
          </a:extLst>
        </xdr:cNvPr>
        <xdr:cNvSpPr/>
      </xdr:nvSpPr>
      <xdr:spPr>
        <a:xfrm>
          <a:off x="3702050" y="711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100665</xdr:rowOff>
    </xdr:from>
    <xdr:ext cx="736600" cy="259045"/>
    <xdr:sp macro="" textlink="">
      <xdr:nvSpPr>
        <xdr:cNvPr id="77" name="テキスト ボックス 76">
          <a:extLst>
            <a:ext uri="{FF2B5EF4-FFF2-40B4-BE49-F238E27FC236}">
              <a16:creationId xmlns:a16="http://schemas.microsoft.com/office/drawing/2014/main" id="{90D12D8A-184C-4770-B629-7EC37526755D}"/>
            </a:ext>
          </a:extLst>
        </xdr:cNvPr>
        <xdr:cNvSpPr txBox="1"/>
      </xdr:nvSpPr>
      <xdr:spPr>
        <a:xfrm>
          <a:off x="3409950" y="7199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56092</xdr:rowOff>
    </xdr:from>
    <xdr:to>
      <xdr:col>15</xdr:col>
      <xdr:colOff>82550</xdr:colOff>
      <xdr:row>41</xdr:row>
      <xdr:rowOff>56092</xdr:rowOff>
    </xdr:to>
    <xdr:cxnSp macro="">
      <xdr:nvCxnSpPr>
        <xdr:cNvPr id="78" name="直線コネクタ 77">
          <a:extLst>
            <a:ext uri="{FF2B5EF4-FFF2-40B4-BE49-F238E27FC236}">
              <a16:creationId xmlns:a16="http://schemas.microsoft.com/office/drawing/2014/main" id="{C3F911CD-4991-4330-AC06-431355FFF44F}"/>
            </a:ext>
          </a:extLst>
        </xdr:cNvPr>
        <xdr:cNvCxnSpPr/>
      </xdr:nvCxnSpPr>
      <xdr:spPr>
        <a:xfrm>
          <a:off x="2127250" y="6825192"/>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14288</xdr:rowOff>
    </xdr:from>
    <xdr:to>
      <xdr:col>15</xdr:col>
      <xdr:colOff>133350</xdr:colOff>
      <xdr:row>43</xdr:row>
      <xdr:rowOff>115888</xdr:rowOff>
    </xdr:to>
    <xdr:sp macro="" textlink="">
      <xdr:nvSpPr>
        <xdr:cNvPr id="79" name="フローチャート: 判断 78">
          <a:extLst>
            <a:ext uri="{FF2B5EF4-FFF2-40B4-BE49-F238E27FC236}">
              <a16:creationId xmlns:a16="http://schemas.microsoft.com/office/drawing/2014/main" id="{0211EF53-5165-42CF-9D6A-4BA6E0EE499F}"/>
            </a:ext>
          </a:extLst>
        </xdr:cNvPr>
        <xdr:cNvSpPr/>
      </xdr:nvSpPr>
      <xdr:spPr>
        <a:xfrm>
          <a:off x="2889250" y="711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100665</xdr:rowOff>
    </xdr:from>
    <xdr:ext cx="762000" cy="259045"/>
    <xdr:sp macro="" textlink="">
      <xdr:nvSpPr>
        <xdr:cNvPr id="80" name="テキスト ボックス 79">
          <a:extLst>
            <a:ext uri="{FF2B5EF4-FFF2-40B4-BE49-F238E27FC236}">
              <a16:creationId xmlns:a16="http://schemas.microsoft.com/office/drawing/2014/main" id="{5569AB65-9E21-4B04-A94B-9C9CE048FA12}"/>
            </a:ext>
          </a:extLst>
        </xdr:cNvPr>
        <xdr:cNvSpPr txBox="1"/>
      </xdr:nvSpPr>
      <xdr:spPr>
        <a:xfrm>
          <a:off x="2597150" y="7199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56092</xdr:rowOff>
    </xdr:from>
    <xdr:to>
      <xdr:col>11</xdr:col>
      <xdr:colOff>31750</xdr:colOff>
      <xdr:row>41</xdr:row>
      <xdr:rowOff>56092</xdr:rowOff>
    </xdr:to>
    <xdr:cxnSp macro="">
      <xdr:nvCxnSpPr>
        <xdr:cNvPr id="81" name="直線コネクタ 80">
          <a:extLst>
            <a:ext uri="{FF2B5EF4-FFF2-40B4-BE49-F238E27FC236}">
              <a16:creationId xmlns:a16="http://schemas.microsoft.com/office/drawing/2014/main" id="{80DC7056-F835-4803-8835-AA527DEC186B}"/>
            </a:ext>
          </a:extLst>
        </xdr:cNvPr>
        <xdr:cNvCxnSpPr/>
      </xdr:nvCxnSpPr>
      <xdr:spPr>
        <a:xfrm>
          <a:off x="1333500" y="6825192"/>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82" name="フローチャート: 判断 81">
          <a:extLst>
            <a:ext uri="{FF2B5EF4-FFF2-40B4-BE49-F238E27FC236}">
              <a16:creationId xmlns:a16="http://schemas.microsoft.com/office/drawing/2014/main" id="{DBDDE0E1-E53B-451E-A048-51CEEC28D715}"/>
            </a:ext>
          </a:extLst>
        </xdr:cNvPr>
        <xdr:cNvSpPr/>
      </xdr:nvSpPr>
      <xdr:spPr>
        <a:xfrm>
          <a:off x="2095500" y="708977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3" name="テキスト ボックス 82">
          <a:extLst>
            <a:ext uri="{FF2B5EF4-FFF2-40B4-BE49-F238E27FC236}">
              <a16:creationId xmlns:a16="http://schemas.microsoft.com/office/drawing/2014/main" id="{A822C8A8-0C2F-445A-84CC-C743594EE08B}"/>
            </a:ext>
          </a:extLst>
        </xdr:cNvPr>
        <xdr:cNvSpPr txBox="1"/>
      </xdr:nvSpPr>
      <xdr:spPr>
        <a:xfrm>
          <a:off x="1784350" y="7169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165629</xdr:rowOff>
    </xdr:from>
    <xdr:to>
      <xdr:col>7</xdr:col>
      <xdr:colOff>31750</xdr:colOff>
      <xdr:row>43</xdr:row>
      <xdr:rowOff>95779</xdr:rowOff>
    </xdr:to>
    <xdr:sp macro="" textlink="">
      <xdr:nvSpPr>
        <xdr:cNvPr id="84" name="フローチャート: 判断 83">
          <a:extLst>
            <a:ext uri="{FF2B5EF4-FFF2-40B4-BE49-F238E27FC236}">
              <a16:creationId xmlns:a16="http://schemas.microsoft.com/office/drawing/2014/main" id="{917796EE-207B-4E33-A197-50E0D5183CAB}"/>
            </a:ext>
          </a:extLst>
        </xdr:cNvPr>
        <xdr:cNvSpPr/>
      </xdr:nvSpPr>
      <xdr:spPr>
        <a:xfrm>
          <a:off x="1282700" y="709982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80556</xdr:rowOff>
    </xdr:from>
    <xdr:ext cx="762000" cy="259045"/>
    <xdr:sp macro="" textlink="">
      <xdr:nvSpPr>
        <xdr:cNvPr id="85" name="テキスト ボックス 84">
          <a:extLst>
            <a:ext uri="{FF2B5EF4-FFF2-40B4-BE49-F238E27FC236}">
              <a16:creationId xmlns:a16="http://schemas.microsoft.com/office/drawing/2014/main" id="{B39921D8-E9DD-458F-96DE-F5AF1686DE95}"/>
            </a:ext>
          </a:extLst>
        </xdr:cNvPr>
        <xdr:cNvSpPr txBox="1"/>
      </xdr:nvSpPr>
      <xdr:spPr>
        <a:xfrm>
          <a:off x="971550" y="7179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12A52FD2-8525-40DD-A74F-47C785809EA6}"/>
            </a:ext>
          </a:extLst>
        </xdr:cNvPr>
        <xdr:cNvSpPr txBox="1"/>
      </xdr:nvSpPr>
      <xdr:spPr>
        <a:xfrm>
          <a:off x="4318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E7446481-DD4E-4BAE-994F-C69137944CC1}"/>
            </a:ext>
          </a:extLst>
        </xdr:cNvPr>
        <xdr:cNvSpPr txBox="1"/>
      </xdr:nvSpPr>
      <xdr:spPr>
        <a:xfrm>
          <a:off x="355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6CC8B90C-6273-420A-B765-DCDCC402CB25}"/>
            </a:ext>
          </a:extLst>
        </xdr:cNvPr>
        <xdr:cNvSpPr txBox="1"/>
      </xdr:nvSpPr>
      <xdr:spPr>
        <a:xfrm>
          <a:off x="27432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41B2760C-0055-49F9-946F-9634A31AEB4A}"/>
            </a:ext>
          </a:extLst>
        </xdr:cNvPr>
        <xdr:cNvSpPr txBox="1"/>
      </xdr:nvSpPr>
      <xdr:spPr>
        <a:xfrm>
          <a:off x="19304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id="{989C7190-C658-48B8-AB7A-1368A390C8BB}"/>
            </a:ext>
          </a:extLst>
        </xdr:cNvPr>
        <xdr:cNvSpPr txBox="1"/>
      </xdr:nvSpPr>
      <xdr:spPr>
        <a:xfrm>
          <a:off x="11366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91" name="楕円 90">
          <a:extLst>
            <a:ext uri="{FF2B5EF4-FFF2-40B4-BE49-F238E27FC236}">
              <a16:creationId xmlns:a16="http://schemas.microsoft.com/office/drawing/2014/main" id="{2F81C06F-83B8-48B6-B8DE-A925BAC6DFC6}"/>
            </a:ext>
          </a:extLst>
        </xdr:cNvPr>
        <xdr:cNvSpPr/>
      </xdr:nvSpPr>
      <xdr:spPr>
        <a:xfrm>
          <a:off x="4464050" y="683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82144</xdr:rowOff>
    </xdr:from>
    <xdr:ext cx="762000" cy="259045"/>
    <xdr:sp macro="" textlink="">
      <xdr:nvSpPr>
        <xdr:cNvPr id="92" name="財政力該当値テキスト">
          <a:extLst>
            <a:ext uri="{FF2B5EF4-FFF2-40B4-BE49-F238E27FC236}">
              <a16:creationId xmlns:a16="http://schemas.microsoft.com/office/drawing/2014/main" id="{3E892CB8-A4B2-4BA6-AA87-C3E832093F46}"/>
            </a:ext>
          </a:extLst>
        </xdr:cNvPr>
        <xdr:cNvSpPr txBox="1"/>
      </xdr:nvSpPr>
      <xdr:spPr>
        <a:xfrm>
          <a:off x="4584700" y="6686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35454</xdr:rowOff>
    </xdr:from>
    <xdr:to>
      <xdr:col>19</xdr:col>
      <xdr:colOff>184150</xdr:colOff>
      <xdr:row>41</xdr:row>
      <xdr:rowOff>137054</xdr:rowOff>
    </xdr:to>
    <xdr:sp macro="" textlink="">
      <xdr:nvSpPr>
        <xdr:cNvPr id="93" name="楕円 92">
          <a:extLst>
            <a:ext uri="{FF2B5EF4-FFF2-40B4-BE49-F238E27FC236}">
              <a16:creationId xmlns:a16="http://schemas.microsoft.com/office/drawing/2014/main" id="{E43DD48C-96EB-46D6-AAAB-884CBFA95559}"/>
            </a:ext>
          </a:extLst>
        </xdr:cNvPr>
        <xdr:cNvSpPr/>
      </xdr:nvSpPr>
      <xdr:spPr>
        <a:xfrm>
          <a:off x="3702050" y="680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147231</xdr:rowOff>
    </xdr:from>
    <xdr:ext cx="736600" cy="259045"/>
    <xdr:sp macro="" textlink="">
      <xdr:nvSpPr>
        <xdr:cNvPr id="94" name="テキスト ボックス 93">
          <a:extLst>
            <a:ext uri="{FF2B5EF4-FFF2-40B4-BE49-F238E27FC236}">
              <a16:creationId xmlns:a16="http://schemas.microsoft.com/office/drawing/2014/main" id="{E1144905-C12A-44E1-A261-4EBCA771169A}"/>
            </a:ext>
          </a:extLst>
        </xdr:cNvPr>
        <xdr:cNvSpPr txBox="1"/>
      </xdr:nvSpPr>
      <xdr:spPr>
        <a:xfrm>
          <a:off x="3409950" y="6586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5292</xdr:rowOff>
    </xdr:from>
    <xdr:to>
      <xdr:col>15</xdr:col>
      <xdr:colOff>133350</xdr:colOff>
      <xdr:row>41</xdr:row>
      <xdr:rowOff>106892</xdr:rowOff>
    </xdr:to>
    <xdr:sp macro="" textlink="">
      <xdr:nvSpPr>
        <xdr:cNvPr id="95" name="楕円 94">
          <a:extLst>
            <a:ext uri="{FF2B5EF4-FFF2-40B4-BE49-F238E27FC236}">
              <a16:creationId xmlns:a16="http://schemas.microsoft.com/office/drawing/2014/main" id="{4B508E75-75DB-4993-A51C-7C7284F5B72F}"/>
            </a:ext>
          </a:extLst>
        </xdr:cNvPr>
        <xdr:cNvSpPr/>
      </xdr:nvSpPr>
      <xdr:spPr>
        <a:xfrm>
          <a:off x="2889250" y="677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117069</xdr:rowOff>
    </xdr:from>
    <xdr:ext cx="762000" cy="259045"/>
    <xdr:sp macro="" textlink="">
      <xdr:nvSpPr>
        <xdr:cNvPr id="96" name="テキスト ボックス 95">
          <a:extLst>
            <a:ext uri="{FF2B5EF4-FFF2-40B4-BE49-F238E27FC236}">
              <a16:creationId xmlns:a16="http://schemas.microsoft.com/office/drawing/2014/main" id="{F890C513-795C-44E3-AB3D-7492CD9C0C60}"/>
            </a:ext>
          </a:extLst>
        </xdr:cNvPr>
        <xdr:cNvSpPr txBox="1"/>
      </xdr:nvSpPr>
      <xdr:spPr>
        <a:xfrm>
          <a:off x="2597150" y="655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5292</xdr:rowOff>
    </xdr:from>
    <xdr:to>
      <xdr:col>11</xdr:col>
      <xdr:colOff>82550</xdr:colOff>
      <xdr:row>41</xdr:row>
      <xdr:rowOff>106892</xdr:rowOff>
    </xdr:to>
    <xdr:sp macro="" textlink="">
      <xdr:nvSpPr>
        <xdr:cNvPr id="97" name="楕円 96">
          <a:extLst>
            <a:ext uri="{FF2B5EF4-FFF2-40B4-BE49-F238E27FC236}">
              <a16:creationId xmlns:a16="http://schemas.microsoft.com/office/drawing/2014/main" id="{B8EB301E-56E1-4E5F-BD09-BD3ECEC46ED9}"/>
            </a:ext>
          </a:extLst>
        </xdr:cNvPr>
        <xdr:cNvSpPr/>
      </xdr:nvSpPr>
      <xdr:spPr>
        <a:xfrm>
          <a:off x="2095500" y="677439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117069</xdr:rowOff>
    </xdr:from>
    <xdr:ext cx="762000" cy="259045"/>
    <xdr:sp macro="" textlink="">
      <xdr:nvSpPr>
        <xdr:cNvPr id="98" name="テキスト ボックス 97">
          <a:extLst>
            <a:ext uri="{FF2B5EF4-FFF2-40B4-BE49-F238E27FC236}">
              <a16:creationId xmlns:a16="http://schemas.microsoft.com/office/drawing/2014/main" id="{438BCEA2-036A-43B8-9BC9-ED5140CFAC3F}"/>
            </a:ext>
          </a:extLst>
        </xdr:cNvPr>
        <xdr:cNvSpPr txBox="1"/>
      </xdr:nvSpPr>
      <xdr:spPr>
        <a:xfrm>
          <a:off x="1784350" y="655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5292</xdr:rowOff>
    </xdr:from>
    <xdr:to>
      <xdr:col>7</xdr:col>
      <xdr:colOff>31750</xdr:colOff>
      <xdr:row>41</xdr:row>
      <xdr:rowOff>106892</xdr:rowOff>
    </xdr:to>
    <xdr:sp macro="" textlink="">
      <xdr:nvSpPr>
        <xdr:cNvPr id="99" name="楕円 98">
          <a:extLst>
            <a:ext uri="{FF2B5EF4-FFF2-40B4-BE49-F238E27FC236}">
              <a16:creationId xmlns:a16="http://schemas.microsoft.com/office/drawing/2014/main" id="{817B6277-2789-4DF0-AF70-2A6EED19C5E2}"/>
            </a:ext>
          </a:extLst>
        </xdr:cNvPr>
        <xdr:cNvSpPr/>
      </xdr:nvSpPr>
      <xdr:spPr>
        <a:xfrm>
          <a:off x="1282700" y="677439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117069</xdr:rowOff>
    </xdr:from>
    <xdr:ext cx="762000" cy="259045"/>
    <xdr:sp macro="" textlink="">
      <xdr:nvSpPr>
        <xdr:cNvPr id="100" name="テキスト ボックス 99">
          <a:extLst>
            <a:ext uri="{FF2B5EF4-FFF2-40B4-BE49-F238E27FC236}">
              <a16:creationId xmlns:a16="http://schemas.microsoft.com/office/drawing/2014/main" id="{BB669EBA-0447-426F-9D35-D0AEADA1B7DA}"/>
            </a:ext>
          </a:extLst>
        </xdr:cNvPr>
        <xdr:cNvSpPr txBox="1"/>
      </xdr:nvSpPr>
      <xdr:spPr>
        <a:xfrm>
          <a:off x="971550" y="655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id="{7DF66DAF-EFFD-404B-9DBF-80033D6F4DB6}"/>
            </a:ext>
          </a:extLst>
        </xdr:cNvPr>
        <xdr:cNvSpPr/>
      </xdr:nvSpPr>
      <xdr:spPr>
        <a:xfrm>
          <a:off x="7048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id="{0E153542-7B36-4688-8995-918A13B32CCF}"/>
            </a:ext>
          </a:extLst>
        </xdr:cNvPr>
        <xdr:cNvSpPr txBox="1"/>
      </xdr:nvSpPr>
      <xdr:spPr>
        <a:xfrm>
          <a:off x="1541130" y="88519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id="{65CAB199-B7D6-43E1-9CAF-B4EFE2F3997E}"/>
            </a:ext>
          </a:extLst>
        </xdr:cNvPr>
        <xdr:cNvSpPr txBox="1"/>
      </xdr:nvSpPr>
      <xdr:spPr>
        <a:xfrm>
          <a:off x="2973720"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id="{BEA6D301-B7FF-4291-A6E8-33D84D16EF21}"/>
            </a:ext>
          </a:extLst>
        </xdr:cNvPr>
        <xdr:cNvSpPr/>
      </xdr:nvSpPr>
      <xdr:spPr>
        <a:xfrm>
          <a:off x="5372100" y="87503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id="{898D38A4-E5D0-4D31-95F7-A75A4272DAE7}"/>
            </a:ext>
          </a:extLst>
        </xdr:cNvPr>
        <xdr:cNvSpPr/>
      </xdr:nvSpPr>
      <xdr:spPr>
        <a:xfrm>
          <a:off x="5372100" y="89281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id="{6B5F81F6-F748-4317-938C-D63D56D262D9}"/>
            </a:ext>
          </a:extLst>
        </xdr:cNvPr>
        <xdr:cNvSpPr/>
      </xdr:nvSpPr>
      <xdr:spPr>
        <a:xfrm>
          <a:off x="68707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id="{79C7030C-CEBF-42CC-A1B6-5B744D48FDE1}"/>
            </a:ext>
          </a:extLst>
        </xdr:cNvPr>
        <xdr:cNvSpPr/>
      </xdr:nvSpPr>
      <xdr:spPr>
        <a:xfrm>
          <a:off x="68707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id="{31AC6C50-561A-4DA4-8E26-EB69D39BE18D}"/>
            </a:ext>
          </a:extLst>
        </xdr:cNvPr>
        <xdr:cNvSpPr/>
      </xdr:nvSpPr>
      <xdr:spPr>
        <a:xfrm>
          <a:off x="8197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id="{A4E0379D-684D-40D7-804F-E88FCC033FEE}"/>
            </a:ext>
          </a:extLst>
        </xdr:cNvPr>
        <xdr:cNvSpPr/>
      </xdr:nvSpPr>
      <xdr:spPr>
        <a:xfrm>
          <a:off x="8197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id="{AEEE7F62-52D2-469B-91AE-7B6EB57F30D9}"/>
            </a:ext>
          </a:extLst>
        </xdr:cNvPr>
        <xdr:cNvSpPr/>
      </xdr:nvSpPr>
      <xdr:spPr>
        <a:xfrm>
          <a:off x="7048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id="{EFB83A76-7ACD-4CF8-9641-52D8B9C24FE5}"/>
            </a:ext>
          </a:extLst>
        </xdr:cNvPr>
        <xdr:cNvSpPr/>
      </xdr:nvSpPr>
      <xdr:spPr>
        <a:xfrm>
          <a:off x="54991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id="{D6BC2BDA-1D68-40F3-A2BF-78A66132F608}"/>
            </a:ext>
          </a:extLst>
        </xdr:cNvPr>
        <xdr:cNvSpPr/>
      </xdr:nvSpPr>
      <xdr:spPr>
        <a:xfrm>
          <a:off x="5499100" y="92392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id="{3E4CA2D8-B929-4604-AA2A-82597E0B097C}"/>
            </a:ext>
          </a:extLst>
        </xdr:cNvPr>
        <xdr:cNvSpPr txBox="1"/>
      </xdr:nvSpPr>
      <xdr:spPr>
        <a:xfrm>
          <a:off x="5607050" y="95440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経常収支比率は、令和３年度に類似団体平均と同水準まで改善したものの、臨時財政対策債の減少や公共施設複合化による公債費負担により、再び高い水準となっている。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今後も経常経費の削減とともに、町税を中心とした自主財源の確保を図り、財政構造の弾力性の維持に努めていく。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id="{B28C393D-A10F-4D69-9917-D74E87057DB4}"/>
            </a:ext>
          </a:extLst>
        </xdr:cNvPr>
        <xdr:cNvSpPr txBox="1"/>
      </xdr:nvSpPr>
      <xdr:spPr>
        <a:xfrm>
          <a:off x="666750" y="9055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id="{0EC8E94F-3393-416C-9BD0-FD7A8DC32D81}"/>
            </a:ext>
          </a:extLst>
        </xdr:cNvPr>
        <xdr:cNvCxnSpPr/>
      </xdr:nvCxnSpPr>
      <xdr:spPr>
        <a:xfrm>
          <a:off x="7048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id="{97568730-8CDD-459C-91EE-50E877710B74}"/>
            </a:ext>
          </a:extLst>
        </xdr:cNvPr>
        <xdr:cNvSpPr txBox="1"/>
      </xdr:nvSpPr>
      <xdr:spPr>
        <a:xfrm>
          <a:off x="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7" name="直線コネクタ 116">
          <a:extLst>
            <a:ext uri="{FF2B5EF4-FFF2-40B4-BE49-F238E27FC236}">
              <a16:creationId xmlns:a16="http://schemas.microsoft.com/office/drawing/2014/main" id="{C03D7259-84EE-4B7D-84B8-A7D42E17291A}"/>
            </a:ext>
          </a:extLst>
        </xdr:cNvPr>
        <xdr:cNvCxnSpPr/>
      </xdr:nvCxnSpPr>
      <xdr:spPr>
        <a:xfrm>
          <a:off x="704850" y="110934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8" name="テキスト ボックス 117">
          <a:extLst>
            <a:ext uri="{FF2B5EF4-FFF2-40B4-BE49-F238E27FC236}">
              <a16:creationId xmlns:a16="http://schemas.microsoft.com/office/drawing/2014/main" id="{74B83B00-A684-438E-99A0-50C0550D3303}"/>
            </a:ext>
          </a:extLst>
        </xdr:cNvPr>
        <xdr:cNvSpPr txBox="1"/>
      </xdr:nvSpPr>
      <xdr:spPr>
        <a:xfrm>
          <a:off x="0" y="1095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9" name="直線コネクタ 118">
          <a:extLst>
            <a:ext uri="{FF2B5EF4-FFF2-40B4-BE49-F238E27FC236}">
              <a16:creationId xmlns:a16="http://schemas.microsoft.com/office/drawing/2014/main" id="{B2252A25-63FD-4468-87FB-3D448BA670DC}"/>
            </a:ext>
          </a:extLst>
        </xdr:cNvPr>
        <xdr:cNvCxnSpPr/>
      </xdr:nvCxnSpPr>
      <xdr:spPr>
        <a:xfrm>
          <a:off x="704850" y="106299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20" name="テキスト ボックス 119">
          <a:extLst>
            <a:ext uri="{FF2B5EF4-FFF2-40B4-BE49-F238E27FC236}">
              <a16:creationId xmlns:a16="http://schemas.microsoft.com/office/drawing/2014/main" id="{02EAA127-25A3-490E-8F0E-D612C98F2A47}"/>
            </a:ext>
          </a:extLst>
        </xdr:cNvPr>
        <xdr:cNvSpPr txBox="1"/>
      </xdr:nvSpPr>
      <xdr:spPr>
        <a:xfrm>
          <a:off x="0" y="1049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1" name="直線コネクタ 120">
          <a:extLst>
            <a:ext uri="{FF2B5EF4-FFF2-40B4-BE49-F238E27FC236}">
              <a16:creationId xmlns:a16="http://schemas.microsoft.com/office/drawing/2014/main" id="{C0C91428-88B6-4D16-9766-E7C1E20BA12D}"/>
            </a:ext>
          </a:extLst>
        </xdr:cNvPr>
        <xdr:cNvCxnSpPr/>
      </xdr:nvCxnSpPr>
      <xdr:spPr>
        <a:xfrm>
          <a:off x="704850" y="101663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2" name="テキスト ボックス 121">
          <a:extLst>
            <a:ext uri="{FF2B5EF4-FFF2-40B4-BE49-F238E27FC236}">
              <a16:creationId xmlns:a16="http://schemas.microsoft.com/office/drawing/2014/main" id="{958F915C-785B-4036-9DFB-E83931D06CCA}"/>
            </a:ext>
          </a:extLst>
        </xdr:cNvPr>
        <xdr:cNvSpPr txBox="1"/>
      </xdr:nvSpPr>
      <xdr:spPr>
        <a:xfrm>
          <a:off x="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3" name="直線コネクタ 122">
          <a:extLst>
            <a:ext uri="{FF2B5EF4-FFF2-40B4-BE49-F238E27FC236}">
              <a16:creationId xmlns:a16="http://schemas.microsoft.com/office/drawing/2014/main" id="{44222479-DCAC-4ED9-BC63-337B87D7A5D7}"/>
            </a:ext>
          </a:extLst>
        </xdr:cNvPr>
        <xdr:cNvCxnSpPr/>
      </xdr:nvCxnSpPr>
      <xdr:spPr>
        <a:xfrm>
          <a:off x="704850" y="9702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4" name="テキスト ボックス 123">
          <a:extLst>
            <a:ext uri="{FF2B5EF4-FFF2-40B4-BE49-F238E27FC236}">
              <a16:creationId xmlns:a16="http://schemas.microsoft.com/office/drawing/2014/main" id="{79BB3EB5-2325-47CC-A570-4C581A1C569D}"/>
            </a:ext>
          </a:extLst>
        </xdr:cNvPr>
        <xdr:cNvSpPr txBox="1"/>
      </xdr:nvSpPr>
      <xdr:spPr>
        <a:xfrm>
          <a:off x="0" y="956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AE8A477D-1109-470C-9C48-456A4BA78B24}"/>
            </a:ext>
          </a:extLst>
        </xdr:cNvPr>
        <xdr:cNvCxnSpPr/>
      </xdr:nvCxnSpPr>
      <xdr:spPr>
        <a:xfrm>
          <a:off x="7048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DEE4967D-3212-4FEA-8F62-0E33922B71D7}"/>
            </a:ext>
          </a:extLst>
        </xdr:cNvPr>
        <xdr:cNvSpPr txBox="1"/>
      </xdr:nvSpPr>
      <xdr:spPr>
        <a:xfrm>
          <a:off x="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A30639F4-CD24-4F3B-8C6D-F0D2A29B406C}"/>
            </a:ext>
          </a:extLst>
        </xdr:cNvPr>
        <xdr:cNvSpPr/>
      </xdr:nvSpPr>
      <xdr:spPr>
        <a:xfrm>
          <a:off x="7048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6096</xdr:rowOff>
    </xdr:from>
    <xdr:to>
      <xdr:col>23</xdr:col>
      <xdr:colOff>133350</xdr:colOff>
      <xdr:row>65</xdr:row>
      <xdr:rowOff>167132</xdr:rowOff>
    </xdr:to>
    <xdr:cxnSp macro="">
      <xdr:nvCxnSpPr>
        <xdr:cNvPr id="128" name="直線コネクタ 127">
          <a:extLst>
            <a:ext uri="{FF2B5EF4-FFF2-40B4-BE49-F238E27FC236}">
              <a16:creationId xmlns:a16="http://schemas.microsoft.com/office/drawing/2014/main" id="{B333C979-7BF1-4CD6-8A98-D01210A13B12}"/>
            </a:ext>
          </a:extLst>
        </xdr:cNvPr>
        <xdr:cNvCxnSpPr/>
      </xdr:nvCxnSpPr>
      <xdr:spPr>
        <a:xfrm flipV="1">
          <a:off x="4514850" y="9912096"/>
          <a:ext cx="0" cy="9865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139209</xdr:rowOff>
    </xdr:from>
    <xdr:ext cx="762000" cy="259045"/>
    <xdr:sp macro="" textlink="">
      <xdr:nvSpPr>
        <xdr:cNvPr id="129" name="財政構造の弾力性最小値テキスト">
          <a:extLst>
            <a:ext uri="{FF2B5EF4-FFF2-40B4-BE49-F238E27FC236}">
              <a16:creationId xmlns:a16="http://schemas.microsoft.com/office/drawing/2014/main" id="{3C0C49E6-F0A5-453A-B5C3-FD1845C6670B}"/>
            </a:ext>
          </a:extLst>
        </xdr:cNvPr>
        <xdr:cNvSpPr txBox="1"/>
      </xdr:nvSpPr>
      <xdr:spPr>
        <a:xfrm>
          <a:off x="4584700" y="1087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167132</xdr:rowOff>
    </xdr:from>
    <xdr:to>
      <xdr:col>24</xdr:col>
      <xdr:colOff>12700</xdr:colOff>
      <xdr:row>65</xdr:row>
      <xdr:rowOff>167132</xdr:rowOff>
    </xdr:to>
    <xdr:cxnSp macro="">
      <xdr:nvCxnSpPr>
        <xdr:cNvPr id="130" name="直線コネクタ 129">
          <a:extLst>
            <a:ext uri="{FF2B5EF4-FFF2-40B4-BE49-F238E27FC236}">
              <a16:creationId xmlns:a16="http://schemas.microsoft.com/office/drawing/2014/main" id="{B2040466-368C-471F-A385-20F7296B81E3}"/>
            </a:ext>
          </a:extLst>
        </xdr:cNvPr>
        <xdr:cNvCxnSpPr/>
      </xdr:nvCxnSpPr>
      <xdr:spPr>
        <a:xfrm>
          <a:off x="4425950" y="1089863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92473</xdr:rowOff>
    </xdr:from>
    <xdr:ext cx="762000" cy="259045"/>
    <xdr:sp macro="" textlink="">
      <xdr:nvSpPr>
        <xdr:cNvPr id="131" name="財政構造の弾力性最大値テキスト">
          <a:extLst>
            <a:ext uri="{FF2B5EF4-FFF2-40B4-BE49-F238E27FC236}">
              <a16:creationId xmlns:a16="http://schemas.microsoft.com/office/drawing/2014/main" id="{5158ACBF-AF16-43C6-9D6D-4F419A8308E0}"/>
            </a:ext>
          </a:extLst>
        </xdr:cNvPr>
        <xdr:cNvSpPr txBox="1"/>
      </xdr:nvSpPr>
      <xdr:spPr>
        <a:xfrm>
          <a:off x="4584700" y="966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6096</xdr:rowOff>
    </xdr:from>
    <xdr:to>
      <xdr:col>24</xdr:col>
      <xdr:colOff>12700</xdr:colOff>
      <xdr:row>60</xdr:row>
      <xdr:rowOff>6096</xdr:rowOff>
    </xdr:to>
    <xdr:cxnSp macro="">
      <xdr:nvCxnSpPr>
        <xdr:cNvPr id="132" name="直線コネクタ 131">
          <a:extLst>
            <a:ext uri="{FF2B5EF4-FFF2-40B4-BE49-F238E27FC236}">
              <a16:creationId xmlns:a16="http://schemas.microsoft.com/office/drawing/2014/main" id="{81000412-0C24-4C6C-950B-D5D0108AC7E1}"/>
            </a:ext>
          </a:extLst>
        </xdr:cNvPr>
        <xdr:cNvCxnSpPr/>
      </xdr:nvCxnSpPr>
      <xdr:spPr>
        <a:xfrm>
          <a:off x="4425950" y="991209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3302</xdr:rowOff>
    </xdr:from>
    <xdr:to>
      <xdr:col>23</xdr:col>
      <xdr:colOff>133350</xdr:colOff>
      <xdr:row>65</xdr:row>
      <xdr:rowOff>128524</xdr:rowOff>
    </xdr:to>
    <xdr:cxnSp macro="">
      <xdr:nvCxnSpPr>
        <xdr:cNvPr id="133" name="直線コネクタ 132">
          <a:extLst>
            <a:ext uri="{FF2B5EF4-FFF2-40B4-BE49-F238E27FC236}">
              <a16:creationId xmlns:a16="http://schemas.microsoft.com/office/drawing/2014/main" id="{2A1D4B64-7120-46D3-8101-B06F743948A7}"/>
            </a:ext>
          </a:extLst>
        </xdr:cNvPr>
        <xdr:cNvCxnSpPr/>
      </xdr:nvCxnSpPr>
      <xdr:spPr>
        <a:xfrm>
          <a:off x="3752850" y="10404602"/>
          <a:ext cx="762000" cy="45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36593</xdr:rowOff>
    </xdr:from>
    <xdr:ext cx="762000" cy="259045"/>
    <xdr:sp macro="" textlink="">
      <xdr:nvSpPr>
        <xdr:cNvPr id="134" name="財政構造の弾力性平均値テキスト">
          <a:extLst>
            <a:ext uri="{FF2B5EF4-FFF2-40B4-BE49-F238E27FC236}">
              <a16:creationId xmlns:a16="http://schemas.microsoft.com/office/drawing/2014/main" id="{AAEF8907-2690-4757-A698-37BCEE05AADE}"/>
            </a:ext>
          </a:extLst>
        </xdr:cNvPr>
        <xdr:cNvSpPr txBox="1"/>
      </xdr:nvSpPr>
      <xdr:spPr>
        <a:xfrm>
          <a:off x="4584700" y="102727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20066</xdr:rowOff>
    </xdr:from>
    <xdr:to>
      <xdr:col>23</xdr:col>
      <xdr:colOff>184150</xdr:colOff>
      <xdr:row>63</xdr:row>
      <xdr:rowOff>121666</xdr:rowOff>
    </xdr:to>
    <xdr:sp macro="" textlink="">
      <xdr:nvSpPr>
        <xdr:cNvPr id="135" name="フローチャート: 判断 134">
          <a:extLst>
            <a:ext uri="{FF2B5EF4-FFF2-40B4-BE49-F238E27FC236}">
              <a16:creationId xmlns:a16="http://schemas.microsoft.com/office/drawing/2014/main" id="{9E97FD1D-030A-4FF0-9713-9F5336E0C153}"/>
            </a:ext>
          </a:extLst>
        </xdr:cNvPr>
        <xdr:cNvSpPr/>
      </xdr:nvSpPr>
      <xdr:spPr>
        <a:xfrm>
          <a:off x="4464050" y="1042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3302</xdr:rowOff>
    </xdr:from>
    <xdr:to>
      <xdr:col>19</xdr:col>
      <xdr:colOff>133350</xdr:colOff>
      <xdr:row>65</xdr:row>
      <xdr:rowOff>46482</xdr:rowOff>
    </xdr:to>
    <xdr:cxnSp macro="">
      <xdr:nvCxnSpPr>
        <xdr:cNvPr id="136" name="直線コネクタ 135">
          <a:extLst>
            <a:ext uri="{FF2B5EF4-FFF2-40B4-BE49-F238E27FC236}">
              <a16:creationId xmlns:a16="http://schemas.microsoft.com/office/drawing/2014/main" id="{D5151C74-0B10-4D8F-92B3-01DB17F3CD1E}"/>
            </a:ext>
          </a:extLst>
        </xdr:cNvPr>
        <xdr:cNvCxnSpPr/>
      </xdr:nvCxnSpPr>
      <xdr:spPr>
        <a:xfrm flipV="1">
          <a:off x="2940050" y="10404602"/>
          <a:ext cx="812800" cy="37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51562</xdr:rowOff>
    </xdr:from>
    <xdr:to>
      <xdr:col>19</xdr:col>
      <xdr:colOff>184150</xdr:colOff>
      <xdr:row>62</xdr:row>
      <xdr:rowOff>153162</xdr:rowOff>
    </xdr:to>
    <xdr:sp macro="" textlink="">
      <xdr:nvSpPr>
        <xdr:cNvPr id="137" name="フローチャート: 判断 136">
          <a:extLst>
            <a:ext uri="{FF2B5EF4-FFF2-40B4-BE49-F238E27FC236}">
              <a16:creationId xmlns:a16="http://schemas.microsoft.com/office/drawing/2014/main" id="{330D65DC-629F-4787-8431-7270182971C7}"/>
            </a:ext>
          </a:extLst>
        </xdr:cNvPr>
        <xdr:cNvSpPr/>
      </xdr:nvSpPr>
      <xdr:spPr>
        <a:xfrm>
          <a:off x="3702050" y="1028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163339</xdr:rowOff>
    </xdr:from>
    <xdr:ext cx="736600" cy="259045"/>
    <xdr:sp macro="" textlink="">
      <xdr:nvSpPr>
        <xdr:cNvPr id="138" name="テキスト ボックス 137">
          <a:extLst>
            <a:ext uri="{FF2B5EF4-FFF2-40B4-BE49-F238E27FC236}">
              <a16:creationId xmlns:a16="http://schemas.microsoft.com/office/drawing/2014/main" id="{556D6D3B-660B-4110-B69F-BA83D8407D41}"/>
            </a:ext>
          </a:extLst>
        </xdr:cNvPr>
        <xdr:cNvSpPr txBox="1"/>
      </xdr:nvSpPr>
      <xdr:spPr>
        <a:xfrm>
          <a:off x="3409950" y="10069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46482</xdr:rowOff>
    </xdr:from>
    <xdr:to>
      <xdr:col>15</xdr:col>
      <xdr:colOff>82550</xdr:colOff>
      <xdr:row>65</xdr:row>
      <xdr:rowOff>147828</xdr:rowOff>
    </xdr:to>
    <xdr:cxnSp macro="">
      <xdr:nvCxnSpPr>
        <xdr:cNvPr id="139" name="直線コネクタ 138">
          <a:extLst>
            <a:ext uri="{FF2B5EF4-FFF2-40B4-BE49-F238E27FC236}">
              <a16:creationId xmlns:a16="http://schemas.microsoft.com/office/drawing/2014/main" id="{DEE0760B-8BFB-498C-9A0B-CAAF9135F591}"/>
            </a:ext>
          </a:extLst>
        </xdr:cNvPr>
        <xdr:cNvCxnSpPr/>
      </xdr:nvCxnSpPr>
      <xdr:spPr>
        <a:xfrm flipV="1">
          <a:off x="2127250" y="10777982"/>
          <a:ext cx="8128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77978</xdr:rowOff>
    </xdr:from>
    <xdr:to>
      <xdr:col>15</xdr:col>
      <xdr:colOff>133350</xdr:colOff>
      <xdr:row>64</xdr:row>
      <xdr:rowOff>8128</xdr:rowOff>
    </xdr:to>
    <xdr:sp macro="" textlink="">
      <xdr:nvSpPr>
        <xdr:cNvPr id="140" name="フローチャート: 判断 139">
          <a:extLst>
            <a:ext uri="{FF2B5EF4-FFF2-40B4-BE49-F238E27FC236}">
              <a16:creationId xmlns:a16="http://schemas.microsoft.com/office/drawing/2014/main" id="{E976C7BF-B151-4B70-A7BF-3C77D7014BB5}"/>
            </a:ext>
          </a:extLst>
        </xdr:cNvPr>
        <xdr:cNvSpPr/>
      </xdr:nvSpPr>
      <xdr:spPr>
        <a:xfrm>
          <a:off x="2889250" y="1047927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18305</xdr:rowOff>
    </xdr:from>
    <xdr:ext cx="762000" cy="259045"/>
    <xdr:sp macro="" textlink="">
      <xdr:nvSpPr>
        <xdr:cNvPr id="141" name="テキスト ボックス 140">
          <a:extLst>
            <a:ext uri="{FF2B5EF4-FFF2-40B4-BE49-F238E27FC236}">
              <a16:creationId xmlns:a16="http://schemas.microsoft.com/office/drawing/2014/main" id="{8E9D9AC2-1606-4B0E-B7EB-F0051F20ED22}"/>
            </a:ext>
          </a:extLst>
        </xdr:cNvPr>
        <xdr:cNvSpPr txBox="1"/>
      </xdr:nvSpPr>
      <xdr:spPr>
        <a:xfrm>
          <a:off x="2597150" y="1025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147828</xdr:rowOff>
    </xdr:from>
    <xdr:to>
      <xdr:col>11</xdr:col>
      <xdr:colOff>31750</xdr:colOff>
      <xdr:row>66</xdr:row>
      <xdr:rowOff>48768</xdr:rowOff>
    </xdr:to>
    <xdr:cxnSp macro="">
      <xdr:nvCxnSpPr>
        <xdr:cNvPr id="142" name="直線コネクタ 141">
          <a:extLst>
            <a:ext uri="{FF2B5EF4-FFF2-40B4-BE49-F238E27FC236}">
              <a16:creationId xmlns:a16="http://schemas.microsoft.com/office/drawing/2014/main" id="{F225F9D5-F6E5-4F4D-8CAB-3D60F9921BEF}"/>
            </a:ext>
          </a:extLst>
        </xdr:cNvPr>
        <xdr:cNvCxnSpPr/>
      </xdr:nvCxnSpPr>
      <xdr:spPr>
        <a:xfrm flipV="1">
          <a:off x="1333500" y="10879328"/>
          <a:ext cx="793750" cy="6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116586</xdr:rowOff>
    </xdr:from>
    <xdr:to>
      <xdr:col>11</xdr:col>
      <xdr:colOff>82550</xdr:colOff>
      <xdr:row>64</xdr:row>
      <xdr:rowOff>46736</xdr:rowOff>
    </xdr:to>
    <xdr:sp macro="" textlink="">
      <xdr:nvSpPr>
        <xdr:cNvPr id="143" name="フローチャート: 判断 142">
          <a:extLst>
            <a:ext uri="{FF2B5EF4-FFF2-40B4-BE49-F238E27FC236}">
              <a16:creationId xmlns:a16="http://schemas.microsoft.com/office/drawing/2014/main" id="{E7F85188-F8ED-42A0-B9FD-7299364EE0AA}"/>
            </a:ext>
          </a:extLst>
        </xdr:cNvPr>
        <xdr:cNvSpPr/>
      </xdr:nvSpPr>
      <xdr:spPr>
        <a:xfrm>
          <a:off x="2095500" y="1051788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56913</xdr:rowOff>
    </xdr:from>
    <xdr:ext cx="762000" cy="259045"/>
    <xdr:sp macro="" textlink="">
      <xdr:nvSpPr>
        <xdr:cNvPr id="144" name="テキスト ボックス 143">
          <a:extLst>
            <a:ext uri="{FF2B5EF4-FFF2-40B4-BE49-F238E27FC236}">
              <a16:creationId xmlns:a16="http://schemas.microsoft.com/office/drawing/2014/main" id="{E17807E0-F7B8-4C5F-8B5B-9B154DDDB7B9}"/>
            </a:ext>
          </a:extLst>
        </xdr:cNvPr>
        <xdr:cNvSpPr txBox="1"/>
      </xdr:nvSpPr>
      <xdr:spPr>
        <a:xfrm>
          <a:off x="1784350" y="10293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116586</xdr:rowOff>
    </xdr:from>
    <xdr:to>
      <xdr:col>7</xdr:col>
      <xdr:colOff>31750</xdr:colOff>
      <xdr:row>64</xdr:row>
      <xdr:rowOff>46736</xdr:rowOff>
    </xdr:to>
    <xdr:sp macro="" textlink="">
      <xdr:nvSpPr>
        <xdr:cNvPr id="145" name="フローチャート: 判断 144">
          <a:extLst>
            <a:ext uri="{FF2B5EF4-FFF2-40B4-BE49-F238E27FC236}">
              <a16:creationId xmlns:a16="http://schemas.microsoft.com/office/drawing/2014/main" id="{1843FFCA-ED9B-47C6-9002-3E023A5FFDD6}"/>
            </a:ext>
          </a:extLst>
        </xdr:cNvPr>
        <xdr:cNvSpPr/>
      </xdr:nvSpPr>
      <xdr:spPr>
        <a:xfrm>
          <a:off x="1282700" y="1051788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56913</xdr:rowOff>
    </xdr:from>
    <xdr:ext cx="762000" cy="259045"/>
    <xdr:sp macro="" textlink="">
      <xdr:nvSpPr>
        <xdr:cNvPr id="146" name="テキスト ボックス 145">
          <a:extLst>
            <a:ext uri="{FF2B5EF4-FFF2-40B4-BE49-F238E27FC236}">
              <a16:creationId xmlns:a16="http://schemas.microsoft.com/office/drawing/2014/main" id="{6B365B03-E91E-4200-9269-C3D9BD8C4A4F}"/>
            </a:ext>
          </a:extLst>
        </xdr:cNvPr>
        <xdr:cNvSpPr txBox="1"/>
      </xdr:nvSpPr>
      <xdr:spPr>
        <a:xfrm>
          <a:off x="971550" y="10293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4C64B1B1-7DB1-4D61-B02D-1DE8BB16A654}"/>
            </a:ext>
          </a:extLst>
        </xdr:cNvPr>
        <xdr:cNvSpPr txBox="1"/>
      </xdr:nvSpPr>
      <xdr:spPr>
        <a:xfrm>
          <a:off x="4318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1E78C941-FC2A-47C2-B494-C9F55B8B474D}"/>
            </a:ext>
          </a:extLst>
        </xdr:cNvPr>
        <xdr:cNvSpPr txBox="1"/>
      </xdr:nvSpPr>
      <xdr:spPr>
        <a:xfrm>
          <a:off x="355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627CC051-CFC9-4479-AF25-8B7B620F489B}"/>
            </a:ext>
          </a:extLst>
        </xdr:cNvPr>
        <xdr:cNvSpPr txBox="1"/>
      </xdr:nvSpPr>
      <xdr:spPr>
        <a:xfrm>
          <a:off x="27432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EE0EAD6C-B149-4A65-83AC-820018FB5B69}"/>
            </a:ext>
          </a:extLst>
        </xdr:cNvPr>
        <xdr:cNvSpPr txBox="1"/>
      </xdr:nvSpPr>
      <xdr:spPr>
        <a:xfrm>
          <a:off x="19304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47AA7842-D7E1-4776-BA7C-FF8543FB020C}"/>
            </a:ext>
          </a:extLst>
        </xdr:cNvPr>
        <xdr:cNvSpPr txBox="1"/>
      </xdr:nvSpPr>
      <xdr:spPr>
        <a:xfrm>
          <a:off x="11366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77724</xdr:rowOff>
    </xdr:from>
    <xdr:to>
      <xdr:col>23</xdr:col>
      <xdr:colOff>184150</xdr:colOff>
      <xdr:row>66</xdr:row>
      <xdr:rowOff>7874</xdr:rowOff>
    </xdr:to>
    <xdr:sp macro="" textlink="">
      <xdr:nvSpPr>
        <xdr:cNvPr id="152" name="楕円 151">
          <a:extLst>
            <a:ext uri="{FF2B5EF4-FFF2-40B4-BE49-F238E27FC236}">
              <a16:creationId xmlns:a16="http://schemas.microsoft.com/office/drawing/2014/main" id="{C9FDB9E2-E3FA-4A96-8A2D-44E9772253E2}"/>
            </a:ext>
          </a:extLst>
        </xdr:cNvPr>
        <xdr:cNvSpPr/>
      </xdr:nvSpPr>
      <xdr:spPr>
        <a:xfrm>
          <a:off x="4464050" y="1080922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145051</xdr:rowOff>
    </xdr:from>
    <xdr:ext cx="762000" cy="259045"/>
    <xdr:sp macro="" textlink="">
      <xdr:nvSpPr>
        <xdr:cNvPr id="153" name="財政構造の弾力性該当値テキスト">
          <a:extLst>
            <a:ext uri="{FF2B5EF4-FFF2-40B4-BE49-F238E27FC236}">
              <a16:creationId xmlns:a16="http://schemas.microsoft.com/office/drawing/2014/main" id="{9C502101-C116-4263-ACEB-A347CD877ED9}"/>
            </a:ext>
          </a:extLst>
        </xdr:cNvPr>
        <xdr:cNvSpPr txBox="1"/>
      </xdr:nvSpPr>
      <xdr:spPr>
        <a:xfrm>
          <a:off x="4584700" y="1071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123952</xdr:rowOff>
    </xdr:from>
    <xdr:to>
      <xdr:col>19</xdr:col>
      <xdr:colOff>184150</xdr:colOff>
      <xdr:row>63</xdr:row>
      <xdr:rowOff>54102</xdr:rowOff>
    </xdr:to>
    <xdr:sp macro="" textlink="">
      <xdr:nvSpPr>
        <xdr:cNvPr id="154" name="楕円 153">
          <a:extLst>
            <a:ext uri="{FF2B5EF4-FFF2-40B4-BE49-F238E27FC236}">
              <a16:creationId xmlns:a16="http://schemas.microsoft.com/office/drawing/2014/main" id="{19D9E39B-6F34-4FFE-9EFC-9FE0986CCA29}"/>
            </a:ext>
          </a:extLst>
        </xdr:cNvPr>
        <xdr:cNvSpPr/>
      </xdr:nvSpPr>
      <xdr:spPr>
        <a:xfrm>
          <a:off x="3702050" y="1036015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38879</xdr:rowOff>
    </xdr:from>
    <xdr:ext cx="736600" cy="259045"/>
    <xdr:sp macro="" textlink="">
      <xdr:nvSpPr>
        <xdr:cNvPr id="155" name="テキスト ボックス 154">
          <a:extLst>
            <a:ext uri="{FF2B5EF4-FFF2-40B4-BE49-F238E27FC236}">
              <a16:creationId xmlns:a16="http://schemas.microsoft.com/office/drawing/2014/main" id="{EEAD6A94-469B-4410-82B8-8B22C54099F6}"/>
            </a:ext>
          </a:extLst>
        </xdr:cNvPr>
        <xdr:cNvSpPr txBox="1"/>
      </xdr:nvSpPr>
      <xdr:spPr>
        <a:xfrm>
          <a:off x="3409950" y="10440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167132</xdr:rowOff>
    </xdr:from>
    <xdr:to>
      <xdr:col>15</xdr:col>
      <xdr:colOff>133350</xdr:colOff>
      <xdr:row>65</xdr:row>
      <xdr:rowOff>97282</xdr:rowOff>
    </xdr:to>
    <xdr:sp macro="" textlink="">
      <xdr:nvSpPr>
        <xdr:cNvPr id="156" name="楕円 155">
          <a:extLst>
            <a:ext uri="{FF2B5EF4-FFF2-40B4-BE49-F238E27FC236}">
              <a16:creationId xmlns:a16="http://schemas.microsoft.com/office/drawing/2014/main" id="{F62291CF-2015-43D8-89CC-F08EE57C075F}"/>
            </a:ext>
          </a:extLst>
        </xdr:cNvPr>
        <xdr:cNvSpPr/>
      </xdr:nvSpPr>
      <xdr:spPr>
        <a:xfrm>
          <a:off x="2889250" y="1073353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82059</xdr:rowOff>
    </xdr:from>
    <xdr:ext cx="762000" cy="259045"/>
    <xdr:sp macro="" textlink="">
      <xdr:nvSpPr>
        <xdr:cNvPr id="157" name="テキスト ボックス 156">
          <a:extLst>
            <a:ext uri="{FF2B5EF4-FFF2-40B4-BE49-F238E27FC236}">
              <a16:creationId xmlns:a16="http://schemas.microsoft.com/office/drawing/2014/main" id="{ED4155F0-E148-4DAD-904B-DE0B4360FB4B}"/>
            </a:ext>
          </a:extLst>
        </xdr:cNvPr>
        <xdr:cNvSpPr txBox="1"/>
      </xdr:nvSpPr>
      <xdr:spPr>
        <a:xfrm>
          <a:off x="2597150" y="10813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97028</xdr:rowOff>
    </xdr:from>
    <xdr:to>
      <xdr:col>11</xdr:col>
      <xdr:colOff>82550</xdr:colOff>
      <xdr:row>66</xdr:row>
      <xdr:rowOff>27178</xdr:rowOff>
    </xdr:to>
    <xdr:sp macro="" textlink="">
      <xdr:nvSpPr>
        <xdr:cNvPr id="158" name="楕円 157">
          <a:extLst>
            <a:ext uri="{FF2B5EF4-FFF2-40B4-BE49-F238E27FC236}">
              <a16:creationId xmlns:a16="http://schemas.microsoft.com/office/drawing/2014/main" id="{33FB505C-2235-446A-9EF8-70B76F01F99E}"/>
            </a:ext>
          </a:extLst>
        </xdr:cNvPr>
        <xdr:cNvSpPr/>
      </xdr:nvSpPr>
      <xdr:spPr>
        <a:xfrm>
          <a:off x="2095500" y="1082852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11955</xdr:rowOff>
    </xdr:from>
    <xdr:ext cx="762000" cy="259045"/>
    <xdr:sp macro="" textlink="">
      <xdr:nvSpPr>
        <xdr:cNvPr id="159" name="テキスト ボックス 158">
          <a:extLst>
            <a:ext uri="{FF2B5EF4-FFF2-40B4-BE49-F238E27FC236}">
              <a16:creationId xmlns:a16="http://schemas.microsoft.com/office/drawing/2014/main" id="{AB395F0A-E7A0-489B-BD20-87B317418D08}"/>
            </a:ext>
          </a:extLst>
        </xdr:cNvPr>
        <xdr:cNvSpPr txBox="1"/>
      </xdr:nvSpPr>
      <xdr:spPr>
        <a:xfrm>
          <a:off x="1784350" y="10908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169418</xdr:rowOff>
    </xdr:from>
    <xdr:to>
      <xdr:col>7</xdr:col>
      <xdr:colOff>31750</xdr:colOff>
      <xdr:row>66</xdr:row>
      <xdr:rowOff>99568</xdr:rowOff>
    </xdr:to>
    <xdr:sp macro="" textlink="">
      <xdr:nvSpPr>
        <xdr:cNvPr id="160" name="楕円 159">
          <a:extLst>
            <a:ext uri="{FF2B5EF4-FFF2-40B4-BE49-F238E27FC236}">
              <a16:creationId xmlns:a16="http://schemas.microsoft.com/office/drawing/2014/main" id="{02CD290B-2653-4161-8BF9-559AF015C278}"/>
            </a:ext>
          </a:extLst>
        </xdr:cNvPr>
        <xdr:cNvSpPr/>
      </xdr:nvSpPr>
      <xdr:spPr>
        <a:xfrm>
          <a:off x="1282700" y="1089456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84345</xdr:rowOff>
    </xdr:from>
    <xdr:ext cx="762000" cy="259045"/>
    <xdr:sp macro="" textlink="">
      <xdr:nvSpPr>
        <xdr:cNvPr id="161" name="テキスト ボックス 160">
          <a:extLst>
            <a:ext uri="{FF2B5EF4-FFF2-40B4-BE49-F238E27FC236}">
              <a16:creationId xmlns:a16="http://schemas.microsoft.com/office/drawing/2014/main" id="{1F4BBFFC-2320-47F3-981A-196A9DCC7886}"/>
            </a:ext>
          </a:extLst>
        </xdr:cNvPr>
        <xdr:cNvSpPr txBox="1"/>
      </xdr:nvSpPr>
      <xdr:spPr>
        <a:xfrm>
          <a:off x="971550" y="10980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6919C5D-6AE4-4732-8034-E5052863D885}"/>
            </a:ext>
          </a:extLst>
        </xdr:cNvPr>
        <xdr:cNvSpPr/>
      </xdr:nvSpPr>
      <xdr:spPr>
        <a:xfrm>
          <a:off x="7048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BEC4589B-537D-4A7B-8B80-BD2BEA2934CD}"/>
            </a:ext>
          </a:extLst>
        </xdr:cNvPr>
        <xdr:cNvSpPr txBox="1"/>
      </xdr:nvSpPr>
      <xdr:spPr>
        <a:xfrm>
          <a:off x="746553" y="125222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A3AEBA76-86B0-4D5A-B683-A5AC73695146}"/>
            </a:ext>
          </a:extLst>
        </xdr:cNvPr>
        <xdr:cNvSpPr txBox="1"/>
      </xdr:nvSpPr>
      <xdr:spPr>
        <a:xfrm>
          <a:off x="3787347"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[237,739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4DA787FF-9351-4058-A7AC-ABA23A044106}"/>
            </a:ext>
          </a:extLst>
        </xdr:cNvPr>
        <xdr:cNvSpPr/>
      </xdr:nvSpPr>
      <xdr:spPr>
        <a:xfrm>
          <a:off x="5372100" y="124142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C3E1021A-766D-49BE-B601-7B062E9C5174}"/>
            </a:ext>
          </a:extLst>
        </xdr:cNvPr>
        <xdr:cNvSpPr/>
      </xdr:nvSpPr>
      <xdr:spPr>
        <a:xfrm>
          <a:off x="5372100" y="125984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60B583FD-4668-4C13-A7D0-0D08794D928E}"/>
            </a:ext>
          </a:extLst>
        </xdr:cNvPr>
        <xdr:cNvSpPr/>
      </xdr:nvSpPr>
      <xdr:spPr>
        <a:xfrm>
          <a:off x="68707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B4CD97F2-7D83-484D-BFE3-25DE18935B7B}"/>
            </a:ext>
          </a:extLst>
        </xdr:cNvPr>
        <xdr:cNvSpPr/>
      </xdr:nvSpPr>
      <xdr:spPr>
        <a:xfrm>
          <a:off x="68707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9F8B613-33CA-46AA-8403-37C37FBE1E39}"/>
            </a:ext>
          </a:extLst>
        </xdr:cNvPr>
        <xdr:cNvSpPr/>
      </xdr:nvSpPr>
      <xdr:spPr>
        <a:xfrm>
          <a:off x="8197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E823BC14-AB38-4A11-80E4-26C997271EE6}"/>
            </a:ext>
          </a:extLst>
        </xdr:cNvPr>
        <xdr:cNvSpPr/>
      </xdr:nvSpPr>
      <xdr:spPr>
        <a:xfrm>
          <a:off x="8197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B3EDB630-0296-4E1A-B32F-D6DF27E34526}"/>
            </a:ext>
          </a:extLst>
        </xdr:cNvPr>
        <xdr:cNvSpPr/>
      </xdr:nvSpPr>
      <xdr:spPr>
        <a:xfrm>
          <a:off x="7048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5B984845-A04B-4CDE-A101-6CE5BD7A2831}"/>
            </a:ext>
          </a:extLst>
        </xdr:cNvPr>
        <xdr:cNvSpPr/>
      </xdr:nvSpPr>
      <xdr:spPr>
        <a:xfrm>
          <a:off x="54991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FF5E235C-E41A-4485-B8DB-7CEA118E8FE7}"/>
            </a:ext>
          </a:extLst>
        </xdr:cNvPr>
        <xdr:cNvSpPr/>
      </xdr:nvSpPr>
      <xdr:spPr>
        <a:xfrm>
          <a:off x="5499100" y="12903200"/>
          <a:ext cx="34544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2AC9CC00-737C-484B-B076-3C58DD402697}"/>
            </a:ext>
          </a:extLst>
        </xdr:cNvPr>
        <xdr:cNvSpPr txBox="1"/>
      </xdr:nvSpPr>
      <xdr:spPr>
        <a:xfrm>
          <a:off x="5607050" y="13208000"/>
          <a:ext cx="525145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人口１人当たり人件費・物件費等決算額は、年を追うごとに増加し、令和４年度では類似団体平均を２万円以上上回った。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令和４年度では、物件費において新型コロナウイルス感染症対策経費に加え、ふるさと応援寄附金関連の支出が大幅に伸びたため、数値が上昇している。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今後も経常的な事務経費のスリム化とともに、職員人件費の適正化に努めていく。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CB5BED0E-84D4-4E70-8D24-4A1C7C197819}"/>
            </a:ext>
          </a:extLst>
        </xdr:cNvPr>
        <xdr:cNvSpPr txBox="1"/>
      </xdr:nvSpPr>
      <xdr:spPr>
        <a:xfrm>
          <a:off x="666750" y="127190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8B3A6E6D-7E08-427A-9B05-5CB6AE8EEE64}"/>
            </a:ext>
          </a:extLst>
        </xdr:cNvPr>
        <xdr:cNvCxnSpPr/>
      </xdr:nvCxnSpPr>
      <xdr:spPr>
        <a:xfrm>
          <a:off x="7048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67A31CA0-29BA-44C4-8FE0-4F7FF0CBD4B7}"/>
            </a:ext>
          </a:extLst>
        </xdr:cNvPr>
        <xdr:cNvSpPr txBox="1"/>
      </xdr:nvSpPr>
      <xdr:spPr>
        <a:xfrm>
          <a:off x="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B340FD2-0979-43C3-ABF1-159CD3F3BBA8}"/>
            </a:ext>
          </a:extLst>
        </xdr:cNvPr>
        <xdr:cNvCxnSpPr/>
      </xdr:nvCxnSpPr>
      <xdr:spPr>
        <a:xfrm>
          <a:off x="704850" y="148952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28BFFFD7-9B39-41E0-88EC-5E51ECBE394F}"/>
            </a:ext>
          </a:extLst>
        </xdr:cNvPr>
        <xdr:cNvSpPr txBox="1"/>
      </xdr:nvSpPr>
      <xdr:spPr>
        <a:xfrm>
          <a:off x="0" y="14759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23E0BC37-6738-4DA9-9E44-310F58315D81}"/>
            </a:ext>
          </a:extLst>
        </xdr:cNvPr>
        <xdr:cNvCxnSpPr/>
      </xdr:nvCxnSpPr>
      <xdr:spPr>
        <a:xfrm>
          <a:off x="704850" y="1456327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97C69655-6EE6-4361-9113-3307B146B0FC}"/>
            </a:ext>
          </a:extLst>
        </xdr:cNvPr>
        <xdr:cNvSpPr txBox="1"/>
      </xdr:nvSpPr>
      <xdr:spPr>
        <a:xfrm>
          <a:off x="0" y="14427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E977045C-CE5F-4E9A-B181-F67E73593F0A}"/>
            </a:ext>
          </a:extLst>
        </xdr:cNvPr>
        <xdr:cNvCxnSpPr/>
      </xdr:nvCxnSpPr>
      <xdr:spPr>
        <a:xfrm>
          <a:off x="704850" y="1423125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3CC0D38-AFB6-445E-AF31-AB7608A94B09}"/>
            </a:ext>
          </a:extLst>
        </xdr:cNvPr>
        <xdr:cNvSpPr txBox="1"/>
      </xdr:nvSpPr>
      <xdr:spPr>
        <a:xfrm>
          <a:off x="0" y="1409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2F5DF567-1192-4388-84A8-2707241A8ADD}"/>
            </a:ext>
          </a:extLst>
        </xdr:cNvPr>
        <xdr:cNvCxnSpPr/>
      </xdr:nvCxnSpPr>
      <xdr:spPr>
        <a:xfrm>
          <a:off x="704850" y="1389924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F8CA5A01-3C68-4ADA-8963-7B0E89676C17}"/>
            </a:ext>
          </a:extLst>
        </xdr:cNvPr>
        <xdr:cNvSpPr txBox="1"/>
      </xdr:nvSpPr>
      <xdr:spPr>
        <a:xfrm>
          <a:off x="0" y="13763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596A2DFC-2CC7-4C07-99BE-C1530493EF00}"/>
            </a:ext>
          </a:extLst>
        </xdr:cNvPr>
        <xdr:cNvCxnSpPr/>
      </xdr:nvCxnSpPr>
      <xdr:spPr>
        <a:xfrm>
          <a:off x="704850" y="1356722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2772FCD9-5AFC-43DC-98B9-D4D7C7B75ACE}"/>
            </a:ext>
          </a:extLst>
        </xdr:cNvPr>
        <xdr:cNvSpPr txBox="1"/>
      </xdr:nvSpPr>
      <xdr:spPr>
        <a:xfrm>
          <a:off x="0" y="13431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219892AF-DB1F-4770-A92D-F916DFA4A36D}"/>
            </a:ext>
          </a:extLst>
        </xdr:cNvPr>
        <xdr:cNvCxnSpPr/>
      </xdr:nvCxnSpPr>
      <xdr:spPr>
        <a:xfrm>
          <a:off x="704850" y="132352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987BE50F-F035-408E-A533-4A949F628A18}"/>
            </a:ext>
          </a:extLst>
        </xdr:cNvPr>
        <xdr:cNvSpPr txBox="1"/>
      </xdr:nvSpPr>
      <xdr:spPr>
        <a:xfrm>
          <a:off x="0" y="1309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B4045CA0-845B-4111-B79F-B3E700321AC7}"/>
            </a:ext>
          </a:extLst>
        </xdr:cNvPr>
        <xdr:cNvCxnSpPr/>
      </xdr:nvCxnSpPr>
      <xdr:spPr>
        <a:xfrm>
          <a:off x="7048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E155D36D-C245-4AB9-9B46-78DD04F8571E}"/>
            </a:ext>
          </a:extLst>
        </xdr:cNvPr>
        <xdr:cNvSpPr txBox="1"/>
      </xdr:nvSpPr>
      <xdr:spPr>
        <a:xfrm>
          <a:off x="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116ACEF2-D743-4557-AE92-024079DDF38F}"/>
            </a:ext>
          </a:extLst>
        </xdr:cNvPr>
        <xdr:cNvSpPr/>
      </xdr:nvSpPr>
      <xdr:spPr>
        <a:xfrm>
          <a:off x="7048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168805</xdr:rowOff>
    </xdr:from>
    <xdr:to>
      <xdr:col>23</xdr:col>
      <xdr:colOff>133350</xdr:colOff>
      <xdr:row>89</xdr:row>
      <xdr:rowOff>107107</xdr:rowOff>
    </xdr:to>
    <xdr:cxnSp macro="">
      <xdr:nvCxnSpPr>
        <xdr:cNvPr id="193" name="直線コネクタ 192">
          <a:extLst>
            <a:ext uri="{FF2B5EF4-FFF2-40B4-BE49-F238E27FC236}">
              <a16:creationId xmlns:a16="http://schemas.microsoft.com/office/drawing/2014/main" id="{4FCC9B5E-A84D-4523-AC95-691E3201574A}"/>
            </a:ext>
          </a:extLst>
        </xdr:cNvPr>
        <xdr:cNvCxnSpPr/>
      </xdr:nvCxnSpPr>
      <xdr:spPr>
        <a:xfrm flipV="1">
          <a:off x="4514850" y="13370455"/>
          <a:ext cx="0" cy="14305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79184</xdr:rowOff>
    </xdr:from>
    <xdr:ext cx="762000" cy="259045"/>
    <xdr:sp macro="" textlink="">
      <xdr:nvSpPr>
        <xdr:cNvPr id="194" name="人件費・物件費等の状況最小値テキスト">
          <a:extLst>
            <a:ext uri="{FF2B5EF4-FFF2-40B4-BE49-F238E27FC236}">
              <a16:creationId xmlns:a16="http://schemas.microsoft.com/office/drawing/2014/main" id="{2642680E-E8A7-42B6-BDD6-931D184F0ED2}"/>
            </a:ext>
          </a:extLst>
        </xdr:cNvPr>
        <xdr:cNvSpPr txBox="1"/>
      </xdr:nvSpPr>
      <xdr:spPr>
        <a:xfrm>
          <a:off x="4584700" y="1477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107107</xdr:rowOff>
    </xdr:from>
    <xdr:to>
      <xdr:col>24</xdr:col>
      <xdr:colOff>12700</xdr:colOff>
      <xdr:row>89</xdr:row>
      <xdr:rowOff>107107</xdr:rowOff>
    </xdr:to>
    <xdr:cxnSp macro="">
      <xdr:nvCxnSpPr>
        <xdr:cNvPr id="195" name="直線コネクタ 194">
          <a:extLst>
            <a:ext uri="{FF2B5EF4-FFF2-40B4-BE49-F238E27FC236}">
              <a16:creationId xmlns:a16="http://schemas.microsoft.com/office/drawing/2014/main" id="{8FB75CC3-337C-4CE9-8330-256947AB30BB}"/>
            </a:ext>
          </a:extLst>
        </xdr:cNvPr>
        <xdr:cNvCxnSpPr/>
      </xdr:nvCxnSpPr>
      <xdr:spPr>
        <a:xfrm>
          <a:off x="4425950" y="148010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83732</xdr:rowOff>
    </xdr:from>
    <xdr:ext cx="762000" cy="259045"/>
    <xdr:sp macro="" textlink="">
      <xdr:nvSpPr>
        <xdr:cNvPr id="196" name="人件費・物件費等の状況最大値テキスト">
          <a:extLst>
            <a:ext uri="{FF2B5EF4-FFF2-40B4-BE49-F238E27FC236}">
              <a16:creationId xmlns:a16="http://schemas.microsoft.com/office/drawing/2014/main" id="{67826B5C-A72E-4D68-9182-EBAA3A4ABD12}"/>
            </a:ext>
          </a:extLst>
        </xdr:cNvPr>
        <xdr:cNvSpPr txBox="1"/>
      </xdr:nvSpPr>
      <xdr:spPr>
        <a:xfrm>
          <a:off x="4584700" y="13126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168805</xdr:rowOff>
    </xdr:from>
    <xdr:to>
      <xdr:col>24</xdr:col>
      <xdr:colOff>12700</xdr:colOff>
      <xdr:row>80</xdr:row>
      <xdr:rowOff>168805</xdr:rowOff>
    </xdr:to>
    <xdr:cxnSp macro="">
      <xdr:nvCxnSpPr>
        <xdr:cNvPr id="197" name="直線コネクタ 196">
          <a:extLst>
            <a:ext uri="{FF2B5EF4-FFF2-40B4-BE49-F238E27FC236}">
              <a16:creationId xmlns:a16="http://schemas.microsoft.com/office/drawing/2014/main" id="{12584FE9-A8B9-44C3-AE21-F5B58DBC7D3F}"/>
            </a:ext>
          </a:extLst>
        </xdr:cNvPr>
        <xdr:cNvCxnSpPr/>
      </xdr:nvCxnSpPr>
      <xdr:spPr>
        <a:xfrm>
          <a:off x="4425950" y="133704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46309</xdr:rowOff>
    </xdr:from>
    <xdr:to>
      <xdr:col>23</xdr:col>
      <xdr:colOff>133350</xdr:colOff>
      <xdr:row>82</xdr:row>
      <xdr:rowOff>159121</xdr:rowOff>
    </xdr:to>
    <xdr:cxnSp macro="">
      <xdr:nvCxnSpPr>
        <xdr:cNvPr id="198" name="直線コネクタ 197">
          <a:extLst>
            <a:ext uri="{FF2B5EF4-FFF2-40B4-BE49-F238E27FC236}">
              <a16:creationId xmlns:a16="http://schemas.microsoft.com/office/drawing/2014/main" id="{CEF509C5-2261-4F8E-8F11-F2F1631DCB24}"/>
            </a:ext>
          </a:extLst>
        </xdr:cNvPr>
        <xdr:cNvCxnSpPr/>
      </xdr:nvCxnSpPr>
      <xdr:spPr>
        <a:xfrm>
          <a:off x="3752850" y="13584509"/>
          <a:ext cx="762000" cy="112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39386</xdr:rowOff>
    </xdr:from>
    <xdr:ext cx="762000" cy="259045"/>
    <xdr:sp macro="" textlink="">
      <xdr:nvSpPr>
        <xdr:cNvPr id="199" name="人件費・物件費等の状況平均値テキスト">
          <a:extLst>
            <a:ext uri="{FF2B5EF4-FFF2-40B4-BE49-F238E27FC236}">
              <a16:creationId xmlns:a16="http://schemas.microsoft.com/office/drawing/2014/main" id="{6EA108E8-8B9C-454A-A893-1F91C1A8D1BB}"/>
            </a:ext>
          </a:extLst>
        </xdr:cNvPr>
        <xdr:cNvSpPr txBox="1"/>
      </xdr:nvSpPr>
      <xdr:spPr>
        <a:xfrm>
          <a:off x="4584700" y="134124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22859</xdr:rowOff>
    </xdr:from>
    <xdr:to>
      <xdr:col>23</xdr:col>
      <xdr:colOff>184150</xdr:colOff>
      <xdr:row>82</xdr:row>
      <xdr:rowOff>124459</xdr:rowOff>
    </xdr:to>
    <xdr:sp macro="" textlink="">
      <xdr:nvSpPr>
        <xdr:cNvPr id="200" name="フローチャート: 判断 199">
          <a:extLst>
            <a:ext uri="{FF2B5EF4-FFF2-40B4-BE49-F238E27FC236}">
              <a16:creationId xmlns:a16="http://schemas.microsoft.com/office/drawing/2014/main" id="{8DC0279D-A6C9-44AD-B428-A8E5BFD99DD4}"/>
            </a:ext>
          </a:extLst>
        </xdr:cNvPr>
        <xdr:cNvSpPr/>
      </xdr:nvSpPr>
      <xdr:spPr>
        <a:xfrm>
          <a:off x="4464050" y="13561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76033</xdr:rowOff>
    </xdr:from>
    <xdr:to>
      <xdr:col>19</xdr:col>
      <xdr:colOff>133350</xdr:colOff>
      <xdr:row>82</xdr:row>
      <xdr:rowOff>46309</xdr:rowOff>
    </xdr:to>
    <xdr:cxnSp macro="">
      <xdr:nvCxnSpPr>
        <xdr:cNvPr id="201" name="直線コネクタ 200">
          <a:extLst>
            <a:ext uri="{FF2B5EF4-FFF2-40B4-BE49-F238E27FC236}">
              <a16:creationId xmlns:a16="http://schemas.microsoft.com/office/drawing/2014/main" id="{A9A418AE-5F07-4EB5-ACD9-CE43CF85035F}"/>
            </a:ext>
          </a:extLst>
        </xdr:cNvPr>
        <xdr:cNvCxnSpPr/>
      </xdr:nvCxnSpPr>
      <xdr:spPr>
        <a:xfrm>
          <a:off x="2940050" y="13449133"/>
          <a:ext cx="812800" cy="135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166635</xdr:rowOff>
    </xdr:from>
    <xdr:to>
      <xdr:col>19</xdr:col>
      <xdr:colOff>184150</xdr:colOff>
      <xdr:row>82</xdr:row>
      <xdr:rowOff>96785</xdr:rowOff>
    </xdr:to>
    <xdr:sp macro="" textlink="">
      <xdr:nvSpPr>
        <xdr:cNvPr id="202" name="フローチャート: 判断 201">
          <a:extLst>
            <a:ext uri="{FF2B5EF4-FFF2-40B4-BE49-F238E27FC236}">
              <a16:creationId xmlns:a16="http://schemas.microsoft.com/office/drawing/2014/main" id="{DAAA3E1F-1B38-4516-A925-F83A672D9806}"/>
            </a:ext>
          </a:extLst>
        </xdr:cNvPr>
        <xdr:cNvSpPr/>
      </xdr:nvSpPr>
      <xdr:spPr>
        <a:xfrm>
          <a:off x="3702050" y="1353973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106962</xdr:rowOff>
    </xdr:from>
    <xdr:ext cx="736600" cy="259045"/>
    <xdr:sp macro="" textlink="">
      <xdr:nvSpPr>
        <xdr:cNvPr id="203" name="テキスト ボックス 202">
          <a:extLst>
            <a:ext uri="{FF2B5EF4-FFF2-40B4-BE49-F238E27FC236}">
              <a16:creationId xmlns:a16="http://schemas.microsoft.com/office/drawing/2014/main" id="{E9BC981B-EC15-48D2-8C6E-18751D7A2FFD}"/>
            </a:ext>
          </a:extLst>
        </xdr:cNvPr>
        <xdr:cNvSpPr txBox="1"/>
      </xdr:nvSpPr>
      <xdr:spPr>
        <a:xfrm>
          <a:off x="3409950" y="13314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10371</xdr:rowOff>
    </xdr:from>
    <xdr:to>
      <xdr:col>15</xdr:col>
      <xdr:colOff>82550</xdr:colOff>
      <xdr:row>81</xdr:row>
      <xdr:rowOff>76033</xdr:rowOff>
    </xdr:to>
    <xdr:cxnSp macro="">
      <xdr:nvCxnSpPr>
        <xdr:cNvPr id="204" name="直線コネクタ 203">
          <a:extLst>
            <a:ext uri="{FF2B5EF4-FFF2-40B4-BE49-F238E27FC236}">
              <a16:creationId xmlns:a16="http://schemas.microsoft.com/office/drawing/2014/main" id="{72FD9704-0735-4D26-88C7-2AD68799BF0B}"/>
            </a:ext>
          </a:extLst>
        </xdr:cNvPr>
        <xdr:cNvCxnSpPr/>
      </xdr:nvCxnSpPr>
      <xdr:spPr>
        <a:xfrm>
          <a:off x="2127250" y="13383471"/>
          <a:ext cx="812800" cy="6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129502</xdr:rowOff>
    </xdr:from>
    <xdr:to>
      <xdr:col>15</xdr:col>
      <xdr:colOff>133350</xdr:colOff>
      <xdr:row>82</xdr:row>
      <xdr:rowOff>59652</xdr:rowOff>
    </xdr:to>
    <xdr:sp macro="" textlink="">
      <xdr:nvSpPr>
        <xdr:cNvPr id="205" name="フローチャート: 判断 204">
          <a:extLst>
            <a:ext uri="{FF2B5EF4-FFF2-40B4-BE49-F238E27FC236}">
              <a16:creationId xmlns:a16="http://schemas.microsoft.com/office/drawing/2014/main" id="{0FEDCEFF-59ED-4477-98AA-7FA225A01AC0}"/>
            </a:ext>
          </a:extLst>
        </xdr:cNvPr>
        <xdr:cNvSpPr/>
      </xdr:nvSpPr>
      <xdr:spPr>
        <a:xfrm>
          <a:off x="2889250" y="1350260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44429</xdr:rowOff>
    </xdr:from>
    <xdr:ext cx="762000" cy="259045"/>
    <xdr:sp macro="" textlink="">
      <xdr:nvSpPr>
        <xdr:cNvPr id="206" name="テキスト ボックス 205">
          <a:extLst>
            <a:ext uri="{FF2B5EF4-FFF2-40B4-BE49-F238E27FC236}">
              <a16:creationId xmlns:a16="http://schemas.microsoft.com/office/drawing/2014/main" id="{AD4724E8-BF8B-4DC3-8E6E-24001DE42C97}"/>
            </a:ext>
          </a:extLst>
        </xdr:cNvPr>
        <xdr:cNvSpPr txBox="1"/>
      </xdr:nvSpPr>
      <xdr:spPr>
        <a:xfrm>
          <a:off x="2597150" y="1358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156090</xdr:rowOff>
    </xdr:from>
    <xdr:to>
      <xdr:col>11</xdr:col>
      <xdr:colOff>31750</xdr:colOff>
      <xdr:row>81</xdr:row>
      <xdr:rowOff>10371</xdr:rowOff>
    </xdr:to>
    <xdr:cxnSp macro="">
      <xdr:nvCxnSpPr>
        <xdr:cNvPr id="207" name="直線コネクタ 206">
          <a:extLst>
            <a:ext uri="{FF2B5EF4-FFF2-40B4-BE49-F238E27FC236}">
              <a16:creationId xmlns:a16="http://schemas.microsoft.com/office/drawing/2014/main" id="{76058DC2-034D-4996-99D4-472CD385A790}"/>
            </a:ext>
          </a:extLst>
        </xdr:cNvPr>
        <xdr:cNvCxnSpPr/>
      </xdr:nvCxnSpPr>
      <xdr:spPr>
        <a:xfrm>
          <a:off x="1333500" y="13364090"/>
          <a:ext cx="793750" cy="19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106769</xdr:rowOff>
    </xdr:from>
    <xdr:to>
      <xdr:col>11</xdr:col>
      <xdr:colOff>82550</xdr:colOff>
      <xdr:row>82</xdr:row>
      <xdr:rowOff>36919</xdr:rowOff>
    </xdr:to>
    <xdr:sp macro="" textlink="">
      <xdr:nvSpPr>
        <xdr:cNvPr id="208" name="フローチャート: 判断 207">
          <a:extLst>
            <a:ext uri="{FF2B5EF4-FFF2-40B4-BE49-F238E27FC236}">
              <a16:creationId xmlns:a16="http://schemas.microsoft.com/office/drawing/2014/main" id="{BEB4EAA7-6DA2-4F85-82BE-8A2857C643D8}"/>
            </a:ext>
          </a:extLst>
        </xdr:cNvPr>
        <xdr:cNvSpPr/>
      </xdr:nvSpPr>
      <xdr:spPr>
        <a:xfrm>
          <a:off x="2095500" y="1347986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21696</xdr:rowOff>
    </xdr:from>
    <xdr:ext cx="762000" cy="259045"/>
    <xdr:sp macro="" textlink="">
      <xdr:nvSpPr>
        <xdr:cNvPr id="209" name="テキスト ボックス 208">
          <a:extLst>
            <a:ext uri="{FF2B5EF4-FFF2-40B4-BE49-F238E27FC236}">
              <a16:creationId xmlns:a16="http://schemas.microsoft.com/office/drawing/2014/main" id="{FFA76C78-88D7-47EB-AAA4-02C7EBD51731}"/>
            </a:ext>
          </a:extLst>
        </xdr:cNvPr>
        <xdr:cNvSpPr txBox="1"/>
      </xdr:nvSpPr>
      <xdr:spPr>
        <a:xfrm>
          <a:off x="1784350" y="13559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60570</xdr:rowOff>
    </xdr:from>
    <xdr:to>
      <xdr:col>7</xdr:col>
      <xdr:colOff>31750</xdr:colOff>
      <xdr:row>81</xdr:row>
      <xdr:rowOff>162170</xdr:rowOff>
    </xdr:to>
    <xdr:sp macro="" textlink="">
      <xdr:nvSpPr>
        <xdr:cNvPr id="210" name="フローチャート: 判断 209">
          <a:extLst>
            <a:ext uri="{FF2B5EF4-FFF2-40B4-BE49-F238E27FC236}">
              <a16:creationId xmlns:a16="http://schemas.microsoft.com/office/drawing/2014/main" id="{7CFA8083-B561-4B99-9602-C960645539B9}"/>
            </a:ext>
          </a:extLst>
        </xdr:cNvPr>
        <xdr:cNvSpPr/>
      </xdr:nvSpPr>
      <xdr:spPr>
        <a:xfrm>
          <a:off x="1282700" y="134336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146947</xdr:rowOff>
    </xdr:from>
    <xdr:ext cx="762000" cy="259045"/>
    <xdr:sp macro="" textlink="">
      <xdr:nvSpPr>
        <xdr:cNvPr id="211" name="テキスト ボックス 210">
          <a:extLst>
            <a:ext uri="{FF2B5EF4-FFF2-40B4-BE49-F238E27FC236}">
              <a16:creationId xmlns:a16="http://schemas.microsoft.com/office/drawing/2014/main" id="{174828EA-8A12-434D-A812-476801A9FDC9}"/>
            </a:ext>
          </a:extLst>
        </xdr:cNvPr>
        <xdr:cNvSpPr txBox="1"/>
      </xdr:nvSpPr>
      <xdr:spPr>
        <a:xfrm>
          <a:off x="971550" y="1352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A2AFC93A-B621-4F7F-98F8-6DCE2D988ECB}"/>
            </a:ext>
          </a:extLst>
        </xdr:cNvPr>
        <xdr:cNvSpPr txBox="1"/>
      </xdr:nvSpPr>
      <xdr:spPr>
        <a:xfrm>
          <a:off x="4318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3B7C6810-E8CC-4894-B5F3-151E73C9D624}"/>
            </a:ext>
          </a:extLst>
        </xdr:cNvPr>
        <xdr:cNvSpPr txBox="1"/>
      </xdr:nvSpPr>
      <xdr:spPr>
        <a:xfrm>
          <a:off x="355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89245BFF-7E7B-4E3E-827E-4915E0FAF0FA}"/>
            </a:ext>
          </a:extLst>
        </xdr:cNvPr>
        <xdr:cNvSpPr txBox="1"/>
      </xdr:nvSpPr>
      <xdr:spPr>
        <a:xfrm>
          <a:off x="27432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B961C70-1A2E-4755-95F3-62FDEDDA12B8}"/>
            </a:ext>
          </a:extLst>
        </xdr:cNvPr>
        <xdr:cNvSpPr txBox="1"/>
      </xdr:nvSpPr>
      <xdr:spPr>
        <a:xfrm>
          <a:off x="19304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64553CB1-D609-463F-887F-35302CA030E9}"/>
            </a:ext>
          </a:extLst>
        </xdr:cNvPr>
        <xdr:cNvSpPr txBox="1"/>
      </xdr:nvSpPr>
      <xdr:spPr>
        <a:xfrm>
          <a:off x="11366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108321</xdr:rowOff>
    </xdr:from>
    <xdr:to>
      <xdr:col>23</xdr:col>
      <xdr:colOff>184150</xdr:colOff>
      <xdr:row>83</xdr:row>
      <xdr:rowOff>38471</xdr:rowOff>
    </xdr:to>
    <xdr:sp macro="" textlink="">
      <xdr:nvSpPr>
        <xdr:cNvPr id="217" name="楕円 216">
          <a:extLst>
            <a:ext uri="{FF2B5EF4-FFF2-40B4-BE49-F238E27FC236}">
              <a16:creationId xmlns:a16="http://schemas.microsoft.com/office/drawing/2014/main" id="{220DABA0-E07B-4E1C-98FA-76984C8E5A26}"/>
            </a:ext>
          </a:extLst>
        </xdr:cNvPr>
        <xdr:cNvSpPr/>
      </xdr:nvSpPr>
      <xdr:spPr>
        <a:xfrm>
          <a:off x="4464050" y="1364652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80398</xdr:rowOff>
    </xdr:from>
    <xdr:ext cx="762000" cy="259045"/>
    <xdr:sp macro="" textlink="">
      <xdr:nvSpPr>
        <xdr:cNvPr id="218" name="人件費・物件費等の状況該当値テキスト">
          <a:extLst>
            <a:ext uri="{FF2B5EF4-FFF2-40B4-BE49-F238E27FC236}">
              <a16:creationId xmlns:a16="http://schemas.microsoft.com/office/drawing/2014/main" id="{6D253012-54E2-4AF7-B0AA-A9094C792B59}"/>
            </a:ext>
          </a:extLst>
        </xdr:cNvPr>
        <xdr:cNvSpPr txBox="1"/>
      </xdr:nvSpPr>
      <xdr:spPr>
        <a:xfrm>
          <a:off x="4584700" y="1361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166959</xdr:rowOff>
    </xdr:from>
    <xdr:to>
      <xdr:col>19</xdr:col>
      <xdr:colOff>184150</xdr:colOff>
      <xdr:row>82</xdr:row>
      <xdr:rowOff>97109</xdr:rowOff>
    </xdr:to>
    <xdr:sp macro="" textlink="">
      <xdr:nvSpPr>
        <xdr:cNvPr id="219" name="楕円 218">
          <a:extLst>
            <a:ext uri="{FF2B5EF4-FFF2-40B4-BE49-F238E27FC236}">
              <a16:creationId xmlns:a16="http://schemas.microsoft.com/office/drawing/2014/main" id="{44139847-AD24-4869-AB7E-921C39E12700}"/>
            </a:ext>
          </a:extLst>
        </xdr:cNvPr>
        <xdr:cNvSpPr/>
      </xdr:nvSpPr>
      <xdr:spPr>
        <a:xfrm>
          <a:off x="3702050" y="1354005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81886</xdr:rowOff>
    </xdr:from>
    <xdr:ext cx="736600" cy="259045"/>
    <xdr:sp macro="" textlink="">
      <xdr:nvSpPr>
        <xdr:cNvPr id="220" name="テキスト ボックス 219">
          <a:extLst>
            <a:ext uri="{FF2B5EF4-FFF2-40B4-BE49-F238E27FC236}">
              <a16:creationId xmlns:a16="http://schemas.microsoft.com/office/drawing/2014/main" id="{AE1C5499-5ECB-4A77-B876-FED39DD68938}"/>
            </a:ext>
          </a:extLst>
        </xdr:cNvPr>
        <xdr:cNvSpPr txBox="1"/>
      </xdr:nvSpPr>
      <xdr:spPr>
        <a:xfrm>
          <a:off x="3409950" y="13620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25233</xdr:rowOff>
    </xdr:from>
    <xdr:to>
      <xdr:col>15</xdr:col>
      <xdr:colOff>133350</xdr:colOff>
      <xdr:row>81</xdr:row>
      <xdr:rowOff>126833</xdr:rowOff>
    </xdr:to>
    <xdr:sp macro="" textlink="">
      <xdr:nvSpPr>
        <xdr:cNvPr id="221" name="楕円 220">
          <a:extLst>
            <a:ext uri="{FF2B5EF4-FFF2-40B4-BE49-F238E27FC236}">
              <a16:creationId xmlns:a16="http://schemas.microsoft.com/office/drawing/2014/main" id="{844DD081-FE46-40E5-A80F-4A1AB1AD814E}"/>
            </a:ext>
          </a:extLst>
        </xdr:cNvPr>
        <xdr:cNvSpPr/>
      </xdr:nvSpPr>
      <xdr:spPr>
        <a:xfrm>
          <a:off x="2889250" y="1339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137010</xdr:rowOff>
    </xdr:from>
    <xdr:ext cx="762000" cy="259045"/>
    <xdr:sp macro="" textlink="">
      <xdr:nvSpPr>
        <xdr:cNvPr id="222" name="テキスト ボックス 221">
          <a:extLst>
            <a:ext uri="{FF2B5EF4-FFF2-40B4-BE49-F238E27FC236}">
              <a16:creationId xmlns:a16="http://schemas.microsoft.com/office/drawing/2014/main" id="{7392E76C-0BC1-4755-8C80-CF5BA3575B30}"/>
            </a:ext>
          </a:extLst>
        </xdr:cNvPr>
        <xdr:cNvSpPr txBox="1"/>
      </xdr:nvSpPr>
      <xdr:spPr>
        <a:xfrm>
          <a:off x="2597150" y="13179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131021</xdr:rowOff>
    </xdr:from>
    <xdr:to>
      <xdr:col>11</xdr:col>
      <xdr:colOff>82550</xdr:colOff>
      <xdr:row>81</xdr:row>
      <xdr:rowOff>61171</xdr:rowOff>
    </xdr:to>
    <xdr:sp macro="" textlink="">
      <xdr:nvSpPr>
        <xdr:cNvPr id="223" name="楕円 222">
          <a:extLst>
            <a:ext uri="{FF2B5EF4-FFF2-40B4-BE49-F238E27FC236}">
              <a16:creationId xmlns:a16="http://schemas.microsoft.com/office/drawing/2014/main" id="{CE76D5B5-C6C0-4C9C-9143-3E2A267CFB9A}"/>
            </a:ext>
          </a:extLst>
        </xdr:cNvPr>
        <xdr:cNvSpPr/>
      </xdr:nvSpPr>
      <xdr:spPr>
        <a:xfrm>
          <a:off x="2095500" y="1333902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71348</xdr:rowOff>
    </xdr:from>
    <xdr:ext cx="762000" cy="259045"/>
    <xdr:sp macro="" textlink="">
      <xdr:nvSpPr>
        <xdr:cNvPr id="224" name="テキスト ボックス 223">
          <a:extLst>
            <a:ext uri="{FF2B5EF4-FFF2-40B4-BE49-F238E27FC236}">
              <a16:creationId xmlns:a16="http://schemas.microsoft.com/office/drawing/2014/main" id="{DA0B75C6-CF9E-4AC3-8D08-498AC67EB134}"/>
            </a:ext>
          </a:extLst>
        </xdr:cNvPr>
        <xdr:cNvSpPr txBox="1"/>
      </xdr:nvSpPr>
      <xdr:spPr>
        <a:xfrm>
          <a:off x="1784350" y="13114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105290</xdr:rowOff>
    </xdr:from>
    <xdr:to>
      <xdr:col>7</xdr:col>
      <xdr:colOff>31750</xdr:colOff>
      <xdr:row>81</xdr:row>
      <xdr:rowOff>35440</xdr:rowOff>
    </xdr:to>
    <xdr:sp macro="" textlink="">
      <xdr:nvSpPr>
        <xdr:cNvPr id="225" name="楕円 224">
          <a:extLst>
            <a:ext uri="{FF2B5EF4-FFF2-40B4-BE49-F238E27FC236}">
              <a16:creationId xmlns:a16="http://schemas.microsoft.com/office/drawing/2014/main" id="{B71893F7-DD0E-4643-BA70-356890EE0889}"/>
            </a:ext>
          </a:extLst>
        </xdr:cNvPr>
        <xdr:cNvSpPr/>
      </xdr:nvSpPr>
      <xdr:spPr>
        <a:xfrm>
          <a:off x="1282700" y="1331329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45617</xdr:rowOff>
    </xdr:from>
    <xdr:ext cx="762000" cy="259045"/>
    <xdr:sp macro="" textlink="">
      <xdr:nvSpPr>
        <xdr:cNvPr id="226" name="テキスト ボックス 225">
          <a:extLst>
            <a:ext uri="{FF2B5EF4-FFF2-40B4-BE49-F238E27FC236}">
              <a16:creationId xmlns:a16="http://schemas.microsoft.com/office/drawing/2014/main" id="{B4F46E71-4A9C-4E5D-A6ED-45E5F3DF10DD}"/>
            </a:ext>
          </a:extLst>
        </xdr:cNvPr>
        <xdr:cNvSpPr txBox="1"/>
      </xdr:nvSpPr>
      <xdr:spPr>
        <a:xfrm>
          <a:off x="971550" y="1308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17CB8B47-032A-400F-BC5F-6353A0CABA3A}"/>
            </a:ext>
          </a:extLst>
        </xdr:cNvPr>
        <xdr:cNvSpPr/>
      </xdr:nvSpPr>
      <xdr:spPr>
        <a:xfrm>
          <a:off x="116649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EFB6BDE5-BBB0-4E0E-84A8-A967B015739F}"/>
            </a:ext>
          </a:extLst>
        </xdr:cNvPr>
        <xdr:cNvSpPr txBox="1"/>
      </xdr:nvSpPr>
      <xdr:spPr>
        <a:xfrm>
          <a:off x="12412847" y="125222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BA21EDF3-45CE-462F-B2FC-B2B671B3683F}"/>
            </a:ext>
          </a:extLst>
        </xdr:cNvPr>
        <xdr:cNvSpPr txBox="1"/>
      </xdr:nvSpPr>
      <xdr:spPr>
        <a:xfrm>
          <a:off x="14041255"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E20B39E0-3955-42D5-B1CB-B76540FB26C3}"/>
            </a:ext>
          </a:extLst>
        </xdr:cNvPr>
        <xdr:cNvSpPr/>
      </xdr:nvSpPr>
      <xdr:spPr>
        <a:xfrm>
          <a:off x="16351250" y="124142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8B9C125D-51E7-4275-B654-782C9C3C14A8}"/>
            </a:ext>
          </a:extLst>
        </xdr:cNvPr>
        <xdr:cNvSpPr/>
      </xdr:nvSpPr>
      <xdr:spPr>
        <a:xfrm>
          <a:off x="16351250" y="125984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B44768E0-4FB7-456A-ABAA-016E0565B790}"/>
            </a:ext>
          </a:extLst>
        </xdr:cNvPr>
        <xdr:cNvSpPr/>
      </xdr:nvSpPr>
      <xdr:spPr>
        <a:xfrm>
          <a:off x="17849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8C687B2F-29CD-49E0-966D-60439CBE8F39}"/>
            </a:ext>
          </a:extLst>
        </xdr:cNvPr>
        <xdr:cNvSpPr/>
      </xdr:nvSpPr>
      <xdr:spPr>
        <a:xfrm>
          <a:off x="17849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BFD7E0F-FCE4-48C5-ABC3-804AAA5AA4CD}"/>
            </a:ext>
          </a:extLst>
        </xdr:cNvPr>
        <xdr:cNvSpPr/>
      </xdr:nvSpPr>
      <xdr:spPr>
        <a:xfrm>
          <a:off x="191770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F88185B9-6C99-44F2-9782-10FC79B3469B}"/>
            </a:ext>
          </a:extLst>
        </xdr:cNvPr>
        <xdr:cNvSpPr/>
      </xdr:nvSpPr>
      <xdr:spPr>
        <a:xfrm>
          <a:off x="191770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D822E468-B96A-455D-98E3-AADC3F2DF193}"/>
            </a:ext>
          </a:extLst>
        </xdr:cNvPr>
        <xdr:cNvSpPr/>
      </xdr:nvSpPr>
      <xdr:spPr>
        <a:xfrm>
          <a:off x="116649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33FC9858-55DD-4459-8352-B2D72C615F21}"/>
            </a:ext>
          </a:extLst>
        </xdr:cNvPr>
        <xdr:cNvSpPr/>
      </xdr:nvSpPr>
      <xdr:spPr>
        <a:xfrm>
          <a:off x="164592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70E9420F-81CF-4C28-B1A4-59290FDC7875}"/>
            </a:ext>
          </a:extLst>
        </xdr:cNvPr>
        <xdr:cNvSpPr/>
      </xdr:nvSpPr>
      <xdr:spPr>
        <a:xfrm>
          <a:off x="16459200" y="1290320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F44F8AA6-D71B-4813-820B-6362ED368F6A}"/>
            </a:ext>
          </a:extLst>
        </xdr:cNvPr>
        <xdr:cNvSpPr txBox="1"/>
      </xdr:nvSpPr>
      <xdr:spPr>
        <a:xfrm>
          <a:off x="16573500" y="13208000"/>
          <a:ext cx="525780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ラスパイレス指数は、指標の基準となる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を切っており、類似団体平均・県平均・全国平均を下回っている。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今後も人事院勧告等を勘案し、給与の適正化に努めていく。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1D66F556-AB5F-446E-BA95-836E3CD62489}"/>
            </a:ext>
          </a:extLst>
        </xdr:cNvPr>
        <xdr:cNvCxnSpPr/>
      </xdr:nvCxnSpPr>
      <xdr:spPr>
        <a:xfrm>
          <a:off x="116649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38BF1C12-D9E0-4F4A-90EB-A0521E94F200}"/>
            </a:ext>
          </a:extLst>
        </xdr:cNvPr>
        <xdr:cNvSpPr txBox="1"/>
      </xdr:nvSpPr>
      <xdr:spPr>
        <a:xfrm>
          <a:off x="1097915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26A93DD9-9100-4227-9C8C-F976247F8774}"/>
            </a:ext>
          </a:extLst>
        </xdr:cNvPr>
        <xdr:cNvCxnSpPr/>
      </xdr:nvCxnSpPr>
      <xdr:spPr>
        <a:xfrm>
          <a:off x="11664950" y="148441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DAD8E757-8374-43D7-BE76-87C1A2ACAD77}"/>
            </a:ext>
          </a:extLst>
        </xdr:cNvPr>
        <xdr:cNvSpPr txBox="1"/>
      </xdr:nvSpPr>
      <xdr:spPr>
        <a:xfrm>
          <a:off x="10979150" y="1470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457FD8EC-13E0-4FA0-99CE-545B17AAB49C}"/>
            </a:ext>
          </a:extLst>
        </xdr:cNvPr>
        <xdr:cNvCxnSpPr/>
      </xdr:nvCxnSpPr>
      <xdr:spPr>
        <a:xfrm>
          <a:off x="11664950" y="1445471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848944AB-7FA7-4AF9-9E8B-ABCBA0ABB80D}"/>
            </a:ext>
          </a:extLst>
        </xdr:cNvPr>
        <xdr:cNvSpPr txBox="1"/>
      </xdr:nvSpPr>
      <xdr:spPr>
        <a:xfrm>
          <a:off x="1097915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8AF788A9-FCC2-44E0-9671-3DBD21F80183}"/>
            </a:ext>
          </a:extLst>
        </xdr:cNvPr>
        <xdr:cNvCxnSpPr/>
      </xdr:nvCxnSpPr>
      <xdr:spPr>
        <a:xfrm>
          <a:off x="11664950" y="14065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AF8D42BF-58B2-4749-B34A-9ABB4343E506}"/>
            </a:ext>
          </a:extLst>
        </xdr:cNvPr>
        <xdr:cNvSpPr txBox="1"/>
      </xdr:nvSpPr>
      <xdr:spPr>
        <a:xfrm>
          <a:off x="1097915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042862ED-C3BD-4B92-BF25-8D464DF0CDD8}"/>
            </a:ext>
          </a:extLst>
        </xdr:cNvPr>
        <xdr:cNvCxnSpPr/>
      </xdr:nvCxnSpPr>
      <xdr:spPr>
        <a:xfrm>
          <a:off x="11664950" y="1368213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4BEA4F88-89A5-44A4-B115-D6C41E2A25BC}"/>
            </a:ext>
          </a:extLst>
        </xdr:cNvPr>
        <xdr:cNvSpPr txBox="1"/>
      </xdr:nvSpPr>
      <xdr:spPr>
        <a:xfrm>
          <a:off x="10979150" y="13539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7ED8340B-1BB6-44CD-8C5D-D65117FBDC88}"/>
            </a:ext>
          </a:extLst>
        </xdr:cNvPr>
        <xdr:cNvCxnSpPr/>
      </xdr:nvCxnSpPr>
      <xdr:spPr>
        <a:xfrm>
          <a:off x="11664950" y="132926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18A0AF1A-9B5D-4106-AD25-9E5D0C737F93}"/>
            </a:ext>
          </a:extLst>
        </xdr:cNvPr>
        <xdr:cNvSpPr txBox="1"/>
      </xdr:nvSpPr>
      <xdr:spPr>
        <a:xfrm>
          <a:off x="10979150" y="1315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D649FF2C-E31A-43C3-BF35-AB1140E313C2}"/>
            </a:ext>
          </a:extLst>
        </xdr:cNvPr>
        <xdr:cNvCxnSpPr/>
      </xdr:nvCxnSpPr>
      <xdr:spPr>
        <a:xfrm>
          <a:off x="116649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1EFB935F-86BE-44DE-9F5C-09EC01E1E617}"/>
            </a:ext>
          </a:extLst>
        </xdr:cNvPr>
        <xdr:cNvSpPr txBox="1"/>
      </xdr:nvSpPr>
      <xdr:spPr>
        <a:xfrm>
          <a:off x="1097915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7571B1B6-EC7A-4C40-8BA4-896902CF7370}"/>
            </a:ext>
          </a:extLst>
        </xdr:cNvPr>
        <xdr:cNvSpPr/>
      </xdr:nvSpPr>
      <xdr:spPr>
        <a:xfrm>
          <a:off x="116649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163689</xdr:rowOff>
    </xdr:to>
    <xdr:cxnSp macro="">
      <xdr:nvCxnSpPr>
        <xdr:cNvPr id="255" name="直線コネクタ 254">
          <a:extLst>
            <a:ext uri="{FF2B5EF4-FFF2-40B4-BE49-F238E27FC236}">
              <a16:creationId xmlns:a16="http://schemas.microsoft.com/office/drawing/2014/main" id="{98348AD1-78BA-499A-A88A-E3257A935DB6}"/>
            </a:ext>
          </a:extLst>
        </xdr:cNvPr>
        <xdr:cNvCxnSpPr/>
      </xdr:nvCxnSpPr>
      <xdr:spPr>
        <a:xfrm flipV="1">
          <a:off x="15474950" y="13239045"/>
          <a:ext cx="0" cy="16185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135766</xdr:rowOff>
    </xdr:from>
    <xdr:ext cx="762000" cy="259045"/>
    <xdr:sp macro="" textlink="">
      <xdr:nvSpPr>
        <xdr:cNvPr id="256" name="給与水準   （国との比較）最小値テキスト">
          <a:extLst>
            <a:ext uri="{FF2B5EF4-FFF2-40B4-BE49-F238E27FC236}">
              <a16:creationId xmlns:a16="http://schemas.microsoft.com/office/drawing/2014/main" id="{76FA8BD6-4E33-4653-B3B4-5121E5EDA32D}"/>
            </a:ext>
          </a:extLst>
        </xdr:cNvPr>
        <xdr:cNvSpPr txBox="1"/>
      </xdr:nvSpPr>
      <xdr:spPr>
        <a:xfrm>
          <a:off x="15563850" y="14829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163689</xdr:rowOff>
    </xdr:from>
    <xdr:to>
      <xdr:col>81</xdr:col>
      <xdr:colOff>133350</xdr:colOff>
      <xdr:row>89</xdr:row>
      <xdr:rowOff>163689</xdr:rowOff>
    </xdr:to>
    <xdr:cxnSp macro="">
      <xdr:nvCxnSpPr>
        <xdr:cNvPr id="257" name="直線コネクタ 256">
          <a:extLst>
            <a:ext uri="{FF2B5EF4-FFF2-40B4-BE49-F238E27FC236}">
              <a16:creationId xmlns:a16="http://schemas.microsoft.com/office/drawing/2014/main" id="{465C1B6A-78C6-43FB-A39E-1C92455AC83C}"/>
            </a:ext>
          </a:extLst>
        </xdr:cNvPr>
        <xdr:cNvCxnSpPr/>
      </xdr:nvCxnSpPr>
      <xdr:spPr>
        <a:xfrm>
          <a:off x="15405100" y="148575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8" name="給与水準   （国との比較）最大値テキスト">
          <a:extLst>
            <a:ext uri="{FF2B5EF4-FFF2-40B4-BE49-F238E27FC236}">
              <a16:creationId xmlns:a16="http://schemas.microsoft.com/office/drawing/2014/main" id="{B19F738D-689B-4BED-A68D-C3193122194C}"/>
            </a:ext>
          </a:extLst>
        </xdr:cNvPr>
        <xdr:cNvSpPr txBox="1"/>
      </xdr:nvSpPr>
      <xdr:spPr>
        <a:xfrm>
          <a:off x="15563850" y="1299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9" name="直線コネクタ 258">
          <a:extLst>
            <a:ext uri="{FF2B5EF4-FFF2-40B4-BE49-F238E27FC236}">
              <a16:creationId xmlns:a16="http://schemas.microsoft.com/office/drawing/2014/main" id="{F9FBC10B-D9B4-47F2-8A96-33144BA766C3}"/>
            </a:ext>
          </a:extLst>
        </xdr:cNvPr>
        <xdr:cNvCxnSpPr/>
      </xdr:nvCxnSpPr>
      <xdr:spPr>
        <a:xfrm>
          <a:off x="15405100" y="132390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18345</xdr:rowOff>
    </xdr:from>
    <xdr:to>
      <xdr:col>81</xdr:col>
      <xdr:colOff>44450</xdr:colOff>
      <xdr:row>85</xdr:row>
      <xdr:rowOff>125589</xdr:rowOff>
    </xdr:to>
    <xdr:cxnSp macro="">
      <xdr:nvCxnSpPr>
        <xdr:cNvPr id="260" name="直線コネクタ 259">
          <a:extLst>
            <a:ext uri="{FF2B5EF4-FFF2-40B4-BE49-F238E27FC236}">
              <a16:creationId xmlns:a16="http://schemas.microsoft.com/office/drawing/2014/main" id="{3B0688CB-BCAC-4FC8-92B2-EA9357450C01}"/>
            </a:ext>
          </a:extLst>
        </xdr:cNvPr>
        <xdr:cNvCxnSpPr/>
      </xdr:nvCxnSpPr>
      <xdr:spPr>
        <a:xfrm flipV="1">
          <a:off x="14712950" y="14051845"/>
          <a:ext cx="762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60272</xdr:rowOff>
    </xdr:from>
    <xdr:ext cx="762000" cy="259045"/>
    <xdr:sp macro="" textlink="">
      <xdr:nvSpPr>
        <xdr:cNvPr id="261" name="給与水準   （国との比較）平均値テキスト">
          <a:extLst>
            <a:ext uri="{FF2B5EF4-FFF2-40B4-BE49-F238E27FC236}">
              <a16:creationId xmlns:a16="http://schemas.microsoft.com/office/drawing/2014/main" id="{3285D138-E5DF-4AF8-993C-CB4650B01E8E}"/>
            </a:ext>
          </a:extLst>
        </xdr:cNvPr>
        <xdr:cNvSpPr txBox="1"/>
      </xdr:nvSpPr>
      <xdr:spPr>
        <a:xfrm>
          <a:off x="15563850" y="14093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88195</xdr:rowOff>
    </xdr:from>
    <xdr:to>
      <xdr:col>81</xdr:col>
      <xdr:colOff>95250</xdr:colOff>
      <xdr:row>86</xdr:row>
      <xdr:rowOff>18345</xdr:rowOff>
    </xdr:to>
    <xdr:sp macro="" textlink="">
      <xdr:nvSpPr>
        <xdr:cNvPr id="262" name="フローチャート: 判断 261">
          <a:extLst>
            <a:ext uri="{FF2B5EF4-FFF2-40B4-BE49-F238E27FC236}">
              <a16:creationId xmlns:a16="http://schemas.microsoft.com/office/drawing/2014/main" id="{0D933BCE-A03B-4197-8467-86887D49EF6D}"/>
            </a:ext>
          </a:extLst>
        </xdr:cNvPr>
        <xdr:cNvSpPr/>
      </xdr:nvSpPr>
      <xdr:spPr>
        <a:xfrm>
          <a:off x="15430500" y="1412169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125589</xdr:rowOff>
    </xdr:from>
    <xdr:to>
      <xdr:col>77</xdr:col>
      <xdr:colOff>44450</xdr:colOff>
      <xdr:row>85</xdr:row>
      <xdr:rowOff>152400</xdr:rowOff>
    </xdr:to>
    <xdr:cxnSp macro="">
      <xdr:nvCxnSpPr>
        <xdr:cNvPr id="263" name="直線コネクタ 262">
          <a:extLst>
            <a:ext uri="{FF2B5EF4-FFF2-40B4-BE49-F238E27FC236}">
              <a16:creationId xmlns:a16="http://schemas.microsoft.com/office/drawing/2014/main" id="{8A8BEA6F-D674-497B-A51C-3C95C01AF9FA}"/>
            </a:ext>
          </a:extLst>
        </xdr:cNvPr>
        <xdr:cNvCxnSpPr/>
      </xdr:nvCxnSpPr>
      <xdr:spPr>
        <a:xfrm flipV="1">
          <a:off x="13906500" y="14159089"/>
          <a:ext cx="80645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74789</xdr:rowOff>
    </xdr:from>
    <xdr:to>
      <xdr:col>77</xdr:col>
      <xdr:colOff>95250</xdr:colOff>
      <xdr:row>86</xdr:row>
      <xdr:rowOff>4939</xdr:rowOff>
    </xdr:to>
    <xdr:sp macro="" textlink="">
      <xdr:nvSpPr>
        <xdr:cNvPr id="264" name="フローチャート: 判断 263">
          <a:extLst>
            <a:ext uri="{FF2B5EF4-FFF2-40B4-BE49-F238E27FC236}">
              <a16:creationId xmlns:a16="http://schemas.microsoft.com/office/drawing/2014/main" id="{542B310F-2970-4556-A3B4-8796187D3226}"/>
            </a:ext>
          </a:extLst>
        </xdr:cNvPr>
        <xdr:cNvSpPr/>
      </xdr:nvSpPr>
      <xdr:spPr>
        <a:xfrm>
          <a:off x="14668500" y="1410828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15116</xdr:rowOff>
    </xdr:from>
    <xdr:ext cx="736600" cy="259045"/>
    <xdr:sp macro="" textlink="">
      <xdr:nvSpPr>
        <xdr:cNvPr id="265" name="テキスト ボックス 264">
          <a:extLst>
            <a:ext uri="{FF2B5EF4-FFF2-40B4-BE49-F238E27FC236}">
              <a16:creationId xmlns:a16="http://schemas.microsoft.com/office/drawing/2014/main" id="{EB1F539C-40F9-4F07-8578-0353F21A057A}"/>
            </a:ext>
          </a:extLst>
        </xdr:cNvPr>
        <xdr:cNvSpPr txBox="1"/>
      </xdr:nvSpPr>
      <xdr:spPr>
        <a:xfrm>
          <a:off x="14370050" y="13883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152400</xdr:rowOff>
    </xdr:from>
    <xdr:to>
      <xdr:col>72</xdr:col>
      <xdr:colOff>203200</xdr:colOff>
      <xdr:row>86</xdr:row>
      <xdr:rowOff>115005</xdr:rowOff>
    </xdr:to>
    <xdr:cxnSp macro="">
      <xdr:nvCxnSpPr>
        <xdr:cNvPr id="266" name="直線コネクタ 265">
          <a:extLst>
            <a:ext uri="{FF2B5EF4-FFF2-40B4-BE49-F238E27FC236}">
              <a16:creationId xmlns:a16="http://schemas.microsoft.com/office/drawing/2014/main" id="{93605BCA-3664-406F-B66C-9EF8C032E263}"/>
            </a:ext>
          </a:extLst>
        </xdr:cNvPr>
        <xdr:cNvCxnSpPr/>
      </xdr:nvCxnSpPr>
      <xdr:spPr>
        <a:xfrm flipV="1">
          <a:off x="13106400" y="14185900"/>
          <a:ext cx="800100" cy="12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47978</xdr:rowOff>
    </xdr:from>
    <xdr:to>
      <xdr:col>73</xdr:col>
      <xdr:colOff>44450</xdr:colOff>
      <xdr:row>85</xdr:row>
      <xdr:rowOff>149578</xdr:rowOff>
    </xdr:to>
    <xdr:sp macro="" textlink="">
      <xdr:nvSpPr>
        <xdr:cNvPr id="267" name="フローチャート: 判断 266">
          <a:extLst>
            <a:ext uri="{FF2B5EF4-FFF2-40B4-BE49-F238E27FC236}">
              <a16:creationId xmlns:a16="http://schemas.microsoft.com/office/drawing/2014/main" id="{962CC737-6E49-480A-8B4D-E83901746B2B}"/>
            </a:ext>
          </a:extLst>
        </xdr:cNvPr>
        <xdr:cNvSpPr/>
      </xdr:nvSpPr>
      <xdr:spPr>
        <a:xfrm>
          <a:off x="13868400" y="1408147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159755</xdr:rowOff>
    </xdr:from>
    <xdr:ext cx="762000" cy="259045"/>
    <xdr:sp macro="" textlink="">
      <xdr:nvSpPr>
        <xdr:cNvPr id="268" name="テキスト ボックス 267">
          <a:extLst>
            <a:ext uri="{FF2B5EF4-FFF2-40B4-BE49-F238E27FC236}">
              <a16:creationId xmlns:a16="http://schemas.microsoft.com/office/drawing/2014/main" id="{D97343B8-494B-45B1-9835-D23D14982D55}"/>
            </a:ext>
          </a:extLst>
        </xdr:cNvPr>
        <xdr:cNvSpPr txBox="1"/>
      </xdr:nvSpPr>
      <xdr:spPr>
        <a:xfrm>
          <a:off x="13557250" y="13863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165805</xdr:rowOff>
    </xdr:from>
    <xdr:to>
      <xdr:col>68</xdr:col>
      <xdr:colOff>152400</xdr:colOff>
      <xdr:row>86</xdr:row>
      <xdr:rowOff>115005</xdr:rowOff>
    </xdr:to>
    <xdr:cxnSp macro="">
      <xdr:nvCxnSpPr>
        <xdr:cNvPr id="269" name="直線コネクタ 268">
          <a:extLst>
            <a:ext uri="{FF2B5EF4-FFF2-40B4-BE49-F238E27FC236}">
              <a16:creationId xmlns:a16="http://schemas.microsoft.com/office/drawing/2014/main" id="{25D1D5FF-B5EE-4D4E-9DCC-F183B855C6F7}"/>
            </a:ext>
          </a:extLst>
        </xdr:cNvPr>
        <xdr:cNvCxnSpPr/>
      </xdr:nvCxnSpPr>
      <xdr:spPr>
        <a:xfrm>
          <a:off x="12293600" y="14199305"/>
          <a:ext cx="8128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70" name="フローチャート: 判断 269">
          <a:extLst>
            <a:ext uri="{FF2B5EF4-FFF2-40B4-BE49-F238E27FC236}">
              <a16:creationId xmlns:a16="http://schemas.microsoft.com/office/drawing/2014/main" id="{C91DE337-9C68-4687-B933-0E5A7BE7E283}"/>
            </a:ext>
          </a:extLst>
        </xdr:cNvPr>
        <xdr:cNvSpPr/>
      </xdr:nvSpPr>
      <xdr:spPr>
        <a:xfrm>
          <a:off x="13055600" y="14094884"/>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71" name="テキスト ボックス 270">
          <a:extLst>
            <a:ext uri="{FF2B5EF4-FFF2-40B4-BE49-F238E27FC236}">
              <a16:creationId xmlns:a16="http://schemas.microsoft.com/office/drawing/2014/main" id="{A23E4964-40F5-4999-9943-FDDF68E72E9E}"/>
            </a:ext>
          </a:extLst>
        </xdr:cNvPr>
        <xdr:cNvSpPr txBox="1"/>
      </xdr:nvSpPr>
      <xdr:spPr>
        <a:xfrm>
          <a:off x="12763500" y="1387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47978</xdr:rowOff>
    </xdr:from>
    <xdr:to>
      <xdr:col>64</xdr:col>
      <xdr:colOff>152400</xdr:colOff>
      <xdr:row>85</xdr:row>
      <xdr:rowOff>149578</xdr:rowOff>
    </xdr:to>
    <xdr:sp macro="" textlink="">
      <xdr:nvSpPr>
        <xdr:cNvPr id="272" name="フローチャート: 判断 271">
          <a:extLst>
            <a:ext uri="{FF2B5EF4-FFF2-40B4-BE49-F238E27FC236}">
              <a16:creationId xmlns:a16="http://schemas.microsoft.com/office/drawing/2014/main" id="{BA8E4A14-2C3E-4AC0-9CCA-477DAA0D989C}"/>
            </a:ext>
          </a:extLst>
        </xdr:cNvPr>
        <xdr:cNvSpPr/>
      </xdr:nvSpPr>
      <xdr:spPr>
        <a:xfrm>
          <a:off x="12242800" y="1408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159755</xdr:rowOff>
    </xdr:from>
    <xdr:ext cx="762000" cy="259045"/>
    <xdr:sp macro="" textlink="">
      <xdr:nvSpPr>
        <xdr:cNvPr id="273" name="テキスト ボックス 272">
          <a:extLst>
            <a:ext uri="{FF2B5EF4-FFF2-40B4-BE49-F238E27FC236}">
              <a16:creationId xmlns:a16="http://schemas.microsoft.com/office/drawing/2014/main" id="{6124775E-E1C1-41CD-892F-86B12717FFCE}"/>
            </a:ext>
          </a:extLst>
        </xdr:cNvPr>
        <xdr:cNvSpPr txBox="1"/>
      </xdr:nvSpPr>
      <xdr:spPr>
        <a:xfrm>
          <a:off x="11950700" y="13863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BA650DAD-8300-4A1A-B968-93298DB7CDE7}"/>
            </a:ext>
          </a:extLst>
        </xdr:cNvPr>
        <xdr:cNvSpPr txBox="1"/>
      </xdr:nvSpPr>
      <xdr:spPr>
        <a:xfrm>
          <a:off x="15278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3EC35FB6-5836-4750-A077-70E7FA091B3C}"/>
            </a:ext>
          </a:extLst>
        </xdr:cNvPr>
        <xdr:cNvSpPr txBox="1"/>
      </xdr:nvSpPr>
      <xdr:spPr>
        <a:xfrm>
          <a:off x="14516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46404611-C165-4C88-A788-6AB0E3715D87}"/>
            </a:ext>
          </a:extLst>
        </xdr:cNvPr>
        <xdr:cNvSpPr txBox="1"/>
      </xdr:nvSpPr>
      <xdr:spPr>
        <a:xfrm>
          <a:off x="1371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B88447FB-96E4-4420-AE5E-C0B96E40BE6D}"/>
            </a:ext>
          </a:extLst>
        </xdr:cNvPr>
        <xdr:cNvSpPr txBox="1"/>
      </xdr:nvSpPr>
      <xdr:spPr>
        <a:xfrm>
          <a:off x="129095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1955678-A5E1-4CB6-BE23-B5DA4C2105B9}"/>
            </a:ext>
          </a:extLst>
        </xdr:cNvPr>
        <xdr:cNvSpPr txBox="1"/>
      </xdr:nvSpPr>
      <xdr:spPr>
        <a:xfrm>
          <a:off x="120967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138995</xdr:rowOff>
    </xdr:from>
    <xdr:to>
      <xdr:col>81</xdr:col>
      <xdr:colOff>95250</xdr:colOff>
      <xdr:row>85</xdr:row>
      <xdr:rowOff>69145</xdr:rowOff>
    </xdr:to>
    <xdr:sp macro="" textlink="">
      <xdr:nvSpPr>
        <xdr:cNvPr id="279" name="楕円 278">
          <a:extLst>
            <a:ext uri="{FF2B5EF4-FFF2-40B4-BE49-F238E27FC236}">
              <a16:creationId xmlns:a16="http://schemas.microsoft.com/office/drawing/2014/main" id="{8F1BCADE-2784-4312-94E7-CDC4B315DE20}"/>
            </a:ext>
          </a:extLst>
        </xdr:cNvPr>
        <xdr:cNvSpPr/>
      </xdr:nvSpPr>
      <xdr:spPr>
        <a:xfrm>
          <a:off x="15430500" y="1400739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155522</xdr:rowOff>
    </xdr:from>
    <xdr:ext cx="762000" cy="259045"/>
    <xdr:sp macro="" textlink="">
      <xdr:nvSpPr>
        <xdr:cNvPr id="280" name="給与水準   （国との比較）該当値テキスト">
          <a:extLst>
            <a:ext uri="{FF2B5EF4-FFF2-40B4-BE49-F238E27FC236}">
              <a16:creationId xmlns:a16="http://schemas.microsoft.com/office/drawing/2014/main" id="{71E12D3B-FBC0-492C-BDA9-B256CA73058D}"/>
            </a:ext>
          </a:extLst>
        </xdr:cNvPr>
        <xdr:cNvSpPr txBox="1"/>
      </xdr:nvSpPr>
      <xdr:spPr>
        <a:xfrm>
          <a:off x="15563850" y="13858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74789</xdr:rowOff>
    </xdr:from>
    <xdr:to>
      <xdr:col>77</xdr:col>
      <xdr:colOff>95250</xdr:colOff>
      <xdr:row>86</xdr:row>
      <xdr:rowOff>4939</xdr:rowOff>
    </xdr:to>
    <xdr:sp macro="" textlink="">
      <xdr:nvSpPr>
        <xdr:cNvPr id="281" name="楕円 280">
          <a:extLst>
            <a:ext uri="{FF2B5EF4-FFF2-40B4-BE49-F238E27FC236}">
              <a16:creationId xmlns:a16="http://schemas.microsoft.com/office/drawing/2014/main" id="{E89B6389-EB8D-4E57-A558-F05DB09CA66B}"/>
            </a:ext>
          </a:extLst>
        </xdr:cNvPr>
        <xdr:cNvSpPr/>
      </xdr:nvSpPr>
      <xdr:spPr>
        <a:xfrm>
          <a:off x="14668500" y="1410828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161166</xdr:rowOff>
    </xdr:from>
    <xdr:ext cx="736600" cy="259045"/>
    <xdr:sp macro="" textlink="">
      <xdr:nvSpPr>
        <xdr:cNvPr id="282" name="テキスト ボックス 281">
          <a:extLst>
            <a:ext uri="{FF2B5EF4-FFF2-40B4-BE49-F238E27FC236}">
              <a16:creationId xmlns:a16="http://schemas.microsoft.com/office/drawing/2014/main" id="{54931337-D81A-44C2-9FAC-7F043184D958}"/>
            </a:ext>
          </a:extLst>
        </xdr:cNvPr>
        <xdr:cNvSpPr txBox="1"/>
      </xdr:nvSpPr>
      <xdr:spPr>
        <a:xfrm>
          <a:off x="14370050" y="14194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101600</xdr:rowOff>
    </xdr:from>
    <xdr:to>
      <xdr:col>73</xdr:col>
      <xdr:colOff>44450</xdr:colOff>
      <xdr:row>86</xdr:row>
      <xdr:rowOff>31750</xdr:rowOff>
    </xdr:to>
    <xdr:sp macro="" textlink="">
      <xdr:nvSpPr>
        <xdr:cNvPr id="283" name="楕円 282">
          <a:extLst>
            <a:ext uri="{FF2B5EF4-FFF2-40B4-BE49-F238E27FC236}">
              <a16:creationId xmlns:a16="http://schemas.microsoft.com/office/drawing/2014/main" id="{7027E55F-73E5-4CCD-AE37-E1C2C4B7E236}"/>
            </a:ext>
          </a:extLst>
        </xdr:cNvPr>
        <xdr:cNvSpPr/>
      </xdr:nvSpPr>
      <xdr:spPr>
        <a:xfrm>
          <a:off x="13868400" y="141351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84" name="テキスト ボックス 283">
          <a:extLst>
            <a:ext uri="{FF2B5EF4-FFF2-40B4-BE49-F238E27FC236}">
              <a16:creationId xmlns:a16="http://schemas.microsoft.com/office/drawing/2014/main" id="{D4BCBE97-9843-4B6E-82D4-8F36451767CE}"/>
            </a:ext>
          </a:extLst>
        </xdr:cNvPr>
        <xdr:cNvSpPr txBox="1"/>
      </xdr:nvSpPr>
      <xdr:spPr>
        <a:xfrm>
          <a:off x="13557250" y="1421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64205</xdr:rowOff>
    </xdr:from>
    <xdr:to>
      <xdr:col>68</xdr:col>
      <xdr:colOff>203200</xdr:colOff>
      <xdr:row>86</xdr:row>
      <xdr:rowOff>165805</xdr:rowOff>
    </xdr:to>
    <xdr:sp macro="" textlink="">
      <xdr:nvSpPr>
        <xdr:cNvPr id="285" name="楕円 284">
          <a:extLst>
            <a:ext uri="{FF2B5EF4-FFF2-40B4-BE49-F238E27FC236}">
              <a16:creationId xmlns:a16="http://schemas.microsoft.com/office/drawing/2014/main" id="{1E5923B1-7D5F-4ED6-8880-C16D81AB1955}"/>
            </a:ext>
          </a:extLst>
        </xdr:cNvPr>
        <xdr:cNvSpPr/>
      </xdr:nvSpPr>
      <xdr:spPr>
        <a:xfrm>
          <a:off x="13055600" y="14262805"/>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150582</xdr:rowOff>
    </xdr:from>
    <xdr:ext cx="762000" cy="259045"/>
    <xdr:sp macro="" textlink="">
      <xdr:nvSpPr>
        <xdr:cNvPr id="286" name="テキスト ボックス 285">
          <a:extLst>
            <a:ext uri="{FF2B5EF4-FFF2-40B4-BE49-F238E27FC236}">
              <a16:creationId xmlns:a16="http://schemas.microsoft.com/office/drawing/2014/main" id="{DCD3A58A-A9C3-4F9F-B15C-0536ECFBAB2D}"/>
            </a:ext>
          </a:extLst>
        </xdr:cNvPr>
        <xdr:cNvSpPr txBox="1"/>
      </xdr:nvSpPr>
      <xdr:spPr>
        <a:xfrm>
          <a:off x="12763500" y="14349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115005</xdr:rowOff>
    </xdr:from>
    <xdr:to>
      <xdr:col>64</xdr:col>
      <xdr:colOff>152400</xdr:colOff>
      <xdr:row>86</xdr:row>
      <xdr:rowOff>45155</xdr:rowOff>
    </xdr:to>
    <xdr:sp macro="" textlink="">
      <xdr:nvSpPr>
        <xdr:cNvPr id="287" name="楕円 286">
          <a:extLst>
            <a:ext uri="{FF2B5EF4-FFF2-40B4-BE49-F238E27FC236}">
              <a16:creationId xmlns:a16="http://schemas.microsoft.com/office/drawing/2014/main" id="{181872C8-26F2-4DDE-9575-B12CA5B12209}"/>
            </a:ext>
          </a:extLst>
        </xdr:cNvPr>
        <xdr:cNvSpPr/>
      </xdr:nvSpPr>
      <xdr:spPr>
        <a:xfrm>
          <a:off x="12242800" y="141485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29932</xdr:rowOff>
    </xdr:from>
    <xdr:ext cx="762000" cy="259045"/>
    <xdr:sp macro="" textlink="">
      <xdr:nvSpPr>
        <xdr:cNvPr id="288" name="テキスト ボックス 287">
          <a:extLst>
            <a:ext uri="{FF2B5EF4-FFF2-40B4-BE49-F238E27FC236}">
              <a16:creationId xmlns:a16="http://schemas.microsoft.com/office/drawing/2014/main" id="{4E178EF2-9DB6-4EDA-B667-8DF8285BE114}"/>
            </a:ext>
          </a:extLst>
        </xdr:cNvPr>
        <xdr:cNvSpPr txBox="1"/>
      </xdr:nvSpPr>
      <xdr:spPr>
        <a:xfrm>
          <a:off x="11950700" y="1422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9AD550EF-0EC4-44A4-BC2D-41B82A37DA24}"/>
            </a:ext>
          </a:extLst>
        </xdr:cNvPr>
        <xdr:cNvSpPr/>
      </xdr:nvSpPr>
      <xdr:spPr>
        <a:xfrm>
          <a:off x="116649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15D22F96-0BD5-42EA-B095-46E446BE8C88}"/>
            </a:ext>
          </a:extLst>
        </xdr:cNvPr>
        <xdr:cNvSpPr txBox="1"/>
      </xdr:nvSpPr>
      <xdr:spPr>
        <a:xfrm>
          <a:off x="12146152" y="885190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DDEF5B4E-69F9-4850-A3E9-7E8B7210160D}"/>
            </a:ext>
          </a:extLst>
        </xdr:cNvPr>
        <xdr:cNvSpPr txBox="1"/>
      </xdr:nvSpPr>
      <xdr:spPr>
        <a:xfrm>
          <a:off x="14307949"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8E91DA21-AFF0-4EEF-9303-7ED697827931}"/>
            </a:ext>
          </a:extLst>
        </xdr:cNvPr>
        <xdr:cNvSpPr/>
      </xdr:nvSpPr>
      <xdr:spPr>
        <a:xfrm>
          <a:off x="16351250" y="87503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99A18F4D-977A-4628-A633-DEA0B7F342F4}"/>
            </a:ext>
          </a:extLst>
        </xdr:cNvPr>
        <xdr:cNvSpPr/>
      </xdr:nvSpPr>
      <xdr:spPr>
        <a:xfrm>
          <a:off x="16351250" y="89281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1ECD8048-E6C1-4856-AD03-79AE8E99774F}"/>
            </a:ext>
          </a:extLst>
        </xdr:cNvPr>
        <xdr:cNvSpPr/>
      </xdr:nvSpPr>
      <xdr:spPr>
        <a:xfrm>
          <a:off x="17849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6BB6A406-E450-49B7-AA16-34EAAA95DC26}"/>
            </a:ext>
          </a:extLst>
        </xdr:cNvPr>
        <xdr:cNvSpPr/>
      </xdr:nvSpPr>
      <xdr:spPr>
        <a:xfrm>
          <a:off x="17849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51AD96AA-ABC8-4995-8D68-CF8828A9E6EA}"/>
            </a:ext>
          </a:extLst>
        </xdr:cNvPr>
        <xdr:cNvSpPr/>
      </xdr:nvSpPr>
      <xdr:spPr>
        <a:xfrm>
          <a:off x="191770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7F27BF11-2AB6-4190-8EAC-417E21AF0143}"/>
            </a:ext>
          </a:extLst>
        </xdr:cNvPr>
        <xdr:cNvSpPr/>
      </xdr:nvSpPr>
      <xdr:spPr>
        <a:xfrm>
          <a:off x="191770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18A880C5-B199-49EE-9081-5038E20B7473}"/>
            </a:ext>
          </a:extLst>
        </xdr:cNvPr>
        <xdr:cNvSpPr/>
      </xdr:nvSpPr>
      <xdr:spPr>
        <a:xfrm>
          <a:off x="116649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5C35A9FF-1605-48C3-9286-898C8391220A}"/>
            </a:ext>
          </a:extLst>
        </xdr:cNvPr>
        <xdr:cNvSpPr/>
      </xdr:nvSpPr>
      <xdr:spPr>
        <a:xfrm>
          <a:off x="164592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BA90EA0C-4533-4E0A-9950-51049B174C53}"/>
            </a:ext>
          </a:extLst>
        </xdr:cNvPr>
        <xdr:cNvSpPr/>
      </xdr:nvSpPr>
      <xdr:spPr>
        <a:xfrm>
          <a:off x="16459200" y="92392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10B3D65A-DCF7-40F5-AD36-66A146D9D379}"/>
            </a:ext>
          </a:extLst>
        </xdr:cNvPr>
        <xdr:cNvSpPr txBox="1"/>
      </xdr:nvSpPr>
      <xdr:spPr>
        <a:xfrm>
          <a:off x="16573500" y="95440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人口千人当たり職員数は、類似団体平均を下回っているものの、人口の減少に伴い緩やかな増加傾向にある。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今後も組織のスリム化や効率的な行政運営を目指すとともに、定員管理計画に沿って職員採用を計画的に実施していく。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501FCFB-968E-4B2E-96E0-352A51E67BEB}"/>
            </a:ext>
          </a:extLst>
        </xdr:cNvPr>
        <xdr:cNvSpPr txBox="1"/>
      </xdr:nvSpPr>
      <xdr:spPr>
        <a:xfrm>
          <a:off x="11626850" y="9055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FEAA92F8-CCA0-4790-9D76-967ED5E1C347}"/>
            </a:ext>
          </a:extLst>
        </xdr:cNvPr>
        <xdr:cNvCxnSpPr/>
      </xdr:nvCxnSpPr>
      <xdr:spPr>
        <a:xfrm>
          <a:off x="116649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C318A155-89DE-4B2A-B388-0D05780728DD}"/>
            </a:ext>
          </a:extLst>
        </xdr:cNvPr>
        <xdr:cNvSpPr txBox="1"/>
      </xdr:nvSpPr>
      <xdr:spPr>
        <a:xfrm>
          <a:off x="1097915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a:extLst>
            <a:ext uri="{FF2B5EF4-FFF2-40B4-BE49-F238E27FC236}">
              <a16:creationId xmlns:a16="http://schemas.microsoft.com/office/drawing/2014/main" id="{157BB973-45E8-401D-98A1-1AD75F20618D}"/>
            </a:ext>
          </a:extLst>
        </xdr:cNvPr>
        <xdr:cNvCxnSpPr/>
      </xdr:nvCxnSpPr>
      <xdr:spPr>
        <a:xfrm>
          <a:off x="11664950" y="1122498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6" name="テキスト ボックス 305">
          <a:extLst>
            <a:ext uri="{FF2B5EF4-FFF2-40B4-BE49-F238E27FC236}">
              <a16:creationId xmlns:a16="http://schemas.microsoft.com/office/drawing/2014/main" id="{274C371D-86A1-478D-A78D-814C9406467B}"/>
            </a:ext>
          </a:extLst>
        </xdr:cNvPr>
        <xdr:cNvSpPr txBox="1"/>
      </xdr:nvSpPr>
      <xdr:spPr>
        <a:xfrm>
          <a:off x="10979150" y="1108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a:extLst>
            <a:ext uri="{FF2B5EF4-FFF2-40B4-BE49-F238E27FC236}">
              <a16:creationId xmlns:a16="http://schemas.microsoft.com/office/drawing/2014/main" id="{6E8E5FA8-A106-4A75-A14E-14A22E06CFF4}"/>
            </a:ext>
          </a:extLst>
        </xdr:cNvPr>
        <xdr:cNvCxnSpPr/>
      </xdr:nvCxnSpPr>
      <xdr:spPr>
        <a:xfrm>
          <a:off x="11664950" y="108993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8" name="テキスト ボックス 307">
          <a:extLst>
            <a:ext uri="{FF2B5EF4-FFF2-40B4-BE49-F238E27FC236}">
              <a16:creationId xmlns:a16="http://schemas.microsoft.com/office/drawing/2014/main" id="{868BE4FF-628A-44DF-AB56-2488D96C43FF}"/>
            </a:ext>
          </a:extLst>
        </xdr:cNvPr>
        <xdr:cNvSpPr txBox="1"/>
      </xdr:nvSpPr>
      <xdr:spPr>
        <a:xfrm>
          <a:off x="10979150" y="10757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a:extLst>
            <a:ext uri="{FF2B5EF4-FFF2-40B4-BE49-F238E27FC236}">
              <a16:creationId xmlns:a16="http://schemas.microsoft.com/office/drawing/2014/main" id="{BCE38B1D-2D2C-482C-BCE9-AB7BEBCB561B}"/>
            </a:ext>
          </a:extLst>
        </xdr:cNvPr>
        <xdr:cNvCxnSpPr/>
      </xdr:nvCxnSpPr>
      <xdr:spPr>
        <a:xfrm>
          <a:off x="11664950" y="105673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0" name="テキスト ボックス 309">
          <a:extLst>
            <a:ext uri="{FF2B5EF4-FFF2-40B4-BE49-F238E27FC236}">
              <a16:creationId xmlns:a16="http://schemas.microsoft.com/office/drawing/2014/main" id="{E4F160E7-7163-4577-9441-2381FA3A4796}"/>
            </a:ext>
          </a:extLst>
        </xdr:cNvPr>
        <xdr:cNvSpPr txBox="1"/>
      </xdr:nvSpPr>
      <xdr:spPr>
        <a:xfrm>
          <a:off x="10979150" y="10425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a:extLst>
            <a:ext uri="{FF2B5EF4-FFF2-40B4-BE49-F238E27FC236}">
              <a16:creationId xmlns:a16="http://schemas.microsoft.com/office/drawing/2014/main" id="{EB846B5B-F559-43DF-B4A3-8FF2AB766FAD}"/>
            </a:ext>
          </a:extLst>
        </xdr:cNvPr>
        <xdr:cNvCxnSpPr/>
      </xdr:nvCxnSpPr>
      <xdr:spPr>
        <a:xfrm>
          <a:off x="11664950" y="102352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2" name="テキスト ボックス 311">
          <a:extLst>
            <a:ext uri="{FF2B5EF4-FFF2-40B4-BE49-F238E27FC236}">
              <a16:creationId xmlns:a16="http://schemas.microsoft.com/office/drawing/2014/main" id="{48FB05C5-3F1C-4233-A5D0-A1E34641C7B3}"/>
            </a:ext>
          </a:extLst>
        </xdr:cNvPr>
        <xdr:cNvSpPr txBox="1"/>
      </xdr:nvSpPr>
      <xdr:spPr>
        <a:xfrm>
          <a:off x="10979150" y="100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a:extLst>
            <a:ext uri="{FF2B5EF4-FFF2-40B4-BE49-F238E27FC236}">
              <a16:creationId xmlns:a16="http://schemas.microsoft.com/office/drawing/2014/main" id="{FC5122BB-6857-4672-8D20-F61736E7BDEA}"/>
            </a:ext>
          </a:extLst>
        </xdr:cNvPr>
        <xdr:cNvCxnSpPr/>
      </xdr:nvCxnSpPr>
      <xdr:spPr>
        <a:xfrm>
          <a:off x="11664950" y="990327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4" name="テキスト ボックス 313">
          <a:extLst>
            <a:ext uri="{FF2B5EF4-FFF2-40B4-BE49-F238E27FC236}">
              <a16:creationId xmlns:a16="http://schemas.microsoft.com/office/drawing/2014/main" id="{525C50AB-1029-4321-93F8-ED889B3944B5}"/>
            </a:ext>
          </a:extLst>
        </xdr:cNvPr>
        <xdr:cNvSpPr txBox="1"/>
      </xdr:nvSpPr>
      <xdr:spPr>
        <a:xfrm>
          <a:off x="10979150" y="9761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a:extLst>
            <a:ext uri="{FF2B5EF4-FFF2-40B4-BE49-F238E27FC236}">
              <a16:creationId xmlns:a16="http://schemas.microsoft.com/office/drawing/2014/main" id="{8D0982EC-657E-4979-97E0-348A5F476708}"/>
            </a:ext>
          </a:extLst>
        </xdr:cNvPr>
        <xdr:cNvCxnSpPr/>
      </xdr:nvCxnSpPr>
      <xdr:spPr>
        <a:xfrm>
          <a:off x="11664950" y="957126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6" name="テキスト ボックス 315">
          <a:extLst>
            <a:ext uri="{FF2B5EF4-FFF2-40B4-BE49-F238E27FC236}">
              <a16:creationId xmlns:a16="http://schemas.microsoft.com/office/drawing/2014/main" id="{3C1E91BA-A7B9-47E5-9B61-1E171E021F57}"/>
            </a:ext>
          </a:extLst>
        </xdr:cNvPr>
        <xdr:cNvSpPr txBox="1"/>
      </xdr:nvSpPr>
      <xdr:spPr>
        <a:xfrm>
          <a:off x="10979150" y="942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a:extLst>
            <a:ext uri="{FF2B5EF4-FFF2-40B4-BE49-F238E27FC236}">
              <a16:creationId xmlns:a16="http://schemas.microsoft.com/office/drawing/2014/main" id="{263377DF-E2A9-40EF-BE14-1DC11217BB9E}"/>
            </a:ext>
          </a:extLst>
        </xdr:cNvPr>
        <xdr:cNvCxnSpPr/>
      </xdr:nvCxnSpPr>
      <xdr:spPr>
        <a:xfrm>
          <a:off x="116649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a:extLst>
            <a:ext uri="{FF2B5EF4-FFF2-40B4-BE49-F238E27FC236}">
              <a16:creationId xmlns:a16="http://schemas.microsoft.com/office/drawing/2014/main" id="{DF6B6BB6-CCE4-46CA-BD55-B132729CA918}"/>
            </a:ext>
          </a:extLst>
        </xdr:cNvPr>
        <xdr:cNvSpPr txBox="1"/>
      </xdr:nvSpPr>
      <xdr:spPr>
        <a:xfrm>
          <a:off x="1097915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a:extLst>
            <a:ext uri="{FF2B5EF4-FFF2-40B4-BE49-F238E27FC236}">
              <a16:creationId xmlns:a16="http://schemas.microsoft.com/office/drawing/2014/main" id="{060FDE56-BE9C-484D-B478-E22A7B1EC2D7}"/>
            </a:ext>
          </a:extLst>
        </xdr:cNvPr>
        <xdr:cNvSpPr/>
      </xdr:nvSpPr>
      <xdr:spPr>
        <a:xfrm>
          <a:off x="116649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78740</xdr:rowOff>
    </xdr:from>
    <xdr:to>
      <xdr:col>81</xdr:col>
      <xdr:colOff>44450</xdr:colOff>
      <xdr:row>66</xdr:row>
      <xdr:rowOff>171027</xdr:rowOff>
    </xdr:to>
    <xdr:cxnSp macro="">
      <xdr:nvCxnSpPr>
        <xdr:cNvPr id="320" name="直線コネクタ 319">
          <a:extLst>
            <a:ext uri="{FF2B5EF4-FFF2-40B4-BE49-F238E27FC236}">
              <a16:creationId xmlns:a16="http://schemas.microsoft.com/office/drawing/2014/main" id="{51453702-6BE1-4BE4-ABFC-69BB47A2826A}"/>
            </a:ext>
          </a:extLst>
        </xdr:cNvPr>
        <xdr:cNvCxnSpPr/>
      </xdr:nvCxnSpPr>
      <xdr:spPr>
        <a:xfrm flipV="1">
          <a:off x="15474950" y="9654540"/>
          <a:ext cx="0" cy="14067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143104</xdr:rowOff>
    </xdr:from>
    <xdr:ext cx="762000" cy="259045"/>
    <xdr:sp macro="" textlink="">
      <xdr:nvSpPr>
        <xdr:cNvPr id="321" name="定員管理の状況最小値テキスト">
          <a:extLst>
            <a:ext uri="{FF2B5EF4-FFF2-40B4-BE49-F238E27FC236}">
              <a16:creationId xmlns:a16="http://schemas.microsoft.com/office/drawing/2014/main" id="{B185EB85-C112-4284-92C9-30B601BB311B}"/>
            </a:ext>
          </a:extLst>
        </xdr:cNvPr>
        <xdr:cNvSpPr txBox="1"/>
      </xdr:nvSpPr>
      <xdr:spPr>
        <a:xfrm>
          <a:off x="15563850" y="1103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171027</xdr:rowOff>
    </xdr:from>
    <xdr:to>
      <xdr:col>81</xdr:col>
      <xdr:colOff>133350</xdr:colOff>
      <xdr:row>66</xdr:row>
      <xdr:rowOff>171027</xdr:rowOff>
    </xdr:to>
    <xdr:cxnSp macro="">
      <xdr:nvCxnSpPr>
        <xdr:cNvPr id="322" name="直線コネクタ 321">
          <a:extLst>
            <a:ext uri="{FF2B5EF4-FFF2-40B4-BE49-F238E27FC236}">
              <a16:creationId xmlns:a16="http://schemas.microsoft.com/office/drawing/2014/main" id="{C922F22C-C847-48D1-B98B-50DACC9C3338}"/>
            </a:ext>
          </a:extLst>
        </xdr:cNvPr>
        <xdr:cNvCxnSpPr/>
      </xdr:nvCxnSpPr>
      <xdr:spPr>
        <a:xfrm>
          <a:off x="15405100" y="1106127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165117</xdr:rowOff>
    </xdr:from>
    <xdr:ext cx="762000" cy="259045"/>
    <xdr:sp macro="" textlink="">
      <xdr:nvSpPr>
        <xdr:cNvPr id="323" name="定員管理の状況最大値テキスト">
          <a:extLst>
            <a:ext uri="{FF2B5EF4-FFF2-40B4-BE49-F238E27FC236}">
              <a16:creationId xmlns:a16="http://schemas.microsoft.com/office/drawing/2014/main" id="{35DD01EC-ACDC-44BA-ADBC-A5DD98F8B7A1}"/>
            </a:ext>
          </a:extLst>
        </xdr:cNvPr>
        <xdr:cNvSpPr txBox="1"/>
      </xdr:nvSpPr>
      <xdr:spPr>
        <a:xfrm>
          <a:off x="15563850" y="941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78740</xdr:rowOff>
    </xdr:from>
    <xdr:to>
      <xdr:col>81</xdr:col>
      <xdr:colOff>133350</xdr:colOff>
      <xdr:row>58</xdr:row>
      <xdr:rowOff>78740</xdr:rowOff>
    </xdr:to>
    <xdr:cxnSp macro="">
      <xdr:nvCxnSpPr>
        <xdr:cNvPr id="324" name="直線コネクタ 323">
          <a:extLst>
            <a:ext uri="{FF2B5EF4-FFF2-40B4-BE49-F238E27FC236}">
              <a16:creationId xmlns:a16="http://schemas.microsoft.com/office/drawing/2014/main" id="{1720722E-956F-414A-9927-94F2AF313D86}"/>
            </a:ext>
          </a:extLst>
        </xdr:cNvPr>
        <xdr:cNvCxnSpPr/>
      </xdr:nvCxnSpPr>
      <xdr:spPr>
        <a:xfrm>
          <a:off x="15405100" y="96545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64467</xdr:rowOff>
    </xdr:from>
    <xdr:to>
      <xdr:col>81</xdr:col>
      <xdr:colOff>44450</xdr:colOff>
      <xdr:row>60</xdr:row>
      <xdr:rowOff>72511</xdr:rowOff>
    </xdr:to>
    <xdr:cxnSp macro="">
      <xdr:nvCxnSpPr>
        <xdr:cNvPr id="325" name="直線コネクタ 324">
          <a:extLst>
            <a:ext uri="{FF2B5EF4-FFF2-40B4-BE49-F238E27FC236}">
              <a16:creationId xmlns:a16="http://schemas.microsoft.com/office/drawing/2014/main" id="{72834555-55A6-4315-9984-535B51A4F44C}"/>
            </a:ext>
          </a:extLst>
        </xdr:cNvPr>
        <xdr:cNvCxnSpPr/>
      </xdr:nvCxnSpPr>
      <xdr:spPr>
        <a:xfrm>
          <a:off x="14712950" y="9970467"/>
          <a:ext cx="762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91457</xdr:rowOff>
    </xdr:from>
    <xdr:ext cx="762000" cy="259045"/>
    <xdr:sp macro="" textlink="">
      <xdr:nvSpPr>
        <xdr:cNvPr id="326" name="定員管理の状況平均値テキスト">
          <a:extLst>
            <a:ext uri="{FF2B5EF4-FFF2-40B4-BE49-F238E27FC236}">
              <a16:creationId xmlns:a16="http://schemas.microsoft.com/office/drawing/2014/main" id="{826C2102-3F81-4745-BFB1-684671B35D61}"/>
            </a:ext>
          </a:extLst>
        </xdr:cNvPr>
        <xdr:cNvSpPr txBox="1"/>
      </xdr:nvSpPr>
      <xdr:spPr>
        <a:xfrm>
          <a:off x="15563850" y="9997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119380</xdr:rowOff>
    </xdr:from>
    <xdr:to>
      <xdr:col>81</xdr:col>
      <xdr:colOff>95250</xdr:colOff>
      <xdr:row>61</xdr:row>
      <xdr:rowOff>49530</xdr:rowOff>
    </xdr:to>
    <xdr:sp macro="" textlink="">
      <xdr:nvSpPr>
        <xdr:cNvPr id="327" name="フローチャート: 判断 326">
          <a:extLst>
            <a:ext uri="{FF2B5EF4-FFF2-40B4-BE49-F238E27FC236}">
              <a16:creationId xmlns:a16="http://schemas.microsoft.com/office/drawing/2014/main" id="{48F5F294-8969-4C62-81BE-8C635247E991}"/>
            </a:ext>
          </a:extLst>
        </xdr:cNvPr>
        <xdr:cNvSpPr/>
      </xdr:nvSpPr>
      <xdr:spPr>
        <a:xfrm>
          <a:off x="15430500" y="1002538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54126</xdr:rowOff>
    </xdr:from>
    <xdr:to>
      <xdr:col>77</xdr:col>
      <xdr:colOff>44450</xdr:colOff>
      <xdr:row>60</xdr:row>
      <xdr:rowOff>64467</xdr:rowOff>
    </xdr:to>
    <xdr:cxnSp macro="">
      <xdr:nvCxnSpPr>
        <xdr:cNvPr id="328" name="直線コネクタ 327">
          <a:extLst>
            <a:ext uri="{FF2B5EF4-FFF2-40B4-BE49-F238E27FC236}">
              <a16:creationId xmlns:a16="http://schemas.microsoft.com/office/drawing/2014/main" id="{9DF18EEE-3672-406B-98A1-7117E583D36C}"/>
            </a:ext>
          </a:extLst>
        </xdr:cNvPr>
        <xdr:cNvCxnSpPr/>
      </xdr:nvCxnSpPr>
      <xdr:spPr>
        <a:xfrm>
          <a:off x="13906500" y="9960126"/>
          <a:ext cx="80645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106741</xdr:rowOff>
    </xdr:from>
    <xdr:to>
      <xdr:col>77</xdr:col>
      <xdr:colOff>95250</xdr:colOff>
      <xdr:row>61</xdr:row>
      <xdr:rowOff>36891</xdr:rowOff>
    </xdr:to>
    <xdr:sp macro="" textlink="">
      <xdr:nvSpPr>
        <xdr:cNvPr id="329" name="フローチャート: 判断 328">
          <a:extLst>
            <a:ext uri="{FF2B5EF4-FFF2-40B4-BE49-F238E27FC236}">
              <a16:creationId xmlns:a16="http://schemas.microsoft.com/office/drawing/2014/main" id="{C0CEEB09-D695-475F-A86A-266473EF5AC0}"/>
            </a:ext>
          </a:extLst>
        </xdr:cNvPr>
        <xdr:cNvSpPr/>
      </xdr:nvSpPr>
      <xdr:spPr>
        <a:xfrm>
          <a:off x="14668500" y="1001274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21668</xdr:rowOff>
    </xdr:from>
    <xdr:ext cx="736600" cy="259045"/>
    <xdr:sp macro="" textlink="">
      <xdr:nvSpPr>
        <xdr:cNvPr id="330" name="テキスト ボックス 329">
          <a:extLst>
            <a:ext uri="{FF2B5EF4-FFF2-40B4-BE49-F238E27FC236}">
              <a16:creationId xmlns:a16="http://schemas.microsoft.com/office/drawing/2014/main" id="{0C668A84-FCDD-4337-97BA-030A58E35539}"/>
            </a:ext>
          </a:extLst>
        </xdr:cNvPr>
        <xdr:cNvSpPr txBox="1"/>
      </xdr:nvSpPr>
      <xdr:spPr>
        <a:xfrm>
          <a:off x="14370050" y="10092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27698</xdr:rowOff>
    </xdr:from>
    <xdr:to>
      <xdr:col>72</xdr:col>
      <xdr:colOff>203200</xdr:colOff>
      <xdr:row>60</xdr:row>
      <xdr:rowOff>54126</xdr:rowOff>
    </xdr:to>
    <xdr:cxnSp macro="">
      <xdr:nvCxnSpPr>
        <xdr:cNvPr id="331" name="直線コネクタ 330">
          <a:extLst>
            <a:ext uri="{FF2B5EF4-FFF2-40B4-BE49-F238E27FC236}">
              <a16:creationId xmlns:a16="http://schemas.microsoft.com/office/drawing/2014/main" id="{E96BA814-5C5B-4D04-8AEE-B88B104F2CFE}"/>
            </a:ext>
          </a:extLst>
        </xdr:cNvPr>
        <xdr:cNvCxnSpPr/>
      </xdr:nvCxnSpPr>
      <xdr:spPr>
        <a:xfrm>
          <a:off x="13106400" y="9933698"/>
          <a:ext cx="8001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73418</xdr:rowOff>
    </xdr:from>
    <xdr:to>
      <xdr:col>73</xdr:col>
      <xdr:colOff>44450</xdr:colOff>
      <xdr:row>61</xdr:row>
      <xdr:rowOff>3568</xdr:rowOff>
    </xdr:to>
    <xdr:sp macro="" textlink="">
      <xdr:nvSpPr>
        <xdr:cNvPr id="332" name="フローチャート: 判断 331">
          <a:extLst>
            <a:ext uri="{FF2B5EF4-FFF2-40B4-BE49-F238E27FC236}">
              <a16:creationId xmlns:a16="http://schemas.microsoft.com/office/drawing/2014/main" id="{03C3F531-7E2C-45F9-806F-19963FE54D0D}"/>
            </a:ext>
          </a:extLst>
        </xdr:cNvPr>
        <xdr:cNvSpPr/>
      </xdr:nvSpPr>
      <xdr:spPr>
        <a:xfrm>
          <a:off x="13868400" y="997941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159795</xdr:rowOff>
    </xdr:from>
    <xdr:ext cx="762000" cy="259045"/>
    <xdr:sp macro="" textlink="">
      <xdr:nvSpPr>
        <xdr:cNvPr id="333" name="テキスト ボックス 332">
          <a:extLst>
            <a:ext uri="{FF2B5EF4-FFF2-40B4-BE49-F238E27FC236}">
              <a16:creationId xmlns:a16="http://schemas.microsoft.com/office/drawing/2014/main" id="{9A901F6C-5633-4E13-92D0-F7A88056526C}"/>
            </a:ext>
          </a:extLst>
        </xdr:cNvPr>
        <xdr:cNvSpPr txBox="1"/>
      </xdr:nvSpPr>
      <xdr:spPr>
        <a:xfrm>
          <a:off x="13557250" y="10065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13909</xdr:rowOff>
    </xdr:from>
    <xdr:to>
      <xdr:col>68</xdr:col>
      <xdr:colOff>152400</xdr:colOff>
      <xdr:row>60</xdr:row>
      <xdr:rowOff>27698</xdr:rowOff>
    </xdr:to>
    <xdr:cxnSp macro="">
      <xdr:nvCxnSpPr>
        <xdr:cNvPr id="334" name="直線コネクタ 333">
          <a:extLst>
            <a:ext uri="{FF2B5EF4-FFF2-40B4-BE49-F238E27FC236}">
              <a16:creationId xmlns:a16="http://schemas.microsoft.com/office/drawing/2014/main" id="{D88ED5E4-BC11-4EEA-B80F-658E248D985C}"/>
            </a:ext>
          </a:extLst>
        </xdr:cNvPr>
        <xdr:cNvCxnSpPr/>
      </xdr:nvCxnSpPr>
      <xdr:spPr>
        <a:xfrm>
          <a:off x="12293600" y="9919909"/>
          <a:ext cx="8128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122827</xdr:rowOff>
    </xdr:from>
    <xdr:to>
      <xdr:col>68</xdr:col>
      <xdr:colOff>203200</xdr:colOff>
      <xdr:row>61</xdr:row>
      <xdr:rowOff>52977</xdr:rowOff>
    </xdr:to>
    <xdr:sp macro="" textlink="">
      <xdr:nvSpPr>
        <xdr:cNvPr id="335" name="フローチャート: 判断 334">
          <a:extLst>
            <a:ext uri="{FF2B5EF4-FFF2-40B4-BE49-F238E27FC236}">
              <a16:creationId xmlns:a16="http://schemas.microsoft.com/office/drawing/2014/main" id="{C7E2DDC5-5869-415D-8027-0F0674706F10}"/>
            </a:ext>
          </a:extLst>
        </xdr:cNvPr>
        <xdr:cNvSpPr/>
      </xdr:nvSpPr>
      <xdr:spPr>
        <a:xfrm>
          <a:off x="13055600" y="10028827"/>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37754</xdr:rowOff>
    </xdr:from>
    <xdr:ext cx="762000" cy="259045"/>
    <xdr:sp macro="" textlink="">
      <xdr:nvSpPr>
        <xdr:cNvPr id="336" name="テキスト ボックス 335">
          <a:extLst>
            <a:ext uri="{FF2B5EF4-FFF2-40B4-BE49-F238E27FC236}">
              <a16:creationId xmlns:a16="http://schemas.microsoft.com/office/drawing/2014/main" id="{79519FE7-5DC3-4B1C-A9A5-ACDF411DEBAE}"/>
            </a:ext>
          </a:extLst>
        </xdr:cNvPr>
        <xdr:cNvSpPr txBox="1"/>
      </xdr:nvSpPr>
      <xdr:spPr>
        <a:xfrm>
          <a:off x="12763500" y="10108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98697</xdr:rowOff>
    </xdr:from>
    <xdr:to>
      <xdr:col>64</xdr:col>
      <xdr:colOff>152400</xdr:colOff>
      <xdr:row>61</xdr:row>
      <xdr:rowOff>28847</xdr:rowOff>
    </xdr:to>
    <xdr:sp macro="" textlink="">
      <xdr:nvSpPr>
        <xdr:cNvPr id="337" name="フローチャート: 判断 336">
          <a:extLst>
            <a:ext uri="{FF2B5EF4-FFF2-40B4-BE49-F238E27FC236}">
              <a16:creationId xmlns:a16="http://schemas.microsoft.com/office/drawing/2014/main" id="{239EA3FF-3288-42DD-B22E-976B1C30697A}"/>
            </a:ext>
          </a:extLst>
        </xdr:cNvPr>
        <xdr:cNvSpPr/>
      </xdr:nvSpPr>
      <xdr:spPr>
        <a:xfrm>
          <a:off x="12242800" y="1000469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13624</xdr:rowOff>
    </xdr:from>
    <xdr:ext cx="762000" cy="259045"/>
    <xdr:sp macro="" textlink="">
      <xdr:nvSpPr>
        <xdr:cNvPr id="338" name="テキスト ボックス 337">
          <a:extLst>
            <a:ext uri="{FF2B5EF4-FFF2-40B4-BE49-F238E27FC236}">
              <a16:creationId xmlns:a16="http://schemas.microsoft.com/office/drawing/2014/main" id="{EEC283EA-414B-4F8D-ADC9-7E0A22619229}"/>
            </a:ext>
          </a:extLst>
        </xdr:cNvPr>
        <xdr:cNvSpPr txBox="1"/>
      </xdr:nvSpPr>
      <xdr:spPr>
        <a:xfrm>
          <a:off x="11950700" y="10084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ACFF436A-4C6A-43B0-8A5A-60F497C3C1FC}"/>
            </a:ext>
          </a:extLst>
        </xdr:cNvPr>
        <xdr:cNvSpPr txBox="1"/>
      </xdr:nvSpPr>
      <xdr:spPr>
        <a:xfrm>
          <a:off x="15278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38F6C8A3-97F6-4709-A821-FB26992EC0DF}"/>
            </a:ext>
          </a:extLst>
        </xdr:cNvPr>
        <xdr:cNvSpPr txBox="1"/>
      </xdr:nvSpPr>
      <xdr:spPr>
        <a:xfrm>
          <a:off x="14516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3DC56841-FFFE-467D-B936-ADD16E9D73E1}"/>
            </a:ext>
          </a:extLst>
        </xdr:cNvPr>
        <xdr:cNvSpPr txBox="1"/>
      </xdr:nvSpPr>
      <xdr:spPr>
        <a:xfrm>
          <a:off x="1371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A3A33F24-E5E8-47A0-A086-1AED68CBA895}"/>
            </a:ext>
          </a:extLst>
        </xdr:cNvPr>
        <xdr:cNvSpPr txBox="1"/>
      </xdr:nvSpPr>
      <xdr:spPr>
        <a:xfrm>
          <a:off x="129095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8D0CA23-2912-4067-AE2B-EFB4C0DE219C}"/>
            </a:ext>
          </a:extLst>
        </xdr:cNvPr>
        <xdr:cNvSpPr txBox="1"/>
      </xdr:nvSpPr>
      <xdr:spPr>
        <a:xfrm>
          <a:off x="120967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21711</xdr:rowOff>
    </xdr:from>
    <xdr:to>
      <xdr:col>81</xdr:col>
      <xdr:colOff>95250</xdr:colOff>
      <xdr:row>60</xdr:row>
      <xdr:rowOff>123311</xdr:rowOff>
    </xdr:to>
    <xdr:sp macro="" textlink="">
      <xdr:nvSpPr>
        <xdr:cNvPr id="344" name="楕円 343">
          <a:extLst>
            <a:ext uri="{FF2B5EF4-FFF2-40B4-BE49-F238E27FC236}">
              <a16:creationId xmlns:a16="http://schemas.microsoft.com/office/drawing/2014/main" id="{5CE76928-DF52-4381-8082-1653289C53AE}"/>
            </a:ext>
          </a:extLst>
        </xdr:cNvPr>
        <xdr:cNvSpPr/>
      </xdr:nvSpPr>
      <xdr:spPr>
        <a:xfrm>
          <a:off x="15430500" y="9927711"/>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38238</xdr:rowOff>
    </xdr:from>
    <xdr:ext cx="762000" cy="259045"/>
    <xdr:sp macro="" textlink="">
      <xdr:nvSpPr>
        <xdr:cNvPr id="345" name="定員管理の状況該当値テキスト">
          <a:extLst>
            <a:ext uri="{FF2B5EF4-FFF2-40B4-BE49-F238E27FC236}">
              <a16:creationId xmlns:a16="http://schemas.microsoft.com/office/drawing/2014/main" id="{39D2C77C-251A-4EA7-9DF0-CF3B66D7E5C1}"/>
            </a:ext>
          </a:extLst>
        </xdr:cNvPr>
        <xdr:cNvSpPr txBox="1"/>
      </xdr:nvSpPr>
      <xdr:spPr>
        <a:xfrm>
          <a:off x="15563850" y="977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13667</xdr:rowOff>
    </xdr:from>
    <xdr:to>
      <xdr:col>77</xdr:col>
      <xdr:colOff>95250</xdr:colOff>
      <xdr:row>60</xdr:row>
      <xdr:rowOff>115267</xdr:rowOff>
    </xdr:to>
    <xdr:sp macro="" textlink="">
      <xdr:nvSpPr>
        <xdr:cNvPr id="346" name="楕円 345">
          <a:extLst>
            <a:ext uri="{FF2B5EF4-FFF2-40B4-BE49-F238E27FC236}">
              <a16:creationId xmlns:a16="http://schemas.microsoft.com/office/drawing/2014/main" id="{3E2A9B77-A905-460D-89F4-CAD510FEF37E}"/>
            </a:ext>
          </a:extLst>
        </xdr:cNvPr>
        <xdr:cNvSpPr/>
      </xdr:nvSpPr>
      <xdr:spPr>
        <a:xfrm>
          <a:off x="14668500" y="9919667"/>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125444</xdr:rowOff>
    </xdr:from>
    <xdr:ext cx="736600" cy="259045"/>
    <xdr:sp macro="" textlink="">
      <xdr:nvSpPr>
        <xdr:cNvPr id="347" name="テキスト ボックス 346">
          <a:extLst>
            <a:ext uri="{FF2B5EF4-FFF2-40B4-BE49-F238E27FC236}">
              <a16:creationId xmlns:a16="http://schemas.microsoft.com/office/drawing/2014/main" id="{6F5AC703-06CD-4F5B-854D-E79DE9CD3079}"/>
            </a:ext>
          </a:extLst>
        </xdr:cNvPr>
        <xdr:cNvSpPr txBox="1"/>
      </xdr:nvSpPr>
      <xdr:spPr>
        <a:xfrm>
          <a:off x="14370050" y="9701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3326</xdr:rowOff>
    </xdr:from>
    <xdr:to>
      <xdr:col>73</xdr:col>
      <xdr:colOff>44450</xdr:colOff>
      <xdr:row>60</xdr:row>
      <xdr:rowOff>104926</xdr:rowOff>
    </xdr:to>
    <xdr:sp macro="" textlink="">
      <xdr:nvSpPr>
        <xdr:cNvPr id="348" name="楕円 347">
          <a:extLst>
            <a:ext uri="{FF2B5EF4-FFF2-40B4-BE49-F238E27FC236}">
              <a16:creationId xmlns:a16="http://schemas.microsoft.com/office/drawing/2014/main" id="{F6BBC14A-C0E1-44FD-A703-981E32F3AA17}"/>
            </a:ext>
          </a:extLst>
        </xdr:cNvPr>
        <xdr:cNvSpPr/>
      </xdr:nvSpPr>
      <xdr:spPr>
        <a:xfrm>
          <a:off x="13868400" y="990932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115103</xdr:rowOff>
    </xdr:from>
    <xdr:ext cx="762000" cy="259045"/>
    <xdr:sp macro="" textlink="">
      <xdr:nvSpPr>
        <xdr:cNvPr id="349" name="テキスト ボックス 348">
          <a:extLst>
            <a:ext uri="{FF2B5EF4-FFF2-40B4-BE49-F238E27FC236}">
              <a16:creationId xmlns:a16="http://schemas.microsoft.com/office/drawing/2014/main" id="{045A8D5E-9B73-4DC3-8D81-7B68A98262D8}"/>
            </a:ext>
          </a:extLst>
        </xdr:cNvPr>
        <xdr:cNvSpPr txBox="1"/>
      </xdr:nvSpPr>
      <xdr:spPr>
        <a:xfrm>
          <a:off x="13557250" y="9690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148348</xdr:rowOff>
    </xdr:from>
    <xdr:to>
      <xdr:col>68</xdr:col>
      <xdr:colOff>203200</xdr:colOff>
      <xdr:row>60</xdr:row>
      <xdr:rowOff>78498</xdr:rowOff>
    </xdr:to>
    <xdr:sp macro="" textlink="">
      <xdr:nvSpPr>
        <xdr:cNvPr id="350" name="楕円 349">
          <a:extLst>
            <a:ext uri="{FF2B5EF4-FFF2-40B4-BE49-F238E27FC236}">
              <a16:creationId xmlns:a16="http://schemas.microsoft.com/office/drawing/2014/main" id="{CA2DE0D7-8B44-423A-B350-C4979400BEDF}"/>
            </a:ext>
          </a:extLst>
        </xdr:cNvPr>
        <xdr:cNvSpPr/>
      </xdr:nvSpPr>
      <xdr:spPr>
        <a:xfrm>
          <a:off x="13055600" y="9889248"/>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88675</xdr:rowOff>
    </xdr:from>
    <xdr:ext cx="762000" cy="259045"/>
    <xdr:sp macro="" textlink="">
      <xdr:nvSpPr>
        <xdr:cNvPr id="351" name="テキスト ボックス 350">
          <a:extLst>
            <a:ext uri="{FF2B5EF4-FFF2-40B4-BE49-F238E27FC236}">
              <a16:creationId xmlns:a16="http://schemas.microsoft.com/office/drawing/2014/main" id="{6CF35C92-F47E-40DE-90B7-95B6B0A636EF}"/>
            </a:ext>
          </a:extLst>
        </xdr:cNvPr>
        <xdr:cNvSpPr txBox="1"/>
      </xdr:nvSpPr>
      <xdr:spPr>
        <a:xfrm>
          <a:off x="12763500" y="9664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134559</xdr:rowOff>
    </xdr:from>
    <xdr:to>
      <xdr:col>64</xdr:col>
      <xdr:colOff>152400</xdr:colOff>
      <xdr:row>60</xdr:row>
      <xdr:rowOff>64709</xdr:rowOff>
    </xdr:to>
    <xdr:sp macro="" textlink="">
      <xdr:nvSpPr>
        <xdr:cNvPr id="352" name="楕円 351">
          <a:extLst>
            <a:ext uri="{FF2B5EF4-FFF2-40B4-BE49-F238E27FC236}">
              <a16:creationId xmlns:a16="http://schemas.microsoft.com/office/drawing/2014/main" id="{63955F87-9C72-42BA-9CB5-CE7EA06CC8EB}"/>
            </a:ext>
          </a:extLst>
        </xdr:cNvPr>
        <xdr:cNvSpPr/>
      </xdr:nvSpPr>
      <xdr:spPr>
        <a:xfrm>
          <a:off x="12242800" y="987545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74886</xdr:rowOff>
    </xdr:from>
    <xdr:ext cx="762000" cy="259045"/>
    <xdr:sp macro="" textlink="">
      <xdr:nvSpPr>
        <xdr:cNvPr id="353" name="テキスト ボックス 352">
          <a:extLst>
            <a:ext uri="{FF2B5EF4-FFF2-40B4-BE49-F238E27FC236}">
              <a16:creationId xmlns:a16="http://schemas.microsoft.com/office/drawing/2014/main" id="{93661D97-AB50-475D-854B-D6B154B8D27E}"/>
            </a:ext>
          </a:extLst>
        </xdr:cNvPr>
        <xdr:cNvSpPr txBox="1"/>
      </xdr:nvSpPr>
      <xdr:spPr>
        <a:xfrm>
          <a:off x="11950700" y="965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a:extLst>
            <a:ext uri="{FF2B5EF4-FFF2-40B4-BE49-F238E27FC236}">
              <a16:creationId xmlns:a16="http://schemas.microsoft.com/office/drawing/2014/main" id="{15084574-131A-4100-A9D0-A2CA68F632BC}"/>
            </a:ext>
          </a:extLst>
        </xdr:cNvPr>
        <xdr:cNvSpPr/>
      </xdr:nvSpPr>
      <xdr:spPr>
        <a:xfrm>
          <a:off x="116649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a:extLst>
            <a:ext uri="{FF2B5EF4-FFF2-40B4-BE49-F238E27FC236}">
              <a16:creationId xmlns:a16="http://schemas.microsoft.com/office/drawing/2014/main" id="{E58596FC-08D7-4BDF-934D-1D9715C1D884}"/>
            </a:ext>
          </a:extLst>
        </xdr:cNvPr>
        <xdr:cNvSpPr txBox="1"/>
      </xdr:nvSpPr>
      <xdr:spPr>
        <a:xfrm>
          <a:off x="12436924" y="518160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a:extLst>
            <a:ext uri="{FF2B5EF4-FFF2-40B4-BE49-F238E27FC236}">
              <a16:creationId xmlns:a16="http://schemas.microsoft.com/office/drawing/2014/main" id="{182CCCE1-3FE5-4158-B42B-386D1715C754}"/>
            </a:ext>
          </a:extLst>
        </xdr:cNvPr>
        <xdr:cNvSpPr txBox="1"/>
      </xdr:nvSpPr>
      <xdr:spPr>
        <a:xfrm>
          <a:off x="14017176"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a:extLst>
            <a:ext uri="{FF2B5EF4-FFF2-40B4-BE49-F238E27FC236}">
              <a16:creationId xmlns:a16="http://schemas.microsoft.com/office/drawing/2014/main" id="{675D4D84-EBF8-4ADD-B6A4-85398639AF62}"/>
            </a:ext>
          </a:extLst>
        </xdr:cNvPr>
        <xdr:cNvSpPr/>
      </xdr:nvSpPr>
      <xdr:spPr>
        <a:xfrm>
          <a:off x="16351250" y="50800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a:extLst>
            <a:ext uri="{FF2B5EF4-FFF2-40B4-BE49-F238E27FC236}">
              <a16:creationId xmlns:a16="http://schemas.microsoft.com/office/drawing/2014/main" id="{E14852C8-C1E9-4573-BDB6-3CBD0EF4288E}"/>
            </a:ext>
          </a:extLst>
        </xdr:cNvPr>
        <xdr:cNvSpPr/>
      </xdr:nvSpPr>
      <xdr:spPr>
        <a:xfrm>
          <a:off x="16351250" y="52641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a:extLst>
            <a:ext uri="{FF2B5EF4-FFF2-40B4-BE49-F238E27FC236}">
              <a16:creationId xmlns:a16="http://schemas.microsoft.com/office/drawing/2014/main" id="{8B26CBA0-962E-4335-8E37-A0541E52029F}"/>
            </a:ext>
          </a:extLst>
        </xdr:cNvPr>
        <xdr:cNvSpPr/>
      </xdr:nvSpPr>
      <xdr:spPr>
        <a:xfrm>
          <a:off x="17849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a:extLst>
            <a:ext uri="{FF2B5EF4-FFF2-40B4-BE49-F238E27FC236}">
              <a16:creationId xmlns:a16="http://schemas.microsoft.com/office/drawing/2014/main" id="{F75C027A-E55C-4659-A90E-AA715786621A}"/>
            </a:ext>
          </a:extLst>
        </xdr:cNvPr>
        <xdr:cNvSpPr/>
      </xdr:nvSpPr>
      <xdr:spPr>
        <a:xfrm>
          <a:off x="17849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a:extLst>
            <a:ext uri="{FF2B5EF4-FFF2-40B4-BE49-F238E27FC236}">
              <a16:creationId xmlns:a16="http://schemas.microsoft.com/office/drawing/2014/main" id="{C4CABE31-BFB8-42D9-9D57-1E0A5E118A94}"/>
            </a:ext>
          </a:extLst>
        </xdr:cNvPr>
        <xdr:cNvSpPr/>
      </xdr:nvSpPr>
      <xdr:spPr>
        <a:xfrm>
          <a:off x="191770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a:extLst>
            <a:ext uri="{FF2B5EF4-FFF2-40B4-BE49-F238E27FC236}">
              <a16:creationId xmlns:a16="http://schemas.microsoft.com/office/drawing/2014/main" id="{FC03F064-32A9-4ED8-87F6-F1A539D2FFEA}"/>
            </a:ext>
          </a:extLst>
        </xdr:cNvPr>
        <xdr:cNvSpPr/>
      </xdr:nvSpPr>
      <xdr:spPr>
        <a:xfrm>
          <a:off x="191770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a:extLst>
            <a:ext uri="{FF2B5EF4-FFF2-40B4-BE49-F238E27FC236}">
              <a16:creationId xmlns:a16="http://schemas.microsoft.com/office/drawing/2014/main" id="{66032DB7-A73E-4B36-91FD-D0AA0072E6D5}"/>
            </a:ext>
          </a:extLst>
        </xdr:cNvPr>
        <xdr:cNvSpPr/>
      </xdr:nvSpPr>
      <xdr:spPr>
        <a:xfrm>
          <a:off x="116649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a:extLst>
            <a:ext uri="{FF2B5EF4-FFF2-40B4-BE49-F238E27FC236}">
              <a16:creationId xmlns:a16="http://schemas.microsoft.com/office/drawing/2014/main" id="{EFB5772F-66F8-4625-9EA9-B690F70439FA}"/>
            </a:ext>
          </a:extLst>
        </xdr:cNvPr>
        <xdr:cNvSpPr/>
      </xdr:nvSpPr>
      <xdr:spPr>
        <a:xfrm>
          <a:off x="164592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a:extLst>
            <a:ext uri="{FF2B5EF4-FFF2-40B4-BE49-F238E27FC236}">
              <a16:creationId xmlns:a16="http://schemas.microsoft.com/office/drawing/2014/main" id="{9AAC4EAC-00FE-4B93-A0C8-7F87FEFA03DB}"/>
            </a:ext>
          </a:extLst>
        </xdr:cNvPr>
        <xdr:cNvSpPr/>
      </xdr:nvSpPr>
      <xdr:spPr>
        <a:xfrm>
          <a:off x="16459200" y="5568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a:extLst>
            <a:ext uri="{FF2B5EF4-FFF2-40B4-BE49-F238E27FC236}">
              <a16:creationId xmlns:a16="http://schemas.microsoft.com/office/drawing/2014/main" id="{CBCB1F0B-5401-4730-B733-5C3C6049B9C6}"/>
            </a:ext>
          </a:extLst>
        </xdr:cNvPr>
        <xdr:cNvSpPr txBox="1"/>
      </xdr:nvSpPr>
      <xdr:spPr>
        <a:xfrm>
          <a:off x="16573500" y="58737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実質公債費比率は、令和４年度では数値が若干上昇したものの、類似団体平均・県平均・全国平均を下回っている。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今後も減債基金をはじめとした財源の確保を行い、公債費負担が財政運営に与える影響を最小限にとどめるよう努めていく。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7" name="テキスト ボックス 366">
          <a:extLst>
            <a:ext uri="{FF2B5EF4-FFF2-40B4-BE49-F238E27FC236}">
              <a16:creationId xmlns:a16="http://schemas.microsoft.com/office/drawing/2014/main" id="{6D3A56A4-E632-458C-AC25-D1AB8231F160}"/>
            </a:ext>
          </a:extLst>
        </xdr:cNvPr>
        <xdr:cNvSpPr txBox="1"/>
      </xdr:nvSpPr>
      <xdr:spPr>
        <a:xfrm>
          <a:off x="11626850" y="53848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a:extLst>
            <a:ext uri="{FF2B5EF4-FFF2-40B4-BE49-F238E27FC236}">
              <a16:creationId xmlns:a16="http://schemas.microsoft.com/office/drawing/2014/main" id="{2C5FAAB9-5847-43BF-8DF8-0AB80AB55F9C}"/>
            </a:ext>
          </a:extLst>
        </xdr:cNvPr>
        <xdr:cNvCxnSpPr/>
      </xdr:nvCxnSpPr>
      <xdr:spPr>
        <a:xfrm>
          <a:off x="116649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a:extLst>
            <a:ext uri="{FF2B5EF4-FFF2-40B4-BE49-F238E27FC236}">
              <a16:creationId xmlns:a16="http://schemas.microsoft.com/office/drawing/2014/main" id="{5F915061-3383-46A9-9850-0CE2238675D5}"/>
            </a:ext>
          </a:extLst>
        </xdr:cNvPr>
        <xdr:cNvSpPr txBox="1"/>
      </xdr:nvSpPr>
      <xdr:spPr>
        <a:xfrm>
          <a:off x="1097915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70" name="直線コネクタ 369">
          <a:extLst>
            <a:ext uri="{FF2B5EF4-FFF2-40B4-BE49-F238E27FC236}">
              <a16:creationId xmlns:a16="http://schemas.microsoft.com/office/drawing/2014/main" id="{82947B26-33D6-47DD-8C3B-5EB493263885}"/>
            </a:ext>
          </a:extLst>
        </xdr:cNvPr>
        <xdr:cNvCxnSpPr/>
      </xdr:nvCxnSpPr>
      <xdr:spPr>
        <a:xfrm>
          <a:off x="11664950" y="759777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1" name="テキスト ボックス 370">
          <a:extLst>
            <a:ext uri="{FF2B5EF4-FFF2-40B4-BE49-F238E27FC236}">
              <a16:creationId xmlns:a16="http://schemas.microsoft.com/office/drawing/2014/main" id="{6978F097-C27F-4DD8-9630-DFED1C56319F}"/>
            </a:ext>
          </a:extLst>
        </xdr:cNvPr>
        <xdr:cNvSpPr txBox="1"/>
      </xdr:nvSpPr>
      <xdr:spPr>
        <a:xfrm>
          <a:off x="10979150" y="7461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2" name="直線コネクタ 371">
          <a:extLst>
            <a:ext uri="{FF2B5EF4-FFF2-40B4-BE49-F238E27FC236}">
              <a16:creationId xmlns:a16="http://schemas.microsoft.com/office/drawing/2014/main" id="{226E82A4-F1DB-4A30-BE6C-AEE0B1A2561A}"/>
            </a:ext>
          </a:extLst>
        </xdr:cNvPr>
        <xdr:cNvCxnSpPr/>
      </xdr:nvCxnSpPr>
      <xdr:spPr>
        <a:xfrm>
          <a:off x="11664950" y="73088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3" name="テキスト ボックス 372">
          <a:extLst>
            <a:ext uri="{FF2B5EF4-FFF2-40B4-BE49-F238E27FC236}">
              <a16:creationId xmlns:a16="http://schemas.microsoft.com/office/drawing/2014/main" id="{4EFBBA17-C107-4B6C-9514-151B4699DE32}"/>
            </a:ext>
          </a:extLst>
        </xdr:cNvPr>
        <xdr:cNvSpPr txBox="1"/>
      </xdr:nvSpPr>
      <xdr:spPr>
        <a:xfrm>
          <a:off x="10979150" y="717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4" name="直線コネクタ 373">
          <a:extLst>
            <a:ext uri="{FF2B5EF4-FFF2-40B4-BE49-F238E27FC236}">
              <a16:creationId xmlns:a16="http://schemas.microsoft.com/office/drawing/2014/main" id="{6B2CCE75-B26B-4682-AFC8-3D1A4E158483}"/>
            </a:ext>
          </a:extLst>
        </xdr:cNvPr>
        <xdr:cNvCxnSpPr/>
      </xdr:nvCxnSpPr>
      <xdr:spPr>
        <a:xfrm>
          <a:off x="11664950" y="701992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5" name="テキスト ボックス 374">
          <a:extLst>
            <a:ext uri="{FF2B5EF4-FFF2-40B4-BE49-F238E27FC236}">
              <a16:creationId xmlns:a16="http://schemas.microsoft.com/office/drawing/2014/main" id="{1D85487E-4C6F-412D-9FE5-3C231053DA00}"/>
            </a:ext>
          </a:extLst>
        </xdr:cNvPr>
        <xdr:cNvSpPr txBox="1"/>
      </xdr:nvSpPr>
      <xdr:spPr>
        <a:xfrm>
          <a:off x="1097915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6" name="直線コネクタ 375">
          <a:extLst>
            <a:ext uri="{FF2B5EF4-FFF2-40B4-BE49-F238E27FC236}">
              <a16:creationId xmlns:a16="http://schemas.microsoft.com/office/drawing/2014/main" id="{518820AD-F6E8-4271-A595-E908F019D4EA}"/>
            </a:ext>
          </a:extLst>
        </xdr:cNvPr>
        <xdr:cNvCxnSpPr/>
      </xdr:nvCxnSpPr>
      <xdr:spPr>
        <a:xfrm>
          <a:off x="11664950" y="6731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7" name="テキスト ボックス 376">
          <a:extLst>
            <a:ext uri="{FF2B5EF4-FFF2-40B4-BE49-F238E27FC236}">
              <a16:creationId xmlns:a16="http://schemas.microsoft.com/office/drawing/2014/main" id="{06AE0B68-4297-4015-B7C0-2FF6258ADC89}"/>
            </a:ext>
          </a:extLst>
        </xdr:cNvPr>
        <xdr:cNvSpPr txBox="1"/>
      </xdr:nvSpPr>
      <xdr:spPr>
        <a:xfrm>
          <a:off x="10979150" y="659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8" name="直線コネクタ 377">
          <a:extLst>
            <a:ext uri="{FF2B5EF4-FFF2-40B4-BE49-F238E27FC236}">
              <a16:creationId xmlns:a16="http://schemas.microsoft.com/office/drawing/2014/main" id="{C73F2759-7AE8-4E8C-95F4-DC045AB99505}"/>
            </a:ext>
          </a:extLst>
        </xdr:cNvPr>
        <xdr:cNvCxnSpPr/>
      </xdr:nvCxnSpPr>
      <xdr:spPr>
        <a:xfrm>
          <a:off x="11664950" y="643572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79" name="テキスト ボックス 378">
          <a:extLst>
            <a:ext uri="{FF2B5EF4-FFF2-40B4-BE49-F238E27FC236}">
              <a16:creationId xmlns:a16="http://schemas.microsoft.com/office/drawing/2014/main" id="{DAAEDD78-3357-4405-83B6-1AA9ED9D88A6}"/>
            </a:ext>
          </a:extLst>
        </xdr:cNvPr>
        <xdr:cNvSpPr txBox="1"/>
      </xdr:nvSpPr>
      <xdr:spPr>
        <a:xfrm>
          <a:off x="10979150" y="6299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80" name="直線コネクタ 379">
          <a:extLst>
            <a:ext uri="{FF2B5EF4-FFF2-40B4-BE49-F238E27FC236}">
              <a16:creationId xmlns:a16="http://schemas.microsoft.com/office/drawing/2014/main" id="{950C18A6-4FD4-4B8A-B8BB-F5589D2BEBF8}"/>
            </a:ext>
          </a:extLst>
        </xdr:cNvPr>
        <xdr:cNvCxnSpPr/>
      </xdr:nvCxnSpPr>
      <xdr:spPr>
        <a:xfrm>
          <a:off x="11664950" y="6146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81" name="テキスト ボックス 380">
          <a:extLst>
            <a:ext uri="{FF2B5EF4-FFF2-40B4-BE49-F238E27FC236}">
              <a16:creationId xmlns:a16="http://schemas.microsoft.com/office/drawing/2014/main" id="{B2AF46BF-C7A9-44D7-9746-422E68AD8AD7}"/>
            </a:ext>
          </a:extLst>
        </xdr:cNvPr>
        <xdr:cNvSpPr txBox="1"/>
      </xdr:nvSpPr>
      <xdr:spPr>
        <a:xfrm>
          <a:off x="10979150" y="601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82" name="直線コネクタ 381">
          <a:extLst>
            <a:ext uri="{FF2B5EF4-FFF2-40B4-BE49-F238E27FC236}">
              <a16:creationId xmlns:a16="http://schemas.microsoft.com/office/drawing/2014/main" id="{3968BEBE-9DA6-49C9-9E6E-CAAE300E69D8}"/>
            </a:ext>
          </a:extLst>
        </xdr:cNvPr>
        <xdr:cNvCxnSpPr/>
      </xdr:nvCxnSpPr>
      <xdr:spPr>
        <a:xfrm>
          <a:off x="11664950" y="585787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108602</xdr:rowOff>
    </xdr:from>
    <xdr:ext cx="762000" cy="259045"/>
    <xdr:sp macro="" textlink="">
      <xdr:nvSpPr>
        <xdr:cNvPr id="383" name="テキスト ボックス 382">
          <a:extLst>
            <a:ext uri="{FF2B5EF4-FFF2-40B4-BE49-F238E27FC236}">
              <a16:creationId xmlns:a16="http://schemas.microsoft.com/office/drawing/2014/main" id="{1C65ECF4-1415-49C5-9811-79B9594DC426}"/>
            </a:ext>
          </a:extLst>
        </xdr:cNvPr>
        <xdr:cNvSpPr txBox="1"/>
      </xdr:nvSpPr>
      <xdr:spPr>
        <a:xfrm>
          <a:off x="10979150" y="572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4" name="直線コネクタ 383">
          <a:extLst>
            <a:ext uri="{FF2B5EF4-FFF2-40B4-BE49-F238E27FC236}">
              <a16:creationId xmlns:a16="http://schemas.microsoft.com/office/drawing/2014/main" id="{138437BC-4D5A-4921-B638-0D3D12960486}"/>
            </a:ext>
          </a:extLst>
        </xdr:cNvPr>
        <xdr:cNvCxnSpPr/>
      </xdr:nvCxnSpPr>
      <xdr:spPr>
        <a:xfrm>
          <a:off x="116649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5" name="公債費負担の状況グラフ枠">
          <a:extLst>
            <a:ext uri="{FF2B5EF4-FFF2-40B4-BE49-F238E27FC236}">
              <a16:creationId xmlns:a16="http://schemas.microsoft.com/office/drawing/2014/main" id="{A48B8D93-35F2-4999-A9C4-72D57BDC2922}"/>
            </a:ext>
          </a:extLst>
        </xdr:cNvPr>
        <xdr:cNvSpPr/>
      </xdr:nvSpPr>
      <xdr:spPr>
        <a:xfrm>
          <a:off x="116649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78846</xdr:rowOff>
    </xdr:from>
    <xdr:to>
      <xdr:col>81</xdr:col>
      <xdr:colOff>44450</xdr:colOff>
      <xdr:row>44</xdr:row>
      <xdr:rowOff>155046</xdr:rowOff>
    </xdr:to>
    <xdr:cxnSp macro="">
      <xdr:nvCxnSpPr>
        <xdr:cNvPr id="386" name="直線コネクタ 385">
          <a:extLst>
            <a:ext uri="{FF2B5EF4-FFF2-40B4-BE49-F238E27FC236}">
              <a16:creationId xmlns:a16="http://schemas.microsoft.com/office/drawing/2014/main" id="{C5DEF116-3822-4AEB-8945-FC4147B54367}"/>
            </a:ext>
          </a:extLst>
        </xdr:cNvPr>
        <xdr:cNvCxnSpPr/>
      </xdr:nvCxnSpPr>
      <xdr:spPr>
        <a:xfrm flipV="1">
          <a:off x="15474950" y="6022446"/>
          <a:ext cx="0" cy="1397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127123</xdr:rowOff>
    </xdr:from>
    <xdr:ext cx="762000" cy="259045"/>
    <xdr:sp macro="" textlink="">
      <xdr:nvSpPr>
        <xdr:cNvPr id="387" name="公債費負担の状況最小値テキスト">
          <a:extLst>
            <a:ext uri="{FF2B5EF4-FFF2-40B4-BE49-F238E27FC236}">
              <a16:creationId xmlns:a16="http://schemas.microsoft.com/office/drawing/2014/main" id="{ACC91AA0-0871-4EC8-A12C-2F00137E1769}"/>
            </a:ext>
          </a:extLst>
        </xdr:cNvPr>
        <xdr:cNvSpPr txBox="1"/>
      </xdr:nvSpPr>
      <xdr:spPr>
        <a:xfrm>
          <a:off x="15563850" y="7391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155046</xdr:rowOff>
    </xdr:from>
    <xdr:to>
      <xdr:col>81</xdr:col>
      <xdr:colOff>133350</xdr:colOff>
      <xdr:row>44</xdr:row>
      <xdr:rowOff>155046</xdr:rowOff>
    </xdr:to>
    <xdr:cxnSp macro="">
      <xdr:nvCxnSpPr>
        <xdr:cNvPr id="388" name="直線コネクタ 387">
          <a:extLst>
            <a:ext uri="{FF2B5EF4-FFF2-40B4-BE49-F238E27FC236}">
              <a16:creationId xmlns:a16="http://schemas.microsoft.com/office/drawing/2014/main" id="{B7D4D296-45F6-4BEF-8BDD-D645BC54E01A}"/>
            </a:ext>
          </a:extLst>
        </xdr:cNvPr>
        <xdr:cNvCxnSpPr/>
      </xdr:nvCxnSpPr>
      <xdr:spPr>
        <a:xfrm>
          <a:off x="15405100" y="74194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165223</xdr:rowOff>
    </xdr:from>
    <xdr:ext cx="762000" cy="259045"/>
    <xdr:sp macro="" textlink="">
      <xdr:nvSpPr>
        <xdr:cNvPr id="389" name="公債費負担の状況最大値テキスト">
          <a:extLst>
            <a:ext uri="{FF2B5EF4-FFF2-40B4-BE49-F238E27FC236}">
              <a16:creationId xmlns:a16="http://schemas.microsoft.com/office/drawing/2014/main" id="{6043285C-42C4-4A2C-9D74-DD0D0B2D3C0C}"/>
            </a:ext>
          </a:extLst>
        </xdr:cNvPr>
        <xdr:cNvSpPr txBox="1"/>
      </xdr:nvSpPr>
      <xdr:spPr>
        <a:xfrm>
          <a:off x="15563850" y="5778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78846</xdr:rowOff>
    </xdr:from>
    <xdr:to>
      <xdr:col>81</xdr:col>
      <xdr:colOff>133350</xdr:colOff>
      <xdr:row>36</xdr:row>
      <xdr:rowOff>78846</xdr:rowOff>
    </xdr:to>
    <xdr:cxnSp macro="">
      <xdr:nvCxnSpPr>
        <xdr:cNvPr id="390" name="直線コネクタ 389">
          <a:extLst>
            <a:ext uri="{FF2B5EF4-FFF2-40B4-BE49-F238E27FC236}">
              <a16:creationId xmlns:a16="http://schemas.microsoft.com/office/drawing/2014/main" id="{A975E646-EBE9-48F9-8982-9638354E5FB2}"/>
            </a:ext>
          </a:extLst>
        </xdr:cNvPr>
        <xdr:cNvCxnSpPr/>
      </xdr:nvCxnSpPr>
      <xdr:spPr>
        <a:xfrm>
          <a:off x="15405100" y="60224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57679</xdr:rowOff>
    </xdr:from>
    <xdr:to>
      <xdr:col>81</xdr:col>
      <xdr:colOff>44450</xdr:colOff>
      <xdr:row>38</xdr:row>
      <xdr:rowOff>107950</xdr:rowOff>
    </xdr:to>
    <xdr:cxnSp macro="">
      <xdr:nvCxnSpPr>
        <xdr:cNvPr id="391" name="直線コネクタ 390">
          <a:extLst>
            <a:ext uri="{FF2B5EF4-FFF2-40B4-BE49-F238E27FC236}">
              <a16:creationId xmlns:a16="http://schemas.microsoft.com/office/drawing/2014/main" id="{FE2696AC-C272-44BD-8F22-F1C052C85078}"/>
            </a:ext>
          </a:extLst>
        </xdr:cNvPr>
        <xdr:cNvCxnSpPr/>
      </xdr:nvCxnSpPr>
      <xdr:spPr>
        <a:xfrm>
          <a:off x="14712950" y="6331479"/>
          <a:ext cx="7620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159402</xdr:rowOff>
    </xdr:from>
    <xdr:ext cx="762000" cy="259045"/>
    <xdr:sp macro="" textlink="">
      <xdr:nvSpPr>
        <xdr:cNvPr id="392" name="公債費負担の状況平均値テキスト">
          <a:extLst>
            <a:ext uri="{FF2B5EF4-FFF2-40B4-BE49-F238E27FC236}">
              <a16:creationId xmlns:a16="http://schemas.microsoft.com/office/drawing/2014/main" id="{5C26ED07-C80E-453B-9FF7-158B28817D64}"/>
            </a:ext>
          </a:extLst>
        </xdr:cNvPr>
        <xdr:cNvSpPr txBox="1"/>
      </xdr:nvSpPr>
      <xdr:spPr>
        <a:xfrm>
          <a:off x="15563850" y="6598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15875</xdr:rowOff>
    </xdr:from>
    <xdr:to>
      <xdr:col>81</xdr:col>
      <xdr:colOff>95250</xdr:colOff>
      <xdr:row>40</xdr:row>
      <xdr:rowOff>117475</xdr:rowOff>
    </xdr:to>
    <xdr:sp macro="" textlink="">
      <xdr:nvSpPr>
        <xdr:cNvPr id="393" name="フローチャート: 判断 392">
          <a:extLst>
            <a:ext uri="{FF2B5EF4-FFF2-40B4-BE49-F238E27FC236}">
              <a16:creationId xmlns:a16="http://schemas.microsoft.com/office/drawing/2014/main" id="{A4407E0C-5FFD-47CA-AE98-28105F67ACE9}"/>
            </a:ext>
          </a:extLst>
        </xdr:cNvPr>
        <xdr:cNvSpPr/>
      </xdr:nvSpPr>
      <xdr:spPr>
        <a:xfrm>
          <a:off x="15430500" y="661987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57679</xdr:rowOff>
    </xdr:from>
    <xdr:to>
      <xdr:col>77</xdr:col>
      <xdr:colOff>44450</xdr:colOff>
      <xdr:row>38</xdr:row>
      <xdr:rowOff>97896</xdr:rowOff>
    </xdr:to>
    <xdr:cxnSp macro="">
      <xdr:nvCxnSpPr>
        <xdr:cNvPr id="394" name="直線コネクタ 393">
          <a:extLst>
            <a:ext uri="{FF2B5EF4-FFF2-40B4-BE49-F238E27FC236}">
              <a16:creationId xmlns:a16="http://schemas.microsoft.com/office/drawing/2014/main" id="{2EA9613F-0613-4059-BD26-1A4DC7733E68}"/>
            </a:ext>
          </a:extLst>
        </xdr:cNvPr>
        <xdr:cNvCxnSpPr/>
      </xdr:nvCxnSpPr>
      <xdr:spPr>
        <a:xfrm flipV="1">
          <a:off x="13906500" y="6331479"/>
          <a:ext cx="80645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167217</xdr:rowOff>
    </xdr:from>
    <xdr:to>
      <xdr:col>77</xdr:col>
      <xdr:colOff>95250</xdr:colOff>
      <xdr:row>40</xdr:row>
      <xdr:rowOff>97367</xdr:rowOff>
    </xdr:to>
    <xdr:sp macro="" textlink="">
      <xdr:nvSpPr>
        <xdr:cNvPr id="395" name="フローチャート: 判断 394">
          <a:extLst>
            <a:ext uri="{FF2B5EF4-FFF2-40B4-BE49-F238E27FC236}">
              <a16:creationId xmlns:a16="http://schemas.microsoft.com/office/drawing/2014/main" id="{2E08E05C-6048-4BF5-8BCA-4E8E5D7ECDCE}"/>
            </a:ext>
          </a:extLst>
        </xdr:cNvPr>
        <xdr:cNvSpPr/>
      </xdr:nvSpPr>
      <xdr:spPr>
        <a:xfrm>
          <a:off x="14668500" y="660611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82144</xdr:rowOff>
    </xdr:from>
    <xdr:ext cx="736600" cy="259045"/>
    <xdr:sp macro="" textlink="">
      <xdr:nvSpPr>
        <xdr:cNvPr id="396" name="テキスト ボックス 395">
          <a:extLst>
            <a:ext uri="{FF2B5EF4-FFF2-40B4-BE49-F238E27FC236}">
              <a16:creationId xmlns:a16="http://schemas.microsoft.com/office/drawing/2014/main" id="{9A3C35EE-7802-4EE7-98DE-17E358FE5232}"/>
            </a:ext>
          </a:extLst>
        </xdr:cNvPr>
        <xdr:cNvSpPr txBox="1"/>
      </xdr:nvSpPr>
      <xdr:spPr>
        <a:xfrm>
          <a:off x="14370050" y="6686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97896</xdr:rowOff>
    </xdr:from>
    <xdr:to>
      <xdr:col>72</xdr:col>
      <xdr:colOff>203200</xdr:colOff>
      <xdr:row>38</xdr:row>
      <xdr:rowOff>168275</xdr:rowOff>
    </xdr:to>
    <xdr:cxnSp macro="">
      <xdr:nvCxnSpPr>
        <xdr:cNvPr id="397" name="直線コネクタ 396">
          <a:extLst>
            <a:ext uri="{FF2B5EF4-FFF2-40B4-BE49-F238E27FC236}">
              <a16:creationId xmlns:a16="http://schemas.microsoft.com/office/drawing/2014/main" id="{BE069D0B-5165-45FF-94F4-662A3973C7A1}"/>
            </a:ext>
          </a:extLst>
        </xdr:cNvPr>
        <xdr:cNvCxnSpPr/>
      </xdr:nvCxnSpPr>
      <xdr:spPr>
        <a:xfrm flipV="1">
          <a:off x="13106400" y="6371696"/>
          <a:ext cx="800100" cy="6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35983</xdr:rowOff>
    </xdr:from>
    <xdr:to>
      <xdr:col>73</xdr:col>
      <xdr:colOff>44450</xdr:colOff>
      <xdr:row>40</xdr:row>
      <xdr:rowOff>137583</xdr:rowOff>
    </xdr:to>
    <xdr:sp macro="" textlink="">
      <xdr:nvSpPr>
        <xdr:cNvPr id="398" name="フローチャート: 判断 397">
          <a:extLst>
            <a:ext uri="{FF2B5EF4-FFF2-40B4-BE49-F238E27FC236}">
              <a16:creationId xmlns:a16="http://schemas.microsoft.com/office/drawing/2014/main" id="{5D675FBF-F49F-484A-844A-453EC76913F0}"/>
            </a:ext>
          </a:extLst>
        </xdr:cNvPr>
        <xdr:cNvSpPr/>
      </xdr:nvSpPr>
      <xdr:spPr>
        <a:xfrm>
          <a:off x="13868400" y="663998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122360</xdr:rowOff>
    </xdr:from>
    <xdr:ext cx="762000" cy="259045"/>
    <xdr:sp macro="" textlink="">
      <xdr:nvSpPr>
        <xdr:cNvPr id="399" name="テキスト ボックス 398">
          <a:extLst>
            <a:ext uri="{FF2B5EF4-FFF2-40B4-BE49-F238E27FC236}">
              <a16:creationId xmlns:a16="http://schemas.microsoft.com/office/drawing/2014/main" id="{7DD21909-145B-49CE-9F02-28D60570036C}"/>
            </a:ext>
          </a:extLst>
        </xdr:cNvPr>
        <xdr:cNvSpPr txBox="1"/>
      </xdr:nvSpPr>
      <xdr:spPr>
        <a:xfrm>
          <a:off x="13557250" y="6726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168275</xdr:rowOff>
    </xdr:from>
    <xdr:to>
      <xdr:col>68</xdr:col>
      <xdr:colOff>152400</xdr:colOff>
      <xdr:row>39</xdr:row>
      <xdr:rowOff>47096</xdr:rowOff>
    </xdr:to>
    <xdr:cxnSp macro="">
      <xdr:nvCxnSpPr>
        <xdr:cNvPr id="400" name="直線コネクタ 399">
          <a:extLst>
            <a:ext uri="{FF2B5EF4-FFF2-40B4-BE49-F238E27FC236}">
              <a16:creationId xmlns:a16="http://schemas.microsoft.com/office/drawing/2014/main" id="{C7E6AEBF-0BDD-4F34-9B70-EA795C424572}"/>
            </a:ext>
          </a:extLst>
        </xdr:cNvPr>
        <xdr:cNvCxnSpPr/>
      </xdr:nvCxnSpPr>
      <xdr:spPr>
        <a:xfrm flipV="1">
          <a:off x="12293600" y="6435725"/>
          <a:ext cx="8128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96308</xdr:rowOff>
    </xdr:from>
    <xdr:to>
      <xdr:col>68</xdr:col>
      <xdr:colOff>203200</xdr:colOff>
      <xdr:row>41</xdr:row>
      <xdr:rowOff>26458</xdr:rowOff>
    </xdr:to>
    <xdr:sp macro="" textlink="">
      <xdr:nvSpPr>
        <xdr:cNvPr id="401" name="フローチャート: 判断 400">
          <a:extLst>
            <a:ext uri="{FF2B5EF4-FFF2-40B4-BE49-F238E27FC236}">
              <a16:creationId xmlns:a16="http://schemas.microsoft.com/office/drawing/2014/main" id="{3A6EF049-1B50-4887-817F-598AF0698E25}"/>
            </a:ext>
          </a:extLst>
        </xdr:cNvPr>
        <xdr:cNvSpPr/>
      </xdr:nvSpPr>
      <xdr:spPr>
        <a:xfrm>
          <a:off x="13055600" y="6700308"/>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11235</xdr:rowOff>
    </xdr:from>
    <xdr:ext cx="762000" cy="259045"/>
    <xdr:sp macro="" textlink="">
      <xdr:nvSpPr>
        <xdr:cNvPr id="402" name="テキスト ボックス 401">
          <a:extLst>
            <a:ext uri="{FF2B5EF4-FFF2-40B4-BE49-F238E27FC236}">
              <a16:creationId xmlns:a16="http://schemas.microsoft.com/office/drawing/2014/main" id="{554CEF8D-1DA7-4EFA-BA56-367DAA01FC14}"/>
            </a:ext>
          </a:extLst>
        </xdr:cNvPr>
        <xdr:cNvSpPr txBox="1"/>
      </xdr:nvSpPr>
      <xdr:spPr>
        <a:xfrm>
          <a:off x="12763500" y="6780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86254</xdr:rowOff>
    </xdr:from>
    <xdr:to>
      <xdr:col>64</xdr:col>
      <xdr:colOff>152400</xdr:colOff>
      <xdr:row>41</xdr:row>
      <xdr:rowOff>16404</xdr:rowOff>
    </xdr:to>
    <xdr:sp macro="" textlink="">
      <xdr:nvSpPr>
        <xdr:cNvPr id="403" name="フローチャート: 判断 402">
          <a:extLst>
            <a:ext uri="{FF2B5EF4-FFF2-40B4-BE49-F238E27FC236}">
              <a16:creationId xmlns:a16="http://schemas.microsoft.com/office/drawing/2014/main" id="{C26C6884-A5F1-4D24-95F4-975473740C09}"/>
            </a:ext>
          </a:extLst>
        </xdr:cNvPr>
        <xdr:cNvSpPr/>
      </xdr:nvSpPr>
      <xdr:spPr>
        <a:xfrm>
          <a:off x="12242800" y="669025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1181</xdr:rowOff>
    </xdr:from>
    <xdr:ext cx="762000" cy="259045"/>
    <xdr:sp macro="" textlink="">
      <xdr:nvSpPr>
        <xdr:cNvPr id="404" name="テキスト ボックス 403">
          <a:extLst>
            <a:ext uri="{FF2B5EF4-FFF2-40B4-BE49-F238E27FC236}">
              <a16:creationId xmlns:a16="http://schemas.microsoft.com/office/drawing/2014/main" id="{1DA32BE5-D6C0-4B96-988F-8261ECF2E650}"/>
            </a:ext>
          </a:extLst>
        </xdr:cNvPr>
        <xdr:cNvSpPr txBox="1"/>
      </xdr:nvSpPr>
      <xdr:spPr>
        <a:xfrm>
          <a:off x="11950700" y="677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A251F4F6-5A5A-4A8F-8163-BF0A2C901DEF}"/>
            </a:ext>
          </a:extLst>
        </xdr:cNvPr>
        <xdr:cNvSpPr txBox="1"/>
      </xdr:nvSpPr>
      <xdr:spPr>
        <a:xfrm>
          <a:off x="15278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183B1A3E-2042-4A3D-8BC2-BC45314741F2}"/>
            </a:ext>
          </a:extLst>
        </xdr:cNvPr>
        <xdr:cNvSpPr txBox="1"/>
      </xdr:nvSpPr>
      <xdr:spPr>
        <a:xfrm>
          <a:off x="14516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B1ADB9B9-D7E7-4FCC-BA06-AE8D6814DFE5}"/>
            </a:ext>
          </a:extLst>
        </xdr:cNvPr>
        <xdr:cNvSpPr txBox="1"/>
      </xdr:nvSpPr>
      <xdr:spPr>
        <a:xfrm>
          <a:off x="1371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F5793141-B88A-41BC-AF1C-71E4AD6F92CB}"/>
            </a:ext>
          </a:extLst>
        </xdr:cNvPr>
        <xdr:cNvSpPr txBox="1"/>
      </xdr:nvSpPr>
      <xdr:spPr>
        <a:xfrm>
          <a:off x="129095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9" name="テキスト ボックス 408">
          <a:extLst>
            <a:ext uri="{FF2B5EF4-FFF2-40B4-BE49-F238E27FC236}">
              <a16:creationId xmlns:a16="http://schemas.microsoft.com/office/drawing/2014/main" id="{659E4414-7BA2-418D-9392-649ED490C28D}"/>
            </a:ext>
          </a:extLst>
        </xdr:cNvPr>
        <xdr:cNvSpPr txBox="1"/>
      </xdr:nvSpPr>
      <xdr:spPr>
        <a:xfrm>
          <a:off x="120967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57150</xdr:rowOff>
    </xdr:from>
    <xdr:to>
      <xdr:col>81</xdr:col>
      <xdr:colOff>95250</xdr:colOff>
      <xdr:row>38</xdr:row>
      <xdr:rowOff>158750</xdr:rowOff>
    </xdr:to>
    <xdr:sp macro="" textlink="">
      <xdr:nvSpPr>
        <xdr:cNvPr id="410" name="楕円 409">
          <a:extLst>
            <a:ext uri="{FF2B5EF4-FFF2-40B4-BE49-F238E27FC236}">
              <a16:creationId xmlns:a16="http://schemas.microsoft.com/office/drawing/2014/main" id="{2A0A31E8-F0D0-401F-AF63-268554278A7F}"/>
            </a:ext>
          </a:extLst>
        </xdr:cNvPr>
        <xdr:cNvSpPr/>
      </xdr:nvSpPr>
      <xdr:spPr>
        <a:xfrm>
          <a:off x="15430500" y="633095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73677</xdr:rowOff>
    </xdr:from>
    <xdr:ext cx="762000" cy="259045"/>
    <xdr:sp macro="" textlink="">
      <xdr:nvSpPr>
        <xdr:cNvPr id="411" name="公債費負担の状況該当値テキスト">
          <a:extLst>
            <a:ext uri="{FF2B5EF4-FFF2-40B4-BE49-F238E27FC236}">
              <a16:creationId xmlns:a16="http://schemas.microsoft.com/office/drawing/2014/main" id="{36836ED2-C202-4509-A35C-103BD5F7F11D}"/>
            </a:ext>
          </a:extLst>
        </xdr:cNvPr>
        <xdr:cNvSpPr txBox="1"/>
      </xdr:nvSpPr>
      <xdr:spPr>
        <a:xfrm>
          <a:off x="1556385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6879</xdr:rowOff>
    </xdr:from>
    <xdr:to>
      <xdr:col>77</xdr:col>
      <xdr:colOff>95250</xdr:colOff>
      <xdr:row>38</xdr:row>
      <xdr:rowOff>108479</xdr:rowOff>
    </xdr:to>
    <xdr:sp macro="" textlink="">
      <xdr:nvSpPr>
        <xdr:cNvPr id="412" name="楕円 411">
          <a:extLst>
            <a:ext uri="{FF2B5EF4-FFF2-40B4-BE49-F238E27FC236}">
              <a16:creationId xmlns:a16="http://schemas.microsoft.com/office/drawing/2014/main" id="{11BD8CD2-5431-4C9B-9234-3642C97CDF77}"/>
            </a:ext>
          </a:extLst>
        </xdr:cNvPr>
        <xdr:cNvSpPr/>
      </xdr:nvSpPr>
      <xdr:spPr>
        <a:xfrm>
          <a:off x="14668500" y="6280679"/>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118656</xdr:rowOff>
    </xdr:from>
    <xdr:ext cx="736600" cy="259045"/>
    <xdr:sp macro="" textlink="">
      <xdr:nvSpPr>
        <xdr:cNvPr id="413" name="テキスト ボックス 412">
          <a:extLst>
            <a:ext uri="{FF2B5EF4-FFF2-40B4-BE49-F238E27FC236}">
              <a16:creationId xmlns:a16="http://schemas.microsoft.com/office/drawing/2014/main" id="{4D1E04DA-5282-4E93-958F-216684571289}"/>
            </a:ext>
          </a:extLst>
        </xdr:cNvPr>
        <xdr:cNvSpPr txBox="1"/>
      </xdr:nvSpPr>
      <xdr:spPr>
        <a:xfrm>
          <a:off x="14370050" y="6062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47096</xdr:rowOff>
    </xdr:from>
    <xdr:to>
      <xdr:col>73</xdr:col>
      <xdr:colOff>44450</xdr:colOff>
      <xdr:row>38</xdr:row>
      <xdr:rowOff>148696</xdr:rowOff>
    </xdr:to>
    <xdr:sp macro="" textlink="">
      <xdr:nvSpPr>
        <xdr:cNvPr id="414" name="楕円 413">
          <a:extLst>
            <a:ext uri="{FF2B5EF4-FFF2-40B4-BE49-F238E27FC236}">
              <a16:creationId xmlns:a16="http://schemas.microsoft.com/office/drawing/2014/main" id="{B3990731-27C6-4F76-B741-45E83CDB26FB}"/>
            </a:ext>
          </a:extLst>
        </xdr:cNvPr>
        <xdr:cNvSpPr/>
      </xdr:nvSpPr>
      <xdr:spPr>
        <a:xfrm>
          <a:off x="13868400" y="632089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158873</xdr:rowOff>
    </xdr:from>
    <xdr:ext cx="762000" cy="259045"/>
    <xdr:sp macro="" textlink="">
      <xdr:nvSpPr>
        <xdr:cNvPr id="415" name="テキスト ボックス 414">
          <a:extLst>
            <a:ext uri="{FF2B5EF4-FFF2-40B4-BE49-F238E27FC236}">
              <a16:creationId xmlns:a16="http://schemas.microsoft.com/office/drawing/2014/main" id="{938E9697-1238-4A3F-9DE0-DA125E6BBEA1}"/>
            </a:ext>
          </a:extLst>
        </xdr:cNvPr>
        <xdr:cNvSpPr txBox="1"/>
      </xdr:nvSpPr>
      <xdr:spPr>
        <a:xfrm>
          <a:off x="13557250" y="610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117475</xdr:rowOff>
    </xdr:from>
    <xdr:to>
      <xdr:col>68</xdr:col>
      <xdr:colOff>203200</xdr:colOff>
      <xdr:row>39</xdr:row>
      <xdr:rowOff>47625</xdr:rowOff>
    </xdr:to>
    <xdr:sp macro="" textlink="">
      <xdr:nvSpPr>
        <xdr:cNvPr id="416" name="楕円 415">
          <a:extLst>
            <a:ext uri="{FF2B5EF4-FFF2-40B4-BE49-F238E27FC236}">
              <a16:creationId xmlns:a16="http://schemas.microsoft.com/office/drawing/2014/main" id="{ACBFBB19-B09D-40DE-B94C-0D2764446380}"/>
            </a:ext>
          </a:extLst>
        </xdr:cNvPr>
        <xdr:cNvSpPr/>
      </xdr:nvSpPr>
      <xdr:spPr>
        <a:xfrm>
          <a:off x="13055600" y="6391275"/>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57802</xdr:rowOff>
    </xdr:from>
    <xdr:ext cx="762000" cy="259045"/>
    <xdr:sp macro="" textlink="">
      <xdr:nvSpPr>
        <xdr:cNvPr id="417" name="テキスト ボックス 416">
          <a:extLst>
            <a:ext uri="{FF2B5EF4-FFF2-40B4-BE49-F238E27FC236}">
              <a16:creationId xmlns:a16="http://schemas.microsoft.com/office/drawing/2014/main" id="{B24108FB-2BCC-4528-AB79-4E58910B8514}"/>
            </a:ext>
          </a:extLst>
        </xdr:cNvPr>
        <xdr:cNvSpPr txBox="1"/>
      </xdr:nvSpPr>
      <xdr:spPr>
        <a:xfrm>
          <a:off x="12763500" y="616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167746</xdr:rowOff>
    </xdr:from>
    <xdr:to>
      <xdr:col>64</xdr:col>
      <xdr:colOff>152400</xdr:colOff>
      <xdr:row>39</xdr:row>
      <xdr:rowOff>97896</xdr:rowOff>
    </xdr:to>
    <xdr:sp macro="" textlink="">
      <xdr:nvSpPr>
        <xdr:cNvPr id="418" name="楕円 417">
          <a:extLst>
            <a:ext uri="{FF2B5EF4-FFF2-40B4-BE49-F238E27FC236}">
              <a16:creationId xmlns:a16="http://schemas.microsoft.com/office/drawing/2014/main" id="{94FE9B9C-4BD5-40F9-8C3B-9F577AA1DCD6}"/>
            </a:ext>
          </a:extLst>
        </xdr:cNvPr>
        <xdr:cNvSpPr/>
      </xdr:nvSpPr>
      <xdr:spPr>
        <a:xfrm>
          <a:off x="12242800" y="644154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108073</xdr:rowOff>
    </xdr:from>
    <xdr:ext cx="762000" cy="259045"/>
    <xdr:sp macro="" textlink="">
      <xdr:nvSpPr>
        <xdr:cNvPr id="419" name="テキスト ボックス 418">
          <a:extLst>
            <a:ext uri="{FF2B5EF4-FFF2-40B4-BE49-F238E27FC236}">
              <a16:creationId xmlns:a16="http://schemas.microsoft.com/office/drawing/2014/main" id="{5107ADC1-2FD9-4C3D-BA2A-F34919282880}"/>
            </a:ext>
          </a:extLst>
        </xdr:cNvPr>
        <xdr:cNvSpPr txBox="1"/>
      </xdr:nvSpPr>
      <xdr:spPr>
        <a:xfrm>
          <a:off x="11950700" y="621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20" name="正方形/長方形 419">
          <a:extLst>
            <a:ext uri="{FF2B5EF4-FFF2-40B4-BE49-F238E27FC236}">
              <a16:creationId xmlns:a16="http://schemas.microsoft.com/office/drawing/2014/main" id="{3E8A4E15-225D-4144-91B1-10EED5D84AC4}"/>
            </a:ext>
          </a:extLst>
        </xdr:cNvPr>
        <xdr:cNvSpPr/>
      </xdr:nvSpPr>
      <xdr:spPr>
        <a:xfrm>
          <a:off x="11664950" y="1162050"/>
          <a:ext cx="46228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1" name="テキスト ボックス 420">
          <a:extLst>
            <a:ext uri="{FF2B5EF4-FFF2-40B4-BE49-F238E27FC236}">
              <a16:creationId xmlns:a16="http://schemas.microsoft.com/office/drawing/2014/main" id="{31BDB587-9166-4A5F-B66C-094A373BACFF}"/>
            </a:ext>
          </a:extLst>
        </xdr:cNvPr>
        <xdr:cNvSpPr txBox="1"/>
      </xdr:nvSpPr>
      <xdr:spPr>
        <a:xfrm>
          <a:off x="12520280" y="15113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2" name="テキスト ボックス 421">
          <a:extLst>
            <a:ext uri="{FF2B5EF4-FFF2-40B4-BE49-F238E27FC236}">
              <a16:creationId xmlns:a16="http://schemas.microsoft.com/office/drawing/2014/main" id="{460A17B6-95FA-4670-9626-8704B0AA77B6}"/>
            </a:ext>
          </a:extLst>
        </xdr:cNvPr>
        <xdr:cNvSpPr txBox="1"/>
      </xdr:nvSpPr>
      <xdr:spPr>
        <a:xfrm>
          <a:off x="13933820" y="14859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3" name="正方形/長方形 422">
          <a:extLst>
            <a:ext uri="{FF2B5EF4-FFF2-40B4-BE49-F238E27FC236}">
              <a16:creationId xmlns:a16="http://schemas.microsoft.com/office/drawing/2014/main" id="{E6E29BC4-55B1-46C0-89D1-048C1805B74B}"/>
            </a:ext>
          </a:extLst>
        </xdr:cNvPr>
        <xdr:cNvSpPr/>
      </xdr:nvSpPr>
      <xdr:spPr>
        <a:xfrm>
          <a:off x="16351250" y="14097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4" name="正方形/長方形 423">
          <a:extLst>
            <a:ext uri="{FF2B5EF4-FFF2-40B4-BE49-F238E27FC236}">
              <a16:creationId xmlns:a16="http://schemas.microsoft.com/office/drawing/2014/main" id="{5FB98679-01BA-43EF-9B2E-C493AF779EA6}"/>
            </a:ext>
          </a:extLst>
        </xdr:cNvPr>
        <xdr:cNvSpPr/>
      </xdr:nvSpPr>
      <xdr:spPr>
        <a:xfrm>
          <a:off x="16351250" y="15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5" name="正方形/長方形 424">
          <a:extLst>
            <a:ext uri="{FF2B5EF4-FFF2-40B4-BE49-F238E27FC236}">
              <a16:creationId xmlns:a16="http://schemas.microsoft.com/office/drawing/2014/main" id="{7F0D1B03-5158-496F-8C57-BFC360C690F0}"/>
            </a:ext>
          </a:extLst>
        </xdr:cNvPr>
        <xdr:cNvSpPr/>
      </xdr:nvSpPr>
      <xdr:spPr>
        <a:xfrm>
          <a:off x="1784985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6" name="正方形/長方形 425">
          <a:extLst>
            <a:ext uri="{FF2B5EF4-FFF2-40B4-BE49-F238E27FC236}">
              <a16:creationId xmlns:a16="http://schemas.microsoft.com/office/drawing/2014/main" id="{2C78559E-AFDC-4D56-B734-4930FB80A3CC}"/>
            </a:ext>
          </a:extLst>
        </xdr:cNvPr>
        <xdr:cNvSpPr/>
      </xdr:nvSpPr>
      <xdr:spPr>
        <a:xfrm>
          <a:off x="1784985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7" name="正方形/長方形 426">
          <a:extLst>
            <a:ext uri="{FF2B5EF4-FFF2-40B4-BE49-F238E27FC236}">
              <a16:creationId xmlns:a16="http://schemas.microsoft.com/office/drawing/2014/main" id="{37155358-E958-4031-86E2-5829BBC2798A}"/>
            </a:ext>
          </a:extLst>
        </xdr:cNvPr>
        <xdr:cNvSpPr/>
      </xdr:nvSpPr>
      <xdr:spPr>
        <a:xfrm>
          <a:off x="1917700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8" name="正方形/長方形 427">
          <a:extLst>
            <a:ext uri="{FF2B5EF4-FFF2-40B4-BE49-F238E27FC236}">
              <a16:creationId xmlns:a16="http://schemas.microsoft.com/office/drawing/2014/main" id="{400AF1DE-EEDA-4461-A66B-DBFAC2F599EB}"/>
            </a:ext>
          </a:extLst>
        </xdr:cNvPr>
        <xdr:cNvSpPr/>
      </xdr:nvSpPr>
      <xdr:spPr>
        <a:xfrm>
          <a:off x="1917700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正方形/長方形 428">
          <a:extLst>
            <a:ext uri="{FF2B5EF4-FFF2-40B4-BE49-F238E27FC236}">
              <a16:creationId xmlns:a16="http://schemas.microsoft.com/office/drawing/2014/main" id="{F6C3A517-E772-42C6-B66A-E074851DAAFA}"/>
            </a:ext>
          </a:extLst>
        </xdr:cNvPr>
        <xdr:cNvSpPr/>
      </xdr:nvSpPr>
      <xdr:spPr>
        <a:xfrm>
          <a:off x="11664950" y="18986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30" name="正方形/長方形 429">
          <a:extLst>
            <a:ext uri="{FF2B5EF4-FFF2-40B4-BE49-F238E27FC236}">
              <a16:creationId xmlns:a16="http://schemas.microsoft.com/office/drawing/2014/main" id="{F5EAA330-C104-4905-9048-58C0C3199101}"/>
            </a:ext>
          </a:extLst>
        </xdr:cNvPr>
        <xdr:cNvSpPr/>
      </xdr:nvSpPr>
      <xdr:spPr>
        <a:xfrm>
          <a:off x="16459200" y="18986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1" name="正方形/長方形 430">
          <a:extLst>
            <a:ext uri="{FF2B5EF4-FFF2-40B4-BE49-F238E27FC236}">
              <a16:creationId xmlns:a16="http://schemas.microsoft.com/office/drawing/2014/main" id="{90CFCCEE-5679-40F2-B614-44C8D73E248A}"/>
            </a:ext>
          </a:extLst>
        </xdr:cNvPr>
        <xdr:cNvSpPr/>
      </xdr:nvSpPr>
      <xdr:spPr>
        <a:xfrm>
          <a:off x="16459200" y="189865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2" name="テキスト ボックス 431">
          <a:extLst>
            <a:ext uri="{FF2B5EF4-FFF2-40B4-BE49-F238E27FC236}">
              <a16:creationId xmlns:a16="http://schemas.microsoft.com/office/drawing/2014/main" id="{10AD4147-A797-464C-9140-3389FB9FA8C2}"/>
            </a:ext>
          </a:extLst>
        </xdr:cNvPr>
        <xdr:cNvSpPr txBox="1"/>
      </xdr:nvSpPr>
      <xdr:spPr>
        <a:xfrm>
          <a:off x="16573500" y="22034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将来負担比率は、基金や都市計画税を含めた充当可能財源が、将来負担額を上回ったことにより、算定されていない。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今後も地方債に過度に依存しない財政運営を行い、財政の健全化に努めていく。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3" name="テキスト ボックス 432">
          <a:extLst>
            <a:ext uri="{FF2B5EF4-FFF2-40B4-BE49-F238E27FC236}">
              <a16:creationId xmlns:a16="http://schemas.microsoft.com/office/drawing/2014/main" id="{4D0106EE-5296-4D8C-8DDD-289DFFA4B0EE}"/>
            </a:ext>
          </a:extLst>
        </xdr:cNvPr>
        <xdr:cNvSpPr txBox="1"/>
      </xdr:nvSpPr>
      <xdr:spPr>
        <a:xfrm>
          <a:off x="11626850" y="1714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4" name="直線コネクタ 433">
          <a:extLst>
            <a:ext uri="{FF2B5EF4-FFF2-40B4-BE49-F238E27FC236}">
              <a16:creationId xmlns:a16="http://schemas.microsoft.com/office/drawing/2014/main" id="{9A5AB5A2-C477-4A43-81FD-AEB02FC14899}"/>
            </a:ext>
          </a:extLst>
        </xdr:cNvPr>
        <xdr:cNvCxnSpPr/>
      </xdr:nvCxnSpPr>
      <xdr:spPr>
        <a:xfrm>
          <a:off x="11664950" y="4222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5" name="テキスト ボックス 434">
          <a:extLst>
            <a:ext uri="{FF2B5EF4-FFF2-40B4-BE49-F238E27FC236}">
              <a16:creationId xmlns:a16="http://schemas.microsoft.com/office/drawing/2014/main" id="{F647E89C-CB0E-4648-B7F5-7E967A1203E9}"/>
            </a:ext>
          </a:extLst>
        </xdr:cNvPr>
        <xdr:cNvSpPr txBox="1"/>
      </xdr:nvSpPr>
      <xdr:spPr>
        <a:xfrm>
          <a:off x="10979150" y="408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6" name="直線コネクタ 435">
          <a:extLst>
            <a:ext uri="{FF2B5EF4-FFF2-40B4-BE49-F238E27FC236}">
              <a16:creationId xmlns:a16="http://schemas.microsoft.com/office/drawing/2014/main" id="{E591F06C-9CA0-4B61-8898-E4083566F143}"/>
            </a:ext>
          </a:extLst>
        </xdr:cNvPr>
        <xdr:cNvCxnSpPr/>
      </xdr:nvCxnSpPr>
      <xdr:spPr>
        <a:xfrm>
          <a:off x="11664950" y="389073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7" name="テキスト ボックス 436">
          <a:extLst>
            <a:ext uri="{FF2B5EF4-FFF2-40B4-BE49-F238E27FC236}">
              <a16:creationId xmlns:a16="http://schemas.microsoft.com/office/drawing/2014/main" id="{99BA4F50-EA13-4CA2-BF29-09D4C5EAE47F}"/>
            </a:ext>
          </a:extLst>
        </xdr:cNvPr>
        <xdr:cNvSpPr txBox="1"/>
      </xdr:nvSpPr>
      <xdr:spPr>
        <a:xfrm>
          <a:off x="10979150" y="375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8" name="直線コネクタ 437">
          <a:extLst>
            <a:ext uri="{FF2B5EF4-FFF2-40B4-BE49-F238E27FC236}">
              <a16:creationId xmlns:a16="http://schemas.microsoft.com/office/drawing/2014/main" id="{11A89BDB-1D3D-462D-AB88-39EFA989121D}"/>
            </a:ext>
          </a:extLst>
        </xdr:cNvPr>
        <xdr:cNvCxnSpPr/>
      </xdr:nvCxnSpPr>
      <xdr:spPr>
        <a:xfrm>
          <a:off x="11664950" y="35587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9" name="テキスト ボックス 438">
          <a:extLst>
            <a:ext uri="{FF2B5EF4-FFF2-40B4-BE49-F238E27FC236}">
              <a16:creationId xmlns:a16="http://schemas.microsoft.com/office/drawing/2014/main" id="{FB33C7A1-E95A-47C2-B21D-5921CAFA9BCB}"/>
            </a:ext>
          </a:extLst>
        </xdr:cNvPr>
        <xdr:cNvSpPr txBox="1"/>
      </xdr:nvSpPr>
      <xdr:spPr>
        <a:xfrm>
          <a:off x="10979150" y="342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40" name="直線コネクタ 439">
          <a:extLst>
            <a:ext uri="{FF2B5EF4-FFF2-40B4-BE49-F238E27FC236}">
              <a16:creationId xmlns:a16="http://schemas.microsoft.com/office/drawing/2014/main" id="{1D75C16B-8E95-47E5-A501-8047B7426C3D}"/>
            </a:ext>
          </a:extLst>
        </xdr:cNvPr>
        <xdr:cNvCxnSpPr/>
      </xdr:nvCxnSpPr>
      <xdr:spPr>
        <a:xfrm>
          <a:off x="11664950" y="32267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1" name="テキスト ボックス 440">
          <a:extLst>
            <a:ext uri="{FF2B5EF4-FFF2-40B4-BE49-F238E27FC236}">
              <a16:creationId xmlns:a16="http://schemas.microsoft.com/office/drawing/2014/main" id="{139B027C-2D3E-4922-9806-6A00C49DE941}"/>
            </a:ext>
          </a:extLst>
        </xdr:cNvPr>
        <xdr:cNvSpPr txBox="1"/>
      </xdr:nvSpPr>
      <xdr:spPr>
        <a:xfrm>
          <a:off x="10979150" y="309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2" name="直線コネクタ 441">
          <a:extLst>
            <a:ext uri="{FF2B5EF4-FFF2-40B4-BE49-F238E27FC236}">
              <a16:creationId xmlns:a16="http://schemas.microsoft.com/office/drawing/2014/main" id="{3464F68B-12D7-4150-A785-6B922F8CF190}"/>
            </a:ext>
          </a:extLst>
        </xdr:cNvPr>
        <xdr:cNvCxnSpPr/>
      </xdr:nvCxnSpPr>
      <xdr:spPr>
        <a:xfrm>
          <a:off x="11664950" y="28946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3" name="テキスト ボックス 442">
          <a:extLst>
            <a:ext uri="{FF2B5EF4-FFF2-40B4-BE49-F238E27FC236}">
              <a16:creationId xmlns:a16="http://schemas.microsoft.com/office/drawing/2014/main" id="{8E894423-4F85-4829-9C56-B709DC315307}"/>
            </a:ext>
          </a:extLst>
        </xdr:cNvPr>
        <xdr:cNvSpPr txBox="1"/>
      </xdr:nvSpPr>
      <xdr:spPr>
        <a:xfrm>
          <a:off x="1097915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4" name="直線コネクタ 443">
          <a:extLst>
            <a:ext uri="{FF2B5EF4-FFF2-40B4-BE49-F238E27FC236}">
              <a16:creationId xmlns:a16="http://schemas.microsoft.com/office/drawing/2014/main" id="{29A80578-C2A3-448C-BB25-8C858B87F4DF}"/>
            </a:ext>
          </a:extLst>
        </xdr:cNvPr>
        <xdr:cNvCxnSpPr/>
      </xdr:nvCxnSpPr>
      <xdr:spPr>
        <a:xfrm>
          <a:off x="11664950" y="256267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5" name="テキスト ボックス 444">
          <a:extLst>
            <a:ext uri="{FF2B5EF4-FFF2-40B4-BE49-F238E27FC236}">
              <a16:creationId xmlns:a16="http://schemas.microsoft.com/office/drawing/2014/main" id="{AD4DCBAB-391E-4AD1-9D34-4AB90177C496}"/>
            </a:ext>
          </a:extLst>
        </xdr:cNvPr>
        <xdr:cNvSpPr txBox="1"/>
      </xdr:nvSpPr>
      <xdr:spPr>
        <a:xfrm>
          <a:off x="10979150" y="2426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6" name="直線コネクタ 445">
          <a:extLst>
            <a:ext uri="{FF2B5EF4-FFF2-40B4-BE49-F238E27FC236}">
              <a16:creationId xmlns:a16="http://schemas.microsoft.com/office/drawing/2014/main" id="{8706C157-39AB-4BBD-AD3D-11D5B004B79A}"/>
            </a:ext>
          </a:extLst>
        </xdr:cNvPr>
        <xdr:cNvCxnSpPr/>
      </xdr:nvCxnSpPr>
      <xdr:spPr>
        <a:xfrm>
          <a:off x="11664950" y="22306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7" name="テキスト ボックス 446">
          <a:extLst>
            <a:ext uri="{FF2B5EF4-FFF2-40B4-BE49-F238E27FC236}">
              <a16:creationId xmlns:a16="http://schemas.microsoft.com/office/drawing/2014/main" id="{A3F8E59B-BBB5-40BB-ACA4-D6A740F06D08}"/>
            </a:ext>
          </a:extLst>
        </xdr:cNvPr>
        <xdr:cNvSpPr txBox="1"/>
      </xdr:nvSpPr>
      <xdr:spPr>
        <a:xfrm>
          <a:off x="10979150" y="209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8" name="直線コネクタ 447">
          <a:extLst>
            <a:ext uri="{FF2B5EF4-FFF2-40B4-BE49-F238E27FC236}">
              <a16:creationId xmlns:a16="http://schemas.microsoft.com/office/drawing/2014/main" id="{BF411901-1851-403D-9282-AD883A7400DA}"/>
            </a:ext>
          </a:extLst>
        </xdr:cNvPr>
        <xdr:cNvCxnSpPr/>
      </xdr:nvCxnSpPr>
      <xdr:spPr>
        <a:xfrm>
          <a:off x="11664950" y="1898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9" name="将来負担の状況グラフ枠">
          <a:extLst>
            <a:ext uri="{FF2B5EF4-FFF2-40B4-BE49-F238E27FC236}">
              <a16:creationId xmlns:a16="http://schemas.microsoft.com/office/drawing/2014/main" id="{D37BD943-8B10-46CC-BBDC-F718E71CFF91}"/>
            </a:ext>
          </a:extLst>
        </xdr:cNvPr>
        <xdr:cNvSpPr/>
      </xdr:nvSpPr>
      <xdr:spPr>
        <a:xfrm>
          <a:off x="11664950" y="18986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45176</xdr:rowOff>
    </xdr:to>
    <xdr:cxnSp macro="">
      <xdr:nvCxnSpPr>
        <xdr:cNvPr id="450" name="直線コネクタ 449">
          <a:extLst>
            <a:ext uri="{FF2B5EF4-FFF2-40B4-BE49-F238E27FC236}">
              <a16:creationId xmlns:a16="http://schemas.microsoft.com/office/drawing/2014/main" id="{90D353C9-613E-41D8-A394-F1F8709B39FB}"/>
            </a:ext>
          </a:extLst>
        </xdr:cNvPr>
        <xdr:cNvCxnSpPr/>
      </xdr:nvCxnSpPr>
      <xdr:spPr>
        <a:xfrm flipV="1">
          <a:off x="15474950" y="2230664"/>
          <a:ext cx="0" cy="16118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17253</xdr:rowOff>
    </xdr:from>
    <xdr:ext cx="762000" cy="259045"/>
    <xdr:sp macro="" textlink="">
      <xdr:nvSpPr>
        <xdr:cNvPr id="451" name="将来負担の状況最小値テキスト">
          <a:extLst>
            <a:ext uri="{FF2B5EF4-FFF2-40B4-BE49-F238E27FC236}">
              <a16:creationId xmlns:a16="http://schemas.microsoft.com/office/drawing/2014/main" id="{A577BFB8-7929-4291-ABD8-9A17E0336EAF}"/>
            </a:ext>
          </a:extLst>
        </xdr:cNvPr>
        <xdr:cNvSpPr txBox="1"/>
      </xdr:nvSpPr>
      <xdr:spPr>
        <a:xfrm>
          <a:off x="15563850" y="3814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45176</xdr:rowOff>
    </xdr:from>
    <xdr:to>
      <xdr:col>81</xdr:col>
      <xdr:colOff>133350</xdr:colOff>
      <xdr:row>23</xdr:row>
      <xdr:rowOff>45176</xdr:rowOff>
    </xdr:to>
    <xdr:cxnSp macro="">
      <xdr:nvCxnSpPr>
        <xdr:cNvPr id="452" name="直線コネクタ 451">
          <a:extLst>
            <a:ext uri="{FF2B5EF4-FFF2-40B4-BE49-F238E27FC236}">
              <a16:creationId xmlns:a16="http://schemas.microsoft.com/office/drawing/2014/main" id="{A74160A5-95C3-41A2-A553-6F70D5890CA8}"/>
            </a:ext>
          </a:extLst>
        </xdr:cNvPr>
        <xdr:cNvCxnSpPr/>
      </xdr:nvCxnSpPr>
      <xdr:spPr>
        <a:xfrm>
          <a:off x="15405100" y="38424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53" name="将来負担の状況最大値テキスト">
          <a:extLst>
            <a:ext uri="{FF2B5EF4-FFF2-40B4-BE49-F238E27FC236}">
              <a16:creationId xmlns:a16="http://schemas.microsoft.com/office/drawing/2014/main" id="{D78452CC-1C6F-47F6-BD99-825C2BAE96FA}"/>
            </a:ext>
          </a:extLst>
        </xdr:cNvPr>
        <xdr:cNvSpPr txBox="1"/>
      </xdr:nvSpPr>
      <xdr:spPr>
        <a:xfrm>
          <a:off x="15563850" y="193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4" name="直線コネクタ 453">
          <a:extLst>
            <a:ext uri="{FF2B5EF4-FFF2-40B4-BE49-F238E27FC236}">
              <a16:creationId xmlns:a16="http://schemas.microsoft.com/office/drawing/2014/main" id="{0C6F02C0-AB01-497C-9134-4A549336AEF4}"/>
            </a:ext>
          </a:extLst>
        </xdr:cNvPr>
        <xdr:cNvCxnSpPr/>
      </xdr:nvCxnSpPr>
      <xdr:spPr>
        <a:xfrm>
          <a:off x="15405100" y="22306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55" name="将来負担の状況平均値テキスト">
          <a:extLst>
            <a:ext uri="{FF2B5EF4-FFF2-40B4-BE49-F238E27FC236}">
              <a16:creationId xmlns:a16="http://schemas.microsoft.com/office/drawing/2014/main" id="{838D49D4-6754-46DD-B2F9-A4CEBE296589}"/>
            </a:ext>
          </a:extLst>
        </xdr:cNvPr>
        <xdr:cNvSpPr txBox="1"/>
      </xdr:nvSpPr>
      <xdr:spPr>
        <a:xfrm>
          <a:off x="15563850" y="21519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6" name="フローチャート: 判断 455">
          <a:extLst>
            <a:ext uri="{FF2B5EF4-FFF2-40B4-BE49-F238E27FC236}">
              <a16:creationId xmlns:a16="http://schemas.microsoft.com/office/drawing/2014/main" id="{EB6AB8CE-82DD-4843-837E-0C95AF3EA1BC}"/>
            </a:ext>
          </a:extLst>
        </xdr:cNvPr>
        <xdr:cNvSpPr/>
      </xdr:nvSpPr>
      <xdr:spPr>
        <a:xfrm>
          <a:off x="15430500" y="2179864"/>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131233</xdr:rowOff>
    </xdr:from>
    <xdr:to>
      <xdr:col>77</xdr:col>
      <xdr:colOff>95250</xdr:colOff>
      <xdr:row>14</xdr:row>
      <xdr:rowOff>61383</xdr:rowOff>
    </xdr:to>
    <xdr:sp macro="" textlink="">
      <xdr:nvSpPr>
        <xdr:cNvPr id="457" name="フローチャート: 判断 456">
          <a:extLst>
            <a:ext uri="{FF2B5EF4-FFF2-40B4-BE49-F238E27FC236}">
              <a16:creationId xmlns:a16="http://schemas.microsoft.com/office/drawing/2014/main" id="{C3698DCC-A121-478D-A68B-C59B140C167F}"/>
            </a:ext>
          </a:extLst>
        </xdr:cNvPr>
        <xdr:cNvSpPr/>
      </xdr:nvSpPr>
      <xdr:spPr>
        <a:xfrm>
          <a:off x="14668500" y="227753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71560</xdr:rowOff>
    </xdr:from>
    <xdr:ext cx="736600" cy="259045"/>
    <xdr:sp macro="" textlink="">
      <xdr:nvSpPr>
        <xdr:cNvPr id="458" name="テキスト ボックス 457">
          <a:extLst>
            <a:ext uri="{FF2B5EF4-FFF2-40B4-BE49-F238E27FC236}">
              <a16:creationId xmlns:a16="http://schemas.microsoft.com/office/drawing/2014/main" id="{35DD5B98-3288-4935-A3F7-A34778F7151F}"/>
            </a:ext>
          </a:extLst>
        </xdr:cNvPr>
        <xdr:cNvSpPr txBox="1"/>
      </xdr:nvSpPr>
      <xdr:spPr>
        <a:xfrm>
          <a:off x="14370050" y="2052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132140</xdr:rowOff>
    </xdr:from>
    <xdr:to>
      <xdr:col>73</xdr:col>
      <xdr:colOff>44450</xdr:colOff>
      <xdr:row>15</xdr:row>
      <xdr:rowOff>62290</xdr:rowOff>
    </xdr:to>
    <xdr:sp macro="" textlink="">
      <xdr:nvSpPr>
        <xdr:cNvPr id="459" name="フローチャート: 判断 458">
          <a:extLst>
            <a:ext uri="{FF2B5EF4-FFF2-40B4-BE49-F238E27FC236}">
              <a16:creationId xmlns:a16="http://schemas.microsoft.com/office/drawing/2014/main" id="{63ED8E80-E34C-46CA-AA79-44C6F3A49495}"/>
            </a:ext>
          </a:extLst>
        </xdr:cNvPr>
        <xdr:cNvSpPr/>
      </xdr:nvSpPr>
      <xdr:spPr>
        <a:xfrm>
          <a:off x="13868400" y="244354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72467</xdr:rowOff>
    </xdr:from>
    <xdr:ext cx="762000" cy="259045"/>
    <xdr:sp macro="" textlink="">
      <xdr:nvSpPr>
        <xdr:cNvPr id="460" name="テキスト ボックス 459">
          <a:extLst>
            <a:ext uri="{FF2B5EF4-FFF2-40B4-BE49-F238E27FC236}">
              <a16:creationId xmlns:a16="http://schemas.microsoft.com/office/drawing/2014/main" id="{6F676C40-C5F8-44D6-9AE5-47B9C0021FD3}"/>
            </a:ext>
          </a:extLst>
        </xdr:cNvPr>
        <xdr:cNvSpPr txBox="1"/>
      </xdr:nvSpPr>
      <xdr:spPr>
        <a:xfrm>
          <a:off x="13557250" y="2218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103414</xdr:rowOff>
    </xdr:from>
    <xdr:to>
      <xdr:col>68</xdr:col>
      <xdr:colOff>203200</xdr:colOff>
      <xdr:row>15</xdr:row>
      <xdr:rowOff>33564</xdr:rowOff>
    </xdr:to>
    <xdr:sp macro="" textlink="">
      <xdr:nvSpPr>
        <xdr:cNvPr id="461" name="フローチャート: 判断 460">
          <a:extLst>
            <a:ext uri="{FF2B5EF4-FFF2-40B4-BE49-F238E27FC236}">
              <a16:creationId xmlns:a16="http://schemas.microsoft.com/office/drawing/2014/main" id="{197A91F4-10DB-411D-8D46-43F002AC2C75}"/>
            </a:ext>
          </a:extLst>
        </xdr:cNvPr>
        <xdr:cNvSpPr/>
      </xdr:nvSpPr>
      <xdr:spPr>
        <a:xfrm>
          <a:off x="13055600" y="2414814"/>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43741</xdr:rowOff>
    </xdr:from>
    <xdr:ext cx="762000" cy="259045"/>
    <xdr:sp macro="" textlink="">
      <xdr:nvSpPr>
        <xdr:cNvPr id="462" name="テキスト ボックス 461">
          <a:extLst>
            <a:ext uri="{FF2B5EF4-FFF2-40B4-BE49-F238E27FC236}">
              <a16:creationId xmlns:a16="http://schemas.microsoft.com/office/drawing/2014/main" id="{05DEDDDA-5A34-4583-B5D8-69DE64D5DB34}"/>
            </a:ext>
          </a:extLst>
        </xdr:cNvPr>
        <xdr:cNvSpPr txBox="1"/>
      </xdr:nvSpPr>
      <xdr:spPr>
        <a:xfrm>
          <a:off x="12763500" y="219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102265</xdr:rowOff>
    </xdr:from>
    <xdr:to>
      <xdr:col>64</xdr:col>
      <xdr:colOff>152400</xdr:colOff>
      <xdr:row>15</xdr:row>
      <xdr:rowOff>32415</xdr:rowOff>
    </xdr:to>
    <xdr:sp macro="" textlink="">
      <xdr:nvSpPr>
        <xdr:cNvPr id="463" name="フローチャート: 判断 462">
          <a:extLst>
            <a:ext uri="{FF2B5EF4-FFF2-40B4-BE49-F238E27FC236}">
              <a16:creationId xmlns:a16="http://schemas.microsoft.com/office/drawing/2014/main" id="{E2F5CDBA-0660-406D-BB0B-BAD8AF2C4380}"/>
            </a:ext>
          </a:extLst>
        </xdr:cNvPr>
        <xdr:cNvSpPr/>
      </xdr:nvSpPr>
      <xdr:spPr>
        <a:xfrm>
          <a:off x="12242800" y="24136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42592</xdr:rowOff>
    </xdr:from>
    <xdr:ext cx="762000" cy="259045"/>
    <xdr:sp macro="" textlink="">
      <xdr:nvSpPr>
        <xdr:cNvPr id="464" name="テキスト ボックス 463">
          <a:extLst>
            <a:ext uri="{FF2B5EF4-FFF2-40B4-BE49-F238E27FC236}">
              <a16:creationId xmlns:a16="http://schemas.microsoft.com/office/drawing/2014/main" id="{CAA935B8-6775-485D-BB2F-C2F20CEB7B53}"/>
            </a:ext>
          </a:extLst>
        </xdr:cNvPr>
        <xdr:cNvSpPr txBox="1"/>
      </xdr:nvSpPr>
      <xdr:spPr>
        <a:xfrm>
          <a:off x="11950700" y="2188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7EDC48A7-6EBF-4AA1-9B9D-65541AFFFE3D}"/>
            </a:ext>
          </a:extLst>
        </xdr:cNvPr>
        <xdr:cNvSpPr txBox="1"/>
      </xdr:nvSpPr>
      <xdr:spPr>
        <a:xfrm>
          <a:off x="15278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4A60D1EE-3867-48EA-8DAE-893EA7E83BB7}"/>
            </a:ext>
          </a:extLst>
        </xdr:cNvPr>
        <xdr:cNvSpPr txBox="1"/>
      </xdr:nvSpPr>
      <xdr:spPr>
        <a:xfrm>
          <a:off x="14516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A162654C-735C-4D0C-9C3E-7E13D4B6F185}"/>
            </a:ext>
          </a:extLst>
        </xdr:cNvPr>
        <xdr:cNvSpPr txBox="1"/>
      </xdr:nvSpPr>
      <xdr:spPr>
        <a:xfrm>
          <a:off x="137160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ECB9D1B5-5C1B-4586-8AEE-CAC9E1B01B98}"/>
            </a:ext>
          </a:extLst>
        </xdr:cNvPr>
        <xdr:cNvSpPr txBox="1"/>
      </xdr:nvSpPr>
      <xdr:spPr>
        <a:xfrm>
          <a:off x="129095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5E244088-5CD3-46E3-9EB5-B3CA25004958}"/>
            </a:ext>
          </a:extLst>
        </xdr:cNvPr>
        <xdr:cNvSpPr txBox="1"/>
      </xdr:nvSpPr>
      <xdr:spPr>
        <a:xfrm>
          <a:off x="120967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群馬県千代田町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11,021
10,546
21.73
9,287,791
8,700,117
554,668
3,447,033
3,498,494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人件費にかかる経常収支比率は、類似団体平均値を</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近年は正職員数の大幅な増減はないが、令和２年度より会計年度任用職員が人件費に含まれたことにより、類似団体平均との差が広がってきている。</a:t>
          </a:r>
        </a:p>
        <a:p>
          <a:r>
            <a:rPr kumimoji="1" lang="ja-JP" altLang="en-US" sz="1300">
              <a:latin typeface="ＭＳ Ｐゴシック" panose="020B0600070205080204" pitchFamily="50" charset="-128"/>
              <a:ea typeface="ＭＳ Ｐゴシック" panose="020B0600070205080204" pitchFamily="50" charset="-128"/>
            </a:rPr>
            <a:t>今後も給与の適正化を図るとともに、人件費の圧縮に努めていく。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40</xdr:row>
      <xdr:rowOff>96520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68597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2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96520</xdr:rowOff>
    </xdr:from>
    <xdr:to>
      <xdr:col>24</xdr:col>
      <xdr:colOff>114300</xdr:colOff>
      <xdr:row>40</xdr:row>
      <xdr:rowOff>96520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50800</xdr:rowOff>
    </xdr:from>
    <xdr:to>
      <xdr:col>24</xdr:col>
      <xdr:colOff>25400</xdr:colOff>
      <xdr:row>38</xdr:row>
      <xdr:rowOff>157480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56590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85107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85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50800</xdr:rowOff>
    </xdr:from>
    <xdr:to>
      <xdr:col>19</xdr:col>
      <xdr:colOff>187325</xdr:colOff>
      <xdr:row>38</xdr:row>
      <xdr:rowOff>134620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5659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149877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1270</xdr:rowOff>
    </xdr:from>
    <xdr:to>
      <xdr:col>15</xdr:col>
      <xdr:colOff>98425</xdr:colOff>
      <xdr:row>38</xdr:row>
      <xdr:rowOff>134620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4492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1270</xdr:rowOff>
    </xdr:from>
    <xdr:to>
      <xdr:col>11</xdr:col>
      <xdr:colOff>9525</xdr:colOff>
      <xdr:row>37</xdr:row>
      <xdr:rowOff>46990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344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104157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22860</xdr:rowOff>
    </xdr:from>
    <xdr:to>
      <xdr:col>6</xdr:col>
      <xdr:colOff>171450</xdr:colOff>
      <xdr:row>36</xdr:row>
      <xdr:rowOff>124460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134637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106680</xdr:rowOff>
    </xdr:from>
    <xdr:to>
      <xdr:col>24</xdr:col>
      <xdr:colOff>76200</xdr:colOff>
      <xdr:row>39</xdr:row>
      <xdr:rowOff>36830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78757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0</xdr:rowOff>
    </xdr:from>
    <xdr:to>
      <xdr:col>20</xdr:col>
      <xdr:colOff>38100</xdr:colOff>
      <xdr:row>38</xdr:row>
      <xdr:rowOff>101600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86377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60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83820</xdr:rowOff>
    </xdr:from>
    <xdr:to>
      <xdr:col>15</xdr:col>
      <xdr:colOff>149225</xdr:colOff>
      <xdr:row>39</xdr:row>
      <xdr:rowOff>13970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170197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8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121920</xdr:rowOff>
    </xdr:from>
    <xdr:to>
      <xdr:col>11</xdr:col>
      <xdr:colOff>60325</xdr:colOff>
      <xdr:row>37</xdr:row>
      <xdr:rowOff>52070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36847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167640</xdr:rowOff>
    </xdr:from>
    <xdr:to>
      <xdr:col>6</xdr:col>
      <xdr:colOff>171450</xdr:colOff>
      <xdr:row>37</xdr:row>
      <xdr:rowOff>97790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82567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物件費にかかる経常収支比率は、エネルギー価格の高騰や給食費半額補助事業を実施したことにより、類似団体平均を上回った。</a:t>
          </a:r>
        </a:p>
        <a:p>
          <a:r>
            <a:rPr kumimoji="1" lang="ja-JP" altLang="en-US" sz="1300">
              <a:latin typeface="ＭＳ Ｐゴシック" panose="020B0600070205080204" pitchFamily="50" charset="-128"/>
              <a:ea typeface="ＭＳ Ｐゴシック" panose="020B0600070205080204" pitchFamily="50" charset="-128"/>
            </a:rPr>
            <a:t>物価上昇の要因により削減が難しい項目ではあるが、行財政改革大綱に基づき、さらなる事務事業の見直しを進め、経常経費の圧縮に努めていく。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64135</xdr:rowOff>
    </xdr:from>
    <xdr:to>
      <xdr:col>82</xdr:col>
      <xdr:colOff>107950</xdr:colOff>
      <xdr:row>20</xdr:row>
      <xdr:rowOff>52705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9298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24782</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453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52705</xdr:rowOff>
    </xdr:from>
    <xdr:to>
      <xdr:col>82</xdr:col>
      <xdr:colOff>196850</xdr:colOff>
      <xdr:row>20</xdr:row>
      <xdr:rowOff>52705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48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150512</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036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64135</xdr:rowOff>
    </xdr:from>
    <xdr:to>
      <xdr:col>82</xdr:col>
      <xdr:colOff>196850</xdr:colOff>
      <xdr:row>13</xdr:row>
      <xdr:rowOff>64135</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9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86995</xdr:rowOff>
    </xdr:from>
    <xdr:to>
      <xdr:col>82</xdr:col>
      <xdr:colOff>107950</xdr:colOff>
      <xdr:row>16</xdr:row>
      <xdr:rowOff>69850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658745"/>
          <a:ext cx="8382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29862</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430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xdr:rowOff>
    </xdr:from>
    <xdr:to>
      <xdr:col>82</xdr:col>
      <xdr:colOff>158750</xdr:colOff>
      <xdr:row>15</xdr:row>
      <xdr:rowOff>114935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86995</xdr:rowOff>
    </xdr:from>
    <xdr:to>
      <xdr:col>78</xdr:col>
      <xdr:colOff>69850</xdr:colOff>
      <xdr:row>15</xdr:row>
      <xdr:rowOff>86995</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4782800" y="26587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121920</xdr:rowOff>
    </xdr:from>
    <xdr:to>
      <xdr:col>78</xdr:col>
      <xdr:colOff>120650</xdr:colOff>
      <xdr:row>15</xdr:row>
      <xdr:rowOff>52070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62247</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29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86995</xdr:rowOff>
    </xdr:from>
    <xdr:to>
      <xdr:col>73</xdr:col>
      <xdr:colOff>180975</xdr:colOff>
      <xdr:row>16</xdr:row>
      <xdr:rowOff>132715</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658745"/>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144780</xdr:rowOff>
    </xdr:from>
    <xdr:to>
      <xdr:col>74</xdr:col>
      <xdr:colOff>31750</xdr:colOff>
      <xdr:row>15</xdr:row>
      <xdr:rowOff>74930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85107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132715</xdr:rowOff>
    </xdr:from>
    <xdr:to>
      <xdr:col>69</xdr:col>
      <xdr:colOff>92075</xdr:colOff>
      <xdr:row>17</xdr:row>
      <xdr:rowOff>12700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004800" y="287591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116205</xdr:rowOff>
    </xdr:from>
    <xdr:to>
      <xdr:col>69</xdr:col>
      <xdr:colOff>142875</xdr:colOff>
      <xdr:row>16</xdr:row>
      <xdr:rowOff>46355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68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56532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456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64770</xdr:rowOff>
    </xdr:from>
    <xdr:to>
      <xdr:col>65</xdr:col>
      <xdr:colOff>53975</xdr:colOff>
      <xdr:row>15</xdr:row>
      <xdr:rowOff>166370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5097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19050</xdr:rowOff>
    </xdr:from>
    <xdr:to>
      <xdr:col>82</xdr:col>
      <xdr:colOff>158750</xdr:colOff>
      <xdr:row>16</xdr:row>
      <xdr:rowOff>120650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76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162577</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73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36195</xdr:rowOff>
    </xdr:from>
    <xdr:to>
      <xdr:col>78</xdr:col>
      <xdr:colOff>120650</xdr:colOff>
      <xdr:row>15</xdr:row>
      <xdr:rowOff>137795</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60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122572</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694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36195</xdr:rowOff>
    </xdr:from>
    <xdr:to>
      <xdr:col>74</xdr:col>
      <xdr:colOff>31750</xdr:colOff>
      <xdr:row>15</xdr:row>
      <xdr:rowOff>137795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60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122572</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694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81915</xdr:rowOff>
    </xdr:from>
    <xdr:to>
      <xdr:col>69</xdr:col>
      <xdr:colOff>142875</xdr:colOff>
      <xdr:row>17</xdr:row>
      <xdr:rowOff>12065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82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168292</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911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133350</xdr:rowOff>
    </xdr:from>
    <xdr:to>
      <xdr:col>65</xdr:col>
      <xdr:colOff>53975</xdr:colOff>
      <xdr:row>17</xdr:row>
      <xdr:rowOff>63500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87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48277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96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扶助費にかかる経常収支比率は、例年と同様に類似団体平均と</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ポイント高い水準にある。</a:t>
          </a:r>
        </a:p>
        <a:p>
          <a:r>
            <a:rPr kumimoji="1" lang="ja-JP" altLang="en-US" sz="1300">
              <a:latin typeface="ＭＳ Ｐゴシック" panose="020B0600070205080204" pitchFamily="50" charset="-128"/>
              <a:ea typeface="ＭＳ Ｐゴシック" panose="020B0600070205080204" pitchFamily="50" charset="-128"/>
            </a:rPr>
            <a:t>性質上削減の難しい項目ではあるが、今後は町単独事業の見直しや特定財源の確保により、財政を過度に圧迫しないよう努めていく。</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805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99077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127000</xdr:rowOff>
    </xdr:from>
    <xdr:to>
      <xdr:col>24</xdr:col>
      <xdr:colOff>114300</xdr:colOff>
      <xdr:row>61</xdr:row>
      <xdr:rowOff>127000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50800</xdr:rowOff>
    </xdr:from>
    <xdr:to>
      <xdr:col>24</xdr:col>
      <xdr:colOff>25400</xdr:colOff>
      <xdr:row>58</xdr:row>
      <xdr:rowOff>69850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9949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168927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27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31750</xdr:rowOff>
    </xdr:from>
    <xdr:to>
      <xdr:col>19</xdr:col>
      <xdr:colOff>187325</xdr:colOff>
      <xdr:row>58</xdr:row>
      <xdr:rowOff>50800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975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152400</xdr:rowOff>
    </xdr:from>
    <xdr:to>
      <xdr:col>20</xdr:col>
      <xdr:colOff>38100</xdr:colOff>
      <xdr:row>56</xdr:row>
      <xdr:rowOff>82550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92727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35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31750</xdr:rowOff>
    </xdr:from>
    <xdr:to>
      <xdr:col>15</xdr:col>
      <xdr:colOff>98425</xdr:colOff>
      <xdr:row>59</xdr:row>
      <xdr:rowOff>107950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97585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57150</xdr:rowOff>
    </xdr:from>
    <xdr:to>
      <xdr:col>15</xdr:col>
      <xdr:colOff>149225</xdr:colOff>
      <xdr:row>56</xdr:row>
      <xdr:rowOff>158750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168927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107950</xdr:rowOff>
    </xdr:from>
    <xdr:to>
      <xdr:col>11</xdr:col>
      <xdr:colOff>9525</xdr:colOff>
      <xdr:row>59</xdr:row>
      <xdr:rowOff>107950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10223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114300</xdr:rowOff>
    </xdr:from>
    <xdr:to>
      <xdr:col>11</xdr:col>
      <xdr:colOff>60325</xdr:colOff>
      <xdr:row>57</xdr:row>
      <xdr:rowOff>44450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54627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73677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19050</xdr:rowOff>
    </xdr:from>
    <xdr:to>
      <xdr:col>24</xdr:col>
      <xdr:colOff>76200</xdr:colOff>
      <xdr:row>58</xdr:row>
      <xdr:rowOff>120650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162577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0</xdr:rowOff>
    </xdr:from>
    <xdr:to>
      <xdr:col>20</xdr:col>
      <xdr:colOff>38100</xdr:colOff>
      <xdr:row>58</xdr:row>
      <xdr:rowOff>101600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86377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152400</xdr:rowOff>
    </xdr:from>
    <xdr:to>
      <xdr:col>15</xdr:col>
      <xdr:colOff>149225</xdr:colOff>
      <xdr:row>58</xdr:row>
      <xdr:rowOff>82550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67327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57150</xdr:rowOff>
    </xdr:from>
    <xdr:to>
      <xdr:col>11</xdr:col>
      <xdr:colOff>60325</xdr:colOff>
      <xdr:row>59</xdr:row>
      <xdr:rowOff>158750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143527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57150</xdr:rowOff>
    </xdr:from>
    <xdr:to>
      <xdr:col>6</xdr:col>
      <xdr:colOff>171450</xdr:colOff>
      <xdr:row>59</xdr:row>
      <xdr:rowOff>158750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143527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その他にかかる経常収支比率は、類似団体平均値を上回り、</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例年特別会計に対する繰出金が多額であるため、実施事業の必要性を十分に検討するとともに、公共施設等の老朽化に伴う維持補修費対策として、計画的な予防保全的修繕の実施に努めていく。</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31750</xdr:rowOff>
    </xdr:from>
    <xdr:to>
      <xdr:col>82</xdr:col>
      <xdr:colOff>107950</xdr:colOff>
      <xdr:row>61</xdr:row>
      <xdr:rowOff>79375</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186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51452</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0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79375</xdr:rowOff>
    </xdr:from>
    <xdr:to>
      <xdr:col>82</xdr:col>
      <xdr:colOff>196850</xdr:colOff>
      <xdr:row>61</xdr:row>
      <xdr:rowOff>79375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37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118127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31750</xdr:rowOff>
    </xdr:from>
    <xdr:to>
      <xdr:col>82</xdr:col>
      <xdr:colOff>196850</xdr:colOff>
      <xdr:row>53</xdr:row>
      <xdr:rowOff>31750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136525</xdr:rowOff>
    </xdr:from>
    <xdr:to>
      <xdr:col>82</xdr:col>
      <xdr:colOff>107950</xdr:colOff>
      <xdr:row>56</xdr:row>
      <xdr:rowOff>146050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566275"/>
          <a:ext cx="8382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83202</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512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66675</xdr:rowOff>
    </xdr:from>
    <xdr:to>
      <xdr:col>82</xdr:col>
      <xdr:colOff>158750</xdr:colOff>
      <xdr:row>56</xdr:row>
      <xdr:rowOff>168275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136525</xdr:rowOff>
    </xdr:from>
    <xdr:to>
      <xdr:col>78</xdr:col>
      <xdr:colOff>69850</xdr:colOff>
      <xdr:row>57</xdr:row>
      <xdr:rowOff>41275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566275"/>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38100</xdr:rowOff>
    </xdr:from>
    <xdr:to>
      <xdr:col>78</xdr:col>
      <xdr:colOff>120650</xdr:colOff>
      <xdr:row>56</xdr:row>
      <xdr:rowOff>139700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124477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41275</xdr:rowOff>
    </xdr:from>
    <xdr:to>
      <xdr:col>73</xdr:col>
      <xdr:colOff>180975</xdr:colOff>
      <xdr:row>57</xdr:row>
      <xdr:rowOff>50800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8139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133350</xdr:rowOff>
    </xdr:from>
    <xdr:to>
      <xdr:col>74</xdr:col>
      <xdr:colOff>31750</xdr:colOff>
      <xdr:row>57</xdr:row>
      <xdr:rowOff>63500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73677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165100</xdr:rowOff>
    </xdr:from>
    <xdr:to>
      <xdr:col>69</xdr:col>
      <xdr:colOff>92075</xdr:colOff>
      <xdr:row>57</xdr:row>
      <xdr:rowOff>50800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7663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0</xdr:rowOff>
    </xdr:from>
    <xdr:to>
      <xdr:col>69</xdr:col>
      <xdr:colOff>142875</xdr:colOff>
      <xdr:row>57</xdr:row>
      <xdr:rowOff>101600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111777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57150</xdr:rowOff>
    </xdr:from>
    <xdr:to>
      <xdr:col>65</xdr:col>
      <xdr:colOff>53975</xdr:colOff>
      <xdr:row>57</xdr:row>
      <xdr:rowOff>158750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143527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95250</xdr:rowOff>
    </xdr:from>
    <xdr:to>
      <xdr:col>82</xdr:col>
      <xdr:colOff>158750</xdr:colOff>
      <xdr:row>57</xdr:row>
      <xdr:rowOff>25400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67327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85725</xdr:rowOff>
    </xdr:from>
    <xdr:to>
      <xdr:col>78</xdr:col>
      <xdr:colOff>120650</xdr:colOff>
      <xdr:row>56</xdr:row>
      <xdr:rowOff>15875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51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26052</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284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161925</xdr:rowOff>
    </xdr:from>
    <xdr:to>
      <xdr:col>74</xdr:col>
      <xdr:colOff>31750</xdr:colOff>
      <xdr:row>57</xdr:row>
      <xdr:rowOff>92075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7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76852</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0</xdr:rowOff>
    </xdr:from>
    <xdr:to>
      <xdr:col>69</xdr:col>
      <xdr:colOff>142875</xdr:colOff>
      <xdr:row>57</xdr:row>
      <xdr:rowOff>101600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86377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補助費等にかかる経常収支比率は、類似団体平均を</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ポイント上回った。</a:t>
          </a:r>
        </a:p>
        <a:p>
          <a:r>
            <a:rPr kumimoji="1" lang="ja-JP" altLang="en-US" sz="1300">
              <a:latin typeface="ＭＳ Ｐゴシック" panose="020B0600070205080204" pitchFamily="50" charset="-128"/>
              <a:ea typeface="ＭＳ Ｐゴシック" panose="020B0600070205080204" pitchFamily="50" charset="-128"/>
            </a:rPr>
            <a:t>補助費等で大きな割合を占めている一部事務組合への負担金は、性質上削減が難しい項目であるため、町単独補助制度の見直しや特定財源の確保などにより、経常収支比率の改善に努めていく。</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81280</xdr:rowOff>
    </xdr:from>
    <xdr:to>
      <xdr:col>82</xdr:col>
      <xdr:colOff>107950</xdr:colOff>
      <xdr:row>40</xdr:row>
      <xdr:rowOff>35560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5676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7637</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35560</xdr:rowOff>
    </xdr:from>
    <xdr:to>
      <xdr:col>82</xdr:col>
      <xdr:colOff>196850</xdr:colOff>
      <xdr:row>40</xdr:row>
      <xdr:rowOff>35560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167657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81280</xdr:rowOff>
    </xdr:from>
    <xdr:to>
      <xdr:col>82</xdr:col>
      <xdr:colOff>196850</xdr:colOff>
      <xdr:row>32</xdr:row>
      <xdr:rowOff>81280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77470</xdr:rowOff>
    </xdr:from>
    <xdr:to>
      <xdr:col>82</xdr:col>
      <xdr:colOff>107950</xdr:colOff>
      <xdr:row>36</xdr:row>
      <xdr:rowOff>5080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5671800" y="60782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43197</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5872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26670</xdr:rowOff>
    </xdr:from>
    <xdr:to>
      <xdr:col>82</xdr:col>
      <xdr:colOff>158750</xdr:colOff>
      <xdr:row>35</xdr:row>
      <xdr:rowOff>128270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77470</xdr:rowOff>
    </xdr:from>
    <xdr:to>
      <xdr:col>78</xdr:col>
      <xdr:colOff>69850</xdr:colOff>
      <xdr:row>37</xdr:row>
      <xdr:rowOff>24130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607822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144780</xdr:rowOff>
    </xdr:from>
    <xdr:to>
      <xdr:col>78</xdr:col>
      <xdr:colOff>120650</xdr:colOff>
      <xdr:row>35</xdr:row>
      <xdr:rowOff>74930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597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85107</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574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24130</xdr:rowOff>
    </xdr:from>
    <xdr:to>
      <xdr:col>73</xdr:col>
      <xdr:colOff>180975</xdr:colOff>
      <xdr:row>37</xdr:row>
      <xdr:rowOff>92710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893800" y="63677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11430</xdr:rowOff>
    </xdr:from>
    <xdr:to>
      <xdr:col>74</xdr:col>
      <xdr:colOff>31750</xdr:colOff>
      <xdr:row>35</xdr:row>
      <xdr:rowOff>113030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123207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77470</xdr:rowOff>
    </xdr:from>
    <xdr:to>
      <xdr:col>69</xdr:col>
      <xdr:colOff>92075</xdr:colOff>
      <xdr:row>37</xdr:row>
      <xdr:rowOff>92710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004800" y="64211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99060</xdr:rowOff>
    </xdr:from>
    <xdr:to>
      <xdr:col>69</xdr:col>
      <xdr:colOff>142875</xdr:colOff>
      <xdr:row>35</xdr:row>
      <xdr:rowOff>29210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39387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99060</xdr:rowOff>
    </xdr:from>
    <xdr:to>
      <xdr:col>65</xdr:col>
      <xdr:colOff>53975</xdr:colOff>
      <xdr:row>35</xdr:row>
      <xdr:rowOff>29210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39387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125730</xdr:rowOff>
    </xdr:from>
    <xdr:to>
      <xdr:col>82</xdr:col>
      <xdr:colOff>158750</xdr:colOff>
      <xdr:row>36</xdr:row>
      <xdr:rowOff>55880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97807</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609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26670</xdr:rowOff>
    </xdr:from>
    <xdr:to>
      <xdr:col>78</xdr:col>
      <xdr:colOff>120650</xdr:colOff>
      <xdr:row>35</xdr:row>
      <xdr:rowOff>128270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113047</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611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144780</xdr:rowOff>
    </xdr:from>
    <xdr:to>
      <xdr:col>74</xdr:col>
      <xdr:colOff>31750</xdr:colOff>
      <xdr:row>37</xdr:row>
      <xdr:rowOff>74930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41910</xdr:rowOff>
    </xdr:from>
    <xdr:to>
      <xdr:col>69</xdr:col>
      <xdr:colOff>142875</xdr:colOff>
      <xdr:row>37</xdr:row>
      <xdr:rowOff>143510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128287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26670</xdr:rowOff>
    </xdr:from>
    <xdr:to>
      <xdr:col>65</xdr:col>
      <xdr:colOff>53975</xdr:colOff>
      <xdr:row>37</xdr:row>
      <xdr:rowOff>128270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113047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公債費にかかる経常収支比率は、例年類似団体平均を下回っているものの、公共施設複合化の公債費負担により上昇に転じている。</a:t>
          </a:r>
        </a:p>
        <a:p>
          <a:r>
            <a:rPr kumimoji="1" lang="ja-JP" altLang="en-US" sz="1300">
              <a:latin typeface="ＭＳ Ｐゴシック" panose="020B0600070205080204" pitchFamily="50" charset="-128"/>
              <a:ea typeface="ＭＳ Ｐゴシック" panose="020B0600070205080204" pitchFamily="50" charset="-128"/>
            </a:rPr>
            <a:t>今後も、交付税算入のある地方債に借入を限定するなど、財政面への影響を極力考慮しながら、地方債の活用を行っていく。</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81280</xdr:rowOff>
    </xdr:from>
    <xdr:to>
      <xdr:col>24</xdr:col>
      <xdr:colOff>25400</xdr:colOff>
      <xdr:row>80</xdr:row>
      <xdr:rowOff>94996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76858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67073</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94996</xdr:rowOff>
    </xdr:from>
    <xdr:to>
      <xdr:col>24</xdr:col>
      <xdr:colOff>114300</xdr:colOff>
      <xdr:row>80</xdr:row>
      <xdr:rowOff>94996</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167657</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81280</xdr:rowOff>
    </xdr:from>
    <xdr:to>
      <xdr:col>24</xdr:col>
      <xdr:colOff>114300</xdr:colOff>
      <xdr:row>74</xdr:row>
      <xdr:rowOff>81280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156718</xdr:rowOff>
    </xdr:from>
    <xdr:to>
      <xdr:col>24</xdr:col>
      <xdr:colOff>25400</xdr:colOff>
      <xdr:row>76</xdr:row>
      <xdr:rowOff>90424</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987800" y="13015468"/>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156718</xdr:rowOff>
    </xdr:from>
    <xdr:to>
      <xdr:col>19</xdr:col>
      <xdr:colOff>187325</xdr:colOff>
      <xdr:row>76</xdr:row>
      <xdr:rowOff>12700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098800" y="130154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5335</xdr:rowOff>
    </xdr:from>
    <xdr:to>
      <xdr:col>20</xdr:col>
      <xdr:colOff>38100</xdr:colOff>
      <xdr:row>77</xdr:row>
      <xdr:rowOff>106935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91712</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329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12700</xdr:rowOff>
    </xdr:from>
    <xdr:to>
      <xdr:col>15</xdr:col>
      <xdr:colOff>98425</xdr:colOff>
      <xdr:row>76</xdr:row>
      <xdr:rowOff>12700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2209800" y="13042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12700</xdr:rowOff>
    </xdr:from>
    <xdr:to>
      <xdr:col>11</xdr:col>
      <xdr:colOff>9525</xdr:colOff>
      <xdr:row>76</xdr:row>
      <xdr:rowOff>49276</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1320800" y="130429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55626</xdr:rowOff>
    </xdr:from>
    <xdr:to>
      <xdr:col>11</xdr:col>
      <xdr:colOff>60325</xdr:colOff>
      <xdr:row>77</xdr:row>
      <xdr:rowOff>157226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142003</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46482</xdr:rowOff>
    </xdr:from>
    <xdr:to>
      <xdr:col>6</xdr:col>
      <xdr:colOff>171450</xdr:colOff>
      <xdr:row>77</xdr:row>
      <xdr:rowOff>148082</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132859</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39624</xdr:rowOff>
    </xdr:from>
    <xdr:to>
      <xdr:col>24</xdr:col>
      <xdr:colOff>76200</xdr:colOff>
      <xdr:row>76</xdr:row>
      <xdr:rowOff>141224</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56151</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291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105918</xdr:rowOff>
    </xdr:from>
    <xdr:to>
      <xdr:col>20</xdr:col>
      <xdr:colOff>38100</xdr:colOff>
      <xdr:row>76</xdr:row>
      <xdr:rowOff>36069</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46245</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2733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133350</xdr:rowOff>
    </xdr:from>
    <xdr:to>
      <xdr:col>15</xdr:col>
      <xdr:colOff>149225</xdr:colOff>
      <xdr:row>76</xdr:row>
      <xdr:rowOff>63500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73677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133350</xdr:rowOff>
    </xdr:from>
    <xdr:to>
      <xdr:col>11</xdr:col>
      <xdr:colOff>60325</xdr:colOff>
      <xdr:row>76</xdr:row>
      <xdr:rowOff>63500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73677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169926</xdr:rowOff>
    </xdr:from>
    <xdr:to>
      <xdr:col>6</xdr:col>
      <xdr:colOff>171450</xdr:colOff>
      <xdr:row>76</xdr:row>
      <xdr:rowOff>100076</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110253</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公債費以外の経常収支比率は、類似団体平均・全国平均・県平均を上回り、類似団体で最高値となった。</a:t>
          </a:r>
        </a:p>
        <a:p>
          <a:r>
            <a:rPr kumimoji="1" lang="ja-JP" altLang="en-US" sz="1300">
              <a:latin typeface="ＭＳ Ｐゴシック" panose="020B0600070205080204" pitchFamily="50" charset="-128"/>
              <a:ea typeface="ＭＳ Ｐゴシック" panose="020B0600070205080204" pitchFamily="50" charset="-128"/>
            </a:rPr>
            <a:t>今後は、物価高騰による経常経費の上昇が見込まれているが、行財政改革大綱に基づいた事務事業の見直しを進め、経常収支比率の圧縮に努めていく。</a:t>
          </a: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129286</xdr:rowOff>
    </xdr:from>
    <xdr:to>
      <xdr:col>82</xdr:col>
      <xdr:colOff>107950</xdr:colOff>
      <xdr:row>79</xdr:row>
      <xdr:rowOff>101854</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645136"/>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73931</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101854</xdr:rowOff>
    </xdr:from>
    <xdr:to>
      <xdr:col>82</xdr:col>
      <xdr:colOff>196850</xdr:colOff>
      <xdr:row>79</xdr:row>
      <xdr:rowOff>101854</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64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44213</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129286</xdr:rowOff>
    </xdr:from>
    <xdr:to>
      <xdr:col>82</xdr:col>
      <xdr:colOff>196850</xdr:colOff>
      <xdr:row>73</xdr:row>
      <xdr:rowOff>129286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106426</xdr:rowOff>
    </xdr:from>
    <xdr:to>
      <xdr:col>82</xdr:col>
      <xdr:colOff>107950</xdr:colOff>
      <xdr:row>79</xdr:row>
      <xdr:rowOff>101854</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3308076"/>
          <a:ext cx="838200" cy="33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47007</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2905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30480</xdr:rowOff>
    </xdr:from>
    <xdr:to>
      <xdr:col>82</xdr:col>
      <xdr:colOff>158750</xdr:colOff>
      <xdr:row>76</xdr:row>
      <xdr:rowOff>132080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106426</xdr:rowOff>
    </xdr:from>
    <xdr:to>
      <xdr:col>78</xdr:col>
      <xdr:colOff>69850</xdr:colOff>
      <xdr:row>79</xdr:row>
      <xdr:rowOff>101854</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308076"/>
          <a:ext cx="889000" cy="33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87630</xdr:rowOff>
    </xdr:from>
    <xdr:to>
      <xdr:col>78</xdr:col>
      <xdr:colOff>120650</xdr:colOff>
      <xdr:row>76</xdr:row>
      <xdr:rowOff>17780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27957</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271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101854</xdr:rowOff>
    </xdr:from>
    <xdr:to>
      <xdr:col>73</xdr:col>
      <xdr:colOff>180975</xdr:colOff>
      <xdr:row>80</xdr:row>
      <xdr:rowOff>26415</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893800" y="13646404"/>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16527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26415</xdr:rowOff>
    </xdr:from>
    <xdr:to>
      <xdr:col>69</xdr:col>
      <xdr:colOff>92075</xdr:colOff>
      <xdr:row>80</xdr:row>
      <xdr:rowOff>58420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004800" y="13742415"/>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39387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51054</xdr:rowOff>
    </xdr:from>
    <xdr:to>
      <xdr:col>82</xdr:col>
      <xdr:colOff>158750</xdr:colOff>
      <xdr:row>79</xdr:row>
      <xdr:rowOff>152654</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131081</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504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55626</xdr:rowOff>
    </xdr:from>
    <xdr:to>
      <xdr:col>78</xdr:col>
      <xdr:colOff>120650</xdr:colOff>
      <xdr:row>77</xdr:row>
      <xdr:rowOff>157226</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142003</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51054</xdr:rowOff>
    </xdr:from>
    <xdr:to>
      <xdr:col>74</xdr:col>
      <xdr:colOff>31750</xdr:colOff>
      <xdr:row>79</xdr:row>
      <xdr:rowOff>152654</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137431</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68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147065</xdr:rowOff>
    </xdr:from>
    <xdr:to>
      <xdr:col>69</xdr:col>
      <xdr:colOff>142875</xdr:colOff>
      <xdr:row>80</xdr:row>
      <xdr:rowOff>77215</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69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61992</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777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7620</xdr:rowOff>
    </xdr:from>
    <xdr:to>
      <xdr:col>65</xdr:col>
      <xdr:colOff>53975</xdr:colOff>
      <xdr:row>80</xdr:row>
      <xdr:rowOff>109220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93997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群馬県千代田町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16975</xdr:rowOff>
    </xdr:from>
    <xdr:to>
      <xdr:col>29</xdr:col>
      <xdr:colOff>127000</xdr:colOff>
      <xdr:row>19</xdr:row>
      <xdr:rowOff>37648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50550"/>
          <a:ext cx="0" cy="13922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9725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14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37648</xdr:rowOff>
    </xdr:from>
    <xdr:to>
      <xdr:col>30</xdr:col>
      <xdr:colOff>25400</xdr:colOff>
      <xdr:row>19</xdr:row>
      <xdr:rowOff>37648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42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103352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69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16975</xdr:rowOff>
    </xdr:from>
    <xdr:to>
      <xdr:col>30</xdr:col>
      <xdr:colOff>25400</xdr:colOff>
      <xdr:row>11</xdr:row>
      <xdr:rowOff>16975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505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136167</xdr:rowOff>
    </xdr:from>
    <xdr:to>
      <xdr:col>29</xdr:col>
      <xdr:colOff>127000</xdr:colOff>
      <xdr:row>17</xdr:row>
      <xdr:rowOff>136982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098442"/>
          <a:ext cx="647700" cy="8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18539</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09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2012</xdr:rowOff>
    </xdr:from>
    <xdr:to>
      <xdr:col>29</xdr:col>
      <xdr:colOff>177800</xdr:colOff>
      <xdr:row>17</xdr:row>
      <xdr:rowOff>103612</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64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136982</xdr:rowOff>
    </xdr:from>
    <xdr:to>
      <xdr:col>26</xdr:col>
      <xdr:colOff>50800</xdr:colOff>
      <xdr:row>18</xdr:row>
      <xdr:rowOff>7404</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099257"/>
          <a:ext cx="698500" cy="41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20605</xdr:rowOff>
    </xdr:from>
    <xdr:to>
      <xdr:col>26</xdr:col>
      <xdr:colOff>101600</xdr:colOff>
      <xdr:row>17</xdr:row>
      <xdr:rowOff>122205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82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132382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51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7404</xdr:rowOff>
    </xdr:from>
    <xdr:to>
      <xdr:col>22</xdr:col>
      <xdr:colOff>114300</xdr:colOff>
      <xdr:row>18</xdr:row>
      <xdr:rowOff>58451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141129"/>
          <a:ext cx="698500" cy="510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56944</xdr:rowOff>
    </xdr:from>
    <xdr:to>
      <xdr:col>22</xdr:col>
      <xdr:colOff>165100</xdr:colOff>
      <xdr:row>17</xdr:row>
      <xdr:rowOff>158544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168721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88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58451</xdr:rowOff>
    </xdr:from>
    <xdr:to>
      <xdr:col>18</xdr:col>
      <xdr:colOff>177800</xdr:colOff>
      <xdr:row>18</xdr:row>
      <xdr:rowOff>81402</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192176"/>
          <a:ext cx="698500" cy="229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62057</xdr:rowOff>
    </xdr:from>
    <xdr:to>
      <xdr:col>19</xdr:col>
      <xdr:colOff>38100</xdr:colOff>
      <xdr:row>17</xdr:row>
      <xdr:rowOff>163657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2384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9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85016</xdr:rowOff>
    </xdr:from>
    <xdr:to>
      <xdr:col>15</xdr:col>
      <xdr:colOff>101600</xdr:colOff>
      <xdr:row>18</xdr:row>
      <xdr:rowOff>15166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25343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1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85367</xdr:rowOff>
    </xdr:from>
    <xdr:to>
      <xdr:col>29</xdr:col>
      <xdr:colOff>177800</xdr:colOff>
      <xdr:row>18</xdr:row>
      <xdr:rowOff>15517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47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57444</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19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86182</xdr:rowOff>
    </xdr:from>
    <xdr:to>
      <xdr:col>26</xdr:col>
      <xdr:colOff>101600</xdr:colOff>
      <xdr:row>18</xdr:row>
      <xdr:rowOff>16332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484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1109</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34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128054</xdr:rowOff>
    </xdr:from>
    <xdr:to>
      <xdr:col>22</xdr:col>
      <xdr:colOff>165100</xdr:colOff>
      <xdr:row>18</xdr:row>
      <xdr:rowOff>58204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903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42981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176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7651</xdr:rowOff>
    </xdr:from>
    <xdr:to>
      <xdr:col>19</xdr:col>
      <xdr:colOff>38100</xdr:colOff>
      <xdr:row>18</xdr:row>
      <xdr:rowOff>109251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413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94027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2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30602</xdr:rowOff>
    </xdr:from>
    <xdr:to>
      <xdr:col>15</xdr:col>
      <xdr:colOff>101600</xdr:colOff>
      <xdr:row>18</xdr:row>
      <xdr:rowOff>132202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643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116979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50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272999</xdr:rowOff>
    </xdr:from>
    <xdr:to>
      <xdr:col>29</xdr:col>
      <xdr:colOff>127000</xdr:colOff>
      <xdr:row>37</xdr:row>
      <xdr:rowOff>336150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97549"/>
          <a:ext cx="0" cy="12633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308227</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3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336150</xdr:rowOff>
    </xdr:from>
    <xdr:to>
      <xdr:col>30</xdr:col>
      <xdr:colOff>25400</xdr:colOff>
      <xdr:row>37</xdr:row>
      <xdr:rowOff>336150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608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16476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41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272999</xdr:rowOff>
    </xdr:from>
    <xdr:to>
      <xdr:col>30</xdr:col>
      <xdr:colOff>25400</xdr:colOff>
      <xdr:row>33</xdr:row>
      <xdr:rowOff>272999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975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56020</xdr:rowOff>
    </xdr:from>
    <xdr:to>
      <xdr:col>29</xdr:col>
      <xdr:colOff>127000</xdr:colOff>
      <xdr:row>37</xdr:row>
      <xdr:rowOff>162890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180720"/>
          <a:ext cx="647700" cy="1068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184738</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95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339661</xdr:rowOff>
    </xdr:from>
    <xdr:to>
      <xdr:col>29</xdr:col>
      <xdr:colOff>177800</xdr:colOff>
      <xdr:row>36</xdr:row>
      <xdr:rowOff>98361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500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162890</xdr:rowOff>
    </xdr:from>
    <xdr:to>
      <xdr:col>26</xdr:col>
      <xdr:colOff>50800</xdr:colOff>
      <xdr:row>37</xdr:row>
      <xdr:rowOff>203467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287590"/>
          <a:ext cx="698500" cy="405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30823</xdr:rowOff>
    </xdr:from>
    <xdr:to>
      <xdr:col>26</xdr:col>
      <xdr:colOff>101600</xdr:colOff>
      <xdr:row>36</xdr:row>
      <xdr:rowOff>132423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84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142600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52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180054</xdr:rowOff>
    </xdr:from>
    <xdr:to>
      <xdr:col>22</xdr:col>
      <xdr:colOff>114300</xdr:colOff>
      <xdr:row>37</xdr:row>
      <xdr:rowOff>203467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304754"/>
          <a:ext cx="698500" cy="23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71247</xdr:rowOff>
    </xdr:from>
    <xdr:to>
      <xdr:col>22</xdr:col>
      <xdr:colOff>165100</xdr:colOff>
      <xdr:row>37</xdr:row>
      <xdr:rowOff>1397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2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183024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9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151422</xdr:rowOff>
    </xdr:from>
    <xdr:to>
      <xdr:col>18</xdr:col>
      <xdr:colOff>177800</xdr:colOff>
      <xdr:row>37</xdr:row>
      <xdr:rowOff>180054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276122"/>
          <a:ext cx="698500" cy="286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32404</xdr:rowOff>
    </xdr:from>
    <xdr:to>
      <xdr:col>19</xdr:col>
      <xdr:colOff>38100</xdr:colOff>
      <xdr:row>36</xdr:row>
      <xdr:rowOff>134004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856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144181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5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50959</xdr:rowOff>
    </xdr:from>
    <xdr:to>
      <xdr:col>15</xdr:col>
      <xdr:colOff>101600</xdr:colOff>
      <xdr:row>36</xdr:row>
      <xdr:rowOff>152559</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04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162736</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7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5220</xdr:rowOff>
    </xdr:from>
    <xdr:to>
      <xdr:col>29</xdr:col>
      <xdr:colOff>177800</xdr:colOff>
      <xdr:row>37</xdr:row>
      <xdr:rowOff>106820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129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148747</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10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112090</xdr:rowOff>
    </xdr:from>
    <xdr:to>
      <xdr:col>26</xdr:col>
      <xdr:colOff>101600</xdr:colOff>
      <xdr:row>37</xdr:row>
      <xdr:rowOff>213690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236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198467</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323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152667</xdr:rowOff>
    </xdr:from>
    <xdr:to>
      <xdr:col>22</xdr:col>
      <xdr:colOff>165100</xdr:colOff>
      <xdr:row>37</xdr:row>
      <xdr:rowOff>254267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2773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239044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363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129254</xdr:rowOff>
    </xdr:from>
    <xdr:to>
      <xdr:col>19</xdr:col>
      <xdr:colOff>38100</xdr:colOff>
      <xdr:row>37</xdr:row>
      <xdr:rowOff>230854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253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215631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340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100622</xdr:rowOff>
    </xdr:from>
    <xdr:to>
      <xdr:col>15</xdr:col>
      <xdr:colOff>101600</xdr:colOff>
      <xdr:row>37</xdr:row>
      <xdr:rowOff>202222</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225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186999</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31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群馬県千代田町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11,021
10,546
21.73
9,287,791
8,700,117
554,668
3,447,033
3,498,494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56756</xdr:rowOff>
    </xdr:from>
    <xdr:to>
      <xdr:col>24</xdr:col>
      <xdr:colOff>62865</xdr:colOff>
      <xdr:row>39</xdr:row>
      <xdr:rowOff>11329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00256"/>
          <a:ext cx="1270" cy="1497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15156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11329</xdr:rowOff>
    </xdr:from>
    <xdr:to>
      <xdr:col>24</xdr:col>
      <xdr:colOff>152400</xdr:colOff>
      <xdr:row>39</xdr:row>
      <xdr:rowOff>11329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97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3433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7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56756</xdr:rowOff>
    </xdr:from>
    <xdr:to>
      <xdr:col>24</xdr:col>
      <xdr:colOff>152400</xdr:colOff>
      <xdr:row>30</xdr:row>
      <xdr:rowOff>56756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0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106883</xdr:rowOff>
    </xdr:from>
    <xdr:to>
      <xdr:col>24</xdr:col>
      <xdr:colOff>63500</xdr:colOff>
      <xdr:row>36</xdr:row>
      <xdr:rowOff>112750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79083"/>
          <a:ext cx="838200" cy="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139768</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69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116891</xdr:rowOff>
    </xdr:from>
    <xdr:to>
      <xdr:col>24</xdr:col>
      <xdr:colOff>114300</xdr:colOff>
      <xdr:row>36</xdr:row>
      <xdr:rowOff>47041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1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112750</xdr:rowOff>
    </xdr:from>
    <xdr:to>
      <xdr:col>19</xdr:col>
      <xdr:colOff>177800</xdr:colOff>
      <xdr:row>37</xdr:row>
      <xdr:rowOff>21666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84950"/>
          <a:ext cx="889000" cy="80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138760</xdr:rowOff>
    </xdr:from>
    <xdr:to>
      <xdr:col>20</xdr:col>
      <xdr:colOff>38100</xdr:colOff>
      <xdr:row>36</xdr:row>
      <xdr:rowOff>68910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85437</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914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21666</xdr:rowOff>
    </xdr:from>
    <xdr:to>
      <xdr:col>15</xdr:col>
      <xdr:colOff>50800</xdr:colOff>
      <xdr:row>38</xdr:row>
      <xdr:rowOff>58509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65316"/>
          <a:ext cx="889000" cy="20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12700</xdr:rowOff>
    </xdr:from>
    <xdr:to>
      <xdr:col>15</xdr:col>
      <xdr:colOff>101600</xdr:colOff>
      <xdr:row>36</xdr:row>
      <xdr:rowOff>114300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130827</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96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58509</xdr:rowOff>
    </xdr:from>
    <xdr:to>
      <xdr:col>10</xdr:col>
      <xdr:colOff>114300</xdr:colOff>
      <xdr:row>38</xdr:row>
      <xdr:rowOff>75730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573609"/>
          <a:ext cx="889000" cy="1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138925</xdr:rowOff>
    </xdr:from>
    <xdr:to>
      <xdr:col>10</xdr:col>
      <xdr:colOff>165100</xdr:colOff>
      <xdr:row>37</xdr:row>
      <xdr:rowOff>69075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85602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157086</xdr:rowOff>
    </xdr:from>
    <xdr:to>
      <xdr:col>6</xdr:col>
      <xdr:colOff>38100</xdr:colOff>
      <xdr:row>37</xdr:row>
      <xdr:rowOff>87236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103763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0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56083</xdr:rowOff>
    </xdr:from>
    <xdr:to>
      <xdr:col>24</xdr:col>
      <xdr:colOff>114300</xdr:colOff>
      <xdr:row>36</xdr:row>
      <xdr:rowOff>157683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2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34510</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0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61950</xdr:rowOff>
    </xdr:from>
    <xdr:to>
      <xdr:col>20</xdr:col>
      <xdr:colOff>38100</xdr:colOff>
      <xdr:row>36</xdr:row>
      <xdr:rowOff>163550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3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154677</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26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142316</xdr:rowOff>
    </xdr:from>
    <xdr:to>
      <xdr:col>15</xdr:col>
      <xdr:colOff>101600</xdr:colOff>
      <xdr:row>37</xdr:row>
      <xdr:rowOff>72466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1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63593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0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7709</xdr:rowOff>
    </xdr:from>
    <xdr:to>
      <xdr:col>10</xdr:col>
      <xdr:colOff>165100</xdr:colOff>
      <xdr:row>38</xdr:row>
      <xdr:rowOff>109309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2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100436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1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24930</xdr:rowOff>
    </xdr:from>
    <xdr:to>
      <xdr:col>6</xdr:col>
      <xdr:colOff>38100</xdr:colOff>
      <xdr:row>38</xdr:row>
      <xdr:rowOff>126530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4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117657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3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103619</xdr:rowOff>
    </xdr:from>
    <xdr:to>
      <xdr:col>24</xdr:col>
      <xdr:colOff>62865</xdr:colOff>
      <xdr:row>57</xdr:row>
      <xdr:rowOff>157737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847569"/>
          <a:ext cx="1270" cy="1082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161564</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93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157737</xdr:rowOff>
    </xdr:from>
    <xdr:to>
      <xdr:col>24</xdr:col>
      <xdr:colOff>152400</xdr:colOff>
      <xdr:row>57</xdr:row>
      <xdr:rowOff>157737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3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50296</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622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103619</xdr:rowOff>
    </xdr:from>
    <xdr:to>
      <xdr:col>24</xdr:col>
      <xdr:colOff>152400</xdr:colOff>
      <xdr:row>51</xdr:row>
      <xdr:rowOff>103619</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847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21648</xdr:rowOff>
    </xdr:from>
    <xdr:to>
      <xdr:col>24</xdr:col>
      <xdr:colOff>63500</xdr:colOff>
      <xdr:row>56</xdr:row>
      <xdr:rowOff>143872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622848"/>
          <a:ext cx="838200" cy="122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87139</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6883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108712</xdr:rowOff>
    </xdr:from>
    <xdr:to>
      <xdr:col>24</xdr:col>
      <xdr:colOff>114300</xdr:colOff>
      <xdr:row>57</xdr:row>
      <xdr:rowOff>38862</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70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143872</xdr:rowOff>
    </xdr:from>
    <xdr:to>
      <xdr:col>19</xdr:col>
      <xdr:colOff>177800</xdr:colOff>
      <xdr:row>57</xdr:row>
      <xdr:rowOff>103406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745072"/>
          <a:ext cx="889000" cy="130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134540</xdr:rowOff>
    </xdr:from>
    <xdr:to>
      <xdr:col>20</xdr:col>
      <xdr:colOff>38100</xdr:colOff>
      <xdr:row>57</xdr:row>
      <xdr:rowOff>64690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73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55817</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82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103406</xdr:rowOff>
    </xdr:from>
    <xdr:to>
      <xdr:col>15</xdr:col>
      <xdr:colOff>50800</xdr:colOff>
      <xdr:row>57</xdr:row>
      <xdr:rowOff>111380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876056"/>
          <a:ext cx="889000" cy="7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163546</xdr:rowOff>
    </xdr:from>
    <xdr:to>
      <xdr:col>15</xdr:col>
      <xdr:colOff>101600</xdr:colOff>
      <xdr:row>57</xdr:row>
      <xdr:rowOff>93696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76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110223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53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111380</xdr:rowOff>
    </xdr:from>
    <xdr:to>
      <xdr:col>10</xdr:col>
      <xdr:colOff>114300</xdr:colOff>
      <xdr:row>57</xdr:row>
      <xdr:rowOff>126171</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884030"/>
          <a:ext cx="889000" cy="1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135333</xdr:rowOff>
    </xdr:from>
    <xdr:to>
      <xdr:col>10</xdr:col>
      <xdr:colOff>165100</xdr:colOff>
      <xdr:row>57</xdr:row>
      <xdr:rowOff>65483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73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82010</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51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9965</xdr:rowOff>
    </xdr:from>
    <xdr:to>
      <xdr:col>6</xdr:col>
      <xdr:colOff>38100</xdr:colOff>
      <xdr:row>57</xdr:row>
      <xdr:rowOff>111565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78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128092</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55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142298</xdr:rowOff>
    </xdr:from>
    <xdr:to>
      <xdr:col>24</xdr:col>
      <xdr:colOff>114300</xdr:colOff>
      <xdr:row>56</xdr:row>
      <xdr:rowOff>72448</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57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165175</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423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93072</xdr:rowOff>
    </xdr:from>
    <xdr:to>
      <xdr:col>20</xdr:col>
      <xdr:colOff>38100</xdr:colOff>
      <xdr:row>57</xdr:row>
      <xdr:rowOff>23222</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69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39749</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469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52606</xdr:rowOff>
    </xdr:from>
    <xdr:to>
      <xdr:col>15</xdr:col>
      <xdr:colOff>101600</xdr:colOff>
      <xdr:row>57</xdr:row>
      <xdr:rowOff>154206</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82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145333</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917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60580</xdr:rowOff>
    </xdr:from>
    <xdr:to>
      <xdr:col>10</xdr:col>
      <xdr:colOff>165100</xdr:colOff>
      <xdr:row>57</xdr:row>
      <xdr:rowOff>162180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83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153307</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925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75371</xdr:rowOff>
    </xdr:from>
    <xdr:to>
      <xdr:col>6</xdr:col>
      <xdr:colOff>38100</xdr:colOff>
      <xdr:row>58</xdr:row>
      <xdr:rowOff>5521</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84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168098</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940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10704</xdr:rowOff>
    </xdr:from>
    <xdr:to>
      <xdr:col>24</xdr:col>
      <xdr:colOff>62865</xdr:colOff>
      <xdr:row>79</xdr:row>
      <xdr:rowOff>98617</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012204"/>
          <a:ext cx="1270" cy="1630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102444</xdr:rowOff>
    </xdr:from>
    <xdr:ext cx="249299"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469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98617</xdr:rowOff>
    </xdr:from>
    <xdr:to>
      <xdr:col>24</xdr:col>
      <xdr:colOff>152400</xdr:colOff>
      <xdr:row>79</xdr:row>
      <xdr:rowOff>98617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43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128831</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78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10704</xdr:rowOff>
    </xdr:from>
    <xdr:to>
      <xdr:col>24</xdr:col>
      <xdr:colOff>152400</xdr:colOff>
      <xdr:row>70</xdr:row>
      <xdr:rowOff>10704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01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60964</xdr:rowOff>
    </xdr:from>
    <xdr:to>
      <xdr:col>24</xdr:col>
      <xdr:colOff>63500</xdr:colOff>
      <xdr:row>78</xdr:row>
      <xdr:rowOff>104529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3434064"/>
          <a:ext cx="838200" cy="4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117361</xdr:rowOff>
    </xdr:from>
    <xdr:ext cx="469744"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147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94484</xdr:rowOff>
    </xdr:from>
    <xdr:to>
      <xdr:col>24</xdr:col>
      <xdr:colOff>114300</xdr:colOff>
      <xdr:row>78</xdr:row>
      <xdr:rowOff>24634</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2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98095</xdr:rowOff>
    </xdr:from>
    <xdr:to>
      <xdr:col>19</xdr:col>
      <xdr:colOff>177800</xdr:colOff>
      <xdr:row>78</xdr:row>
      <xdr:rowOff>104529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908300" y="13471195"/>
          <a:ext cx="889000" cy="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69991</xdr:rowOff>
    </xdr:from>
    <xdr:to>
      <xdr:col>20</xdr:col>
      <xdr:colOff>38100</xdr:colOff>
      <xdr:row>78</xdr:row>
      <xdr:rowOff>141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27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16668</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62428" y="1304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98095</xdr:rowOff>
    </xdr:from>
    <xdr:to>
      <xdr:col>15</xdr:col>
      <xdr:colOff>50800</xdr:colOff>
      <xdr:row>78</xdr:row>
      <xdr:rowOff>118374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471195"/>
          <a:ext cx="889000" cy="20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71723</xdr:rowOff>
    </xdr:from>
    <xdr:to>
      <xdr:col>15</xdr:col>
      <xdr:colOff>101600</xdr:colOff>
      <xdr:row>78</xdr:row>
      <xdr:rowOff>1873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27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18400</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04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118374</xdr:rowOff>
    </xdr:from>
    <xdr:to>
      <xdr:col>10</xdr:col>
      <xdr:colOff>114300</xdr:colOff>
      <xdr:row>78</xdr:row>
      <xdr:rowOff>127584</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3491474"/>
          <a:ext cx="889000" cy="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19112</xdr:rowOff>
    </xdr:from>
    <xdr:to>
      <xdr:col>10</xdr:col>
      <xdr:colOff>165100</xdr:colOff>
      <xdr:row>78</xdr:row>
      <xdr:rowOff>120712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39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137239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16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170314</xdr:rowOff>
    </xdr:from>
    <xdr:to>
      <xdr:col>6</xdr:col>
      <xdr:colOff>38100</xdr:colOff>
      <xdr:row>78</xdr:row>
      <xdr:rowOff>100464</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37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116991</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14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10164</xdr:rowOff>
    </xdr:from>
    <xdr:to>
      <xdr:col>24</xdr:col>
      <xdr:colOff>114300</xdr:colOff>
      <xdr:row>78</xdr:row>
      <xdr:rowOff>111764</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38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160041</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361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53729</xdr:rowOff>
    </xdr:from>
    <xdr:to>
      <xdr:col>20</xdr:col>
      <xdr:colOff>38100</xdr:colOff>
      <xdr:row>78</xdr:row>
      <xdr:rowOff>155329</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42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146456</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51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47295</xdr:rowOff>
    </xdr:from>
    <xdr:to>
      <xdr:col>15</xdr:col>
      <xdr:colOff>101600</xdr:colOff>
      <xdr:row>78</xdr:row>
      <xdr:rowOff>148895</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42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140022</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513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67574</xdr:rowOff>
    </xdr:from>
    <xdr:to>
      <xdr:col>10</xdr:col>
      <xdr:colOff>165100</xdr:colOff>
      <xdr:row>78</xdr:row>
      <xdr:rowOff>169174</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44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160301</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533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76784</xdr:rowOff>
    </xdr:from>
    <xdr:to>
      <xdr:col>6</xdr:col>
      <xdr:colOff>38100</xdr:colOff>
      <xdr:row>79</xdr:row>
      <xdr:rowOff>6934</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44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169511</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54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167393</xdr:rowOff>
    </xdr:from>
    <xdr:to>
      <xdr:col>24</xdr:col>
      <xdr:colOff>62865</xdr:colOff>
      <xdr:row>98</xdr:row>
      <xdr:rowOff>152600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597893"/>
          <a:ext cx="1270" cy="135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156427</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5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152600</xdr:rowOff>
    </xdr:from>
    <xdr:to>
      <xdr:col>24</xdr:col>
      <xdr:colOff>152400</xdr:colOff>
      <xdr:row>98</xdr:row>
      <xdr:rowOff>152600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114070</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373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167393</xdr:rowOff>
    </xdr:from>
    <xdr:to>
      <xdr:col>24</xdr:col>
      <xdr:colOff>152400</xdr:colOff>
      <xdr:row>90</xdr:row>
      <xdr:rowOff>167393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597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45614</xdr:rowOff>
    </xdr:from>
    <xdr:to>
      <xdr:col>24</xdr:col>
      <xdr:colOff>63500</xdr:colOff>
      <xdr:row>97</xdr:row>
      <xdr:rowOff>92314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504814"/>
          <a:ext cx="838200" cy="21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21235</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308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169808</xdr:rowOff>
    </xdr:from>
    <xdr:to>
      <xdr:col>24</xdr:col>
      <xdr:colOff>114300</xdr:colOff>
      <xdr:row>96</xdr:row>
      <xdr:rowOff>99958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57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45614</xdr:rowOff>
    </xdr:from>
    <xdr:to>
      <xdr:col>19</xdr:col>
      <xdr:colOff>177800</xdr:colOff>
      <xdr:row>98</xdr:row>
      <xdr:rowOff>24110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504814"/>
          <a:ext cx="889000" cy="321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167326</xdr:rowOff>
    </xdr:from>
    <xdr:to>
      <xdr:col>20</xdr:col>
      <xdr:colOff>38100</xdr:colOff>
      <xdr:row>95</xdr:row>
      <xdr:rowOff>97476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28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114003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058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157335</xdr:rowOff>
    </xdr:from>
    <xdr:to>
      <xdr:col>15</xdr:col>
      <xdr:colOff>50800</xdr:colOff>
      <xdr:row>98</xdr:row>
      <xdr:rowOff>24110</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2019300" y="16787985"/>
          <a:ext cx="889000" cy="38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155913</xdr:rowOff>
    </xdr:from>
    <xdr:to>
      <xdr:col>15</xdr:col>
      <xdr:colOff>101600</xdr:colOff>
      <xdr:row>97</xdr:row>
      <xdr:rowOff>86063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61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102590</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39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155685</xdr:rowOff>
    </xdr:from>
    <xdr:to>
      <xdr:col>10</xdr:col>
      <xdr:colOff>114300</xdr:colOff>
      <xdr:row>97</xdr:row>
      <xdr:rowOff>157335</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a:off x="1130300" y="16786335"/>
          <a:ext cx="889000" cy="1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26541</xdr:rowOff>
    </xdr:from>
    <xdr:to>
      <xdr:col>10</xdr:col>
      <xdr:colOff>165100</xdr:colOff>
      <xdr:row>97</xdr:row>
      <xdr:rowOff>128141</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65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144668</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43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43180</xdr:rowOff>
    </xdr:from>
    <xdr:to>
      <xdr:col>6</xdr:col>
      <xdr:colOff>38100</xdr:colOff>
      <xdr:row>97</xdr:row>
      <xdr:rowOff>144780</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7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161307</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44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41514</xdr:rowOff>
    </xdr:from>
    <xdr:to>
      <xdr:col>24</xdr:col>
      <xdr:colOff>114300</xdr:colOff>
      <xdr:row>97</xdr:row>
      <xdr:rowOff>143114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67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19941</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65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166264</xdr:rowOff>
    </xdr:from>
    <xdr:to>
      <xdr:col>20</xdr:col>
      <xdr:colOff>38100</xdr:colOff>
      <xdr:row>96</xdr:row>
      <xdr:rowOff>96414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45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87541</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54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144760</xdr:rowOff>
    </xdr:from>
    <xdr:to>
      <xdr:col>15</xdr:col>
      <xdr:colOff>101600</xdr:colOff>
      <xdr:row>98</xdr:row>
      <xdr:rowOff>74910</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77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66037</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86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106535</xdr:rowOff>
    </xdr:from>
    <xdr:to>
      <xdr:col>10</xdr:col>
      <xdr:colOff>165100</xdr:colOff>
      <xdr:row>98</xdr:row>
      <xdr:rowOff>36685</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73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27812</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82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104885</xdr:rowOff>
    </xdr:from>
    <xdr:to>
      <xdr:col>6</xdr:col>
      <xdr:colOff>38100</xdr:colOff>
      <xdr:row>98</xdr:row>
      <xdr:rowOff>35035</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73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26162</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82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160800</xdr:rowOff>
    </xdr:from>
    <xdr:to>
      <xdr:col>54</xdr:col>
      <xdr:colOff>189865</xdr:colOff>
      <xdr:row>37</xdr:row>
      <xdr:rowOff>55429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304300"/>
          <a:ext cx="1270" cy="1094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59256</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402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55429</xdr:rowOff>
    </xdr:from>
    <xdr:to>
      <xdr:col>55</xdr:col>
      <xdr:colOff>88900</xdr:colOff>
      <xdr:row>37</xdr:row>
      <xdr:rowOff>55429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399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107477</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079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160800</xdr:rowOff>
    </xdr:from>
    <xdr:to>
      <xdr:col>55</xdr:col>
      <xdr:colOff>88900</xdr:colOff>
      <xdr:row>30</xdr:row>
      <xdr:rowOff>160800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3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135320</xdr:rowOff>
    </xdr:from>
    <xdr:to>
      <xdr:col>55</xdr:col>
      <xdr:colOff>0</xdr:colOff>
      <xdr:row>36</xdr:row>
      <xdr:rowOff>21280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5964620"/>
          <a:ext cx="838200" cy="22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37088</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0378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58661</xdr:rowOff>
    </xdr:from>
    <xdr:to>
      <xdr:col>55</xdr:col>
      <xdr:colOff>50800</xdr:colOff>
      <xdr:row>35</xdr:row>
      <xdr:rowOff>160261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05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159410</xdr:rowOff>
    </xdr:from>
    <xdr:to>
      <xdr:col>50</xdr:col>
      <xdr:colOff>114300</xdr:colOff>
      <xdr:row>36</xdr:row>
      <xdr:rowOff>21280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817260"/>
          <a:ext cx="889000" cy="37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103329</xdr:rowOff>
    </xdr:from>
    <xdr:to>
      <xdr:col>50</xdr:col>
      <xdr:colOff>165100</xdr:colOff>
      <xdr:row>36</xdr:row>
      <xdr:rowOff>33479</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10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50006</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5879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159410</xdr:rowOff>
    </xdr:from>
    <xdr:to>
      <xdr:col>45</xdr:col>
      <xdr:colOff>177800</xdr:colOff>
      <xdr:row>37</xdr:row>
      <xdr:rowOff>5224</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817260"/>
          <a:ext cx="889000" cy="531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124155</xdr:rowOff>
    </xdr:from>
    <xdr:to>
      <xdr:col>46</xdr:col>
      <xdr:colOff>38100</xdr:colOff>
      <xdr:row>33</xdr:row>
      <xdr:rowOff>54305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61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70832</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5385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1059</xdr:rowOff>
    </xdr:from>
    <xdr:to>
      <xdr:col>41</xdr:col>
      <xdr:colOff>50800</xdr:colOff>
      <xdr:row>37</xdr:row>
      <xdr:rowOff>5224</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6972300" y="6344709"/>
          <a:ext cx="889000" cy="4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3376</xdr:rowOff>
    </xdr:from>
    <xdr:to>
      <xdr:col>41</xdr:col>
      <xdr:colOff>101600</xdr:colOff>
      <xdr:row>36</xdr:row>
      <xdr:rowOff>104976</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17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121503</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595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25153</xdr:rowOff>
    </xdr:from>
    <xdr:to>
      <xdr:col>36</xdr:col>
      <xdr:colOff>165100</xdr:colOff>
      <xdr:row>36</xdr:row>
      <xdr:rowOff>126753</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19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143280</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597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84520</xdr:rowOff>
    </xdr:from>
    <xdr:to>
      <xdr:col>55</xdr:col>
      <xdr:colOff>50800</xdr:colOff>
      <xdr:row>35</xdr:row>
      <xdr:rowOff>14670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591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107397</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5765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141930</xdr:rowOff>
    </xdr:from>
    <xdr:to>
      <xdr:col>50</xdr:col>
      <xdr:colOff>165100</xdr:colOff>
      <xdr:row>36</xdr:row>
      <xdr:rowOff>72080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14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63207</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6235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108610</xdr:rowOff>
    </xdr:from>
    <xdr:to>
      <xdr:col>46</xdr:col>
      <xdr:colOff>38100</xdr:colOff>
      <xdr:row>34</xdr:row>
      <xdr:rowOff>38760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7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29887</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859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125874</xdr:rowOff>
    </xdr:from>
    <xdr:to>
      <xdr:col>41</xdr:col>
      <xdr:colOff>101600</xdr:colOff>
      <xdr:row>37</xdr:row>
      <xdr:rowOff>56024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2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47151</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39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121709</xdr:rowOff>
    </xdr:from>
    <xdr:to>
      <xdr:col>36</xdr:col>
      <xdr:colOff>165100</xdr:colOff>
      <xdr:row>37</xdr:row>
      <xdr:rowOff>51859</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29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42986</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38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93628</xdr:rowOff>
    </xdr:from>
    <xdr:to>
      <xdr:col>54</xdr:col>
      <xdr:colOff>189865</xdr:colOff>
      <xdr:row>59</xdr:row>
      <xdr:rowOff>30348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666128"/>
          <a:ext cx="1270" cy="1479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34175</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4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30348</xdr:rowOff>
    </xdr:from>
    <xdr:to>
      <xdr:col>55</xdr:col>
      <xdr:colOff>88900</xdr:colOff>
      <xdr:row>59</xdr:row>
      <xdr:rowOff>30348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45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40305</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441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93628</xdr:rowOff>
    </xdr:from>
    <xdr:to>
      <xdr:col>55</xdr:col>
      <xdr:colOff>88900</xdr:colOff>
      <xdr:row>50</xdr:row>
      <xdr:rowOff>93628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6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66904</xdr:rowOff>
    </xdr:from>
    <xdr:to>
      <xdr:col>55</xdr:col>
      <xdr:colOff>0</xdr:colOff>
      <xdr:row>59</xdr:row>
      <xdr:rowOff>8105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10011004"/>
          <a:ext cx="838200" cy="11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103590</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704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80713</xdr:rowOff>
    </xdr:from>
    <xdr:to>
      <xdr:col>55</xdr:col>
      <xdr:colOff>50800</xdr:colOff>
      <xdr:row>58</xdr:row>
      <xdr:rowOff>10863</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85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66904</xdr:rowOff>
    </xdr:from>
    <xdr:to>
      <xdr:col>50</xdr:col>
      <xdr:colOff>114300</xdr:colOff>
      <xdr:row>58</xdr:row>
      <xdr:rowOff>137150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10011004"/>
          <a:ext cx="889000" cy="70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110317</xdr:rowOff>
    </xdr:from>
    <xdr:to>
      <xdr:col>50</xdr:col>
      <xdr:colOff>165100</xdr:colOff>
      <xdr:row>58</xdr:row>
      <xdr:rowOff>40467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8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56994</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65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137150</xdr:rowOff>
    </xdr:from>
    <xdr:to>
      <xdr:col>45</xdr:col>
      <xdr:colOff>177800</xdr:colOff>
      <xdr:row>59</xdr:row>
      <xdr:rowOff>14659</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10081250"/>
          <a:ext cx="889000" cy="4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81402</xdr:rowOff>
    </xdr:from>
    <xdr:to>
      <xdr:col>46</xdr:col>
      <xdr:colOff>38100</xdr:colOff>
      <xdr:row>58</xdr:row>
      <xdr:rowOff>11552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85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28079</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62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14659</xdr:rowOff>
    </xdr:from>
    <xdr:to>
      <xdr:col>41</xdr:col>
      <xdr:colOff>50800</xdr:colOff>
      <xdr:row>59</xdr:row>
      <xdr:rowOff>35390</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10130209"/>
          <a:ext cx="889000" cy="2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85661</xdr:rowOff>
    </xdr:from>
    <xdr:to>
      <xdr:col>41</xdr:col>
      <xdr:colOff>101600</xdr:colOff>
      <xdr:row>58</xdr:row>
      <xdr:rowOff>15811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85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32338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63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37458</xdr:rowOff>
    </xdr:from>
    <xdr:to>
      <xdr:col>36</xdr:col>
      <xdr:colOff>165100</xdr:colOff>
      <xdr:row>57</xdr:row>
      <xdr:rowOff>139058</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81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155585</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58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128755</xdr:rowOff>
    </xdr:from>
    <xdr:to>
      <xdr:col>55</xdr:col>
      <xdr:colOff>50800</xdr:colOff>
      <xdr:row>59</xdr:row>
      <xdr:rowOff>58905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1007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43682</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98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16104</xdr:rowOff>
    </xdr:from>
    <xdr:to>
      <xdr:col>50</xdr:col>
      <xdr:colOff>165100</xdr:colOff>
      <xdr:row>58</xdr:row>
      <xdr:rowOff>117704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96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108831</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1005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86350</xdr:rowOff>
    </xdr:from>
    <xdr:to>
      <xdr:col>46</xdr:col>
      <xdr:colOff>38100</xdr:colOff>
      <xdr:row>59</xdr:row>
      <xdr:rowOff>16500</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1003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7627</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1012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135309</xdr:rowOff>
    </xdr:from>
    <xdr:to>
      <xdr:col>41</xdr:col>
      <xdr:colOff>101600</xdr:colOff>
      <xdr:row>59</xdr:row>
      <xdr:rowOff>65459</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1007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56586</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1017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156040</xdr:rowOff>
    </xdr:from>
    <xdr:to>
      <xdr:col>36</xdr:col>
      <xdr:colOff>165100</xdr:colOff>
      <xdr:row>59</xdr:row>
      <xdr:rowOff>86190</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1010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77317</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10192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61907</xdr:rowOff>
    </xdr:from>
    <xdr:to>
      <xdr:col>54</xdr:col>
      <xdr:colOff>189865</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63407"/>
          <a:ext cx="1270" cy="1449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8584</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3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61907</xdr:rowOff>
    </xdr:from>
    <xdr:to>
      <xdr:col>55</xdr:col>
      <xdr:colOff>88900</xdr:colOff>
      <xdr:row>70</xdr:row>
      <xdr:rowOff>61907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63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68788</xdr:rowOff>
    </xdr:from>
    <xdr:to>
      <xdr:col>55</xdr:col>
      <xdr:colOff>0</xdr:colOff>
      <xdr:row>78</xdr:row>
      <xdr:rowOff>119501</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3441888"/>
          <a:ext cx="838200" cy="50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145062</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175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122185</xdr:rowOff>
    </xdr:from>
    <xdr:to>
      <xdr:col>55</xdr:col>
      <xdr:colOff>50800</xdr:colOff>
      <xdr:row>78</xdr:row>
      <xdr:rowOff>52335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32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68788</xdr:rowOff>
    </xdr:from>
    <xdr:to>
      <xdr:col>50</xdr:col>
      <xdr:colOff>114300</xdr:colOff>
      <xdr:row>78</xdr:row>
      <xdr:rowOff>71760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3441888"/>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149871</xdr:rowOff>
    </xdr:from>
    <xdr:to>
      <xdr:col>50</xdr:col>
      <xdr:colOff>165100</xdr:colOff>
      <xdr:row>78</xdr:row>
      <xdr:rowOff>80021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35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96548</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12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62736</xdr:rowOff>
    </xdr:from>
    <xdr:to>
      <xdr:col>45</xdr:col>
      <xdr:colOff>177800</xdr:colOff>
      <xdr:row>78</xdr:row>
      <xdr:rowOff>71760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435836"/>
          <a:ext cx="889000" cy="9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121841</xdr:rowOff>
    </xdr:from>
    <xdr:to>
      <xdr:col>46</xdr:col>
      <xdr:colOff>38100</xdr:colOff>
      <xdr:row>78</xdr:row>
      <xdr:rowOff>51991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32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68518</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09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62736</xdr:rowOff>
    </xdr:from>
    <xdr:to>
      <xdr:col>41</xdr:col>
      <xdr:colOff>50800</xdr:colOff>
      <xdr:row>78</xdr:row>
      <xdr:rowOff>112012</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435836"/>
          <a:ext cx="889000" cy="49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118188</xdr:rowOff>
    </xdr:from>
    <xdr:to>
      <xdr:col>41</xdr:col>
      <xdr:colOff>101600</xdr:colOff>
      <xdr:row>78</xdr:row>
      <xdr:rowOff>48338</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64865</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09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111362</xdr:rowOff>
    </xdr:from>
    <xdr:to>
      <xdr:col>36</xdr:col>
      <xdr:colOff>165100</xdr:colOff>
      <xdr:row>78</xdr:row>
      <xdr:rowOff>41512</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31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58039</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08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68701</xdr:rowOff>
    </xdr:from>
    <xdr:to>
      <xdr:col>55</xdr:col>
      <xdr:colOff>50800</xdr:colOff>
      <xdr:row>78</xdr:row>
      <xdr:rowOff>170301</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44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155078</xdr:rowOff>
    </xdr:from>
    <xdr:ext cx="469744"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356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17988</xdr:rowOff>
    </xdr:from>
    <xdr:to>
      <xdr:col>50</xdr:col>
      <xdr:colOff>165100</xdr:colOff>
      <xdr:row>78</xdr:row>
      <xdr:rowOff>119588</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39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110715</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348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20960</xdr:rowOff>
    </xdr:from>
    <xdr:to>
      <xdr:col>46</xdr:col>
      <xdr:colOff>38100</xdr:colOff>
      <xdr:row>78</xdr:row>
      <xdr:rowOff>122560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39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113687</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3486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11936</xdr:rowOff>
    </xdr:from>
    <xdr:to>
      <xdr:col>41</xdr:col>
      <xdr:colOff>101600</xdr:colOff>
      <xdr:row>78</xdr:row>
      <xdr:rowOff>113536</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38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104663</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347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61212</xdr:rowOff>
    </xdr:from>
    <xdr:to>
      <xdr:col>36</xdr:col>
      <xdr:colOff>165100</xdr:colOff>
      <xdr:row>78</xdr:row>
      <xdr:rowOff>162812</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43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153939</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37428" y="13527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54263</xdr:rowOff>
    </xdr:from>
    <xdr:to>
      <xdr:col>54</xdr:col>
      <xdr:colOff>189865</xdr:colOff>
      <xdr:row>98</xdr:row>
      <xdr:rowOff>120214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827663"/>
          <a:ext cx="1270" cy="1094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124041</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2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120214</xdr:rowOff>
    </xdr:from>
    <xdr:to>
      <xdr:col>55</xdr:col>
      <xdr:colOff>88900</xdr:colOff>
      <xdr:row>98</xdr:row>
      <xdr:rowOff>120214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92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940</xdr:rowOff>
    </xdr:from>
    <xdr:ext cx="599010"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602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54263</xdr:rowOff>
    </xdr:from>
    <xdr:to>
      <xdr:col>55</xdr:col>
      <xdr:colOff>88900</xdr:colOff>
      <xdr:row>92</xdr:row>
      <xdr:rowOff>54263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82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133573</xdr:rowOff>
    </xdr:from>
    <xdr:to>
      <xdr:col>55</xdr:col>
      <xdr:colOff>0</xdr:colOff>
      <xdr:row>98</xdr:row>
      <xdr:rowOff>68441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9639300" y="16764223"/>
          <a:ext cx="838200" cy="106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37222</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496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14345</xdr:rowOff>
    </xdr:from>
    <xdr:to>
      <xdr:col>55</xdr:col>
      <xdr:colOff>50800</xdr:colOff>
      <xdr:row>97</xdr:row>
      <xdr:rowOff>115945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64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133573</xdr:rowOff>
    </xdr:from>
    <xdr:to>
      <xdr:col>50</xdr:col>
      <xdr:colOff>114300</xdr:colOff>
      <xdr:row>98</xdr:row>
      <xdr:rowOff>43957</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8750300" y="16764223"/>
          <a:ext cx="889000" cy="8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39463</xdr:rowOff>
    </xdr:from>
    <xdr:to>
      <xdr:col>50</xdr:col>
      <xdr:colOff>165100</xdr:colOff>
      <xdr:row>97</xdr:row>
      <xdr:rowOff>141063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67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157590</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44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43957</xdr:rowOff>
    </xdr:from>
    <xdr:to>
      <xdr:col>45</xdr:col>
      <xdr:colOff>177800</xdr:colOff>
      <xdr:row>98</xdr:row>
      <xdr:rowOff>116680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6846057"/>
          <a:ext cx="889000" cy="7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15839</xdr:rowOff>
    </xdr:from>
    <xdr:to>
      <xdr:col>46</xdr:col>
      <xdr:colOff>38100</xdr:colOff>
      <xdr:row>97</xdr:row>
      <xdr:rowOff>117439</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64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133966</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42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96169</xdr:rowOff>
    </xdr:from>
    <xdr:to>
      <xdr:col>41</xdr:col>
      <xdr:colOff>50800</xdr:colOff>
      <xdr:row>98</xdr:row>
      <xdr:rowOff>116680</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6972300" y="16898269"/>
          <a:ext cx="889000" cy="2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24919</xdr:rowOff>
    </xdr:from>
    <xdr:to>
      <xdr:col>41</xdr:col>
      <xdr:colOff>101600</xdr:colOff>
      <xdr:row>97</xdr:row>
      <xdr:rowOff>126519</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6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143046</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43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140343</xdr:rowOff>
    </xdr:from>
    <xdr:to>
      <xdr:col>36</xdr:col>
      <xdr:colOff>165100</xdr:colOff>
      <xdr:row>97</xdr:row>
      <xdr:rowOff>70493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59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87020</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37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17641</xdr:rowOff>
    </xdr:from>
    <xdr:to>
      <xdr:col>55</xdr:col>
      <xdr:colOff>50800</xdr:colOff>
      <xdr:row>98</xdr:row>
      <xdr:rowOff>119241</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81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104018</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73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82773</xdr:rowOff>
    </xdr:from>
    <xdr:to>
      <xdr:col>50</xdr:col>
      <xdr:colOff>165100</xdr:colOff>
      <xdr:row>98</xdr:row>
      <xdr:rowOff>12923</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71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4050</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80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164607</xdr:rowOff>
    </xdr:from>
    <xdr:to>
      <xdr:col>46</xdr:col>
      <xdr:colOff>38100</xdr:colOff>
      <xdr:row>98</xdr:row>
      <xdr:rowOff>94757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79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85884</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688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65880</xdr:rowOff>
    </xdr:from>
    <xdr:to>
      <xdr:col>41</xdr:col>
      <xdr:colOff>101600</xdr:colOff>
      <xdr:row>98</xdr:row>
      <xdr:rowOff>167480</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86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158607</xdr:rowOff>
    </xdr:from>
    <xdr:ext cx="469744"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26428" y="1696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45369</xdr:rowOff>
    </xdr:from>
    <xdr:to>
      <xdr:col>36</xdr:col>
      <xdr:colOff>165100</xdr:colOff>
      <xdr:row>98</xdr:row>
      <xdr:rowOff>146969</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84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138096</xdr:rowOff>
    </xdr:from>
    <xdr:ext cx="469744"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37428" y="16940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103816</xdr:rowOff>
    </xdr:from>
    <xdr:to>
      <xdr:col>85</xdr:col>
      <xdr:colOff>126364</xdr:colOff>
      <xdr:row>39</xdr:row>
      <xdr:rowOff>98878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6317595" y="5247316"/>
          <a:ext cx="1269" cy="1538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121148</xdr:rowOff>
    </xdr:from>
    <xdr:ext cx="249299" cy="259045"/>
    <xdr:sp macro="" textlink="">
      <xdr:nvSpPr>
        <xdr:cNvPr id="516" name="災害復旧事業費最小値テキスト">
          <a:extLst>
            <a:ext uri="{FF2B5EF4-FFF2-40B4-BE49-F238E27FC236}">
              <a16:creationId xmlns:a16="http://schemas.microsoft.com/office/drawing/2014/main" id="{00000000-0008-0000-0600-000004020000}"/>
            </a:ext>
          </a:extLst>
        </xdr:cNvPr>
        <xdr:cNvSpPr txBox="1"/>
      </xdr:nvSpPr>
      <xdr:spPr>
        <a:xfrm>
          <a:off x="16370300" y="6807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50493</xdr:rowOff>
    </xdr:from>
    <xdr:ext cx="599010" cy="259045"/>
    <xdr:sp macro="" textlink="">
      <xdr:nvSpPr>
        <xdr:cNvPr id="518" name="災害復旧事業費最大値テキスト">
          <a:extLst>
            <a:ext uri="{FF2B5EF4-FFF2-40B4-BE49-F238E27FC236}">
              <a16:creationId xmlns:a16="http://schemas.microsoft.com/office/drawing/2014/main" id="{00000000-0008-0000-0600-000006020000}"/>
            </a:ext>
          </a:extLst>
        </xdr:cNvPr>
        <xdr:cNvSpPr txBox="1"/>
      </xdr:nvSpPr>
      <xdr:spPr>
        <a:xfrm>
          <a:off x="16370300" y="5022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103816</xdr:rowOff>
    </xdr:from>
    <xdr:to>
      <xdr:col>86</xdr:col>
      <xdr:colOff>25400</xdr:colOff>
      <xdr:row>30</xdr:row>
      <xdr:rowOff>103816</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52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38599</xdr:rowOff>
    </xdr:from>
    <xdr:ext cx="469744" cy="259045"/>
    <xdr:sp macro="" textlink="">
      <xdr:nvSpPr>
        <xdr:cNvPr id="521" name="災害復旧事業費平均値テキスト">
          <a:extLst>
            <a:ext uri="{FF2B5EF4-FFF2-40B4-BE49-F238E27FC236}">
              <a16:creationId xmlns:a16="http://schemas.microsoft.com/office/drawing/2014/main" id="{00000000-0008-0000-0600-000009020000}"/>
            </a:ext>
          </a:extLst>
        </xdr:cNvPr>
        <xdr:cNvSpPr txBox="1"/>
      </xdr:nvSpPr>
      <xdr:spPr>
        <a:xfrm>
          <a:off x="16370300" y="6553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15722</xdr:rowOff>
    </xdr:from>
    <xdr:to>
      <xdr:col>85</xdr:col>
      <xdr:colOff>177800</xdr:colOff>
      <xdr:row>39</xdr:row>
      <xdr:rowOff>117322</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6268700" y="670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17423</xdr:rowOff>
    </xdr:from>
    <xdr:to>
      <xdr:col>81</xdr:col>
      <xdr:colOff>101600</xdr:colOff>
      <xdr:row>39</xdr:row>
      <xdr:rowOff>119023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5430500" y="670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135550</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46428" y="6479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168407</xdr:rowOff>
    </xdr:from>
    <xdr:to>
      <xdr:col>76</xdr:col>
      <xdr:colOff>165100</xdr:colOff>
      <xdr:row>39</xdr:row>
      <xdr:rowOff>98557</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4541500" y="66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115084</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25111" y="645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3913</xdr:rowOff>
    </xdr:from>
    <xdr:to>
      <xdr:col>72</xdr:col>
      <xdr:colOff>38100</xdr:colOff>
      <xdr:row>39</xdr:row>
      <xdr:rowOff>105513</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3652500" y="669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122040</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36111" y="646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17864</xdr:rowOff>
    </xdr:from>
    <xdr:to>
      <xdr:col>67</xdr:col>
      <xdr:colOff>101600</xdr:colOff>
      <xdr:row>39</xdr:row>
      <xdr:rowOff>119464</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763500" y="670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135991</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79428" y="647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165598</xdr:rowOff>
    </xdr:from>
    <xdr:ext cx="249299" cy="259045"/>
    <xdr:sp macro="" textlink="">
      <xdr:nvSpPr>
        <xdr:cNvPr id="540" name="災害復旧事業費該当値テキスト">
          <a:extLst>
            <a:ext uri="{FF2B5EF4-FFF2-40B4-BE49-F238E27FC236}">
              <a16:creationId xmlns:a16="http://schemas.microsoft.com/office/drawing/2014/main" id="{00000000-0008-0000-0600-00001C020000}"/>
            </a:ext>
          </a:extLst>
        </xdr:cNvPr>
        <xdr:cNvSpPr txBox="1"/>
      </xdr:nvSpPr>
      <xdr:spPr>
        <a:xfrm>
          <a:off x="16370300" y="668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21970</xdr:rowOff>
    </xdr:from>
    <xdr:ext cx="31290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失業対策事業費グラフ枠">
          <a:extLst>
            <a:ext uri="{FF2B5EF4-FFF2-40B4-BE49-F238E27FC236}">
              <a16:creationId xmlns:a16="http://schemas.microsoft.com/office/drawing/2014/main" id="{00000000-0008-0000-06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75" name="失業対策事業費最小値テキスト">
          <a:extLst>
            <a:ext uri="{FF2B5EF4-FFF2-40B4-BE49-F238E27FC236}">
              <a16:creationId xmlns:a16="http://schemas.microsoft.com/office/drawing/2014/main" id="{00000000-0008-0000-0600-00003F020000}"/>
            </a:ext>
          </a:extLst>
        </xdr:cNvPr>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77" name="失業対策事業費最大値テキスト">
          <a:extLst>
            <a:ext uri="{FF2B5EF4-FFF2-40B4-BE49-F238E27FC236}">
              <a16:creationId xmlns:a16="http://schemas.microsoft.com/office/drawing/2014/main" id="{00000000-0008-0000-0600-000041020000}"/>
            </a:ext>
          </a:extLst>
        </xdr:cNvPr>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80" name="失業対策事業費平均値テキスト">
          <a:extLst>
            <a:ext uri="{FF2B5EF4-FFF2-40B4-BE49-F238E27FC236}">
              <a16:creationId xmlns:a16="http://schemas.microsoft.com/office/drawing/2014/main" id="{00000000-0008-0000-0600-000044020000}"/>
            </a:ext>
          </a:extLst>
        </xdr:cNvPr>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51</xdr:row>
      <xdr:rowOff>4535</xdr:rowOff>
    </xdr:from>
    <xdr:to>
      <xdr:col>76</xdr:col>
      <xdr:colOff>165100</xdr:colOff>
      <xdr:row>51</xdr:row>
      <xdr:rowOff>106135</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4541500" y="874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49</xdr:row>
      <xdr:rowOff>122662</xdr:rowOff>
    </xdr:from>
    <xdr:ext cx="313932"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35333" y="8523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89" name="フローチャート: 判断 588">
          <a:extLst>
            <a:ext uri="{FF2B5EF4-FFF2-40B4-BE49-F238E27FC236}">
              <a16:creationId xmlns:a16="http://schemas.microsoft.com/office/drawing/2014/main" id="{00000000-0008-0000-0600-00004D020000}"/>
            </a:ext>
          </a:extLst>
        </xdr:cNvPr>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276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99" name="失業対策事業費該当値テキスト">
          <a:extLst>
            <a:ext uri="{FF2B5EF4-FFF2-40B4-BE49-F238E27FC236}">
              <a16:creationId xmlns:a16="http://schemas.microsoft.com/office/drawing/2014/main" id="{00000000-0008-0000-0600-000057020000}"/>
            </a:ext>
          </a:extLst>
        </xdr:cNvPr>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166205</xdr:rowOff>
    </xdr:from>
    <xdr:ext cx="249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68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a:extLst>
            <a:ext uri="{FF2B5EF4-FFF2-40B4-BE49-F238E27FC236}">
              <a16:creationId xmlns:a16="http://schemas.microsoft.com/office/drawing/2014/main" id="{00000000-0008-0000-06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166850</xdr:rowOff>
    </xdr:from>
    <xdr:to>
      <xdr:col>85</xdr:col>
      <xdr:colOff>126364</xdr:colOff>
      <xdr:row>78</xdr:row>
      <xdr:rowOff>75113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6317595" y="11996900"/>
          <a:ext cx="1269" cy="145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78940</xdr:rowOff>
    </xdr:from>
    <xdr:ext cx="534377" cy="259045"/>
    <xdr:sp macro="" textlink="">
      <xdr:nvSpPr>
        <xdr:cNvPr id="632" name="公債費最小値テキスト">
          <a:extLst>
            <a:ext uri="{FF2B5EF4-FFF2-40B4-BE49-F238E27FC236}">
              <a16:creationId xmlns:a16="http://schemas.microsoft.com/office/drawing/2014/main" id="{00000000-0008-0000-0600-000078020000}"/>
            </a:ext>
          </a:extLst>
        </xdr:cNvPr>
        <xdr:cNvSpPr txBox="1"/>
      </xdr:nvSpPr>
      <xdr:spPr>
        <a:xfrm>
          <a:off x="16370300" y="1345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75113</xdr:rowOff>
    </xdr:from>
    <xdr:to>
      <xdr:col>86</xdr:col>
      <xdr:colOff>25400</xdr:colOff>
      <xdr:row>78</xdr:row>
      <xdr:rowOff>75113</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3448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113527</xdr:rowOff>
    </xdr:from>
    <xdr:ext cx="599010" cy="259045"/>
    <xdr:sp macro="" textlink="">
      <xdr:nvSpPr>
        <xdr:cNvPr id="634" name="公債費最大値テキスト">
          <a:extLst>
            <a:ext uri="{FF2B5EF4-FFF2-40B4-BE49-F238E27FC236}">
              <a16:creationId xmlns:a16="http://schemas.microsoft.com/office/drawing/2014/main" id="{00000000-0008-0000-0600-00007A020000}"/>
            </a:ext>
          </a:extLst>
        </xdr:cNvPr>
        <xdr:cNvSpPr txBox="1"/>
      </xdr:nvSpPr>
      <xdr:spPr>
        <a:xfrm>
          <a:off x="16370300" y="11772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166850</xdr:rowOff>
    </xdr:from>
    <xdr:to>
      <xdr:col>86</xdr:col>
      <xdr:colOff>25400</xdr:colOff>
      <xdr:row>69</xdr:row>
      <xdr:rowOff>166850</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6230600" y="119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98110</xdr:rowOff>
    </xdr:from>
    <xdr:to>
      <xdr:col>85</xdr:col>
      <xdr:colOff>127000</xdr:colOff>
      <xdr:row>77</xdr:row>
      <xdr:rowOff>149902</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5481300" y="13299760"/>
          <a:ext cx="838200" cy="5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30799</xdr:rowOff>
    </xdr:from>
    <xdr:ext cx="534377" cy="259045"/>
    <xdr:sp macro="" textlink="">
      <xdr:nvSpPr>
        <xdr:cNvPr id="637" name="公債費平均値テキスト">
          <a:extLst>
            <a:ext uri="{FF2B5EF4-FFF2-40B4-BE49-F238E27FC236}">
              <a16:creationId xmlns:a16="http://schemas.microsoft.com/office/drawing/2014/main" id="{00000000-0008-0000-0600-00007D020000}"/>
            </a:ext>
          </a:extLst>
        </xdr:cNvPr>
        <xdr:cNvSpPr txBox="1"/>
      </xdr:nvSpPr>
      <xdr:spPr>
        <a:xfrm>
          <a:off x="16370300" y="12889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7922</xdr:rowOff>
    </xdr:from>
    <xdr:to>
      <xdr:col>85</xdr:col>
      <xdr:colOff>177800</xdr:colOff>
      <xdr:row>76</xdr:row>
      <xdr:rowOff>109522</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6268700" y="1303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149902</xdr:rowOff>
    </xdr:from>
    <xdr:to>
      <xdr:col>81</xdr:col>
      <xdr:colOff>50800</xdr:colOff>
      <xdr:row>77</xdr:row>
      <xdr:rowOff>162789</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4592300" y="13351552"/>
          <a:ext cx="889000" cy="12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26065</xdr:rowOff>
    </xdr:from>
    <xdr:to>
      <xdr:col>81</xdr:col>
      <xdr:colOff>101600</xdr:colOff>
      <xdr:row>76</xdr:row>
      <xdr:rowOff>127665</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5430500" y="130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144193</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283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162789</xdr:rowOff>
    </xdr:from>
    <xdr:to>
      <xdr:col>76</xdr:col>
      <xdr:colOff>114300</xdr:colOff>
      <xdr:row>77</xdr:row>
      <xdr:rowOff>171117</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flipV="1">
          <a:off x="13703300" y="13364439"/>
          <a:ext cx="889000" cy="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61757</xdr:rowOff>
    </xdr:from>
    <xdr:to>
      <xdr:col>76</xdr:col>
      <xdr:colOff>165100</xdr:colOff>
      <xdr:row>76</xdr:row>
      <xdr:rowOff>163357</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4541500" y="1309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8434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286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160320</xdr:rowOff>
    </xdr:from>
    <xdr:to>
      <xdr:col>71</xdr:col>
      <xdr:colOff>177800</xdr:colOff>
      <xdr:row>77</xdr:row>
      <xdr:rowOff>171117</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2814300" y="13361970"/>
          <a:ext cx="889000" cy="10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49650</xdr:rowOff>
    </xdr:from>
    <xdr:to>
      <xdr:col>72</xdr:col>
      <xdr:colOff>38100</xdr:colOff>
      <xdr:row>76</xdr:row>
      <xdr:rowOff>151250</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3652500" y="1307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167777</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8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77553</xdr:rowOff>
    </xdr:from>
    <xdr:to>
      <xdr:col>67</xdr:col>
      <xdr:colOff>101600</xdr:colOff>
      <xdr:row>77</xdr:row>
      <xdr:rowOff>7703</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2763500" y="131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24231</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88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47310</xdr:rowOff>
    </xdr:from>
    <xdr:to>
      <xdr:col>85</xdr:col>
      <xdr:colOff>177800</xdr:colOff>
      <xdr:row>77</xdr:row>
      <xdr:rowOff>148910</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6268700" y="1324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25737</xdr:rowOff>
    </xdr:from>
    <xdr:ext cx="534377" cy="259045"/>
    <xdr:sp macro="" textlink="">
      <xdr:nvSpPr>
        <xdr:cNvPr id="656" name="公債費該当値テキスト">
          <a:extLst>
            <a:ext uri="{FF2B5EF4-FFF2-40B4-BE49-F238E27FC236}">
              <a16:creationId xmlns:a16="http://schemas.microsoft.com/office/drawing/2014/main" id="{00000000-0008-0000-0600-000090020000}"/>
            </a:ext>
          </a:extLst>
        </xdr:cNvPr>
        <xdr:cNvSpPr txBox="1"/>
      </xdr:nvSpPr>
      <xdr:spPr>
        <a:xfrm>
          <a:off x="16370300" y="1322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99102</xdr:rowOff>
    </xdr:from>
    <xdr:to>
      <xdr:col>81</xdr:col>
      <xdr:colOff>101600</xdr:colOff>
      <xdr:row>78</xdr:row>
      <xdr:rowOff>29252</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5430500" y="1330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20379</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5214111" y="1339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111989</xdr:rowOff>
    </xdr:from>
    <xdr:to>
      <xdr:col>76</xdr:col>
      <xdr:colOff>165100</xdr:colOff>
      <xdr:row>78</xdr:row>
      <xdr:rowOff>42139</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4541500" y="1331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33266</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4325111" y="1340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120317</xdr:rowOff>
    </xdr:from>
    <xdr:to>
      <xdr:col>72</xdr:col>
      <xdr:colOff>38100</xdr:colOff>
      <xdr:row>78</xdr:row>
      <xdr:rowOff>50467</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3652500" y="1332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41594</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3436111" y="13414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109520</xdr:rowOff>
    </xdr:from>
    <xdr:to>
      <xdr:col>67</xdr:col>
      <xdr:colOff>101600</xdr:colOff>
      <xdr:row>78</xdr:row>
      <xdr:rowOff>39670</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2763500" y="1331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30797</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547111" y="13403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00000000-0008-0000-06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79890</xdr:rowOff>
    </xdr:from>
    <xdr:to>
      <xdr:col>85</xdr:col>
      <xdr:colOff>126364</xdr:colOff>
      <xdr:row>98</xdr:row>
      <xdr:rowOff>132107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6317595" y="15853290"/>
          <a:ext cx="1269" cy="1080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135934</xdr:rowOff>
    </xdr:from>
    <xdr:ext cx="469744" cy="259045"/>
    <xdr:sp macro="" textlink="">
      <xdr:nvSpPr>
        <xdr:cNvPr id="687" name="積立金最小値テキスト">
          <a:extLst>
            <a:ext uri="{FF2B5EF4-FFF2-40B4-BE49-F238E27FC236}">
              <a16:creationId xmlns:a16="http://schemas.microsoft.com/office/drawing/2014/main" id="{00000000-0008-0000-0600-0000AF020000}"/>
            </a:ext>
          </a:extLst>
        </xdr:cNvPr>
        <xdr:cNvSpPr txBox="1"/>
      </xdr:nvSpPr>
      <xdr:spPr>
        <a:xfrm>
          <a:off x="16370300" y="1693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132107</xdr:rowOff>
    </xdr:from>
    <xdr:to>
      <xdr:col>86</xdr:col>
      <xdr:colOff>25400</xdr:colOff>
      <xdr:row>98</xdr:row>
      <xdr:rowOff>132107</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693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26567</xdr:rowOff>
    </xdr:from>
    <xdr:ext cx="599010" cy="259045"/>
    <xdr:sp macro="" textlink="">
      <xdr:nvSpPr>
        <xdr:cNvPr id="689" name="積立金最大値テキスト">
          <a:extLst>
            <a:ext uri="{FF2B5EF4-FFF2-40B4-BE49-F238E27FC236}">
              <a16:creationId xmlns:a16="http://schemas.microsoft.com/office/drawing/2014/main" id="{00000000-0008-0000-0600-0000B1020000}"/>
            </a:ext>
          </a:extLst>
        </xdr:cNvPr>
        <xdr:cNvSpPr txBox="1"/>
      </xdr:nvSpPr>
      <xdr:spPr>
        <a:xfrm>
          <a:off x="16370300" y="15628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79890</xdr:rowOff>
    </xdr:from>
    <xdr:to>
      <xdr:col>86</xdr:col>
      <xdr:colOff>25400</xdr:colOff>
      <xdr:row>92</xdr:row>
      <xdr:rowOff>79890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585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2124</xdr:rowOff>
    </xdr:from>
    <xdr:to>
      <xdr:col>85</xdr:col>
      <xdr:colOff>127000</xdr:colOff>
      <xdr:row>95</xdr:row>
      <xdr:rowOff>95095</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5481300" y="15946974"/>
          <a:ext cx="838200" cy="435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18288</xdr:rowOff>
    </xdr:from>
    <xdr:ext cx="534377" cy="259045"/>
    <xdr:sp macro="" textlink="">
      <xdr:nvSpPr>
        <xdr:cNvPr id="692" name="積立金平均値テキスト">
          <a:extLst>
            <a:ext uri="{FF2B5EF4-FFF2-40B4-BE49-F238E27FC236}">
              <a16:creationId xmlns:a16="http://schemas.microsoft.com/office/drawing/2014/main" id="{00000000-0008-0000-0600-0000B4020000}"/>
            </a:ext>
          </a:extLst>
        </xdr:cNvPr>
        <xdr:cNvSpPr txBox="1"/>
      </xdr:nvSpPr>
      <xdr:spPr>
        <a:xfrm>
          <a:off x="16370300" y="16648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39861</xdr:rowOff>
    </xdr:from>
    <xdr:to>
      <xdr:col>85</xdr:col>
      <xdr:colOff>177800</xdr:colOff>
      <xdr:row>97</xdr:row>
      <xdr:rowOff>141461</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6268700" y="1667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95095</xdr:rowOff>
    </xdr:from>
    <xdr:to>
      <xdr:col>81</xdr:col>
      <xdr:colOff>50800</xdr:colOff>
      <xdr:row>98</xdr:row>
      <xdr:rowOff>3482</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4592300" y="16382845"/>
          <a:ext cx="889000" cy="42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30342</xdr:rowOff>
    </xdr:from>
    <xdr:to>
      <xdr:col>81</xdr:col>
      <xdr:colOff>101600</xdr:colOff>
      <xdr:row>97</xdr:row>
      <xdr:rowOff>131942</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5430500" y="16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123069</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75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138520</xdr:rowOff>
    </xdr:from>
    <xdr:to>
      <xdr:col>76</xdr:col>
      <xdr:colOff>114300</xdr:colOff>
      <xdr:row>98</xdr:row>
      <xdr:rowOff>3482</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3703300" y="16769170"/>
          <a:ext cx="889000" cy="3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114018</xdr:rowOff>
    </xdr:from>
    <xdr:to>
      <xdr:col>76</xdr:col>
      <xdr:colOff>165100</xdr:colOff>
      <xdr:row>98</xdr:row>
      <xdr:rowOff>44168</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4541500" y="1674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60695</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51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138520</xdr:rowOff>
    </xdr:from>
    <xdr:to>
      <xdr:col>71</xdr:col>
      <xdr:colOff>177800</xdr:colOff>
      <xdr:row>98</xdr:row>
      <xdr:rowOff>28335</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2814300" y="16769170"/>
          <a:ext cx="889000" cy="6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135302</xdr:rowOff>
    </xdr:from>
    <xdr:to>
      <xdr:col>72</xdr:col>
      <xdr:colOff>38100</xdr:colOff>
      <xdr:row>98</xdr:row>
      <xdr:rowOff>65452</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3652500" y="16765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56579</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85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144335</xdr:rowOff>
    </xdr:from>
    <xdr:to>
      <xdr:col>67</xdr:col>
      <xdr:colOff>101600</xdr:colOff>
      <xdr:row>98</xdr:row>
      <xdr:rowOff>74485</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2763500" y="1677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91012</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55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122774</xdr:rowOff>
    </xdr:from>
    <xdr:to>
      <xdr:col>85</xdr:col>
      <xdr:colOff>177800</xdr:colOff>
      <xdr:row>93</xdr:row>
      <xdr:rowOff>52924</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6268700" y="1589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37701</xdr:rowOff>
    </xdr:from>
    <xdr:ext cx="599010" cy="259045"/>
    <xdr:sp macro="" textlink="">
      <xdr:nvSpPr>
        <xdr:cNvPr id="711" name="積立金該当値テキスト">
          <a:extLst>
            <a:ext uri="{FF2B5EF4-FFF2-40B4-BE49-F238E27FC236}">
              <a16:creationId xmlns:a16="http://schemas.microsoft.com/office/drawing/2014/main" id="{00000000-0008-0000-0600-0000C7020000}"/>
            </a:ext>
          </a:extLst>
        </xdr:cNvPr>
        <xdr:cNvSpPr txBox="1"/>
      </xdr:nvSpPr>
      <xdr:spPr>
        <a:xfrm>
          <a:off x="16370300" y="15811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44295</xdr:rowOff>
    </xdr:from>
    <xdr:to>
      <xdr:col>81</xdr:col>
      <xdr:colOff>101600</xdr:colOff>
      <xdr:row>95</xdr:row>
      <xdr:rowOff>145895</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5430500" y="1633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162422</xdr:rowOff>
    </xdr:from>
    <xdr:ext cx="59901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181795" y="16107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124132</xdr:rowOff>
    </xdr:from>
    <xdr:to>
      <xdr:col>76</xdr:col>
      <xdr:colOff>165100</xdr:colOff>
      <xdr:row>98</xdr:row>
      <xdr:rowOff>54282</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4541500" y="1675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45409</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4325111" y="16847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87720</xdr:rowOff>
    </xdr:from>
    <xdr:to>
      <xdr:col>72</xdr:col>
      <xdr:colOff>38100</xdr:colOff>
      <xdr:row>98</xdr:row>
      <xdr:rowOff>17870</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3652500" y="1671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34397</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3436111" y="1649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148985</xdr:rowOff>
    </xdr:from>
    <xdr:to>
      <xdr:col>67</xdr:col>
      <xdr:colOff>101600</xdr:colOff>
      <xdr:row>98</xdr:row>
      <xdr:rowOff>79135</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2763500" y="1677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70262</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2547111" y="16872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62273</xdr:rowOff>
    </xdr:from>
    <xdr:to>
      <xdr:col>116</xdr:col>
      <xdr:colOff>62864</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205773"/>
          <a:ext cx="1269" cy="1449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8950</xdr:rowOff>
    </xdr:from>
    <xdr:ext cx="534377"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498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62273</xdr:rowOff>
    </xdr:from>
    <xdr:to>
      <xdr:col>116</xdr:col>
      <xdr:colOff>152400</xdr:colOff>
      <xdr:row>30</xdr:row>
      <xdr:rowOff>62273</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205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112771</xdr:rowOff>
    </xdr:from>
    <xdr:to>
      <xdr:col>116</xdr:col>
      <xdr:colOff>63500</xdr:colOff>
      <xdr:row>38</xdr:row>
      <xdr:rowOff>113160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1323300" y="6627871"/>
          <a:ext cx="838200" cy="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8633</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3522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157206</xdr:rowOff>
    </xdr:from>
    <xdr:to>
      <xdr:col>116</xdr:col>
      <xdr:colOff>114300</xdr:colOff>
      <xdr:row>38</xdr:row>
      <xdr:rowOff>87356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50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111354</xdr:rowOff>
    </xdr:from>
    <xdr:to>
      <xdr:col>111</xdr:col>
      <xdr:colOff>177800</xdr:colOff>
      <xdr:row>38</xdr:row>
      <xdr:rowOff>112771</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0434300" y="6626454"/>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160086</xdr:rowOff>
    </xdr:from>
    <xdr:to>
      <xdr:col>112</xdr:col>
      <xdr:colOff>38100</xdr:colOff>
      <xdr:row>38</xdr:row>
      <xdr:rowOff>90236</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5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106763</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27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109365</xdr:rowOff>
    </xdr:from>
    <xdr:to>
      <xdr:col>107</xdr:col>
      <xdr:colOff>50800</xdr:colOff>
      <xdr:row>38</xdr:row>
      <xdr:rowOff>111354</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9545300" y="6624465"/>
          <a:ext cx="889000" cy="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165915</xdr:rowOff>
    </xdr:from>
    <xdr:to>
      <xdr:col>107</xdr:col>
      <xdr:colOff>101600</xdr:colOff>
      <xdr:row>38</xdr:row>
      <xdr:rowOff>96065</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5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112592</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284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109365</xdr:rowOff>
    </xdr:from>
    <xdr:to>
      <xdr:col>102</xdr:col>
      <xdr:colOff>114300</xdr:colOff>
      <xdr:row>38</xdr:row>
      <xdr:rowOff>114760</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flipV="1">
          <a:off x="18656300" y="6624465"/>
          <a:ext cx="889000" cy="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13531</xdr:rowOff>
    </xdr:from>
    <xdr:to>
      <xdr:col>102</xdr:col>
      <xdr:colOff>165100</xdr:colOff>
      <xdr:row>38</xdr:row>
      <xdr:rowOff>115131</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131658</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30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33807</xdr:rowOff>
    </xdr:from>
    <xdr:to>
      <xdr:col>98</xdr:col>
      <xdr:colOff>38100</xdr:colOff>
      <xdr:row>38</xdr:row>
      <xdr:rowOff>135407</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151934</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32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62360</xdr:rowOff>
    </xdr:from>
    <xdr:to>
      <xdr:col>116</xdr:col>
      <xdr:colOff>114300</xdr:colOff>
      <xdr:row>38</xdr:row>
      <xdr:rowOff>163960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57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148737</xdr:rowOff>
    </xdr:from>
    <xdr:ext cx="469744"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49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61971</xdr:rowOff>
    </xdr:from>
    <xdr:to>
      <xdr:col>112</xdr:col>
      <xdr:colOff>38100</xdr:colOff>
      <xdr:row>38</xdr:row>
      <xdr:rowOff>163571</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57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154698</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088428" y="666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60554</xdr:rowOff>
    </xdr:from>
    <xdr:to>
      <xdr:col>107</xdr:col>
      <xdr:colOff>101600</xdr:colOff>
      <xdr:row>38</xdr:row>
      <xdr:rowOff>162154</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57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153281</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199428" y="666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58565</xdr:rowOff>
    </xdr:from>
    <xdr:to>
      <xdr:col>102</xdr:col>
      <xdr:colOff>165100</xdr:colOff>
      <xdr:row>38</xdr:row>
      <xdr:rowOff>160165</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5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151292</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310428" y="6666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63960</xdr:rowOff>
    </xdr:from>
    <xdr:to>
      <xdr:col>98</xdr:col>
      <xdr:colOff>38100</xdr:colOff>
      <xdr:row>38</xdr:row>
      <xdr:rowOff>165560</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57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156687</xdr:rowOff>
    </xdr:from>
    <xdr:ext cx="469744"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21428" y="667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164884</xdr:rowOff>
    </xdr:from>
    <xdr:to>
      <xdr:col>116</xdr:col>
      <xdr:colOff>62864</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565934"/>
          <a:ext cx="1269" cy="1594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111561</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34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164884</xdr:rowOff>
    </xdr:from>
    <xdr:to>
      <xdr:col>116</xdr:col>
      <xdr:colOff>152400</xdr:colOff>
      <xdr:row>49</xdr:row>
      <xdr:rowOff>164884</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56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13322</xdr:rowOff>
    </xdr:from>
    <xdr:to>
      <xdr:col>116</xdr:col>
      <xdr:colOff>63500</xdr:colOff>
      <xdr:row>59</xdr:row>
      <xdr:rowOff>13741</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1323300" y="10128872"/>
          <a:ext cx="8382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28338</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800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5461</xdr:rowOff>
    </xdr:from>
    <xdr:to>
      <xdr:col>116</xdr:col>
      <xdr:colOff>114300</xdr:colOff>
      <xdr:row>58</xdr:row>
      <xdr:rowOff>107061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994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13627</xdr:rowOff>
    </xdr:from>
    <xdr:to>
      <xdr:col>111</xdr:col>
      <xdr:colOff>177800</xdr:colOff>
      <xdr:row>59</xdr:row>
      <xdr:rowOff>13741</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0434300" y="10129177"/>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162585</xdr:rowOff>
    </xdr:from>
    <xdr:to>
      <xdr:col>112</xdr:col>
      <xdr:colOff>38100</xdr:colOff>
      <xdr:row>58</xdr:row>
      <xdr:rowOff>92735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99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109262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71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3683</xdr:rowOff>
    </xdr:from>
    <xdr:to>
      <xdr:col>107</xdr:col>
      <xdr:colOff>50800</xdr:colOff>
      <xdr:row>59</xdr:row>
      <xdr:rowOff>13627</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9545300" y="10119233"/>
          <a:ext cx="889000" cy="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159842</xdr:rowOff>
    </xdr:from>
    <xdr:to>
      <xdr:col>107</xdr:col>
      <xdr:colOff>101600</xdr:colOff>
      <xdr:row>58</xdr:row>
      <xdr:rowOff>89992</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993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106519</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70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170828</xdr:rowOff>
    </xdr:from>
    <xdr:to>
      <xdr:col>102</xdr:col>
      <xdr:colOff>114300</xdr:colOff>
      <xdr:row>59</xdr:row>
      <xdr:rowOff>3683</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656300" y="10114928"/>
          <a:ext cx="889000" cy="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153975</xdr:rowOff>
    </xdr:from>
    <xdr:to>
      <xdr:col>102</xdr:col>
      <xdr:colOff>165100</xdr:colOff>
      <xdr:row>58</xdr:row>
      <xdr:rowOff>84125</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992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100652</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70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160947</xdr:rowOff>
    </xdr:from>
    <xdr:to>
      <xdr:col>98</xdr:col>
      <xdr:colOff>38100</xdr:colOff>
      <xdr:row>58</xdr:row>
      <xdr:rowOff>91097</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993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107624</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70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133972</xdr:rowOff>
    </xdr:from>
    <xdr:to>
      <xdr:col>116</xdr:col>
      <xdr:colOff>114300</xdr:colOff>
      <xdr:row>59</xdr:row>
      <xdr:rowOff>64122</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1007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48899</xdr:rowOff>
    </xdr:from>
    <xdr:ext cx="378565"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9992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134391</xdr:rowOff>
    </xdr:from>
    <xdr:to>
      <xdr:col>112</xdr:col>
      <xdr:colOff>38100</xdr:colOff>
      <xdr:row>59</xdr:row>
      <xdr:rowOff>64541</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1007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55668</xdr:rowOff>
    </xdr:from>
    <xdr:ext cx="378565"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134017" y="10171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134277</xdr:rowOff>
    </xdr:from>
    <xdr:to>
      <xdr:col>107</xdr:col>
      <xdr:colOff>101600</xdr:colOff>
      <xdr:row>59</xdr:row>
      <xdr:rowOff>64427</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1007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55554</xdr:rowOff>
    </xdr:from>
    <xdr:ext cx="378565"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245017" y="101711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124333</xdr:rowOff>
    </xdr:from>
    <xdr:to>
      <xdr:col>102</xdr:col>
      <xdr:colOff>165100</xdr:colOff>
      <xdr:row>59</xdr:row>
      <xdr:rowOff>54483</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1006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45610</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310428" y="10161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120028</xdr:rowOff>
    </xdr:from>
    <xdr:to>
      <xdr:col>98</xdr:col>
      <xdr:colOff>38100</xdr:colOff>
      <xdr:row>59</xdr:row>
      <xdr:rowOff>50178</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1006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41305</xdr:rowOff>
    </xdr:from>
    <xdr:ext cx="469744"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421428" y="1015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7" name="繰出金グラフ枠">
          <a:extLst>
            <a:ext uri="{FF2B5EF4-FFF2-40B4-BE49-F238E27FC236}">
              <a16:creationId xmlns:a16="http://schemas.microsoft.com/office/drawing/2014/main" id="{00000000-0008-0000-0600-00005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116236</xdr:rowOff>
    </xdr:from>
    <xdr:to>
      <xdr:col>116</xdr:col>
      <xdr:colOff>62864</xdr:colOff>
      <xdr:row>78</xdr:row>
      <xdr:rowOff>68083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2159595" y="11946286"/>
          <a:ext cx="1269" cy="1494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71910</xdr:rowOff>
    </xdr:from>
    <xdr:ext cx="534377" cy="259045"/>
    <xdr:sp macro="" textlink="">
      <xdr:nvSpPr>
        <xdr:cNvPr id="859" name="繰出金最小値テキスト">
          <a:extLst>
            <a:ext uri="{FF2B5EF4-FFF2-40B4-BE49-F238E27FC236}">
              <a16:creationId xmlns:a16="http://schemas.microsoft.com/office/drawing/2014/main" id="{00000000-0008-0000-0600-00005B030000}"/>
            </a:ext>
          </a:extLst>
        </xdr:cNvPr>
        <xdr:cNvSpPr txBox="1"/>
      </xdr:nvSpPr>
      <xdr:spPr>
        <a:xfrm>
          <a:off x="22212300" y="1344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68083</xdr:rowOff>
    </xdr:from>
    <xdr:to>
      <xdr:col>116</xdr:col>
      <xdr:colOff>152400</xdr:colOff>
      <xdr:row>78</xdr:row>
      <xdr:rowOff>68083</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3441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62913</xdr:rowOff>
    </xdr:from>
    <xdr:ext cx="599010" cy="259045"/>
    <xdr:sp macro="" textlink="">
      <xdr:nvSpPr>
        <xdr:cNvPr id="861" name="繰出金最大値テキスト">
          <a:extLst>
            <a:ext uri="{FF2B5EF4-FFF2-40B4-BE49-F238E27FC236}">
              <a16:creationId xmlns:a16="http://schemas.microsoft.com/office/drawing/2014/main" id="{00000000-0008-0000-0600-00005D030000}"/>
            </a:ext>
          </a:extLst>
        </xdr:cNvPr>
        <xdr:cNvSpPr txBox="1"/>
      </xdr:nvSpPr>
      <xdr:spPr>
        <a:xfrm>
          <a:off x="22212300" y="1172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116236</xdr:rowOff>
    </xdr:from>
    <xdr:to>
      <xdr:col>116</xdr:col>
      <xdr:colOff>152400</xdr:colOff>
      <xdr:row>69</xdr:row>
      <xdr:rowOff>116236</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2072600" y="11946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143799</xdr:rowOff>
    </xdr:from>
    <xdr:to>
      <xdr:col>116</xdr:col>
      <xdr:colOff>63500</xdr:colOff>
      <xdr:row>76</xdr:row>
      <xdr:rowOff>165253</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1323300" y="13173999"/>
          <a:ext cx="838200" cy="2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65665</xdr:rowOff>
    </xdr:from>
    <xdr:ext cx="534377" cy="259045"/>
    <xdr:sp macro="" textlink="">
      <xdr:nvSpPr>
        <xdr:cNvPr id="864" name="繰出金平均値テキスト">
          <a:extLst>
            <a:ext uri="{FF2B5EF4-FFF2-40B4-BE49-F238E27FC236}">
              <a16:creationId xmlns:a16="http://schemas.microsoft.com/office/drawing/2014/main" id="{00000000-0008-0000-0600-000060030000}"/>
            </a:ext>
          </a:extLst>
        </xdr:cNvPr>
        <xdr:cNvSpPr txBox="1"/>
      </xdr:nvSpPr>
      <xdr:spPr>
        <a:xfrm>
          <a:off x="22212300" y="12752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42788</xdr:rowOff>
    </xdr:from>
    <xdr:to>
      <xdr:col>116</xdr:col>
      <xdr:colOff>114300</xdr:colOff>
      <xdr:row>75</xdr:row>
      <xdr:rowOff>144388</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2110700" y="1290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139145</xdr:rowOff>
    </xdr:from>
    <xdr:to>
      <xdr:col>111</xdr:col>
      <xdr:colOff>177800</xdr:colOff>
      <xdr:row>76</xdr:row>
      <xdr:rowOff>165253</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20434300" y="13169345"/>
          <a:ext cx="889000" cy="26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76540</xdr:rowOff>
    </xdr:from>
    <xdr:to>
      <xdr:col>112</xdr:col>
      <xdr:colOff>38100</xdr:colOff>
      <xdr:row>76</xdr:row>
      <xdr:rowOff>6690</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1272500" y="1293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23217</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271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139145</xdr:rowOff>
    </xdr:from>
    <xdr:to>
      <xdr:col>107</xdr:col>
      <xdr:colOff>50800</xdr:colOff>
      <xdr:row>76</xdr:row>
      <xdr:rowOff>169777</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19545300" y="13169345"/>
          <a:ext cx="8890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81111</xdr:rowOff>
    </xdr:from>
    <xdr:to>
      <xdr:col>107</xdr:col>
      <xdr:colOff>101600</xdr:colOff>
      <xdr:row>76</xdr:row>
      <xdr:rowOff>11261</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0383500" y="1293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27788</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271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169777</xdr:rowOff>
    </xdr:from>
    <xdr:to>
      <xdr:col>102</xdr:col>
      <xdr:colOff>114300</xdr:colOff>
      <xdr:row>77</xdr:row>
      <xdr:rowOff>28404</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flipV="1">
          <a:off x="18656300" y="13199977"/>
          <a:ext cx="889000" cy="30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36404</xdr:rowOff>
    </xdr:from>
    <xdr:to>
      <xdr:col>102</xdr:col>
      <xdr:colOff>165100</xdr:colOff>
      <xdr:row>75</xdr:row>
      <xdr:rowOff>138004</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9494500" y="1289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154531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67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38869</xdr:rowOff>
    </xdr:from>
    <xdr:to>
      <xdr:col>98</xdr:col>
      <xdr:colOff>38100</xdr:colOff>
      <xdr:row>75</xdr:row>
      <xdr:rowOff>140469</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18605500" y="128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156996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67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92999</xdr:rowOff>
    </xdr:from>
    <xdr:to>
      <xdr:col>116</xdr:col>
      <xdr:colOff>114300</xdr:colOff>
      <xdr:row>77</xdr:row>
      <xdr:rowOff>23149</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2110700" y="1312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71426</xdr:rowOff>
    </xdr:from>
    <xdr:ext cx="534377" cy="259045"/>
    <xdr:sp macro="" textlink="">
      <xdr:nvSpPr>
        <xdr:cNvPr id="883" name="繰出金該当値テキスト">
          <a:extLst>
            <a:ext uri="{FF2B5EF4-FFF2-40B4-BE49-F238E27FC236}">
              <a16:creationId xmlns:a16="http://schemas.microsoft.com/office/drawing/2014/main" id="{00000000-0008-0000-0600-000073030000}"/>
            </a:ext>
          </a:extLst>
        </xdr:cNvPr>
        <xdr:cNvSpPr txBox="1"/>
      </xdr:nvSpPr>
      <xdr:spPr>
        <a:xfrm>
          <a:off x="22212300" y="1310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114453</xdr:rowOff>
    </xdr:from>
    <xdr:to>
      <xdr:col>112</xdr:col>
      <xdr:colOff>38100</xdr:colOff>
      <xdr:row>77</xdr:row>
      <xdr:rowOff>44603</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1272500" y="1314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35730</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056111" y="1323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88345</xdr:rowOff>
    </xdr:from>
    <xdr:to>
      <xdr:col>107</xdr:col>
      <xdr:colOff>101600</xdr:colOff>
      <xdr:row>77</xdr:row>
      <xdr:rowOff>18495</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20383500" y="1311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9622</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167111" y="13211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118977</xdr:rowOff>
    </xdr:from>
    <xdr:to>
      <xdr:col>102</xdr:col>
      <xdr:colOff>165100</xdr:colOff>
      <xdr:row>77</xdr:row>
      <xdr:rowOff>49127</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9494500" y="1314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40254</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9278111" y="13241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149054</xdr:rowOff>
    </xdr:from>
    <xdr:to>
      <xdr:col>98</xdr:col>
      <xdr:colOff>38100</xdr:colOff>
      <xdr:row>77</xdr:row>
      <xdr:rowOff>79204</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18605500" y="1317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70331</xdr:rowOff>
    </xdr:from>
    <xdr:ext cx="534377"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389111" y="1327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6" name="前年度繰上充用金グラフ枠">
          <a:extLst>
            <a:ext uri="{FF2B5EF4-FFF2-40B4-BE49-F238E27FC236}">
              <a16:creationId xmlns:a16="http://schemas.microsoft.com/office/drawing/2014/main" id="{00000000-0008-0000-0600-00008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8" name="前年度繰上充用金最小値テキスト">
          <a:extLst>
            <a:ext uri="{FF2B5EF4-FFF2-40B4-BE49-F238E27FC236}">
              <a16:creationId xmlns:a16="http://schemas.microsoft.com/office/drawing/2014/main" id="{00000000-0008-0000-0600-00008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0" name="前年度繰上充用金最大値テキスト">
          <a:extLst>
            <a:ext uri="{FF2B5EF4-FFF2-40B4-BE49-F238E27FC236}">
              <a16:creationId xmlns:a16="http://schemas.microsoft.com/office/drawing/2014/main" id="{00000000-0008-0000-0600-00008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3" name="前年度繰上充用金平均値テキスト">
          <a:extLst>
            <a:ext uri="{FF2B5EF4-FFF2-40B4-BE49-F238E27FC236}">
              <a16:creationId xmlns:a16="http://schemas.microsoft.com/office/drawing/2014/main" id="{00000000-0008-0000-0600-00009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2" name="前年度繰上充用金該当値テキスト">
          <a:extLst>
            <a:ext uri="{FF2B5EF4-FFF2-40B4-BE49-F238E27FC236}">
              <a16:creationId xmlns:a16="http://schemas.microsoft.com/office/drawing/2014/main" id="{00000000-0008-0000-0600-0000A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789,413</a:t>
          </a:r>
          <a:r>
            <a:rPr kumimoji="1" lang="ja-JP" altLang="en-US" sz="1300">
              <a:latin typeface="ＭＳ Ｐゴシック" panose="020B0600070205080204" pitchFamily="50" charset="-128"/>
              <a:ea typeface="ＭＳ Ｐゴシック" panose="020B0600070205080204" pitchFamily="50" charset="-128"/>
            </a:rPr>
            <a:t>円で、ふるさと応援寄附金関連経費の増により、前年度（</a:t>
          </a:r>
          <a:r>
            <a:rPr kumimoji="1" lang="en-US" altLang="ja-JP" sz="1300">
              <a:latin typeface="ＭＳ Ｐゴシック" panose="020B0600070205080204" pitchFamily="50" charset="-128"/>
              <a:ea typeface="ＭＳ Ｐゴシック" panose="020B0600070205080204" pitchFamily="50" charset="-128"/>
            </a:rPr>
            <a:t>649,892</a:t>
          </a:r>
          <a:r>
            <a:rPr kumimoji="1" lang="ja-JP" altLang="en-US" sz="1300">
              <a:latin typeface="ＭＳ Ｐゴシック" panose="020B0600070205080204" pitchFamily="50" charset="-128"/>
              <a:ea typeface="ＭＳ Ｐゴシック" panose="020B0600070205080204" pitchFamily="50" charset="-128"/>
            </a:rPr>
            <a:t>円）と比較し大幅に増加している。</a:t>
          </a:r>
        </a:p>
        <a:p>
          <a:r>
            <a:rPr kumimoji="1" lang="ja-JP" altLang="en-US" sz="1300">
              <a:latin typeface="ＭＳ Ｐゴシック" panose="020B0600070205080204" pitchFamily="50" charset="-128"/>
              <a:ea typeface="ＭＳ Ｐゴシック" panose="020B0600070205080204" pitchFamily="50" charset="-128"/>
            </a:rPr>
            <a:t>人件費は、前年度と同額程度で推移しているが、経常収支比率の分析では類似団体平均に比べ数値が高い水準にあるため、職員の適正配置や特定財源の確保に努めてゆく。</a:t>
          </a:r>
        </a:p>
        <a:p>
          <a:r>
            <a:rPr kumimoji="1" lang="ja-JP" altLang="en-US" sz="1300">
              <a:latin typeface="ＭＳ Ｐゴシック" panose="020B0600070205080204" pitchFamily="50" charset="-128"/>
              <a:ea typeface="ＭＳ Ｐゴシック" panose="020B0600070205080204" pitchFamily="50" charset="-128"/>
            </a:rPr>
            <a:t>物件費・補助費等は、前年度より大幅に数値が上昇しているが、要因はふるさと応援寄附金経費によるものであり、寄附金受入額の増加に伴い、今後も支出の増加が見込まれている。</a:t>
          </a:r>
        </a:p>
        <a:p>
          <a:r>
            <a:rPr kumimoji="1" lang="ja-JP" altLang="en-US" sz="1300">
              <a:latin typeface="ＭＳ Ｐゴシック" panose="020B0600070205080204" pitchFamily="50" charset="-128"/>
              <a:ea typeface="ＭＳ Ｐゴシック" panose="020B0600070205080204" pitchFamily="50" charset="-128"/>
            </a:rPr>
            <a:t>扶助費は、類似団体平均と比較し住民一人当たりのコストは小さいものの、経常収支比率の分析において比率が大きくなっているため、財政を圧迫しないよう削減可能な部分の見直しを図っていく。</a:t>
          </a:r>
        </a:p>
        <a:p>
          <a:r>
            <a:rPr kumimoji="1" lang="ja-JP" altLang="en-US" sz="1300">
              <a:latin typeface="ＭＳ Ｐゴシック" panose="020B0600070205080204" pitchFamily="50" charset="-128"/>
              <a:ea typeface="ＭＳ Ｐゴシック" panose="020B0600070205080204" pitchFamily="50" charset="-128"/>
            </a:rPr>
            <a:t>普通建設事業費及び維持補修費は、公共施設の老朽化に伴い、今後多額の費用が掛かることが見込まれるが、単年度の負担が増大することのないよう、工事の緊急性、優先順位を見極めながら計画的に実施していく。</a:t>
          </a:r>
        </a:p>
        <a:p>
          <a:r>
            <a:rPr kumimoji="1" lang="ja-JP" altLang="en-US" sz="1300">
              <a:latin typeface="ＭＳ Ｐゴシック" panose="020B0600070205080204" pitchFamily="50" charset="-128"/>
              <a:ea typeface="ＭＳ Ｐゴシック" panose="020B0600070205080204" pitchFamily="50" charset="-128"/>
            </a:rPr>
            <a:t>積立金は、ふるさと応援寄附金の収入を基金に積み立てたことにより大幅増となっており、今後も将来の義務教育施設の改築に向け、積極的に財源の確保を図っていく。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4DAC0C6-EFA3-42A7-8001-DD5D86AAAC6B}"/>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CCDD7BA5-3A31-44C2-9683-3CAE32115534}"/>
            </a:ext>
          </a:extLst>
        </xdr:cNvPr>
        <xdr:cNvSpPr/>
      </xdr:nvSpPr>
      <xdr:spPr>
        <a:xfrm>
          <a:off x="17145000" y="190500"/>
          <a:ext cx="35433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F9762489-51DE-4F71-8DBF-5F518F13C23D}"/>
            </a:ext>
          </a:extLst>
        </xdr:cNvPr>
        <xdr:cNvSpPr/>
      </xdr:nvSpPr>
      <xdr:spPr>
        <a:xfrm>
          <a:off x="17164050" y="215900"/>
          <a:ext cx="34988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4F0888DA-6991-4669-AE80-AECF41716146}"/>
            </a:ext>
          </a:extLst>
        </xdr:cNvPr>
        <xdr:cNvSpPr/>
      </xdr:nvSpPr>
      <xdr:spPr>
        <a:xfrm>
          <a:off x="17189450" y="241300"/>
          <a:ext cx="34417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群馬県千代田町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CDE6D66-8529-462C-8F25-10918314D5FB}"/>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908584D-DF7A-44C3-AEE8-78030149FC8F}"/>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34B831B-AF77-499C-BB09-E3D2345C6808}"/>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15C7223-63A6-4A02-BFEB-CF904A150AEC}"/>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FFE7E73-0BB5-44D7-B254-436B3F81CAB8}"/>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57214CC7-CBF9-44A6-B53D-5E22EEE8A6FC}"/>
            </a:ext>
          </a:extLst>
        </xdr:cNvPr>
        <xdr:cNvSpPr/>
      </xdr:nvSpPr>
      <xdr:spPr>
        <a:xfrm>
          <a:off x="2012950" y="8953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11,021
10,546
21.73
9,287,791
8,700,117
554,668
3,447,033
3,498,494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4D10186-BEDF-41E6-8E24-62346B9F0DCC}"/>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71EECF1-BA32-4D6A-85FE-C35B6EBCF850}"/>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8FD6126-3806-455B-8270-3C8190352776}"/>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22FE78F-11E6-4BA8-98AA-440FFC2E5B7C}"/>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C1DA145-04AB-4AAF-9CCA-79A4FBF54F42}"/>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84A64B09-EE46-4856-AE2F-AB63711DE1B0}"/>
            </a:ext>
          </a:extLst>
        </xdr:cNvPr>
        <xdr:cNvSpPr/>
      </xdr:nvSpPr>
      <xdr:spPr>
        <a:xfrm>
          <a:off x="6470650" y="1657350"/>
          <a:ext cx="3429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FD624FB-51BF-47DA-82C2-B5DC6106CCC4}"/>
            </a:ext>
          </a:extLst>
        </xdr:cNvPr>
        <xdr:cNvSpPr/>
      </xdr:nvSpPr>
      <xdr:spPr>
        <a:xfrm>
          <a:off x="9969500" y="863600"/>
          <a:ext cx="137160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CD001400-59EA-4D4F-89DD-3DB3BD1DC4C9}"/>
            </a:ext>
          </a:extLst>
        </xdr:cNvPr>
        <xdr:cNvSpPr/>
      </xdr:nvSpPr>
      <xdr:spPr>
        <a:xfrm>
          <a:off x="10210800" y="927100"/>
          <a:ext cx="1308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9668A01F-ADEA-4D18-954E-AA0D497DA4EE}"/>
            </a:ext>
          </a:extLst>
        </xdr:cNvPr>
        <xdr:cNvSpPr/>
      </xdr:nvSpPr>
      <xdr:spPr>
        <a:xfrm>
          <a:off x="10210800" y="1181100"/>
          <a:ext cx="1308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8D5A1AE-02C2-42A2-B383-AAB3C275D276}"/>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AC003B2C-21C9-411C-8F86-F73A9AF873CE}"/>
            </a:ext>
          </a:extLst>
        </xdr:cNvPr>
        <xdr:cNvCxnSpPr/>
      </xdr:nvCxnSpPr>
      <xdr:spPr>
        <a:xfrm flipH="1">
          <a:off x="10052050" y="10350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4C047359-F45F-468D-8FD3-9D757970332F}"/>
            </a:ext>
          </a:extLst>
        </xdr:cNvPr>
        <xdr:cNvSpPr/>
      </xdr:nvSpPr>
      <xdr:spPr>
        <a:xfrm>
          <a:off x="10106025" y="9906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5BA2A56B-1B6B-4174-BC33-14CB5FF4A710}"/>
            </a:ext>
          </a:extLst>
        </xdr:cNvPr>
        <xdr:cNvSpPr/>
      </xdr:nvSpPr>
      <xdr:spPr>
        <a:xfrm>
          <a:off x="10106025" y="12446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723446B7-8654-4084-8078-3ED16E4C531D}"/>
            </a:ext>
          </a:extLst>
        </xdr:cNvPr>
        <xdr:cNvCxnSpPr/>
      </xdr:nvCxnSpPr>
      <xdr:spPr>
        <a:xfrm>
          <a:off x="10133330"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A178E7A-076F-4F92-B65F-11847DCF89BC}"/>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47495860-C9CD-42F6-9891-B1B779C9D4FC}"/>
            </a:ext>
          </a:extLst>
        </xdr:cNvPr>
        <xdr:cNvCxnSpPr/>
      </xdr:nvCxnSpPr>
      <xdr:spPr>
        <a:xfrm flipV="1">
          <a:off x="10133330"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CFE6540-4141-41D1-9435-274FEDCACBE8}"/>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E87C2AAA-8FBA-44DC-A43C-728C231ADA3F}"/>
            </a:ext>
          </a:extLst>
        </xdr:cNvPr>
        <xdr:cNvSpPr txBox="1"/>
      </xdr:nvSpPr>
      <xdr:spPr>
        <a:xfrm>
          <a:off x="641350" y="27622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2D4ACDC4-D293-4BB1-8CE4-ED7F398EBF72}"/>
            </a:ext>
          </a:extLst>
        </xdr:cNvPr>
        <xdr:cNvSpPr txBox="1"/>
      </xdr:nvSpPr>
      <xdr:spPr>
        <a:xfrm>
          <a:off x="641350" y="30670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4E8B93D7-1D9A-45AF-80FB-89A4A06FAA96}"/>
            </a:ext>
          </a:extLst>
        </xdr:cNvPr>
        <xdr:cNvSpPr txBox="1"/>
      </xdr:nvSpPr>
      <xdr:spPr>
        <a:xfrm>
          <a:off x="641350" y="33718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91706AF7-A6A0-4C82-A6FD-01434E6368D4}"/>
            </a:ext>
          </a:extLst>
        </xdr:cNvPr>
        <xdr:cNvSpPr/>
      </xdr:nvSpPr>
      <xdr:spPr>
        <a:xfrm>
          <a:off x="685800" y="3860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14C65568-B87D-4549-8F17-4956DFF6C92A}"/>
            </a:ext>
          </a:extLst>
        </xdr:cNvPr>
        <xdr:cNvSpPr/>
      </xdr:nvSpPr>
      <xdr:spPr>
        <a:xfrm>
          <a:off x="8128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8570BC7D-8896-43B8-8FD7-09586C3607AC}"/>
            </a:ext>
          </a:extLst>
        </xdr:cNvPr>
        <xdr:cNvSpPr/>
      </xdr:nvSpPr>
      <xdr:spPr>
        <a:xfrm>
          <a:off x="8128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957C9742-908C-4AE4-8004-D21CA0252771}"/>
            </a:ext>
          </a:extLst>
        </xdr:cNvPr>
        <xdr:cNvSpPr/>
      </xdr:nvSpPr>
      <xdr:spPr>
        <a:xfrm>
          <a:off x="17145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A740907-1495-4A24-AD69-F2DF44B539C9}"/>
            </a:ext>
          </a:extLst>
        </xdr:cNvPr>
        <xdr:cNvSpPr/>
      </xdr:nvSpPr>
      <xdr:spPr>
        <a:xfrm>
          <a:off x="17145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C8929FCC-A9DA-4AF6-9C94-E8CB0B43D942}"/>
            </a:ext>
          </a:extLst>
        </xdr:cNvPr>
        <xdr:cNvSpPr/>
      </xdr:nvSpPr>
      <xdr:spPr>
        <a:xfrm>
          <a:off x="27432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72E0DF70-53BF-41ED-A24E-273D114FBDBB}"/>
            </a:ext>
          </a:extLst>
        </xdr:cNvPr>
        <xdr:cNvSpPr/>
      </xdr:nvSpPr>
      <xdr:spPr>
        <a:xfrm>
          <a:off x="27432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EFDA3FFB-B824-4A20-B9F7-2CB8BC377801}"/>
            </a:ext>
          </a:extLst>
        </xdr:cNvPr>
        <xdr:cNvSpPr/>
      </xdr:nvSpPr>
      <xdr:spPr>
        <a:xfrm>
          <a:off x="685800" y="4654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1F8A7853-EF54-44B9-B8F9-BC112C5C1AEC}"/>
            </a:ext>
          </a:extLst>
        </xdr:cNvPr>
        <xdr:cNvSpPr txBox="1"/>
      </xdr:nvSpPr>
      <xdr:spPr>
        <a:xfrm>
          <a:off x="66675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A7B003F1-5BEE-4CA2-A788-BDE46A550E36}"/>
            </a:ext>
          </a:extLst>
        </xdr:cNvPr>
        <xdr:cNvCxnSpPr/>
      </xdr:nvCxnSpPr>
      <xdr:spPr>
        <a:xfrm>
          <a:off x="6858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8FFD32A7-DB65-4850-99E1-E5580524C9AA}"/>
            </a:ext>
          </a:extLst>
        </xdr:cNvPr>
        <xdr:cNvSpPr txBox="1"/>
      </xdr:nvSpPr>
      <xdr:spPr>
        <a:xfrm>
          <a:off x="275771" y="672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20155E94-EEBA-454A-BAFB-A234180ECA6F}"/>
            </a:ext>
          </a:extLst>
        </xdr:cNvPr>
        <xdr:cNvCxnSpPr/>
      </xdr:nvCxnSpPr>
      <xdr:spPr>
        <a:xfrm>
          <a:off x="685800" y="65441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DED4ECE3-809D-4FB3-806B-8663A7248506}"/>
            </a:ext>
          </a:extLst>
        </xdr:cNvPr>
        <xdr:cNvSpPr txBox="1"/>
      </xdr:nvSpPr>
      <xdr:spPr>
        <a:xfrm>
          <a:off x="275771" y="64082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78CA0950-DF46-495C-AE84-C4ACFC99DEB9}"/>
            </a:ext>
          </a:extLst>
        </xdr:cNvPr>
        <xdr:cNvCxnSpPr/>
      </xdr:nvCxnSpPr>
      <xdr:spPr>
        <a:xfrm>
          <a:off x="685800" y="62302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EF096236-5801-4E99-97FB-16C9BB001189}"/>
            </a:ext>
          </a:extLst>
        </xdr:cNvPr>
        <xdr:cNvSpPr txBox="1"/>
      </xdr:nvSpPr>
      <xdr:spPr>
        <a:xfrm>
          <a:off x="275771" y="60943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BBEE7F51-96D2-4287-A0C1-3A273461843A}"/>
            </a:ext>
          </a:extLst>
        </xdr:cNvPr>
        <xdr:cNvCxnSpPr/>
      </xdr:nvCxnSpPr>
      <xdr:spPr>
        <a:xfrm>
          <a:off x="685800" y="59163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49FFF229-43E0-4B17-A7F1-7DDF32481877}"/>
            </a:ext>
          </a:extLst>
        </xdr:cNvPr>
        <xdr:cNvSpPr txBox="1"/>
      </xdr:nvSpPr>
      <xdr:spPr>
        <a:xfrm>
          <a:off x="275771" y="57805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5FE44DD6-BDD6-4AB9-8B0D-19AE9AF348EA}"/>
            </a:ext>
          </a:extLst>
        </xdr:cNvPr>
        <xdr:cNvCxnSpPr/>
      </xdr:nvCxnSpPr>
      <xdr:spPr>
        <a:xfrm>
          <a:off x="685800" y="56025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1EA0215B-2BDF-45CA-AAFB-87FC18039673}"/>
            </a:ext>
          </a:extLst>
        </xdr:cNvPr>
        <xdr:cNvSpPr txBox="1"/>
      </xdr:nvSpPr>
      <xdr:spPr>
        <a:xfrm>
          <a:off x="211651" y="54602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BE8C365F-7526-4B83-A739-CBE8714E592A}"/>
            </a:ext>
          </a:extLst>
        </xdr:cNvPr>
        <xdr:cNvCxnSpPr/>
      </xdr:nvCxnSpPr>
      <xdr:spPr>
        <a:xfrm>
          <a:off x="685800" y="5288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9C92475E-D5A7-4E85-93EF-9A1803FD250E}"/>
            </a:ext>
          </a:extLst>
        </xdr:cNvPr>
        <xdr:cNvSpPr txBox="1"/>
      </xdr:nvSpPr>
      <xdr:spPr>
        <a:xfrm>
          <a:off x="211651" y="51464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34BBE501-AE3E-4A99-BE32-BD0839B229E2}"/>
            </a:ext>
          </a:extLst>
        </xdr:cNvPr>
        <xdr:cNvCxnSpPr/>
      </xdr:nvCxnSpPr>
      <xdr:spPr>
        <a:xfrm>
          <a:off x="685800" y="49684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38CEB846-7E0B-4A61-B6DD-CCB39430F723}"/>
            </a:ext>
          </a:extLst>
        </xdr:cNvPr>
        <xdr:cNvSpPr txBox="1"/>
      </xdr:nvSpPr>
      <xdr:spPr>
        <a:xfrm>
          <a:off x="211651" y="48325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E6F4485A-0087-4896-B11F-1C9D75A276EE}"/>
            </a:ext>
          </a:extLst>
        </xdr:cNvPr>
        <xdr:cNvCxnSpPr/>
      </xdr:nvCxnSpPr>
      <xdr:spPr>
        <a:xfrm>
          <a:off x="685800" y="4654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C4B7BBA6-1C19-4618-BE48-0F9F5F6F7B0A}"/>
            </a:ext>
          </a:extLst>
        </xdr:cNvPr>
        <xdr:cNvSpPr txBox="1"/>
      </xdr:nvSpPr>
      <xdr:spPr>
        <a:xfrm>
          <a:off x="211651" y="4518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D001D5-55F5-4879-9971-033D18100E30}"/>
            </a:ext>
          </a:extLst>
        </xdr:cNvPr>
        <xdr:cNvSpPr/>
      </xdr:nvSpPr>
      <xdr:spPr>
        <a:xfrm>
          <a:off x="685800" y="4654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91857</xdr:rowOff>
    </xdr:from>
    <xdr:to>
      <xdr:col>24</xdr:col>
      <xdr:colOff>62865</xdr:colOff>
      <xdr:row>39</xdr:row>
      <xdr:rowOff>19522</xdr:rowOff>
    </xdr:to>
    <xdr:cxnSp macro="">
      <xdr:nvCxnSpPr>
        <xdr:cNvPr id="58" name="直線コネクタ 57">
          <a:extLst>
            <a:ext uri="{FF2B5EF4-FFF2-40B4-BE49-F238E27FC236}">
              <a16:creationId xmlns:a16="http://schemas.microsoft.com/office/drawing/2014/main" id="{040215A6-3A56-478D-8901-1202903040C9}"/>
            </a:ext>
          </a:extLst>
        </xdr:cNvPr>
        <xdr:cNvCxnSpPr/>
      </xdr:nvCxnSpPr>
      <xdr:spPr>
        <a:xfrm flipV="1">
          <a:off x="4176395" y="5051207"/>
          <a:ext cx="1270" cy="1413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23349</xdr:rowOff>
    </xdr:from>
    <xdr:ext cx="469744" cy="259045"/>
    <xdr:sp macro="" textlink="">
      <xdr:nvSpPr>
        <xdr:cNvPr id="59" name="議会費最小値テキスト">
          <a:extLst>
            <a:ext uri="{FF2B5EF4-FFF2-40B4-BE49-F238E27FC236}">
              <a16:creationId xmlns:a16="http://schemas.microsoft.com/office/drawing/2014/main" id="{AB948B5A-F436-44FC-891D-161E325BE24F}"/>
            </a:ext>
          </a:extLst>
        </xdr:cNvPr>
        <xdr:cNvSpPr txBox="1"/>
      </xdr:nvSpPr>
      <xdr:spPr>
        <a:xfrm>
          <a:off x="4229100" y="6468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19522</xdr:rowOff>
    </xdr:from>
    <xdr:to>
      <xdr:col>24</xdr:col>
      <xdr:colOff>152400</xdr:colOff>
      <xdr:row>39</xdr:row>
      <xdr:rowOff>19522</xdr:rowOff>
    </xdr:to>
    <xdr:cxnSp macro="">
      <xdr:nvCxnSpPr>
        <xdr:cNvPr id="60" name="直線コネクタ 59">
          <a:extLst>
            <a:ext uri="{FF2B5EF4-FFF2-40B4-BE49-F238E27FC236}">
              <a16:creationId xmlns:a16="http://schemas.microsoft.com/office/drawing/2014/main" id="{41CFBAF9-D824-4D18-9AB0-3FB72437126D}"/>
            </a:ext>
          </a:extLst>
        </xdr:cNvPr>
        <xdr:cNvCxnSpPr/>
      </xdr:nvCxnSpPr>
      <xdr:spPr>
        <a:xfrm>
          <a:off x="4108450" y="64647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38534</xdr:rowOff>
    </xdr:from>
    <xdr:ext cx="534377" cy="259045"/>
    <xdr:sp macro="" textlink="">
      <xdr:nvSpPr>
        <xdr:cNvPr id="61" name="議会費最大値テキスト">
          <a:extLst>
            <a:ext uri="{FF2B5EF4-FFF2-40B4-BE49-F238E27FC236}">
              <a16:creationId xmlns:a16="http://schemas.microsoft.com/office/drawing/2014/main" id="{55A44A89-0D4B-435A-AD45-5C947BE4E25E}"/>
            </a:ext>
          </a:extLst>
        </xdr:cNvPr>
        <xdr:cNvSpPr txBox="1"/>
      </xdr:nvSpPr>
      <xdr:spPr>
        <a:xfrm>
          <a:off x="4229100" y="483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91857</xdr:rowOff>
    </xdr:from>
    <xdr:to>
      <xdr:col>24</xdr:col>
      <xdr:colOff>152400</xdr:colOff>
      <xdr:row>30</xdr:row>
      <xdr:rowOff>91857</xdr:rowOff>
    </xdr:to>
    <xdr:cxnSp macro="">
      <xdr:nvCxnSpPr>
        <xdr:cNvPr id="62" name="直線コネクタ 61">
          <a:extLst>
            <a:ext uri="{FF2B5EF4-FFF2-40B4-BE49-F238E27FC236}">
              <a16:creationId xmlns:a16="http://schemas.microsoft.com/office/drawing/2014/main" id="{B4AD5B12-AEE9-43F1-A8E4-FFC66753C4AD}"/>
            </a:ext>
          </a:extLst>
        </xdr:cNvPr>
        <xdr:cNvCxnSpPr/>
      </xdr:nvCxnSpPr>
      <xdr:spPr>
        <a:xfrm>
          <a:off x="4108450" y="50512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142639</xdr:rowOff>
    </xdr:from>
    <xdr:to>
      <xdr:col>24</xdr:col>
      <xdr:colOff>63500</xdr:colOff>
      <xdr:row>36</xdr:row>
      <xdr:rowOff>142639</xdr:rowOff>
    </xdr:to>
    <xdr:cxnSp macro="">
      <xdr:nvCxnSpPr>
        <xdr:cNvPr id="63" name="直線コネクタ 62">
          <a:extLst>
            <a:ext uri="{FF2B5EF4-FFF2-40B4-BE49-F238E27FC236}">
              <a16:creationId xmlns:a16="http://schemas.microsoft.com/office/drawing/2014/main" id="{B0509A52-8E68-42F6-A916-3D03096F829C}"/>
            </a:ext>
          </a:extLst>
        </xdr:cNvPr>
        <xdr:cNvCxnSpPr/>
      </xdr:nvCxnSpPr>
      <xdr:spPr>
        <a:xfrm>
          <a:off x="3429000" y="6092589"/>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99005</xdr:rowOff>
    </xdr:from>
    <xdr:ext cx="469744" cy="259045"/>
    <xdr:sp macro="" textlink="">
      <xdr:nvSpPr>
        <xdr:cNvPr id="64" name="議会費平均値テキスト">
          <a:extLst>
            <a:ext uri="{FF2B5EF4-FFF2-40B4-BE49-F238E27FC236}">
              <a16:creationId xmlns:a16="http://schemas.microsoft.com/office/drawing/2014/main" id="{E2A066D0-1F01-44F9-A794-4C773E9A3786}"/>
            </a:ext>
          </a:extLst>
        </xdr:cNvPr>
        <xdr:cNvSpPr txBox="1"/>
      </xdr:nvSpPr>
      <xdr:spPr>
        <a:xfrm>
          <a:off x="4229100" y="60489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120578</xdr:rowOff>
    </xdr:from>
    <xdr:to>
      <xdr:col>24</xdr:col>
      <xdr:colOff>114300</xdr:colOff>
      <xdr:row>37</xdr:row>
      <xdr:rowOff>50728</xdr:rowOff>
    </xdr:to>
    <xdr:sp macro="" textlink="">
      <xdr:nvSpPr>
        <xdr:cNvPr id="65" name="フローチャート: 判断 64">
          <a:extLst>
            <a:ext uri="{FF2B5EF4-FFF2-40B4-BE49-F238E27FC236}">
              <a16:creationId xmlns:a16="http://schemas.microsoft.com/office/drawing/2014/main" id="{504394FE-F2EB-4FCA-B95B-2C752045D916}"/>
            </a:ext>
          </a:extLst>
        </xdr:cNvPr>
        <xdr:cNvSpPr/>
      </xdr:nvSpPr>
      <xdr:spPr>
        <a:xfrm>
          <a:off x="4127500" y="60705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142639</xdr:rowOff>
    </xdr:from>
    <xdr:to>
      <xdr:col>19</xdr:col>
      <xdr:colOff>177800</xdr:colOff>
      <xdr:row>36</xdr:row>
      <xdr:rowOff>158641</xdr:rowOff>
    </xdr:to>
    <xdr:cxnSp macro="">
      <xdr:nvCxnSpPr>
        <xdr:cNvPr id="66" name="直線コネクタ 65">
          <a:extLst>
            <a:ext uri="{FF2B5EF4-FFF2-40B4-BE49-F238E27FC236}">
              <a16:creationId xmlns:a16="http://schemas.microsoft.com/office/drawing/2014/main" id="{496D1930-1605-4FF3-B0A5-AACA7ADB8100}"/>
            </a:ext>
          </a:extLst>
        </xdr:cNvPr>
        <xdr:cNvCxnSpPr/>
      </xdr:nvCxnSpPr>
      <xdr:spPr>
        <a:xfrm flipV="1">
          <a:off x="2622550" y="6092589"/>
          <a:ext cx="80645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147683</xdr:rowOff>
    </xdr:from>
    <xdr:to>
      <xdr:col>20</xdr:col>
      <xdr:colOff>38100</xdr:colOff>
      <xdr:row>37</xdr:row>
      <xdr:rowOff>77833</xdr:rowOff>
    </xdr:to>
    <xdr:sp macro="" textlink="">
      <xdr:nvSpPr>
        <xdr:cNvPr id="67" name="フローチャート: 判断 66">
          <a:extLst>
            <a:ext uri="{FF2B5EF4-FFF2-40B4-BE49-F238E27FC236}">
              <a16:creationId xmlns:a16="http://schemas.microsoft.com/office/drawing/2014/main" id="{99DD9649-DC7C-4B02-970F-AD0A514A6CC4}"/>
            </a:ext>
          </a:extLst>
        </xdr:cNvPr>
        <xdr:cNvSpPr/>
      </xdr:nvSpPr>
      <xdr:spPr>
        <a:xfrm>
          <a:off x="3384550" y="609763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68960</xdr:rowOff>
    </xdr:from>
    <xdr:ext cx="469744" cy="259045"/>
    <xdr:sp macro="" textlink="">
      <xdr:nvSpPr>
        <xdr:cNvPr id="68" name="テキスト ボックス 67">
          <a:extLst>
            <a:ext uri="{FF2B5EF4-FFF2-40B4-BE49-F238E27FC236}">
              <a16:creationId xmlns:a16="http://schemas.microsoft.com/office/drawing/2014/main" id="{D13A2EDA-7E05-45E3-A8F8-4D1FDA68270D}"/>
            </a:ext>
          </a:extLst>
        </xdr:cNvPr>
        <xdr:cNvSpPr txBox="1"/>
      </xdr:nvSpPr>
      <xdr:spPr>
        <a:xfrm>
          <a:off x="3219528" y="6184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73243</xdr:rowOff>
    </xdr:from>
    <xdr:to>
      <xdr:col>15</xdr:col>
      <xdr:colOff>50800</xdr:colOff>
      <xdr:row>36</xdr:row>
      <xdr:rowOff>158641</xdr:rowOff>
    </xdr:to>
    <xdr:cxnSp macro="">
      <xdr:nvCxnSpPr>
        <xdr:cNvPr id="69" name="直線コネクタ 68">
          <a:extLst>
            <a:ext uri="{FF2B5EF4-FFF2-40B4-BE49-F238E27FC236}">
              <a16:creationId xmlns:a16="http://schemas.microsoft.com/office/drawing/2014/main" id="{DDAB4B21-CAF1-48FD-80C1-FA1C88EE254E}"/>
            </a:ext>
          </a:extLst>
        </xdr:cNvPr>
        <xdr:cNvCxnSpPr/>
      </xdr:nvCxnSpPr>
      <xdr:spPr>
        <a:xfrm>
          <a:off x="1828800" y="6023193"/>
          <a:ext cx="793750" cy="8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148989</xdr:rowOff>
    </xdr:from>
    <xdr:to>
      <xdr:col>15</xdr:col>
      <xdr:colOff>101600</xdr:colOff>
      <xdr:row>37</xdr:row>
      <xdr:rowOff>79139</xdr:rowOff>
    </xdr:to>
    <xdr:sp macro="" textlink="">
      <xdr:nvSpPr>
        <xdr:cNvPr id="70" name="フローチャート: 判断 69">
          <a:extLst>
            <a:ext uri="{FF2B5EF4-FFF2-40B4-BE49-F238E27FC236}">
              <a16:creationId xmlns:a16="http://schemas.microsoft.com/office/drawing/2014/main" id="{7E17BCED-8797-4D81-89DC-B7DFF013D8C5}"/>
            </a:ext>
          </a:extLst>
        </xdr:cNvPr>
        <xdr:cNvSpPr/>
      </xdr:nvSpPr>
      <xdr:spPr>
        <a:xfrm>
          <a:off x="2571750" y="609893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70266</xdr:rowOff>
    </xdr:from>
    <xdr:ext cx="469744" cy="259045"/>
    <xdr:sp macro="" textlink="">
      <xdr:nvSpPr>
        <xdr:cNvPr id="71" name="テキスト ボックス 70">
          <a:extLst>
            <a:ext uri="{FF2B5EF4-FFF2-40B4-BE49-F238E27FC236}">
              <a16:creationId xmlns:a16="http://schemas.microsoft.com/office/drawing/2014/main" id="{A9652533-0302-46A8-9902-C29964190A90}"/>
            </a:ext>
          </a:extLst>
        </xdr:cNvPr>
        <xdr:cNvSpPr txBox="1"/>
      </xdr:nvSpPr>
      <xdr:spPr>
        <a:xfrm>
          <a:off x="2406728" y="618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73243</xdr:rowOff>
    </xdr:from>
    <xdr:to>
      <xdr:col>10</xdr:col>
      <xdr:colOff>114300</xdr:colOff>
      <xdr:row>36</xdr:row>
      <xdr:rowOff>90714</xdr:rowOff>
    </xdr:to>
    <xdr:cxnSp macro="">
      <xdr:nvCxnSpPr>
        <xdr:cNvPr id="72" name="直線コネクタ 71">
          <a:extLst>
            <a:ext uri="{FF2B5EF4-FFF2-40B4-BE49-F238E27FC236}">
              <a16:creationId xmlns:a16="http://schemas.microsoft.com/office/drawing/2014/main" id="{6E77E2ED-1E97-4224-BBEE-CED4C496EE9F}"/>
            </a:ext>
          </a:extLst>
        </xdr:cNvPr>
        <xdr:cNvCxnSpPr/>
      </xdr:nvCxnSpPr>
      <xdr:spPr>
        <a:xfrm flipV="1">
          <a:off x="1028700" y="6023193"/>
          <a:ext cx="800100" cy="1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95431</xdr:rowOff>
    </xdr:from>
    <xdr:to>
      <xdr:col>10</xdr:col>
      <xdr:colOff>165100</xdr:colOff>
      <xdr:row>37</xdr:row>
      <xdr:rowOff>25581</xdr:rowOff>
    </xdr:to>
    <xdr:sp macro="" textlink="">
      <xdr:nvSpPr>
        <xdr:cNvPr id="73" name="フローチャート: 判断 72">
          <a:extLst>
            <a:ext uri="{FF2B5EF4-FFF2-40B4-BE49-F238E27FC236}">
              <a16:creationId xmlns:a16="http://schemas.microsoft.com/office/drawing/2014/main" id="{E42B7E9C-8E8D-4D7F-84CC-1465B84A0625}"/>
            </a:ext>
          </a:extLst>
        </xdr:cNvPr>
        <xdr:cNvSpPr/>
      </xdr:nvSpPr>
      <xdr:spPr>
        <a:xfrm>
          <a:off x="1778000" y="604538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16708</xdr:rowOff>
    </xdr:from>
    <xdr:ext cx="469744" cy="259045"/>
    <xdr:sp macro="" textlink="">
      <xdr:nvSpPr>
        <xdr:cNvPr id="74" name="テキスト ボックス 73">
          <a:extLst>
            <a:ext uri="{FF2B5EF4-FFF2-40B4-BE49-F238E27FC236}">
              <a16:creationId xmlns:a16="http://schemas.microsoft.com/office/drawing/2014/main" id="{0329BD88-FD76-499A-9468-0076DCB7BFAA}"/>
            </a:ext>
          </a:extLst>
        </xdr:cNvPr>
        <xdr:cNvSpPr txBox="1"/>
      </xdr:nvSpPr>
      <xdr:spPr>
        <a:xfrm>
          <a:off x="1612978" y="613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122210</xdr:rowOff>
    </xdr:from>
    <xdr:to>
      <xdr:col>6</xdr:col>
      <xdr:colOff>38100</xdr:colOff>
      <xdr:row>37</xdr:row>
      <xdr:rowOff>52360</xdr:rowOff>
    </xdr:to>
    <xdr:sp macro="" textlink="">
      <xdr:nvSpPr>
        <xdr:cNvPr id="75" name="フローチャート: 判断 74">
          <a:extLst>
            <a:ext uri="{FF2B5EF4-FFF2-40B4-BE49-F238E27FC236}">
              <a16:creationId xmlns:a16="http://schemas.microsoft.com/office/drawing/2014/main" id="{8C742E69-8D05-404F-8758-A9BDC3A7D51E}"/>
            </a:ext>
          </a:extLst>
        </xdr:cNvPr>
        <xdr:cNvSpPr/>
      </xdr:nvSpPr>
      <xdr:spPr>
        <a:xfrm>
          <a:off x="984250" y="607216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43487</xdr:rowOff>
    </xdr:from>
    <xdr:ext cx="469744" cy="259045"/>
    <xdr:sp macro="" textlink="">
      <xdr:nvSpPr>
        <xdr:cNvPr id="76" name="テキスト ボックス 75">
          <a:extLst>
            <a:ext uri="{FF2B5EF4-FFF2-40B4-BE49-F238E27FC236}">
              <a16:creationId xmlns:a16="http://schemas.microsoft.com/office/drawing/2014/main" id="{B4107440-CFD8-46DB-A19C-01C0AF334E97}"/>
            </a:ext>
          </a:extLst>
        </xdr:cNvPr>
        <xdr:cNvSpPr txBox="1"/>
      </xdr:nvSpPr>
      <xdr:spPr>
        <a:xfrm>
          <a:off x="819228" y="615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124DFB84-836F-4834-8DEA-AE679F488C9D}"/>
            </a:ext>
          </a:extLst>
        </xdr:cNvPr>
        <xdr:cNvSpPr txBox="1"/>
      </xdr:nvSpPr>
      <xdr:spPr>
        <a:xfrm>
          <a:off x="40068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9267559B-2E55-4DE4-A174-D7026E7D3C5E}"/>
            </a:ext>
          </a:extLst>
        </xdr:cNvPr>
        <xdr:cNvSpPr txBox="1"/>
      </xdr:nvSpPr>
      <xdr:spPr>
        <a:xfrm>
          <a:off x="32575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85499861-8A4E-438C-AF51-C5C39A842644}"/>
            </a:ext>
          </a:extLst>
        </xdr:cNvPr>
        <xdr:cNvSpPr txBox="1"/>
      </xdr:nvSpPr>
      <xdr:spPr>
        <a:xfrm>
          <a:off x="24511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87E7CF9A-4B0C-4AF1-8D29-A0013CBFDD59}"/>
            </a:ext>
          </a:extLst>
        </xdr:cNvPr>
        <xdr:cNvSpPr txBox="1"/>
      </xdr:nvSpPr>
      <xdr:spPr>
        <a:xfrm>
          <a:off x="16573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B76073DA-BE1F-4616-B907-D74162340DD1}"/>
            </a:ext>
          </a:extLst>
        </xdr:cNvPr>
        <xdr:cNvSpPr txBox="1"/>
      </xdr:nvSpPr>
      <xdr:spPr>
        <a:xfrm>
          <a:off x="8572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91839</xdr:rowOff>
    </xdr:from>
    <xdr:to>
      <xdr:col>24</xdr:col>
      <xdr:colOff>114300</xdr:colOff>
      <xdr:row>37</xdr:row>
      <xdr:rowOff>21989</xdr:rowOff>
    </xdr:to>
    <xdr:sp macro="" textlink="">
      <xdr:nvSpPr>
        <xdr:cNvPr id="82" name="楕円 81">
          <a:extLst>
            <a:ext uri="{FF2B5EF4-FFF2-40B4-BE49-F238E27FC236}">
              <a16:creationId xmlns:a16="http://schemas.microsoft.com/office/drawing/2014/main" id="{7D3F8187-79F6-4DEA-A85B-1AE2717308E7}"/>
            </a:ext>
          </a:extLst>
        </xdr:cNvPr>
        <xdr:cNvSpPr/>
      </xdr:nvSpPr>
      <xdr:spPr>
        <a:xfrm>
          <a:off x="4127500" y="604178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114716</xdr:rowOff>
    </xdr:from>
    <xdr:ext cx="469744" cy="259045"/>
    <xdr:sp macro="" textlink="">
      <xdr:nvSpPr>
        <xdr:cNvPr id="83" name="議会費該当値テキスト">
          <a:extLst>
            <a:ext uri="{FF2B5EF4-FFF2-40B4-BE49-F238E27FC236}">
              <a16:creationId xmlns:a16="http://schemas.microsoft.com/office/drawing/2014/main" id="{11683E8E-AA09-4F9A-9EC0-B547347D19A8}"/>
            </a:ext>
          </a:extLst>
        </xdr:cNvPr>
        <xdr:cNvSpPr txBox="1"/>
      </xdr:nvSpPr>
      <xdr:spPr>
        <a:xfrm>
          <a:off x="4229100" y="589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91839</xdr:rowOff>
    </xdr:from>
    <xdr:to>
      <xdr:col>20</xdr:col>
      <xdr:colOff>38100</xdr:colOff>
      <xdr:row>37</xdr:row>
      <xdr:rowOff>21989</xdr:rowOff>
    </xdr:to>
    <xdr:sp macro="" textlink="">
      <xdr:nvSpPr>
        <xdr:cNvPr id="84" name="楕円 83">
          <a:extLst>
            <a:ext uri="{FF2B5EF4-FFF2-40B4-BE49-F238E27FC236}">
              <a16:creationId xmlns:a16="http://schemas.microsoft.com/office/drawing/2014/main" id="{CF5C0135-B5E1-4441-85E4-EF1988319BA6}"/>
            </a:ext>
          </a:extLst>
        </xdr:cNvPr>
        <xdr:cNvSpPr/>
      </xdr:nvSpPr>
      <xdr:spPr>
        <a:xfrm>
          <a:off x="3384550" y="604178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38516</xdr:rowOff>
    </xdr:from>
    <xdr:ext cx="469744" cy="259045"/>
    <xdr:sp macro="" textlink="">
      <xdr:nvSpPr>
        <xdr:cNvPr id="85" name="テキスト ボックス 84">
          <a:extLst>
            <a:ext uri="{FF2B5EF4-FFF2-40B4-BE49-F238E27FC236}">
              <a16:creationId xmlns:a16="http://schemas.microsoft.com/office/drawing/2014/main" id="{1FB8656A-F3F4-4EBF-8523-3356EE7E9999}"/>
            </a:ext>
          </a:extLst>
        </xdr:cNvPr>
        <xdr:cNvSpPr txBox="1"/>
      </xdr:nvSpPr>
      <xdr:spPr>
        <a:xfrm>
          <a:off x="3219528" y="582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107841</xdr:rowOff>
    </xdr:from>
    <xdr:to>
      <xdr:col>15</xdr:col>
      <xdr:colOff>101600</xdr:colOff>
      <xdr:row>37</xdr:row>
      <xdr:rowOff>37991</xdr:rowOff>
    </xdr:to>
    <xdr:sp macro="" textlink="">
      <xdr:nvSpPr>
        <xdr:cNvPr id="86" name="楕円 85">
          <a:extLst>
            <a:ext uri="{FF2B5EF4-FFF2-40B4-BE49-F238E27FC236}">
              <a16:creationId xmlns:a16="http://schemas.microsoft.com/office/drawing/2014/main" id="{3915D64B-A131-4641-970F-A25DE7A11251}"/>
            </a:ext>
          </a:extLst>
        </xdr:cNvPr>
        <xdr:cNvSpPr/>
      </xdr:nvSpPr>
      <xdr:spPr>
        <a:xfrm>
          <a:off x="2571750" y="605779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54518</xdr:rowOff>
    </xdr:from>
    <xdr:ext cx="469744" cy="259045"/>
    <xdr:sp macro="" textlink="">
      <xdr:nvSpPr>
        <xdr:cNvPr id="87" name="テキスト ボックス 86">
          <a:extLst>
            <a:ext uri="{FF2B5EF4-FFF2-40B4-BE49-F238E27FC236}">
              <a16:creationId xmlns:a16="http://schemas.microsoft.com/office/drawing/2014/main" id="{069C616F-1E7A-4401-8285-01C6AD2874AA}"/>
            </a:ext>
          </a:extLst>
        </xdr:cNvPr>
        <xdr:cNvSpPr txBox="1"/>
      </xdr:nvSpPr>
      <xdr:spPr>
        <a:xfrm>
          <a:off x="2406728" y="5839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22443</xdr:rowOff>
    </xdr:from>
    <xdr:to>
      <xdr:col>10</xdr:col>
      <xdr:colOff>165100</xdr:colOff>
      <xdr:row>36</xdr:row>
      <xdr:rowOff>124043</xdr:rowOff>
    </xdr:to>
    <xdr:sp macro="" textlink="">
      <xdr:nvSpPr>
        <xdr:cNvPr id="88" name="楕円 87">
          <a:extLst>
            <a:ext uri="{FF2B5EF4-FFF2-40B4-BE49-F238E27FC236}">
              <a16:creationId xmlns:a16="http://schemas.microsoft.com/office/drawing/2014/main" id="{20775E78-702A-4656-BF42-9C2F1B0DDB5B}"/>
            </a:ext>
          </a:extLst>
        </xdr:cNvPr>
        <xdr:cNvSpPr/>
      </xdr:nvSpPr>
      <xdr:spPr>
        <a:xfrm>
          <a:off x="1778000" y="597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140570</xdr:rowOff>
    </xdr:from>
    <xdr:ext cx="469744" cy="259045"/>
    <xdr:sp macro="" textlink="">
      <xdr:nvSpPr>
        <xdr:cNvPr id="89" name="テキスト ボックス 88">
          <a:extLst>
            <a:ext uri="{FF2B5EF4-FFF2-40B4-BE49-F238E27FC236}">
              <a16:creationId xmlns:a16="http://schemas.microsoft.com/office/drawing/2014/main" id="{73D70D40-9246-4892-B35C-90920F2F280E}"/>
            </a:ext>
          </a:extLst>
        </xdr:cNvPr>
        <xdr:cNvSpPr txBox="1"/>
      </xdr:nvSpPr>
      <xdr:spPr>
        <a:xfrm>
          <a:off x="1612978" y="5760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39914</xdr:rowOff>
    </xdr:from>
    <xdr:to>
      <xdr:col>6</xdr:col>
      <xdr:colOff>38100</xdr:colOff>
      <xdr:row>36</xdr:row>
      <xdr:rowOff>141514</xdr:rowOff>
    </xdr:to>
    <xdr:sp macro="" textlink="">
      <xdr:nvSpPr>
        <xdr:cNvPr id="90" name="楕円 89">
          <a:extLst>
            <a:ext uri="{FF2B5EF4-FFF2-40B4-BE49-F238E27FC236}">
              <a16:creationId xmlns:a16="http://schemas.microsoft.com/office/drawing/2014/main" id="{4C0D0142-979E-4827-A71D-8B860BEF6CE8}"/>
            </a:ext>
          </a:extLst>
        </xdr:cNvPr>
        <xdr:cNvSpPr/>
      </xdr:nvSpPr>
      <xdr:spPr>
        <a:xfrm>
          <a:off x="984250" y="598986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158041</xdr:rowOff>
    </xdr:from>
    <xdr:ext cx="469744" cy="259045"/>
    <xdr:sp macro="" textlink="">
      <xdr:nvSpPr>
        <xdr:cNvPr id="91" name="テキスト ボックス 90">
          <a:extLst>
            <a:ext uri="{FF2B5EF4-FFF2-40B4-BE49-F238E27FC236}">
              <a16:creationId xmlns:a16="http://schemas.microsoft.com/office/drawing/2014/main" id="{6215C07E-C23B-47B0-BF16-B93F8C49E067}"/>
            </a:ext>
          </a:extLst>
        </xdr:cNvPr>
        <xdr:cNvSpPr txBox="1"/>
      </xdr:nvSpPr>
      <xdr:spPr>
        <a:xfrm>
          <a:off x="819228" y="577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C136676C-61F5-4A5C-89B6-83968D8E4702}"/>
            </a:ext>
          </a:extLst>
        </xdr:cNvPr>
        <xdr:cNvSpPr/>
      </xdr:nvSpPr>
      <xdr:spPr>
        <a:xfrm>
          <a:off x="685800" y="7162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B5E96688-1C6E-473E-87F2-B7FEB1063792}"/>
            </a:ext>
          </a:extLst>
        </xdr:cNvPr>
        <xdr:cNvSpPr/>
      </xdr:nvSpPr>
      <xdr:spPr>
        <a:xfrm>
          <a:off x="8128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3EFA988A-6156-4DF9-A5E2-00AABC1EC851}"/>
            </a:ext>
          </a:extLst>
        </xdr:cNvPr>
        <xdr:cNvSpPr/>
      </xdr:nvSpPr>
      <xdr:spPr>
        <a:xfrm>
          <a:off x="8128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FACFD53-B0E7-4EF7-AEB3-90EA6C4CE60A}"/>
            </a:ext>
          </a:extLst>
        </xdr:cNvPr>
        <xdr:cNvSpPr/>
      </xdr:nvSpPr>
      <xdr:spPr>
        <a:xfrm>
          <a:off x="17145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206F8E0E-FBD5-4940-9DC7-EDC3DFBC4712}"/>
            </a:ext>
          </a:extLst>
        </xdr:cNvPr>
        <xdr:cNvSpPr/>
      </xdr:nvSpPr>
      <xdr:spPr>
        <a:xfrm>
          <a:off x="17145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B665EA4B-F9D9-4990-A473-CED01ECBF2AF}"/>
            </a:ext>
          </a:extLst>
        </xdr:cNvPr>
        <xdr:cNvSpPr/>
      </xdr:nvSpPr>
      <xdr:spPr>
        <a:xfrm>
          <a:off x="27432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50FD7B63-073F-4F36-B8CA-AE51F6177FC7}"/>
            </a:ext>
          </a:extLst>
        </xdr:cNvPr>
        <xdr:cNvSpPr/>
      </xdr:nvSpPr>
      <xdr:spPr>
        <a:xfrm>
          <a:off x="27432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F3C375E5-FA74-4442-B5AC-1DE2D2DFA2BB}"/>
            </a:ext>
          </a:extLst>
        </xdr:cNvPr>
        <xdr:cNvSpPr/>
      </xdr:nvSpPr>
      <xdr:spPr>
        <a:xfrm>
          <a:off x="685800" y="7956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A0A65577-8333-4DE8-8F1E-973E2DB91713}"/>
            </a:ext>
          </a:extLst>
        </xdr:cNvPr>
        <xdr:cNvSpPr txBox="1"/>
      </xdr:nvSpPr>
      <xdr:spPr>
        <a:xfrm>
          <a:off x="66675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E4EEB3D0-703B-446F-B78B-C5FC46CC48F9}"/>
            </a:ext>
          </a:extLst>
        </xdr:cNvPr>
        <xdr:cNvCxnSpPr/>
      </xdr:nvCxnSpPr>
      <xdr:spPr>
        <a:xfrm>
          <a:off x="685800" y="1016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9EF7FE82-6CC6-4FD9-AC9D-E54FBADE9DF6}"/>
            </a:ext>
          </a:extLst>
        </xdr:cNvPr>
        <xdr:cNvCxnSpPr/>
      </xdr:nvCxnSpPr>
      <xdr:spPr>
        <a:xfrm>
          <a:off x="685800" y="9791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31BCBA69-805C-421B-9E4A-9DC28AAE9FDA}"/>
            </a:ext>
          </a:extLst>
        </xdr:cNvPr>
        <xdr:cNvSpPr txBox="1"/>
      </xdr:nvSpPr>
      <xdr:spPr>
        <a:xfrm>
          <a:off x="475114" y="96558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2C0994E6-9AE5-4473-AE9B-756F1464B907}"/>
            </a:ext>
          </a:extLst>
        </xdr:cNvPr>
        <xdr:cNvCxnSpPr/>
      </xdr:nvCxnSpPr>
      <xdr:spPr>
        <a:xfrm>
          <a:off x="685800" y="9423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42016922-BE98-4FE6-B63B-BF1D3A0B2521}"/>
            </a:ext>
          </a:extLst>
        </xdr:cNvPr>
        <xdr:cNvSpPr txBox="1"/>
      </xdr:nvSpPr>
      <xdr:spPr>
        <a:xfrm>
          <a:off x="166581" y="928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13866020-CCDC-4ED1-B12F-1F886ECA1073}"/>
            </a:ext>
          </a:extLst>
        </xdr:cNvPr>
        <xdr:cNvCxnSpPr/>
      </xdr:nvCxnSpPr>
      <xdr:spPr>
        <a:xfrm>
          <a:off x="685800" y="9061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19F00E43-35B1-40F5-B1F2-6BE821A7FBC8}"/>
            </a:ext>
          </a:extLst>
        </xdr:cNvPr>
        <xdr:cNvSpPr txBox="1"/>
      </xdr:nvSpPr>
      <xdr:spPr>
        <a:xfrm>
          <a:off x="166581" y="8919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102BBEDE-B2B7-4589-B45F-0465F51E0D30}"/>
            </a:ext>
          </a:extLst>
        </xdr:cNvPr>
        <xdr:cNvCxnSpPr/>
      </xdr:nvCxnSpPr>
      <xdr:spPr>
        <a:xfrm>
          <a:off x="685800" y="8693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480550FF-3D46-4CD2-A086-D99DFE40B9A2}"/>
            </a:ext>
          </a:extLst>
        </xdr:cNvPr>
        <xdr:cNvSpPr txBox="1"/>
      </xdr:nvSpPr>
      <xdr:spPr>
        <a:xfrm>
          <a:off x="166581" y="855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A87A2428-A18A-4715-A86A-5B2C0EBCCC32}"/>
            </a:ext>
          </a:extLst>
        </xdr:cNvPr>
        <xdr:cNvCxnSpPr/>
      </xdr:nvCxnSpPr>
      <xdr:spPr>
        <a:xfrm>
          <a:off x="685800" y="8324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28135ED4-55C0-4EC6-B3B3-D678AD6EF6F0}"/>
            </a:ext>
          </a:extLst>
        </xdr:cNvPr>
        <xdr:cNvSpPr txBox="1"/>
      </xdr:nvSpPr>
      <xdr:spPr>
        <a:xfrm>
          <a:off x="166581" y="818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8F1835F4-9B59-4FDB-89C6-E99424D616F6}"/>
            </a:ext>
          </a:extLst>
        </xdr:cNvPr>
        <xdr:cNvCxnSpPr/>
      </xdr:nvCxnSpPr>
      <xdr:spPr>
        <a:xfrm>
          <a:off x="685800" y="7956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46E011CC-C37B-486A-AB34-7EB1723E338B}"/>
            </a:ext>
          </a:extLst>
        </xdr:cNvPr>
        <xdr:cNvSpPr txBox="1"/>
      </xdr:nvSpPr>
      <xdr:spPr>
        <a:xfrm>
          <a:off x="166581" y="7820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64A8DDAC-BEBD-4CE1-A229-A85BAAEBB6E9}"/>
            </a:ext>
          </a:extLst>
        </xdr:cNvPr>
        <xdr:cNvSpPr/>
      </xdr:nvSpPr>
      <xdr:spPr>
        <a:xfrm>
          <a:off x="685800" y="7956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25529</xdr:rowOff>
    </xdr:from>
    <xdr:to>
      <xdr:col>24</xdr:col>
      <xdr:colOff>62865</xdr:colOff>
      <xdr:row>57</xdr:row>
      <xdr:rowOff>139670</xdr:rowOff>
    </xdr:to>
    <xdr:cxnSp macro="">
      <xdr:nvCxnSpPr>
        <xdr:cNvPr id="115" name="直線コネクタ 114">
          <a:extLst>
            <a:ext uri="{FF2B5EF4-FFF2-40B4-BE49-F238E27FC236}">
              <a16:creationId xmlns:a16="http://schemas.microsoft.com/office/drawing/2014/main" id="{D952FBD1-1B71-48D3-A2D6-930D14052FD8}"/>
            </a:ext>
          </a:extLst>
        </xdr:cNvPr>
        <xdr:cNvCxnSpPr/>
      </xdr:nvCxnSpPr>
      <xdr:spPr>
        <a:xfrm flipV="1">
          <a:off x="4176395" y="8286879"/>
          <a:ext cx="1270" cy="1269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143497</xdr:rowOff>
    </xdr:from>
    <xdr:ext cx="534377" cy="259045"/>
    <xdr:sp macro="" textlink="">
      <xdr:nvSpPr>
        <xdr:cNvPr id="116" name="総務費最小値テキスト">
          <a:extLst>
            <a:ext uri="{FF2B5EF4-FFF2-40B4-BE49-F238E27FC236}">
              <a16:creationId xmlns:a16="http://schemas.microsoft.com/office/drawing/2014/main" id="{6E0CEF59-37B9-44F3-8AF9-95B4190579A2}"/>
            </a:ext>
          </a:extLst>
        </xdr:cNvPr>
        <xdr:cNvSpPr txBox="1"/>
      </xdr:nvSpPr>
      <xdr:spPr>
        <a:xfrm>
          <a:off x="4229100" y="956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139670</xdr:rowOff>
    </xdr:from>
    <xdr:to>
      <xdr:col>24</xdr:col>
      <xdr:colOff>152400</xdr:colOff>
      <xdr:row>57</xdr:row>
      <xdr:rowOff>139670</xdr:rowOff>
    </xdr:to>
    <xdr:cxnSp macro="">
      <xdr:nvCxnSpPr>
        <xdr:cNvPr id="117" name="直線コネクタ 116">
          <a:extLst>
            <a:ext uri="{FF2B5EF4-FFF2-40B4-BE49-F238E27FC236}">
              <a16:creationId xmlns:a16="http://schemas.microsoft.com/office/drawing/2014/main" id="{40C5ADD8-876A-4E01-9230-4B8F22165AFD}"/>
            </a:ext>
          </a:extLst>
        </xdr:cNvPr>
        <xdr:cNvCxnSpPr/>
      </xdr:nvCxnSpPr>
      <xdr:spPr>
        <a:xfrm>
          <a:off x="4108450" y="95567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143656</xdr:rowOff>
    </xdr:from>
    <xdr:ext cx="599010" cy="259045"/>
    <xdr:sp macro="" textlink="">
      <xdr:nvSpPr>
        <xdr:cNvPr id="118" name="総務費最大値テキスト">
          <a:extLst>
            <a:ext uri="{FF2B5EF4-FFF2-40B4-BE49-F238E27FC236}">
              <a16:creationId xmlns:a16="http://schemas.microsoft.com/office/drawing/2014/main" id="{74EF03F7-0C1F-4DAB-A10F-319F6E40D08A}"/>
            </a:ext>
          </a:extLst>
        </xdr:cNvPr>
        <xdr:cNvSpPr txBox="1"/>
      </xdr:nvSpPr>
      <xdr:spPr>
        <a:xfrm>
          <a:off x="4229100" y="8074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409,966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25529</xdr:rowOff>
    </xdr:from>
    <xdr:to>
      <xdr:col>24</xdr:col>
      <xdr:colOff>152400</xdr:colOff>
      <xdr:row>50</xdr:row>
      <xdr:rowOff>25529</xdr:rowOff>
    </xdr:to>
    <xdr:cxnSp macro="">
      <xdr:nvCxnSpPr>
        <xdr:cNvPr id="119" name="直線コネクタ 118">
          <a:extLst>
            <a:ext uri="{FF2B5EF4-FFF2-40B4-BE49-F238E27FC236}">
              <a16:creationId xmlns:a16="http://schemas.microsoft.com/office/drawing/2014/main" id="{2357E695-F57C-4271-9749-9B5821E6140A}"/>
            </a:ext>
          </a:extLst>
        </xdr:cNvPr>
        <xdr:cNvCxnSpPr/>
      </xdr:nvCxnSpPr>
      <xdr:spPr>
        <a:xfrm>
          <a:off x="4108450" y="828687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128994</xdr:rowOff>
    </xdr:from>
    <xdr:to>
      <xdr:col>24</xdr:col>
      <xdr:colOff>63500</xdr:colOff>
      <xdr:row>54</xdr:row>
      <xdr:rowOff>25846</xdr:rowOff>
    </xdr:to>
    <xdr:cxnSp macro="">
      <xdr:nvCxnSpPr>
        <xdr:cNvPr id="120" name="直線コネクタ 119">
          <a:extLst>
            <a:ext uri="{FF2B5EF4-FFF2-40B4-BE49-F238E27FC236}">
              <a16:creationId xmlns:a16="http://schemas.microsoft.com/office/drawing/2014/main" id="{7AEC6653-C076-4CCA-B043-D3EB0FE3EB5A}"/>
            </a:ext>
          </a:extLst>
        </xdr:cNvPr>
        <xdr:cNvCxnSpPr/>
      </xdr:nvCxnSpPr>
      <xdr:spPr>
        <a:xfrm flipV="1">
          <a:off x="3429000" y="8555444"/>
          <a:ext cx="749300" cy="392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133411</xdr:rowOff>
    </xdr:from>
    <xdr:ext cx="599010" cy="259045"/>
    <xdr:sp macro="" textlink="">
      <xdr:nvSpPr>
        <xdr:cNvPr id="121" name="総務費平均値テキスト">
          <a:extLst>
            <a:ext uri="{FF2B5EF4-FFF2-40B4-BE49-F238E27FC236}">
              <a16:creationId xmlns:a16="http://schemas.microsoft.com/office/drawing/2014/main" id="{48BA01A9-9A5F-480E-B1D9-C8B0B9068EA3}"/>
            </a:ext>
          </a:extLst>
        </xdr:cNvPr>
        <xdr:cNvSpPr txBox="1"/>
      </xdr:nvSpPr>
      <xdr:spPr>
        <a:xfrm>
          <a:off x="4229100" y="92202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154984</xdr:rowOff>
    </xdr:from>
    <xdr:to>
      <xdr:col>24</xdr:col>
      <xdr:colOff>114300</xdr:colOff>
      <xdr:row>56</xdr:row>
      <xdr:rowOff>85134</xdr:rowOff>
    </xdr:to>
    <xdr:sp macro="" textlink="">
      <xdr:nvSpPr>
        <xdr:cNvPr id="122" name="フローチャート: 判断 121">
          <a:extLst>
            <a:ext uri="{FF2B5EF4-FFF2-40B4-BE49-F238E27FC236}">
              <a16:creationId xmlns:a16="http://schemas.microsoft.com/office/drawing/2014/main" id="{551389B5-99E0-4FAD-BC99-529510B7B035}"/>
            </a:ext>
          </a:extLst>
        </xdr:cNvPr>
        <xdr:cNvSpPr/>
      </xdr:nvSpPr>
      <xdr:spPr>
        <a:xfrm>
          <a:off x="4127500" y="924183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25846</xdr:rowOff>
    </xdr:from>
    <xdr:to>
      <xdr:col>19</xdr:col>
      <xdr:colOff>177800</xdr:colOff>
      <xdr:row>55</xdr:row>
      <xdr:rowOff>1588</xdr:rowOff>
    </xdr:to>
    <xdr:cxnSp macro="">
      <xdr:nvCxnSpPr>
        <xdr:cNvPr id="123" name="直線コネクタ 122">
          <a:extLst>
            <a:ext uri="{FF2B5EF4-FFF2-40B4-BE49-F238E27FC236}">
              <a16:creationId xmlns:a16="http://schemas.microsoft.com/office/drawing/2014/main" id="{40318F10-3F67-4216-9F04-1937EF395856}"/>
            </a:ext>
          </a:extLst>
        </xdr:cNvPr>
        <xdr:cNvCxnSpPr/>
      </xdr:nvCxnSpPr>
      <xdr:spPr>
        <a:xfrm flipV="1">
          <a:off x="2622550" y="8947596"/>
          <a:ext cx="806450" cy="14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165214</xdr:rowOff>
    </xdr:from>
    <xdr:to>
      <xdr:col>20</xdr:col>
      <xdr:colOff>38100</xdr:colOff>
      <xdr:row>56</xdr:row>
      <xdr:rowOff>95364</xdr:rowOff>
    </xdr:to>
    <xdr:sp macro="" textlink="">
      <xdr:nvSpPr>
        <xdr:cNvPr id="124" name="フローチャート: 判断 123">
          <a:extLst>
            <a:ext uri="{FF2B5EF4-FFF2-40B4-BE49-F238E27FC236}">
              <a16:creationId xmlns:a16="http://schemas.microsoft.com/office/drawing/2014/main" id="{30F30BB7-5633-48EF-BEBC-4A4114472D88}"/>
            </a:ext>
          </a:extLst>
        </xdr:cNvPr>
        <xdr:cNvSpPr/>
      </xdr:nvSpPr>
      <xdr:spPr>
        <a:xfrm>
          <a:off x="3384550" y="925206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86491</xdr:rowOff>
    </xdr:from>
    <xdr:ext cx="599010" cy="259045"/>
    <xdr:sp macro="" textlink="">
      <xdr:nvSpPr>
        <xdr:cNvPr id="125" name="テキスト ボックス 124">
          <a:extLst>
            <a:ext uri="{FF2B5EF4-FFF2-40B4-BE49-F238E27FC236}">
              <a16:creationId xmlns:a16="http://schemas.microsoft.com/office/drawing/2014/main" id="{9284E3D0-B98F-4B15-A2EB-4236E240E54E}"/>
            </a:ext>
          </a:extLst>
        </xdr:cNvPr>
        <xdr:cNvSpPr txBox="1"/>
      </xdr:nvSpPr>
      <xdr:spPr>
        <a:xfrm>
          <a:off x="3154895" y="9338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1588</xdr:rowOff>
    </xdr:from>
    <xdr:to>
      <xdr:col>15</xdr:col>
      <xdr:colOff>50800</xdr:colOff>
      <xdr:row>57</xdr:row>
      <xdr:rowOff>30513</xdr:rowOff>
    </xdr:to>
    <xdr:cxnSp macro="">
      <xdr:nvCxnSpPr>
        <xdr:cNvPr id="126" name="直線コネクタ 125">
          <a:extLst>
            <a:ext uri="{FF2B5EF4-FFF2-40B4-BE49-F238E27FC236}">
              <a16:creationId xmlns:a16="http://schemas.microsoft.com/office/drawing/2014/main" id="{62706615-B839-4A1A-9B85-39D24E433632}"/>
            </a:ext>
          </a:extLst>
        </xdr:cNvPr>
        <xdr:cNvCxnSpPr/>
      </xdr:nvCxnSpPr>
      <xdr:spPr>
        <a:xfrm flipV="1">
          <a:off x="1828800" y="9088438"/>
          <a:ext cx="793750" cy="35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153136</xdr:rowOff>
    </xdr:from>
    <xdr:to>
      <xdr:col>15</xdr:col>
      <xdr:colOff>101600</xdr:colOff>
      <xdr:row>54</xdr:row>
      <xdr:rowOff>83286</xdr:rowOff>
    </xdr:to>
    <xdr:sp macro="" textlink="">
      <xdr:nvSpPr>
        <xdr:cNvPr id="127" name="フローチャート: 判断 126">
          <a:extLst>
            <a:ext uri="{FF2B5EF4-FFF2-40B4-BE49-F238E27FC236}">
              <a16:creationId xmlns:a16="http://schemas.microsoft.com/office/drawing/2014/main" id="{C3783F74-B4BF-4C35-A45B-9323B0AE2393}"/>
            </a:ext>
          </a:extLst>
        </xdr:cNvPr>
        <xdr:cNvSpPr/>
      </xdr:nvSpPr>
      <xdr:spPr>
        <a:xfrm>
          <a:off x="2571750" y="890978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99813</xdr:rowOff>
    </xdr:from>
    <xdr:ext cx="599010" cy="259045"/>
    <xdr:sp macro="" textlink="">
      <xdr:nvSpPr>
        <xdr:cNvPr id="128" name="テキスト ボックス 127">
          <a:extLst>
            <a:ext uri="{FF2B5EF4-FFF2-40B4-BE49-F238E27FC236}">
              <a16:creationId xmlns:a16="http://schemas.microsoft.com/office/drawing/2014/main" id="{34E30C17-06E0-47B6-8701-C0B1AD4BA5F2}"/>
            </a:ext>
          </a:extLst>
        </xdr:cNvPr>
        <xdr:cNvSpPr txBox="1"/>
      </xdr:nvSpPr>
      <xdr:spPr>
        <a:xfrm>
          <a:off x="2361145" y="8691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30513</xdr:rowOff>
    </xdr:from>
    <xdr:to>
      <xdr:col>10</xdr:col>
      <xdr:colOff>114300</xdr:colOff>
      <xdr:row>57</xdr:row>
      <xdr:rowOff>89774</xdr:rowOff>
    </xdr:to>
    <xdr:cxnSp macro="">
      <xdr:nvCxnSpPr>
        <xdr:cNvPr id="129" name="直線コネクタ 128">
          <a:extLst>
            <a:ext uri="{FF2B5EF4-FFF2-40B4-BE49-F238E27FC236}">
              <a16:creationId xmlns:a16="http://schemas.microsoft.com/office/drawing/2014/main" id="{6C1E03C0-0983-40C2-BAB6-48E611FD7718}"/>
            </a:ext>
          </a:extLst>
        </xdr:cNvPr>
        <xdr:cNvCxnSpPr/>
      </xdr:nvCxnSpPr>
      <xdr:spPr>
        <a:xfrm flipV="1">
          <a:off x="1028700" y="9447563"/>
          <a:ext cx="800100" cy="5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84934</xdr:rowOff>
    </xdr:from>
    <xdr:to>
      <xdr:col>10</xdr:col>
      <xdr:colOff>165100</xdr:colOff>
      <xdr:row>57</xdr:row>
      <xdr:rowOff>15084</xdr:rowOff>
    </xdr:to>
    <xdr:sp macro="" textlink="">
      <xdr:nvSpPr>
        <xdr:cNvPr id="130" name="フローチャート: 判断 129">
          <a:extLst>
            <a:ext uri="{FF2B5EF4-FFF2-40B4-BE49-F238E27FC236}">
              <a16:creationId xmlns:a16="http://schemas.microsoft.com/office/drawing/2014/main" id="{9B224380-8EDC-4FF1-B595-983EB10DB463}"/>
            </a:ext>
          </a:extLst>
        </xdr:cNvPr>
        <xdr:cNvSpPr/>
      </xdr:nvSpPr>
      <xdr:spPr>
        <a:xfrm>
          <a:off x="1778000" y="933688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31611</xdr:rowOff>
    </xdr:from>
    <xdr:ext cx="599010" cy="259045"/>
    <xdr:sp macro="" textlink="">
      <xdr:nvSpPr>
        <xdr:cNvPr id="131" name="テキスト ボックス 130">
          <a:extLst>
            <a:ext uri="{FF2B5EF4-FFF2-40B4-BE49-F238E27FC236}">
              <a16:creationId xmlns:a16="http://schemas.microsoft.com/office/drawing/2014/main" id="{C54D89AC-6489-4D03-BD27-DA71DA1D01F3}"/>
            </a:ext>
          </a:extLst>
        </xdr:cNvPr>
        <xdr:cNvSpPr txBox="1"/>
      </xdr:nvSpPr>
      <xdr:spPr>
        <a:xfrm>
          <a:off x="1548345" y="9118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100647</xdr:rowOff>
    </xdr:from>
    <xdr:to>
      <xdr:col>6</xdr:col>
      <xdr:colOff>38100</xdr:colOff>
      <xdr:row>57</xdr:row>
      <xdr:rowOff>30797</xdr:rowOff>
    </xdr:to>
    <xdr:sp macro="" textlink="">
      <xdr:nvSpPr>
        <xdr:cNvPr id="132" name="フローチャート: 判断 131">
          <a:extLst>
            <a:ext uri="{FF2B5EF4-FFF2-40B4-BE49-F238E27FC236}">
              <a16:creationId xmlns:a16="http://schemas.microsoft.com/office/drawing/2014/main" id="{7B7EE80B-51CE-4497-A58C-FABA98E9C214}"/>
            </a:ext>
          </a:extLst>
        </xdr:cNvPr>
        <xdr:cNvSpPr/>
      </xdr:nvSpPr>
      <xdr:spPr>
        <a:xfrm>
          <a:off x="984250" y="935259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47324</xdr:rowOff>
    </xdr:from>
    <xdr:ext cx="599010" cy="259045"/>
    <xdr:sp macro="" textlink="">
      <xdr:nvSpPr>
        <xdr:cNvPr id="133" name="テキスト ボックス 132">
          <a:extLst>
            <a:ext uri="{FF2B5EF4-FFF2-40B4-BE49-F238E27FC236}">
              <a16:creationId xmlns:a16="http://schemas.microsoft.com/office/drawing/2014/main" id="{674BB7B2-6AAB-44EB-8EE7-742A2DEA94BA}"/>
            </a:ext>
          </a:extLst>
        </xdr:cNvPr>
        <xdr:cNvSpPr txBox="1"/>
      </xdr:nvSpPr>
      <xdr:spPr>
        <a:xfrm>
          <a:off x="754595" y="9134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25418F23-1D64-41BE-9738-515F046283AC}"/>
            </a:ext>
          </a:extLst>
        </xdr:cNvPr>
        <xdr:cNvSpPr txBox="1"/>
      </xdr:nvSpPr>
      <xdr:spPr>
        <a:xfrm>
          <a:off x="40068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94CC8AE9-6921-41E3-8C3B-47CF47E1E27F}"/>
            </a:ext>
          </a:extLst>
        </xdr:cNvPr>
        <xdr:cNvSpPr txBox="1"/>
      </xdr:nvSpPr>
      <xdr:spPr>
        <a:xfrm>
          <a:off x="32575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825D396C-C9F5-4B78-9B8B-6D159206A533}"/>
            </a:ext>
          </a:extLst>
        </xdr:cNvPr>
        <xdr:cNvSpPr txBox="1"/>
      </xdr:nvSpPr>
      <xdr:spPr>
        <a:xfrm>
          <a:off x="24511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9EB765CB-3B15-42C4-A5A2-A7B243456298}"/>
            </a:ext>
          </a:extLst>
        </xdr:cNvPr>
        <xdr:cNvSpPr txBox="1"/>
      </xdr:nvSpPr>
      <xdr:spPr>
        <a:xfrm>
          <a:off x="16573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D431CDE4-93B1-4554-99D4-9CE31ECF7C80}"/>
            </a:ext>
          </a:extLst>
        </xdr:cNvPr>
        <xdr:cNvSpPr txBox="1"/>
      </xdr:nvSpPr>
      <xdr:spPr>
        <a:xfrm>
          <a:off x="8572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78194</xdr:rowOff>
    </xdr:from>
    <xdr:to>
      <xdr:col>24</xdr:col>
      <xdr:colOff>114300</xdr:colOff>
      <xdr:row>52</xdr:row>
      <xdr:rowOff>8344</xdr:rowOff>
    </xdr:to>
    <xdr:sp macro="" textlink="">
      <xdr:nvSpPr>
        <xdr:cNvPr id="139" name="楕円 138">
          <a:extLst>
            <a:ext uri="{FF2B5EF4-FFF2-40B4-BE49-F238E27FC236}">
              <a16:creationId xmlns:a16="http://schemas.microsoft.com/office/drawing/2014/main" id="{F1AD5F13-0FFA-483B-AA2C-45C343FED2A5}"/>
            </a:ext>
          </a:extLst>
        </xdr:cNvPr>
        <xdr:cNvSpPr/>
      </xdr:nvSpPr>
      <xdr:spPr>
        <a:xfrm>
          <a:off x="4127500" y="850464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101071</xdr:rowOff>
    </xdr:from>
    <xdr:ext cx="599010" cy="259045"/>
    <xdr:sp macro="" textlink="">
      <xdr:nvSpPr>
        <xdr:cNvPr id="140" name="総務費該当値テキスト">
          <a:extLst>
            <a:ext uri="{FF2B5EF4-FFF2-40B4-BE49-F238E27FC236}">
              <a16:creationId xmlns:a16="http://schemas.microsoft.com/office/drawing/2014/main" id="{105B29FA-5523-41F0-A42A-388936F510AA}"/>
            </a:ext>
          </a:extLst>
        </xdr:cNvPr>
        <xdr:cNvSpPr txBox="1"/>
      </xdr:nvSpPr>
      <xdr:spPr>
        <a:xfrm>
          <a:off x="4229100" y="8362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146496</xdr:rowOff>
    </xdr:from>
    <xdr:to>
      <xdr:col>20</xdr:col>
      <xdr:colOff>38100</xdr:colOff>
      <xdr:row>54</xdr:row>
      <xdr:rowOff>76646</xdr:rowOff>
    </xdr:to>
    <xdr:sp macro="" textlink="">
      <xdr:nvSpPr>
        <xdr:cNvPr id="141" name="楕円 140">
          <a:extLst>
            <a:ext uri="{FF2B5EF4-FFF2-40B4-BE49-F238E27FC236}">
              <a16:creationId xmlns:a16="http://schemas.microsoft.com/office/drawing/2014/main" id="{6CC99A58-DA4D-4ECD-9D40-C6949FA4334E}"/>
            </a:ext>
          </a:extLst>
        </xdr:cNvPr>
        <xdr:cNvSpPr/>
      </xdr:nvSpPr>
      <xdr:spPr>
        <a:xfrm>
          <a:off x="3384550" y="890314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93173</xdr:rowOff>
    </xdr:from>
    <xdr:ext cx="599010" cy="259045"/>
    <xdr:sp macro="" textlink="">
      <xdr:nvSpPr>
        <xdr:cNvPr id="142" name="テキスト ボックス 141">
          <a:extLst>
            <a:ext uri="{FF2B5EF4-FFF2-40B4-BE49-F238E27FC236}">
              <a16:creationId xmlns:a16="http://schemas.microsoft.com/office/drawing/2014/main" id="{6B107C04-FE68-4BBB-A453-04DE3254ADF4}"/>
            </a:ext>
          </a:extLst>
        </xdr:cNvPr>
        <xdr:cNvSpPr txBox="1"/>
      </xdr:nvSpPr>
      <xdr:spPr>
        <a:xfrm>
          <a:off x="3154895" y="8684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122238</xdr:rowOff>
    </xdr:from>
    <xdr:to>
      <xdr:col>15</xdr:col>
      <xdr:colOff>101600</xdr:colOff>
      <xdr:row>55</xdr:row>
      <xdr:rowOff>52388</xdr:rowOff>
    </xdr:to>
    <xdr:sp macro="" textlink="">
      <xdr:nvSpPr>
        <xdr:cNvPr id="143" name="楕円 142">
          <a:extLst>
            <a:ext uri="{FF2B5EF4-FFF2-40B4-BE49-F238E27FC236}">
              <a16:creationId xmlns:a16="http://schemas.microsoft.com/office/drawing/2014/main" id="{34F4F342-677A-4CC0-89A9-7EA99266B743}"/>
            </a:ext>
          </a:extLst>
        </xdr:cNvPr>
        <xdr:cNvSpPr/>
      </xdr:nvSpPr>
      <xdr:spPr>
        <a:xfrm>
          <a:off x="2571750" y="904398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43515</xdr:rowOff>
    </xdr:from>
    <xdr:ext cx="599010" cy="259045"/>
    <xdr:sp macro="" textlink="">
      <xdr:nvSpPr>
        <xdr:cNvPr id="144" name="テキスト ボックス 143">
          <a:extLst>
            <a:ext uri="{FF2B5EF4-FFF2-40B4-BE49-F238E27FC236}">
              <a16:creationId xmlns:a16="http://schemas.microsoft.com/office/drawing/2014/main" id="{D0D253B8-652B-402B-A592-5308E8AB8651}"/>
            </a:ext>
          </a:extLst>
        </xdr:cNvPr>
        <xdr:cNvSpPr txBox="1"/>
      </xdr:nvSpPr>
      <xdr:spPr>
        <a:xfrm>
          <a:off x="2361145" y="9130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151163</xdr:rowOff>
    </xdr:from>
    <xdr:to>
      <xdr:col>10</xdr:col>
      <xdr:colOff>165100</xdr:colOff>
      <xdr:row>57</xdr:row>
      <xdr:rowOff>81313</xdr:rowOff>
    </xdr:to>
    <xdr:sp macro="" textlink="">
      <xdr:nvSpPr>
        <xdr:cNvPr id="145" name="楕円 144">
          <a:extLst>
            <a:ext uri="{FF2B5EF4-FFF2-40B4-BE49-F238E27FC236}">
              <a16:creationId xmlns:a16="http://schemas.microsoft.com/office/drawing/2014/main" id="{8AF7937F-C203-4C49-BB18-6D404027EF78}"/>
            </a:ext>
          </a:extLst>
        </xdr:cNvPr>
        <xdr:cNvSpPr/>
      </xdr:nvSpPr>
      <xdr:spPr>
        <a:xfrm>
          <a:off x="1778000" y="940311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72440</xdr:rowOff>
    </xdr:from>
    <xdr:ext cx="534377" cy="259045"/>
    <xdr:sp macro="" textlink="">
      <xdr:nvSpPr>
        <xdr:cNvPr id="146" name="テキスト ボックス 145">
          <a:extLst>
            <a:ext uri="{FF2B5EF4-FFF2-40B4-BE49-F238E27FC236}">
              <a16:creationId xmlns:a16="http://schemas.microsoft.com/office/drawing/2014/main" id="{B11713AC-EE29-451F-A64F-3537EAED1D9A}"/>
            </a:ext>
          </a:extLst>
        </xdr:cNvPr>
        <xdr:cNvSpPr txBox="1"/>
      </xdr:nvSpPr>
      <xdr:spPr>
        <a:xfrm>
          <a:off x="1580661" y="9489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38974</xdr:rowOff>
    </xdr:from>
    <xdr:to>
      <xdr:col>6</xdr:col>
      <xdr:colOff>38100</xdr:colOff>
      <xdr:row>57</xdr:row>
      <xdr:rowOff>140574</xdr:rowOff>
    </xdr:to>
    <xdr:sp macro="" textlink="">
      <xdr:nvSpPr>
        <xdr:cNvPr id="147" name="楕円 146">
          <a:extLst>
            <a:ext uri="{FF2B5EF4-FFF2-40B4-BE49-F238E27FC236}">
              <a16:creationId xmlns:a16="http://schemas.microsoft.com/office/drawing/2014/main" id="{95DF4BE5-B29D-4DDD-B048-145ED14F62D8}"/>
            </a:ext>
          </a:extLst>
        </xdr:cNvPr>
        <xdr:cNvSpPr/>
      </xdr:nvSpPr>
      <xdr:spPr>
        <a:xfrm>
          <a:off x="984250" y="945602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131701</xdr:rowOff>
    </xdr:from>
    <xdr:ext cx="534377" cy="259045"/>
    <xdr:sp macro="" textlink="">
      <xdr:nvSpPr>
        <xdr:cNvPr id="148" name="テキスト ボックス 147">
          <a:extLst>
            <a:ext uri="{FF2B5EF4-FFF2-40B4-BE49-F238E27FC236}">
              <a16:creationId xmlns:a16="http://schemas.microsoft.com/office/drawing/2014/main" id="{804FE133-DE7E-43BB-B2D0-6CD3BBBACE40}"/>
            </a:ext>
          </a:extLst>
        </xdr:cNvPr>
        <xdr:cNvSpPr txBox="1"/>
      </xdr:nvSpPr>
      <xdr:spPr>
        <a:xfrm>
          <a:off x="786911" y="954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8E42DEB3-169A-4679-9837-B0E857618C14}"/>
            </a:ext>
          </a:extLst>
        </xdr:cNvPr>
        <xdr:cNvSpPr/>
      </xdr:nvSpPr>
      <xdr:spPr>
        <a:xfrm>
          <a:off x="685800" y="10464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6649909E-2F99-4C38-A087-57500D09768B}"/>
            </a:ext>
          </a:extLst>
        </xdr:cNvPr>
        <xdr:cNvSpPr/>
      </xdr:nvSpPr>
      <xdr:spPr>
        <a:xfrm>
          <a:off x="8128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DED7C7AF-3042-43BA-B6F3-C8C983D7B2AA}"/>
            </a:ext>
          </a:extLst>
        </xdr:cNvPr>
        <xdr:cNvSpPr/>
      </xdr:nvSpPr>
      <xdr:spPr>
        <a:xfrm>
          <a:off x="8128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ABB9863A-8D95-4B2C-A5AF-5A5224D0552A}"/>
            </a:ext>
          </a:extLst>
        </xdr:cNvPr>
        <xdr:cNvSpPr/>
      </xdr:nvSpPr>
      <xdr:spPr>
        <a:xfrm>
          <a:off x="17145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C522E12B-BFC4-4262-847C-1DFBB1CBDA5D}"/>
            </a:ext>
          </a:extLst>
        </xdr:cNvPr>
        <xdr:cNvSpPr/>
      </xdr:nvSpPr>
      <xdr:spPr>
        <a:xfrm>
          <a:off x="17145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F9397621-F157-4664-9642-8F72DA8F5D49}"/>
            </a:ext>
          </a:extLst>
        </xdr:cNvPr>
        <xdr:cNvSpPr/>
      </xdr:nvSpPr>
      <xdr:spPr>
        <a:xfrm>
          <a:off x="27432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D0DF565F-F66E-43C1-A586-C317FFFD52D3}"/>
            </a:ext>
          </a:extLst>
        </xdr:cNvPr>
        <xdr:cNvSpPr/>
      </xdr:nvSpPr>
      <xdr:spPr>
        <a:xfrm>
          <a:off x="27432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A42B01C0-80FD-4754-90A9-32B56AF431B9}"/>
            </a:ext>
          </a:extLst>
        </xdr:cNvPr>
        <xdr:cNvSpPr/>
      </xdr:nvSpPr>
      <xdr:spPr>
        <a:xfrm>
          <a:off x="685800" y="11258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18F1E57B-070A-4722-B130-9300E8D70E3D}"/>
            </a:ext>
          </a:extLst>
        </xdr:cNvPr>
        <xdr:cNvSpPr txBox="1"/>
      </xdr:nvSpPr>
      <xdr:spPr>
        <a:xfrm>
          <a:off x="66675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CE41156D-77E6-4914-99BC-30427B11BD3E}"/>
            </a:ext>
          </a:extLst>
        </xdr:cNvPr>
        <xdr:cNvCxnSpPr/>
      </xdr:nvCxnSpPr>
      <xdr:spPr>
        <a:xfrm>
          <a:off x="685800" y="13462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D68C1085-650B-48A5-9A55-1AD5FB646972}"/>
            </a:ext>
          </a:extLst>
        </xdr:cNvPr>
        <xdr:cNvSpPr txBox="1"/>
      </xdr:nvSpPr>
      <xdr:spPr>
        <a:xfrm>
          <a:off x="211651" y="133261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29A654F9-E7B6-4AC6-9E8A-A85FE2911D94}"/>
            </a:ext>
          </a:extLst>
        </xdr:cNvPr>
        <xdr:cNvCxnSpPr/>
      </xdr:nvCxnSpPr>
      <xdr:spPr>
        <a:xfrm>
          <a:off x="685800" y="13093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A92426A2-9568-4F00-BB51-1B76953BDFB8}"/>
            </a:ext>
          </a:extLst>
        </xdr:cNvPr>
        <xdr:cNvSpPr txBox="1"/>
      </xdr:nvSpPr>
      <xdr:spPr>
        <a:xfrm>
          <a:off x="166581" y="12957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EC1D3A12-5506-4779-930C-4C9F0D00389F}"/>
            </a:ext>
          </a:extLst>
        </xdr:cNvPr>
        <xdr:cNvCxnSpPr/>
      </xdr:nvCxnSpPr>
      <xdr:spPr>
        <a:xfrm>
          <a:off x="685800" y="12725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AF908953-C045-4354-A57C-D7A28207A846}"/>
            </a:ext>
          </a:extLst>
        </xdr:cNvPr>
        <xdr:cNvSpPr txBox="1"/>
      </xdr:nvSpPr>
      <xdr:spPr>
        <a:xfrm>
          <a:off x="166581" y="1258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B6BAEB95-8B04-44DB-A7C2-AAD67A8B2502}"/>
            </a:ext>
          </a:extLst>
        </xdr:cNvPr>
        <xdr:cNvCxnSpPr/>
      </xdr:nvCxnSpPr>
      <xdr:spPr>
        <a:xfrm>
          <a:off x="685800" y="12363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B07C56AB-A1F3-4D19-BE32-54E4CE3A626D}"/>
            </a:ext>
          </a:extLst>
        </xdr:cNvPr>
        <xdr:cNvSpPr txBox="1"/>
      </xdr:nvSpPr>
      <xdr:spPr>
        <a:xfrm>
          <a:off x="166581" y="12221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3239F632-A167-4328-93D0-8D5ED5B9C4A2}"/>
            </a:ext>
          </a:extLst>
        </xdr:cNvPr>
        <xdr:cNvCxnSpPr/>
      </xdr:nvCxnSpPr>
      <xdr:spPr>
        <a:xfrm>
          <a:off x="685800" y="11995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90DD730C-5060-427F-8169-31F424678154}"/>
            </a:ext>
          </a:extLst>
        </xdr:cNvPr>
        <xdr:cNvSpPr txBox="1"/>
      </xdr:nvSpPr>
      <xdr:spPr>
        <a:xfrm>
          <a:off x="166581" y="11859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5B354013-8E15-459A-9C37-A17BA13113F6}"/>
            </a:ext>
          </a:extLst>
        </xdr:cNvPr>
        <xdr:cNvCxnSpPr/>
      </xdr:nvCxnSpPr>
      <xdr:spPr>
        <a:xfrm>
          <a:off x="685800" y="11626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C2CE47D4-74F6-42F1-85F4-0FC96538F548}"/>
            </a:ext>
          </a:extLst>
        </xdr:cNvPr>
        <xdr:cNvSpPr txBox="1"/>
      </xdr:nvSpPr>
      <xdr:spPr>
        <a:xfrm>
          <a:off x="166581" y="1149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B36B47F2-5404-4A2C-8758-D0DB20541D2C}"/>
            </a:ext>
          </a:extLst>
        </xdr:cNvPr>
        <xdr:cNvCxnSpPr/>
      </xdr:nvCxnSpPr>
      <xdr:spPr>
        <a:xfrm>
          <a:off x="685800" y="11258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4A42E300-625D-425E-B288-ACD064CEED4E}"/>
            </a:ext>
          </a:extLst>
        </xdr:cNvPr>
        <xdr:cNvSpPr txBox="1"/>
      </xdr:nvSpPr>
      <xdr:spPr>
        <a:xfrm>
          <a:off x="166581" y="11122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150930BF-4067-4647-8A80-7179EF683053}"/>
            </a:ext>
          </a:extLst>
        </xdr:cNvPr>
        <xdr:cNvSpPr/>
      </xdr:nvSpPr>
      <xdr:spPr>
        <a:xfrm>
          <a:off x="685800" y="11258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51016</xdr:rowOff>
    </xdr:from>
    <xdr:to>
      <xdr:col>24</xdr:col>
      <xdr:colOff>62865</xdr:colOff>
      <xdr:row>78</xdr:row>
      <xdr:rowOff>150419</xdr:rowOff>
    </xdr:to>
    <xdr:cxnSp macro="">
      <xdr:nvCxnSpPr>
        <xdr:cNvPr id="173" name="直線コネクタ 172">
          <a:extLst>
            <a:ext uri="{FF2B5EF4-FFF2-40B4-BE49-F238E27FC236}">
              <a16:creationId xmlns:a16="http://schemas.microsoft.com/office/drawing/2014/main" id="{837C0B44-80DB-48CE-83D2-9926ADE739FF}"/>
            </a:ext>
          </a:extLst>
        </xdr:cNvPr>
        <xdr:cNvCxnSpPr/>
      </xdr:nvCxnSpPr>
      <xdr:spPr>
        <a:xfrm flipV="1">
          <a:off x="4176395" y="11614366"/>
          <a:ext cx="1270" cy="1420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154246</xdr:rowOff>
    </xdr:from>
    <xdr:ext cx="599010" cy="259045"/>
    <xdr:sp macro="" textlink="">
      <xdr:nvSpPr>
        <xdr:cNvPr id="174" name="民生費最小値テキスト">
          <a:extLst>
            <a:ext uri="{FF2B5EF4-FFF2-40B4-BE49-F238E27FC236}">
              <a16:creationId xmlns:a16="http://schemas.microsoft.com/office/drawing/2014/main" id="{17D8E939-2865-4178-B2AF-E6F1D18B9596}"/>
            </a:ext>
          </a:extLst>
        </xdr:cNvPr>
        <xdr:cNvSpPr txBox="1"/>
      </xdr:nvSpPr>
      <xdr:spPr>
        <a:xfrm>
          <a:off x="4229100" y="13038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150419</xdr:rowOff>
    </xdr:from>
    <xdr:to>
      <xdr:col>24</xdr:col>
      <xdr:colOff>152400</xdr:colOff>
      <xdr:row>78</xdr:row>
      <xdr:rowOff>150419</xdr:rowOff>
    </xdr:to>
    <xdr:cxnSp macro="">
      <xdr:nvCxnSpPr>
        <xdr:cNvPr id="175" name="直線コネクタ 174">
          <a:extLst>
            <a:ext uri="{FF2B5EF4-FFF2-40B4-BE49-F238E27FC236}">
              <a16:creationId xmlns:a16="http://schemas.microsoft.com/office/drawing/2014/main" id="{E97F0C2A-F671-4C33-90CD-C30A7883EE91}"/>
            </a:ext>
          </a:extLst>
        </xdr:cNvPr>
        <xdr:cNvCxnSpPr/>
      </xdr:nvCxnSpPr>
      <xdr:spPr>
        <a:xfrm>
          <a:off x="4108450" y="1303456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169143</xdr:rowOff>
    </xdr:from>
    <xdr:ext cx="599010" cy="259045"/>
    <xdr:sp macro="" textlink="">
      <xdr:nvSpPr>
        <xdr:cNvPr id="176" name="民生費最大値テキスト">
          <a:extLst>
            <a:ext uri="{FF2B5EF4-FFF2-40B4-BE49-F238E27FC236}">
              <a16:creationId xmlns:a16="http://schemas.microsoft.com/office/drawing/2014/main" id="{54FDE66D-22CA-4943-9348-4863AB2D229D}"/>
            </a:ext>
          </a:extLst>
        </xdr:cNvPr>
        <xdr:cNvSpPr txBox="1"/>
      </xdr:nvSpPr>
      <xdr:spPr>
        <a:xfrm>
          <a:off x="4229100" y="11395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240,983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51016</xdr:rowOff>
    </xdr:from>
    <xdr:to>
      <xdr:col>24</xdr:col>
      <xdr:colOff>152400</xdr:colOff>
      <xdr:row>70</xdr:row>
      <xdr:rowOff>51016</xdr:rowOff>
    </xdr:to>
    <xdr:cxnSp macro="">
      <xdr:nvCxnSpPr>
        <xdr:cNvPr id="177" name="直線コネクタ 176">
          <a:extLst>
            <a:ext uri="{FF2B5EF4-FFF2-40B4-BE49-F238E27FC236}">
              <a16:creationId xmlns:a16="http://schemas.microsoft.com/office/drawing/2014/main" id="{1073DD5A-7509-421A-AFEE-80BD4918AA91}"/>
            </a:ext>
          </a:extLst>
        </xdr:cNvPr>
        <xdr:cNvCxnSpPr/>
      </xdr:nvCxnSpPr>
      <xdr:spPr>
        <a:xfrm>
          <a:off x="4108450" y="1161436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51803</xdr:rowOff>
    </xdr:from>
    <xdr:to>
      <xdr:col>24</xdr:col>
      <xdr:colOff>63500</xdr:colOff>
      <xdr:row>78</xdr:row>
      <xdr:rowOff>46216</xdr:rowOff>
    </xdr:to>
    <xdr:cxnSp macro="">
      <xdr:nvCxnSpPr>
        <xdr:cNvPr id="178" name="直線コネクタ 177">
          <a:extLst>
            <a:ext uri="{FF2B5EF4-FFF2-40B4-BE49-F238E27FC236}">
              <a16:creationId xmlns:a16="http://schemas.microsoft.com/office/drawing/2014/main" id="{FD8C0C9C-BAAA-4379-9D32-9C653E5A8F3E}"/>
            </a:ext>
          </a:extLst>
        </xdr:cNvPr>
        <xdr:cNvCxnSpPr/>
      </xdr:nvCxnSpPr>
      <xdr:spPr>
        <a:xfrm>
          <a:off x="3429000" y="12770853"/>
          <a:ext cx="749300" cy="159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118153</xdr:rowOff>
    </xdr:from>
    <xdr:ext cx="599010" cy="259045"/>
    <xdr:sp macro="" textlink="">
      <xdr:nvSpPr>
        <xdr:cNvPr id="179" name="民生費平均値テキスト">
          <a:extLst>
            <a:ext uri="{FF2B5EF4-FFF2-40B4-BE49-F238E27FC236}">
              <a16:creationId xmlns:a16="http://schemas.microsoft.com/office/drawing/2014/main" id="{4692B764-6221-4951-A627-5F97EDADBB34}"/>
            </a:ext>
          </a:extLst>
        </xdr:cNvPr>
        <xdr:cNvSpPr txBox="1"/>
      </xdr:nvSpPr>
      <xdr:spPr>
        <a:xfrm>
          <a:off x="4229100" y="123419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95276</xdr:rowOff>
    </xdr:from>
    <xdr:to>
      <xdr:col>24</xdr:col>
      <xdr:colOff>114300</xdr:colOff>
      <xdr:row>76</xdr:row>
      <xdr:rowOff>25425</xdr:rowOff>
    </xdr:to>
    <xdr:sp macro="" textlink="">
      <xdr:nvSpPr>
        <xdr:cNvPr id="180" name="フローチャート: 判断 179">
          <a:extLst>
            <a:ext uri="{FF2B5EF4-FFF2-40B4-BE49-F238E27FC236}">
              <a16:creationId xmlns:a16="http://schemas.microsoft.com/office/drawing/2014/main" id="{62D8047E-2481-4949-BBD0-7FCE5D679CB6}"/>
            </a:ext>
          </a:extLst>
        </xdr:cNvPr>
        <xdr:cNvSpPr/>
      </xdr:nvSpPr>
      <xdr:spPr>
        <a:xfrm>
          <a:off x="4127500" y="12484126"/>
          <a:ext cx="101600" cy="9524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51803</xdr:rowOff>
    </xdr:from>
    <xdr:to>
      <xdr:col>19</xdr:col>
      <xdr:colOff>177800</xdr:colOff>
      <xdr:row>78</xdr:row>
      <xdr:rowOff>98983</xdr:rowOff>
    </xdr:to>
    <xdr:cxnSp macro="">
      <xdr:nvCxnSpPr>
        <xdr:cNvPr id="181" name="直線コネクタ 180">
          <a:extLst>
            <a:ext uri="{FF2B5EF4-FFF2-40B4-BE49-F238E27FC236}">
              <a16:creationId xmlns:a16="http://schemas.microsoft.com/office/drawing/2014/main" id="{CA6D6945-70B3-440E-A4D5-0CD34982D090}"/>
            </a:ext>
          </a:extLst>
        </xdr:cNvPr>
        <xdr:cNvCxnSpPr/>
      </xdr:nvCxnSpPr>
      <xdr:spPr>
        <a:xfrm flipV="1">
          <a:off x="2622550" y="12770853"/>
          <a:ext cx="806450" cy="212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122555</xdr:rowOff>
    </xdr:from>
    <xdr:to>
      <xdr:col>20</xdr:col>
      <xdr:colOff>38100</xdr:colOff>
      <xdr:row>75</xdr:row>
      <xdr:rowOff>52705</xdr:rowOff>
    </xdr:to>
    <xdr:sp macro="" textlink="">
      <xdr:nvSpPr>
        <xdr:cNvPr id="182" name="フローチャート: 判断 181">
          <a:extLst>
            <a:ext uri="{FF2B5EF4-FFF2-40B4-BE49-F238E27FC236}">
              <a16:creationId xmlns:a16="http://schemas.microsoft.com/office/drawing/2014/main" id="{04EFB070-BFE0-484C-9769-06C35026632E}"/>
            </a:ext>
          </a:extLst>
        </xdr:cNvPr>
        <xdr:cNvSpPr/>
      </xdr:nvSpPr>
      <xdr:spPr>
        <a:xfrm>
          <a:off x="3384550" y="1234630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69232</xdr:rowOff>
    </xdr:from>
    <xdr:ext cx="599010" cy="259045"/>
    <xdr:sp macro="" textlink="">
      <xdr:nvSpPr>
        <xdr:cNvPr id="183" name="テキスト ボックス 182">
          <a:extLst>
            <a:ext uri="{FF2B5EF4-FFF2-40B4-BE49-F238E27FC236}">
              <a16:creationId xmlns:a16="http://schemas.microsoft.com/office/drawing/2014/main" id="{1B7CBF4A-1F38-44B2-B5FD-778F5A2D69E5}"/>
            </a:ext>
          </a:extLst>
        </xdr:cNvPr>
        <xdr:cNvSpPr txBox="1"/>
      </xdr:nvSpPr>
      <xdr:spPr>
        <a:xfrm>
          <a:off x="3154895" y="12127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98983</xdr:rowOff>
    </xdr:from>
    <xdr:to>
      <xdr:col>15</xdr:col>
      <xdr:colOff>50800</xdr:colOff>
      <xdr:row>79</xdr:row>
      <xdr:rowOff>3099</xdr:rowOff>
    </xdr:to>
    <xdr:cxnSp macro="">
      <xdr:nvCxnSpPr>
        <xdr:cNvPr id="184" name="直線コネクタ 183">
          <a:extLst>
            <a:ext uri="{FF2B5EF4-FFF2-40B4-BE49-F238E27FC236}">
              <a16:creationId xmlns:a16="http://schemas.microsoft.com/office/drawing/2014/main" id="{CF1F637C-072C-44BF-8E11-EBB8AC797A0B}"/>
            </a:ext>
          </a:extLst>
        </xdr:cNvPr>
        <xdr:cNvCxnSpPr/>
      </xdr:nvCxnSpPr>
      <xdr:spPr>
        <a:xfrm flipV="1">
          <a:off x="1828800" y="12983133"/>
          <a:ext cx="793750" cy="69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104814</xdr:rowOff>
    </xdr:from>
    <xdr:to>
      <xdr:col>15</xdr:col>
      <xdr:colOff>101600</xdr:colOff>
      <xdr:row>77</xdr:row>
      <xdr:rowOff>34964</xdr:rowOff>
    </xdr:to>
    <xdr:sp macro="" textlink="">
      <xdr:nvSpPr>
        <xdr:cNvPr id="185" name="フローチャート: 判断 184">
          <a:extLst>
            <a:ext uri="{FF2B5EF4-FFF2-40B4-BE49-F238E27FC236}">
              <a16:creationId xmlns:a16="http://schemas.microsoft.com/office/drawing/2014/main" id="{77E701CB-0E46-4D4B-8896-FAA71D3132EC}"/>
            </a:ext>
          </a:extLst>
        </xdr:cNvPr>
        <xdr:cNvSpPr/>
      </xdr:nvSpPr>
      <xdr:spPr>
        <a:xfrm>
          <a:off x="2571750" y="1265876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51490</xdr:rowOff>
    </xdr:from>
    <xdr:ext cx="599010" cy="259045"/>
    <xdr:sp macro="" textlink="">
      <xdr:nvSpPr>
        <xdr:cNvPr id="186" name="テキスト ボックス 185">
          <a:extLst>
            <a:ext uri="{FF2B5EF4-FFF2-40B4-BE49-F238E27FC236}">
              <a16:creationId xmlns:a16="http://schemas.microsoft.com/office/drawing/2014/main" id="{7C787900-9980-4EAF-9972-3AD6591523C1}"/>
            </a:ext>
          </a:extLst>
        </xdr:cNvPr>
        <xdr:cNvSpPr txBox="1"/>
      </xdr:nvSpPr>
      <xdr:spPr>
        <a:xfrm>
          <a:off x="2361145" y="12440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3099</xdr:rowOff>
    </xdr:from>
    <xdr:to>
      <xdr:col>10</xdr:col>
      <xdr:colOff>114300</xdr:colOff>
      <xdr:row>79</xdr:row>
      <xdr:rowOff>45859</xdr:rowOff>
    </xdr:to>
    <xdr:cxnSp macro="">
      <xdr:nvCxnSpPr>
        <xdr:cNvPr id="187" name="直線コネクタ 186">
          <a:extLst>
            <a:ext uri="{FF2B5EF4-FFF2-40B4-BE49-F238E27FC236}">
              <a16:creationId xmlns:a16="http://schemas.microsoft.com/office/drawing/2014/main" id="{74579AF9-AE78-4993-90A9-364D2986F027}"/>
            </a:ext>
          </a:extLst>
        </xdr:cNvPr>
        <xdr:cNvCxnSpPr/>
      </xdr:nvCxnSpPr>
      <xdr:spPr>
        <a:xfrm flipV="1">
          <a:off x="1028700" y="13052349"/>
          <a:ext cx="800100" cy="42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120955</xdr:rowOff>
    </xdr:from>
    <xdr:to>
      <xdr:col>10</xdr:col>
      <xdr:colOff>165100</xdr:colOff>
      <xdr:row>77</xdr:row>
      <xdr:rowOff>51105</xdr:rowOff>
    </xdr:to>
    <xdr:sp macro="" textlink="">
      <xdr:nvSpPr>
        <xdr:cNvPr id="188" name="フローチャート: 判断 187">
          <a:extLst>
            <a:ext uri="{FF2B5EF4-FFF2-40B4-BE49-F238E27FC236}">
              <a16:creationId xmlns:a16="http://schemas.microsoft.com/office/drawing/2014/main" id="{51306418-904B-429A-9999-E57D65CB471B}"/>
            </a:ext>
          </a:extLst>
        </xdr:cNvPr>
        <xdr:cNvSpPr/>
      </xdr:nvSpPr>
      <xdr:spPr>
        <a:xfrm>
          <a:off x="1778000" y="126749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67632</xdr:rowOff>
    </xdr:from>
    <xdr:ext cx="599010" cy="259045"/>
    <xdr:sp macro="" textlink="">
      <xdr:nvSpPr>
        <xdr:cNvPr id="189" name="テキスト ボックス 188">
          <a:extLst>
            <a:ext uri="{FF2B5EF4-FFF2-40B4-BE49-F238E27FC236}">
              <a16:creationId xmlns:a16="http://schemas.microsoft.com/office/drawing/2014/main" id="{C7CEA346-B67F-41EA-AD24-49E0303A4BEA}"/>
            </a:ext>
          </a:extLst>
        </xdr:cNvPr>
        <xdr:cNvSpPr txBox="1"/>
      </xdr:nvSpPr>
      <xdr:spPr>
        <a:xfrm>
          <a:off x="1548345" y="12456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7035</xdr:rowOff>
    </xdr:from>
    <xdr:to>
      <xdr:col>6</xdr:col>
      <xdr:colOff>38100</xdr:colOff>
      <xdr:row>77</xdr:row>
      <xdr:rowOff>108635</xdr:rowOff>
    </xdr:to>
    <xdr:sp macro="" textlink="">
      <xdr:nvSpPr>
        <xdr:cNvPr id="190" name="フローチャート: 判断 189">
          <a:extLst>
            <a:ext uri="{FF2B5EF4-FFF2-40B4-BE49-F238E27FC236}">
              <a16:creationId xmlns:a16="http://schemas.microsoft.com/office/drawing/2014/main" id="{7BEC2A92-37CF-4B97-B4CA-4A55E4E840E7}"/>
            </a:ext>
          </a:extLst>
        </xdr:cNvPr>
        <xdr:cNvSpPr/>
      </xdr:nvSpPr>
      <xdr:spPr>
        <a:xfrm>
          <a:off x="984250" y="1272608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125162</xdr:rowOff>
    </xdr:from>
    <xdr:ext cx="599010" cy="259045"/>
    <xdr:sp macro="" textlink="">
      <xdr:nvSpPr>
        <xdr:cNvPr id="191" name="テキスト ボックス 190">
          <a:extLst>
            <a:ext uri="{FF2B5EF4-FFF2-40B4-BE49-F238E27FC236}">
              <a16:creationId xmlns:a16="http://schemas.microsoft.com/office/drawing/2014/main" id="{B08B6D4C-5796-4380-837B-B835DED15E49}"/>
            </a:ext>
          </a:extLst>
        </xdr:cNvPr>
        <xdr:cNvSpPr txBox="1"/>
      </xdr:nvSpPr>
      <xdr:spPr>
        <a:xfrm>
          <a:off x="754595" y="12514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DC3E5E39-1744-44F2-B0CA-253316AF7EE1}"/>
            </a:ext>
          </a:extLst>
        </xdr:cNvPr>
        <xdr:cNvSpPr txBox="1"/>
      </xdr:nvSpPr>
      <xdr:spPr>
        <a:xfrm>
          <a:off x="40068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2CA828ED-5872-4A80-B611-E582377FA646}"/>
            </a:ext>
          </a:extLst>
        </xdr:cNvPr>
        <xdr:cNvSpPr txBox="1"/>
      </xdr:nvSpPr>
      <xdr:spPr>
        <a:xfrm>
          <a:off x="32575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2F74CA05-BD1C-44E4-9561-11B2369A0EFA}"/>
            </a:ext>
          </a:extLst>
        </xdr:cNvPr>
        <xdr:cNvSpPr txBox="1"/>
      </xdr:nvSpPr>
      <xdr:spPr>
        <a:xfrm>
          <a:off x="24511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D5C8FA22-A846-4DB2-96A7-BDE917B96D3C}"/>
            </a:ext>
          </a:extLst>
        </xdr:cNvPr>
        <xdr:cNvSpPr txBox="1"/>
      </xdr:nvSpPr>
      <xdr:spPr>
        <a:xfrm>
          <a:off x="16573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3D6BEBCC-581B-4E5E-9D17-CF0E3ED88C29}"/>
            </a:ext>
          </a:extLst>
        </xdr:cNvPr>
        <xdr:cNvSpPr txBox="1"/>
      </xdr:nvSpPr>
      <xdr:spPr>
        <a:xfrm>
          <a:off x="8572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166866</xdr:rowOff>
    </xdr:from>
    <xdr:to>
      <xdr:col>24</xdr:col>
      <xdr:colOff>114300</xdr:colOff>
      <xdr:row>78</xdr:row>
      <xdr:rowOff>97016</xdr:rowOff>
    </xdr:to>
    <xdr:sp macro="" textlink="">
      <xdr:nvSpPr>
        <xdr:cNvPr id="197" name="楕円 196">
          <a:extLst>
            <a:ext uri="{FF2B5EF4-FFF2-40B4-BE49-F238E27FC236}">
              <a16:creationId xmlns:a16="http://schemas.microsoft.com/office/drawing/2014/main" id="{FF2FB8E9-2E98-4E2D-BECB-E7BC2713B509}"/>
            </a:ext>
          </a:extLst>
        </xdr:cNvPr>
        <xdr:cNvSpPr/>
      </xdr:nvSpPr>
      <xdr:spPr>
        <a:xfrm>
          <a:off x="4127500" y="1288591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81793</xdr:rowOff>
    </xdr:from>
    <xdr:ext cx="599010" cy="259045"/>
    <xdr:sp macro="" textlink="">
      <xdr:nvSpPr>
        <xdr:cNvPr id="198" name="民生費該当値テキスト">
          <a:extLst>
            <a:ext uri="{FF2B5EF4-FFF2-40B4-BE49-F238E27FC236}">
              <a16:creationId xmlns:a16="http://schemas.microsoft.com/office/drawing/2014/main" id="{AD401DAB-AE14-40FC-BD94-CD33886BA18D}"/>
            </a:ext>
          </a:extLst>
        </xdr:cNvPr>
        <xdr:cNvSpPr txBox="1"/>
      </xdr:nvSpPr>
      <xdr:spPr>
        <a:xfrm>
          <a:off x="4229100" y="12800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1003</xdr:rowOff>
    </xdr:from>
    <xdr:to>
      <xdr:col>20</xdr:col>
      <xdr:colOff>38100</xdr:colOff>
      <xdr:row>77</xdr:row>
      <xdr:rowOff>102603</xdr:rowOff>
    </xdr:to>
    <xdr:sp macro="" textlink="">
      <xdr:nvSpPr>
        <xdr:cNvPr id="199" name="楕円 198">
          <a:extLst>
            <a:ext uri="{FF2B5EF4-FFF2-40B4-BE49-F238E27FC236}">
              <a16:creationId xmlns:a16="http://schemas.microsoft.com/office/drawing/2014/main" id="{125888A7-A11C-4F46-92A9-438FB3B7A32C}"/>
            </a:ext>
          </a:extLst>
        </xdr:cNvPr>
        <xdr:cNvSpPr/>
      </xdr:nvSpPr>
      <xdr:spPr>
        <a:xfrm>
          <a:off x="3384550" y="1272005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93730</xdr:rowOff>
    </xdr:from>
    <xdr:ext cx="599010" cy="259045"/>
    <xdr:sp macro="" textlink="">
      <xdr:nvSpPr>
        <xdr:cNvPr id="200" name="テキスト ボックス 199">
          <a:extLst>
            <a:ext uri="{FF2B5EF4-FFF2-40B4-BE49-F238E27FC236}">
              <a16:creationId xmlns:a16="http://schemas.microsoft.com/office/drawing/2014/main" id="{0E9F5A53-F456-4567-BA23-EA65C65177EB}"/>
            </a:ext>
          </a:extLst>
        </xdr:cNvPr>
        <xdr:cNvSpPr txBox="1"/>
      </xdr:nvSpPr>
      <xdr:spPr>
        <a:xfrm>
          <a:off x="3154895" y="12812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48183</xdr:rowOff>
    </xdr:from>
    <xdr:to>
      <xdr:col>15</xdr:col>
      <xdr:colOff>101600</xdr:colOff>
      <xdr:row>78</xdr:row>
      <xdr:rowOff>149783</xdr:rowOff>
    </xdr:to>
    <xdr:sp macro="" textlink="">
      <xdr:nvSpPr>
        <xdr:cNvPr id="201" name="楕円 200">
          <a:extLst>
            <a:ext uri="{FF2B5EF4-FFF2-40B4-BE49-F238E27FC236}">
              <a16:creationId xmlns:a16="http://schemas.microsoft.com/office/drawing/2014/main" id="{7F3A23E8-9FEC-4A0F-B786-774E377D4164}"/>
            </a:ext>
          </a:extLst>
        </xdr:cNvPr>
        <xdr:cNvSpPr/>
      </xdr:nvSpPr>
      <xdr:spPr>
        <a:xfrm>
          <a:off x="2571750" y="1293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140910</xdr:rowOff>
    </xdr:from>
    <xdr:ext cx="599010" cy="259045"/>
    <xdr:sp macro="" textlink="">
      <xdr:nvSpPr>
        <xdr:cNvPr id="202" name="テキスト ボックス 201">
          <a:extLst>
            <a:ext uri="{FF2B5EF4-FFF2-40B4-BE49-F238E27FC236}">
              <a16:creationId xmlns:a16="http://schemas.microsoft.com/office/drawing/2014/main" id="{89BB2DDE-63E9-42E5-9239-B2142737E1E8}"/>
            </a:ext>
          </a:extLst>
        </xdr:cNvPr>
        <xdr:cNvSpPr txBox="1"/>
      </xdr:nvSpPr>
      <xdr:spPr>
        <a:xfrm>
          <a:off x="2361145" y="13025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123749</xdr:rowOff>
    </xdr:from>
    <xdr:to>
      <xdr:col>10</xdr:col>
      <xdr:colOff>165100</xdr:colOff>
      <xdr:row>79</xdr:row>
      <xdr:rowOff>53899</xdr:rowOff>
    </xdr:to>
    <xdr:sp macro="" textlink="">
      <xdr:nvSpPr>
        <xdr:cNvPr id="203" name="楕円 202">
          <a:extLst>
            <a:ext uri="{FF2B5EF4-FFF2-40B4-BE49-F238E27FC236}">
              <a16:creationId xmlns:a16="http://schemas.microsoft.com/office/drawing/2014/main" id="{10D0DDC2-41E8-41C9-9EE6-ABDBA2C604CD}"/>
            </a:ext>
          </a:extLst>
        </xdr:cNvPr>
        <xdr:cNvSpPr/>
      </xdr:nvSpPr>
      <xdr:spPr>
        <a:xfrm>
          <a:off x="1778000" y="1300789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45026</xdr:rowOff>
    </xdr:from>
    <xdr:ext cx="599010" cy="259045"/>
    <xdr:sp macro="" textlink="">
      <xdr:nvSpPr>
        <xdr:cNvPr id="204" name="テキスト ボックス 203">
          <a:extLst>
            <a:ext uri="{FF2B5EF4-FFF2-40B4-BE49-F238E27FC236}">
              <a16:creationId xmlns:a16="http://schemas.microsoft.com/office/drawing/2014/main" id="{E83E13CA-4582-47B2-AC8B-C43EDB3467C5}"/>
            </a:ext>
          </a:extLst>
        </xdr:cNvPr>
        <xdr:cNvSpPr txBox="1"/>
      </xdr:nvSpPr>
      <xdr:spPr>
        <a:xfrm>
          <a:off x="1548345" y="13094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166509</xdr:rowOff>
    </xdr:from>
    <xdr:to>
      <xdr:col>6</xdr:col>
      <xdr:colOff>38100</xdr:colOff>
      <xdr:row>79</xdr:row>
      <xdr:rowOff>96659</xdr:rowOff>
    </xdr:to>
    <xdr:sp macro="" textlink="">
      <xdr:nvSpPr>
        <xdr:cNvPr id="205" name="楕円 204">
          <a:extLst>
            <a:ext uri="{FF2B5EF4-FFF2-40B4-BE49-F238E27FC236}">
              <a16:creationId xmlns:a16="http://schemas.microsoft.com/office/drawing/2014/main" id="{42AB5981-F202-4884-974C-A6BEC4342FCC}"/>
            </a:ext>
          </a:extLst>
        </xdr:cNvPr>
        <xdr:cNvSpPr/>
      </xdr:nvSpPr>
      <xdr:spPr>
        <a:xfrm>
          <a:off x="984250" y="1305065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87786</xdr:rowOff>
    </xdr:from>
    <xdr:ext cx="599010" cy="259045"/>
    <xdr:sp macro="" textlink="">
      <xdr:nvSpPr>
        <xdr:cNvPr id="206" name="テキスト ボックス 205">
          <a:extLst>
            <a:ext uri="{FF2B5EF4-FFF2-40B4-BE49-F238E27FC236}">
              <a16:creationId xmlns:a16="http://schemas.microsoft.com/office/drawing/2014/main" id="{EBA2E8B1-4118-48F8-81DD-77A204F155F6}"/>
            </a:ext>
          </a:extLst>
        </xdr:cNvPr>
        <xdr:cNvSpPr txBox="1"/>
      </xdr:nvSpPr>
      <xdr:spPr>
        <a:xfrm>
          <a:off x="754595" y="13137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776087C6-A030-4F52-836F-6AD599A7EF30}"/>
            </a:ext>
          </a:extLst>
        </xdr:cNvPr>
        <xdr:cNvSpPr/>
      </xdr:nvSpPr>
      <xdr:spPr>
        <a:xfrm>
          <a:off x="685800" y="13766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75A19A0A-D9DC-4D6D-A590-DAEA810864D7}"/>
            </a:ext>
          </a:extLst>
        </xdr:cNvPr>
        <xdr:cNvSpPr/>
      </xdr:nvSpPr>
      <xdr:spPr>
        <a:xfrm>
          <a:off x="8128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E5CBD998-0E0C-49AC-A0B3-4DDD0CE7FCCF}"/>
            </a:ext>
          </a:extLst>
        </xdr:cNvPr>
        <xdr:cNvSpPr/>
      </xdr:nvSpPr>
      <xdr:spPr>
        <a:xfrm>
          <a:off x="8128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F9542B3C-829B-4DAD-A931-A6C5190E0631}"/>
            </a:ext>
          </a:extLst>
        </xdr:cNvPr>
        <xdr:cNvSpPr/>
      </xdr:nvSpPr>
      <xdr:spPr>
        <a:xfrm>
          <a:off x="17145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7186C08F-1EE8-4E2A-B951-B69BDAA75463}"/>
            </a:ext>
          </a:extLst>
        </xdr:cNvPr>
        <xdr:cNvSpPr/>
      </xdr:nvSpPr>
      <xdr:spPr>
        <a:xfrm>
          <a:off x="17145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E668A7E3-E73A-44FD-82E0-2541CC70CC58}"/>
            </a:ext>
          </a:extLst>
        </xdr:cNvPr>
        <xdr:cNvSpPr/>
      </xdr:nvSpPr>
      <xdr:spPr>
        <a:xfrm>
          <a:off x="27432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C7F65F08-9E67-4EBF-93B0-85E4C0377DE2}"/>
            </a:ext>
          </a:extLst>
        </xdr:cNvPr>
        <xdr:cNvSpPr/>
      </xdr:nvSpPr>
      <xdr:spPr>
        <a:xfrm>
          <a:off x="27432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5882771-4296-4D33-9B21-D3EE1F430600}"/>
            </a:ext>
          </a:extLst>
        </xdr:cNvPr>
        <xdr:cNvSpPr/>
      </xdr:nvSpPr>
      <xdr:spPr>
        <a:xfrm>
          <a:off x="685800" y="14560550"/>
          <a:ext cx="422910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BBC8EAB0-3776-49B6-ABF0-6675A4F0DFB4}"/>
            </a:ext>
          </a:extLst>
        </xdr:cNvPr>
        <xdr:cNvSpPr txBox="1"/>
      </xdr:nvSpPr>
      <xdr:spPr>
        <a:xfrm>
          <a:off x="66675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B16A5F8C-DF95-47CF-A0C2-21E03326815C}"/>
            </a:ext>
          </a:extLst>
        </xdr:cNvPr>
        <xdr:cNvCxnSpPr/>
      </xdr:nvCxnSpPr>
      <xdr:spPr>
        <a:xfrm>
          <a:off x="685800" y="1682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2429537D-1BE3-4394-8A9A-886749146707}"/>
            </a:ext>
          </a:extLst>
        </xdr:cNvPr>
        <xdr:cNvSpPr txBox="1"/>
      </xdr:nvSpPr>
      <xdr:spPr>
        <a:xfrm>
          <a:off x="4751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40284E04-FF17-4ED4-A240-DC893EFEEAC9}"/>
            </a:ext>
          </a:extLst>
        </xdr:cNvPr>
        <xdr:cNvCxnSpPr/>
      </xdr:nvCxnSpPr>
      <xdr:spPr>
        <a:xfrm>
          <a:off x="685800" y="1644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146A1D92-53DF-4952-9846-76015B75FB70}"/>
            </a:ext>
          </a:extLst>
        </xdr:cNvPr>
        <xdr:cNvSpPr txBox="1"/>
      </xdr:nvSpPr>
      <xdr:spPr>
        <a:xfrm>
          <a:off x="211651" y="1630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3C5829A3-29E5-4473-94A4-8CA7CB44BA55}"/>
            </a:ext>
          </a:extLst>
        </xdr:cNvPr>
        <xdr:cNvCxnSpPr/>
      </xdr:nvCxnSpPr>
      <xdr:spPr>
        <a:xfrm>
          <a:off x="685800" y="1606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6FB81114-C201-4388-A544-12EB943C412D}"/>
            </a:ext>
          </a:extLst>
        </xdr:cNvPr>
        <xdr:cNvSpPr txBox="1"/>
      </xdr:nvSpPr>
      <xdr:spPr>
        <a:xfrm>
          <a:off x="211651" y="1592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F79D19B9-9D3E-438F-90F1-16833515E572}"/>
            </a:ext>
          </a:extLst>
        </xdr:cNvPr>
        <xdr:cNvCxnSpPr/>
      </xdr:nvCxnSpPr>
      <xdr:spPr>
        <a:xfrm>
          <a:off x="685800" y="1568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5B3D1A72-CC58-4312-BBB9-6CAB40075DB6}"/>
            </a:ext>
          </a:extLst>
        </xdr:cNvPr>
        <xdr:cNvSpPr txBox="1"/>
      </xdr:nvSpPr>
      <xdr:spPr>
        <a:xfrm>
          <a:off x="21165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9FA6CACC-58E4-41C3-92D7-2E7B13ACFE6C}"/>
            </a:ext>
          </a:extLst>
        </xdr:cNvPr>
        <xdr:cNvCxnSpPr/>
      </xdr:nvCxnSpPr>
      <xdr:spPr>
        <a:xfrm>
          <a:off x="685800" y="1530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15F901E3-89EB-4BA1-B529-DECE6B374032}"/>
            </a:ext>
          </a:extLst>
        </xdr:cNvPr>
        <xdr:cNvSpPr txBox="1"/>
      </xdr:nvSpPr>
      <xdr:spPr>
        <a:xfrm>
          <a:off x="166581" y="15161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5DD2F47F-CE58-497E-80DE-B1EFDEFC1403}"/>
            </a:ext>
          </a:extLst>
        </xdr:cNvPr>
        <xdr:cNvCxnSpPr/>
      </xdr:nvCxnSpPr>
      <xdr:spPr>
        <a:xfrm>
          <a:off x="685800" y="14928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F9E61EC1-7387-4D6E-A10C-A3368218B1BE}"/>
            </a:ext>
          </a:extLst>
        </xdr:cNvPr>
        <xdr:cNvSpPr txBox="1"/>
      </xdr:nvSpPr>
      <xdr:spPr>
        <a:xfrm>
          <a:off x="166581" y="14792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73FAD8D8-CC6C-4DB1-8634-B1DF0472893A}"/>
            </a:ext>
          </a:extLst>
        </xdr:cNvPr>
        <xdr:cNvCxnSpPr/>
      </xdr:nvCxnSpPr>
      <xdr:spPr>
        <a:xfrm>
          <a:off x="685800" y="14560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4F560DFB-3537-43EA-AD49-6D24E55112EB}"/>
            </a:ext>
          </a:extLst>
        </xdr:cNvPr>
        <xdr:cNvSpPr txBox="1"/>
      </xdr:nvSpPr>
      <xdr:spPr>
        <a:xfrm>
          <a:off x="166581" y="1442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2D108AD6-21CF-4095-BC08-5D4050FB5799}"/>
            </a:ext>
          </a:extLst>
        </xdr:cNvPr>
        <xdr:cNvSpPr/>
      </xdr:nvSpPr>
      <xdr:spPr>
        <a:xfrm>
          <a:off x="685800" y="14560550"/>
          <a:ext cx="422910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51612</xdr:rowOff>
    </xdr:from>
    <xdr:to>
      <xdr:col>24</xdr:col>
      <xdr:colOff>62865</xdr:colOff>
      <xdr:row>99</xdr:row>
      <xdr:rowOff>21934</xdr:rowOff>
    </xdr:to>
    <xdr:cxnSp macro="">
      <xdr:nvCxnSpPr>
        <xdr:cNvPr id="231" name="直線コネクタ 230">
          <a:extLst>
            <a:ext uri="{FF2B5EF4-FFF2-40B4-BE49-F238E27FC236}">
              <a16:creationId xmlns:a16="http://schemas.microsoft.com/office/drawing/2014/main" id="{472C25E9-43CF-408D-AE22-6EC4050FD7B6}"/>
            </a:ext>
          </a:extLst>
        </xdr:cNvPr>
        <xdr:cNvCxnSpPr/>
      </xdr:nvCxnSpPr>
      <xdr:spPr>
        <a:xfrm flipV="1">
          <a:off x="4176395" y="15082062"/>
          <a:ext cx="1270" cy="1341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25761</xdr:rowOff>
    </xdr:from>
    <xdr:ext cx="534377" cy="259045"/>
    <xdr:sp macro="" textlink="">
      <xdr:nvSpPr>
        <xdr:cNvPr id="232" name="衛生費最小値テキスト">
          <a:extLst>
            <a:ext uri="{FF2B5EF4-FFF2-40B4-BE49-F238E27FC236}">
              <a16:creationId xmlns:a16="http://schemas.microsoft.com/office/drawing/2014/main" id="{6A3A780F-3203-4063-A20C-40E0043E31E5}"/>
            </a:ext>
          </a:extLst>
        </xdr:cNvPr>
        <xdr:cNvSpPr txBox="1"/>
      </xdr:nvSpPr>
      <xdr:spPr>
        <a:xfrm>
          <a:off x="4229100" y="1642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21934</xdr:rowOff>
    </xdr:from>
    <xdr:to>
      <xdr:col>24</xdr:col>
      <xdr:colOff>152400</xdr:colOff>
      <xdr:row>99</xdr:row>
      <xdr:rowOff>21934</xdr:rowOff>
    </xdr:to>
    <xdr:cxnSp macro="">
      <xdr:nvCxnSpPr>
        <xdr:cNvPr id="233" name="直線コネクタ 232">
          <a:extLst>
            <a:ext uri="{FF2B5EF4-FFF2-40B4-BE49-F238E27FC236}">
              <a16:creationId xmlns:a16="http://schemas.microsoft.com/office/drawing/2014/main" id="{ACF30415-2C78-400D-A56A-3DDF6285AC6B}"/>
            </a:ext>
          </a:extLst>
        </xdr:cNvPr>
        <xdr:cNvCxnSpPr/>
      </xdr:nvCxnSpPr>
      <xdr:spPr>
        <a:xfrm>
          <a:off x="4108450" y="164239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169739</xdr:rowOff>
    </xdr:from>
    <xdr:ext cx="599010" cy="259045"/>
    <xdr:sp macro="" textlink="">
      <xdr:nvSpPr>
        <xdr:cNvPr id="234" name="衛生費最大値テキスト">
          <a:extLst>
            <a:ext uri="{FF2B5EF4-FFF2-40B4-BE49-F238E27FC236}">
              <a16:creationId xmlns:a16="http://schemas.microsoft.com/office/drawing/2014/main" id="{7F43395E-234F-4449-A4C4-21C4EC5E49C7}"/>
            </a:ext>
          </a:extLst>
        </xdr:cNvPr>
        <xdr:cNvSpPr txBox="1"/>
      </xdr:nvSpPr>
      <xdr:spPr>
        <a:xfrm>
          <a:off x="4229100" y="1486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137,436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51612</xdr:rowOff>
    </xdr:from>
    <xdr:to>
      <xdr:col>24</xdr:col>
      <xdr:colOff>152400</xdr:colOff>
      <xdr:row>91</xdr:row>
      <xdr:rowOff>51612</xdr:rowOff>
    </xdr:to>
    <xdr:cxnSp macro="">
      <xdr:nvCxnSpPr>
        <xdr:cNvPr id="235" name="直線コネクタ 234">
          <a:extLst>
            <a:ext uri="{FF2B5EF4-FFF2-40B4-BE49-F238E27FC236}">
              <a16:creationId xmlns:a16="http://schemas.microsoft.com/office/drawing/2014/main" id="{034EA653-31DC-4918-B25C-B5108DAB3D41}"/>
            </a:ext>
          </a:extLst>
        </xdr:cNvPr>
        <xdr:cNvCxnSpPr/>
      </xdr:nvCxnSpPr>
      <xdr:spPr>
        <a:xfrm>
          <a:off x="4108450" y="1508206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14466</xdr:rowOff>
    </xdr:from>
    <xdr:to>
      <xdr:col>24</xdr:col>
      <xdr:colOff>63500</xdr:colOff>
      <xdr:row>98</xdr:row>
      <xdr:rowOff>32296</xdr:rowOff>
    </xdr:to>
    <xdr:cxnSp macro="">
      <xdr:nvCxnSpPr>
        <xdr:cNvPr id="236" name="直線コネクタ 235">
          <a:extLst>
            <a:ext uri="{FF2B5EF4-FFF2-40B4-BE49-F238E27FC236}">
              <a16:creationId xmlns:a16="http://schemas.microsoft.com/office/drawing/2014/main" id="{BDF55FC4-2CC2-4E58-A790-AC18CE4E0789}"/>
            </a:ext>
          </a:extLst>
        </xdr:cNvPr>
        <xdr:cNvCxnSpPr/>
      </xdr:nvCxnSpPr>
      <xdr:spPr>
        <a:xfrm>
          <a:off x="3429000" y="15902166"/>
          <a:ext cx="749300" cy="360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138447</xdr:rowOff>
    </xdr:from>
    <xdr:ext cx="534377" cy="259045"/>
    <xdr:sp macro="" textlink="">
      <xdr:nvSpPr>
        <xdr:cNvPr id="237" name="衛生費平均値テキスト">
          <a:extLst>
            <a:ext uri="{FF2B5EF4-FFF2-40B4-BE49-F238E27FC236}">
              <a16:creationId xmlns:a16="http://schemas.microsoft.com/office/drawing/2014/main" id="{59679847-F095-4102-BA7F-604480020BBC}"/>
            </a:ext>
          </a:extLst>
        </xdr:cNvPr>
        <xdr:cNvSpPr txBox="1"/>
      </xdr:nvSpPr>
      <xdr:spPr>
        <a:xfrm>
          <a:off x="4229100" y="158546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115570</xdr:rowOff>
    </xdr:from>
    <xdr:to>
      <xdr:col>24</xdr:col>
      <xdr:colOff>114300</xdr:colOff>
      <xdr:row>97</xdr:row>
      <xdr:rowOff>45720</xdr:rowOff>
    </xdr:to>
    <xdr:sp macro="" textlink="">
      <xdr:nvSpPr>
        <xdr:cNvPr id="238" name="フローチャート: 判断 237">
          <a:extLst>
            <a:ext uri="{FF2B5EF4-FFF2-40B4-BE49-F238E27FC236}">
              <a16:creationId xmlns:a16="http://schemas.microsoft.com/office/drawing/2014/main" id="{82BEB86E-9DA0-493F-B66D-F48D66C22935}"/>
            </a:ext>
          </a:extLst>
        </xdr:cNvPr>
        <xdr:cNvSpPr/>
      </xdr:nvSpPr>
      <xdr:spPr>
        <a:xfrm>
          <a:off x="4127500" y="1600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14466</xdr:rowOff>
    </xdr:from>
    <xdr:to>
      <xdr:col>19</xdr:col>
      <xdr:colOff>177800</xdr:colOff>
      <xdr:row>96</xdr:row>
      <xdr:rowOff>100837</xdr:rowOff>
    </xdr:to>
    <xdr:cxnSp macro="">
      <xdr:nvCxnSpPr>
        <xdr:cNvPr id="239" name="直線コネクタ 238">
          <a:extLst>
            <a:ext uri="{FF2B5EF4-FFF2-40B4-BE49-F238E27FC236}">
              <a16:creationId xmlns:a16="http://schemas.microsoft.com/office/drawing/2014/main" id="{1922D3A2-4687-4CEA-A4A6-18388361444C}"/>
            </a:ext>
          </a:extLst>
        </xdr:cNvPr>
        <xdr:cNvCxnSpPr/>
      </xdr:nvCxnSpPr>
      <xdr:spPr>
        <a:xfrm flipV="1">
          <a:off x="2622550" y="15902166"/>
          <a:ext cx="806450" cy="86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129324</xdr:rowOff>
    </xdr:from>
    <xdr:to>
      <xdr:col>20</xdr:col>
      <xdr:colOff>38100</xdr:colOff>
      <xdr:row>97</xdr:row>
      <xdr:rowOff>59474</xdr:rowOff>
    </xdr:to>
    <xdr:sp macro="" textlink="">
      <xdr:nvSpPr>
        <xdr:cNvPr id="240" name="フローチャート: 判断 239">
          <a:extLst>
            <a:ext uri="{FF2B5EF4-FFF2-40B4-BE49-F238E27FC236}">
              <a16:creationId xmlns:a16="http://schemas.microsoft.com/office/drawing/2014/main" id="{E608053A-B321-46DE-A888-45935EAC3B70}"/>
            </a:ext>
          </a:extLst>
        </xdr:cNvPr>
        <xdr:cNvSpPr/>
      </xdr:nvSpPr>
      <xdr:spPr>
        <a:xfrm>
          <a:off x="3384550" y="1601702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50601</xdr:rowOff>
    </xdr:from>
    <xdr:ext cx="534377" cy="259045"/>
    <xdr:sp macro="" textlink="">
      <xdr:nvSpPr>
        <xdr:cNvPr id="241" name="テキスト ボックス 240">
          <a:extLst>
            <a:ext uri="{FF2B5EF4-FFF2-40B4-BE49-F238E27FC236}">
              <a16:creationId xmlns:a16="http://schemas.microsoft.com/office/drawing/2014/main" id="{E0E4ADDF-EF2F-467D-8D72-E04D959085F1}"/>
            </a:ext>
          </a:extLst>
        </xdr:cNvPr>
        <xdr:cNvSpPr txBox="1"/>
      </xdr:nvSpPr>
      <xdr:spPr>
        <a:xfrm>
          <a:off x="3187211" y="1610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100837</xdr:rowOff>
    </xdr:from>
    <xdr:to>
      <xdr:col>15</xdr:col>
      <xdr:colOff>50800</xdr:colOff>
      <xdr:row>98</xdr:row>
      <xdr:rowOff>119532</xdr:rowOff>
    </xdr:to>
    <xdr:cxnSp macro="">
      <xdr:nvCxnSpPr>
        <xdr:cNvPr id="242" name="直線コネクタ 241">
          <a:extLst>
            <a:ext uri="{FF2B5EF4-FFF2-40B4-BE49-F238E27FC236}">
              <a16:creationId xmlns:a16="http://schemas.microsoft.com/office/drawing/2014/main" id="{D225BD78-2093-4A61-A5DB-25CFFAA362B2}"/>
            </a:ext>
          </a:extLst>
        </xdr:cNvPr>
        <xdr:cNvCxnSpPr/>
      </xdr:nvCxnSpPr>
      <xdr:spPr>
        <a:xfrm flipV="1">
          <a:off x="1828800" y="15988537"/>
          <a:ext cx="793750" cy="361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63360</xdr:rowOff>
    </xdr:from>
    <xdr:to>
      <xdr:col>15</xdr:col>
      <xdr:colOff>101600</xdr:colOff>
      <xdr:row>97</xdr:row>
      <xdr:rowOff>164960</xdr:rowOff>
    </xdr:to>
    <xdr:sp macro="" textlink="">
      <xdr:nvSpPr>
        <xdr:cNvPr id="243" name="フローチャート: 判断 242">
          <a:extLst>
            <a:ext uri="{FF2B5EF4-FFF2-40B4-BE49-F238E27FC236}">
              <a16:creationId xmlns:a16="http://schemas.microsoft.com/office/drawing/2014/main" id="{430C7B43-7F6A-49E4-9849-9087F6E04560}"/>
            </a:ext>
          </a:extLst>
        </xdr:cNvPr>
        <xdr:cNvSpPr/>
      </xdr:nvSpPr>
      <xdr:spPr>
        <a:xfrm>
          <a:off x="2571750" y="1612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156087</xdr:rowOff>
    </xdr:from>
    <xdr:ext cx="534377" cy="259045"/>
    <xdr:sp macro="" textlink="">
      <xdr:nvSpPr>
        <xdr:cNvPr id="244" name="テキスト ボックス 243">
          <a:extLst>
            <a:ext uri="{FF2B5EF4-FFF2-40B4-BE49-F238E27FC236}">
              <a16:creationId xmlns:a16="http://schemas.microsoft.com/office/drawing/2014/main" id="{6B7FD0B0-62E1-49D0-B253-9EED48B9F220}"/>
            </a:ext>
          </a:extLst>
        </xdr:cNvPr>
        <xdr:cNvSpPr txBox="1"/>
      </xdr:nvSpPr>
      <xdr:spPr>
        <a:xfrm>
          <a:off x="2393461" y="1621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92787</xdr:rowOff>
    </xdr:from>
    <xdr:to>
      <xdr:col>10</xdr:col>
      <xdr:colOff>114300</xdr:colOff>
      <xdr:row>98</xdr:row>
      <xdr:rowOff>119532</xdr:rowOff>
    </xdr:to>
    <xdr:cxnSp macro="">
      <xdr:nvCxnSpPr>
        <xdr:cNvPr id="245" name="直線コネクタ 244">
          <a:extLst>
            <a:ext uri="{FF2B5EF4-FFF2-40B4-BE49-F238E27FC236}">
              <a16:creationId xmlns:a16="http://schemas.microsoft.com/office/drawing/2014/main" id="{971E52AF-946F-4510-A1D1-65FD13E1FF59}"/>
            </a:ext>
          </a:extLst>
        </xdr:cNvPr>
        <xdr:cNvCxnSpPr/>
      </xdr:nvCxnSpPr>
      <xdr:spPr>
        <a:xfrm>
          <a:off x="1028700" y="16323387"/>
          <a:ext cx="800100" cy="2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93307</xdr:rowOff>
    </xdr:from>
    <xdr:to>
      <xdr:col>10</xdr:col>
      <xdr:colOff>165100</xdr:colOff>
      <xdr:row>98</xdr:row>
      <xdr:rowOff>23457</xdr:rowOff>
    </xdr:to>
    <xdr:sp macro="" textlink="">
      <xdr:nvSpPr>
        <xdr:cNvPr id="246" name="フローチャート: 判断 245">
          <a:extLst>
            <a:ext uri="{FF2B5EF4-FFF2-40B4-BE49-F238E27FC236}">
              <a16:creationId xmlns:a16="http://schemas.microsoft.com/office/drawing/2014/main" id="{4A07C88E-631E-45DA-9A7A-83A4F1093B18}"/>
            </a:ext>
          </a:extLst>
        </xdr:cNvPr>
        <xdr:cNvSpPr/>
      </xdr:nvSpPr>
      <xdr:spPr>
        <a:xfrm>
          <a:off x="1778000" y="1615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39984</xdr:rowOff>
    </xdr:from>
    <xdr:ext cx="534377" cy="259045"/>
    <xdr:sp macro="" textlink="">
      <xdr:nvSpPr>
        <xdr:cNvPr id="247" name="テキスト ボックス 246">
          <a:extLst>
            <a:ext uri="{FF2B5EF4-FFF2-40B4-BE49-F238E27FC236}">
              <a16:creationId xmlns:a16="http://schemas.microsoft.com/office/drawing/2014/main" id="{29DCE3AB-BC74-4F87-85EC-420B5985B643}"/>
            </a:ext>
          </a:extLst>
        </xdr:cNvPr>
        <xdr:cNvSpPr txBox="1"/>
      </xdr:nvSpPr>
      <xdr:spPr>
        <a:xfrm>
          <a:off x="1580661" y="1592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123000</xdr:rowOff>
    </xdr:from>
    <xdr:to>
      <xdr:col>6</xdr:col>
      <xdr:colOff>38100</xdr:colOff>
      <xdr:row>98</xdr:row>
      <xdr:rowOff>53150</xdr:rowOff>
    </xdr:to>
    <xdr:sp macro="" textlink="">
      <xdr:nvSpPr>
        <xdr:cNvPr id="248" name="フローチャート: 判断 247">
          <a:extLst>
            <a:ext uri="{FF2B5EF4-FFF2-40B4-BE49-F238E27FC236}">
              <a16:creationId xmlns:a16="http://schemas.microsoft.com/office/drawing/2014/main" id="{EAD90EE7-2B16-4F7B-872D-3371D6E1F57D}"/>
            </a:ext>
          </a:extLst>
        </xdr:cNvPr>
        <xdr:cNvSpPr/>
      </xdr:nvSpPr>
      <xdr:spPr>
        <a:xfrm>
          <a:off x="984250" y="161821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69677</xdr:rowOff>
    </xdr:from>
    <xdr:ext cx="534377" cy="259045"/>
    <xdr:sp macro="" textlink="">
      <xdr:nvSpPr>
        <xdr:cNvPr id="249" name="テキスト ボックス 248">
          <a:extLst>
            <a:ext uri="{FF2B5EF4-FFF2-40B4-BE49-F238E27FC236}">
              <a16:creationId xmlns:a16="http://schemas.microsoft.com/office/drawing/2014/main" id="{AFE7D675-7AAD-4F47-9BF0-524DBB3A16F8}"/>
            </a:ext>
          </a:extLst>
        </xdr:cNvPr>
        <xdr:cNvSpPr txBox="1"/>
      </xdr:nvSpPr>
      <xdr:spPr>
        <a:xfrm>
          <a:off x="786911" y="1595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1D951F73-5BE9-4E47-B2B0-1BA442165825}"/>
            </a:ext>
          </a:extLst>
        </xdr:cNvPr>
        <xdr:cNvSpPr txBox="1"/>
      </xdr:nvSpPr>
      <xdr:spPr>
        <a:xfrm>
          <a:off x="40068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ACBF8B2E-D3B6-4FA0-8BDB-538326B73B2E}"/>
            </a:ext>
          </a:extLst>
        </xdr:cNvPr>
        <xdr:cNvSpPr txBox="1"/>
      </xdr:nvSpPr>
      <xdr:spPr>
        <a:xfrm>
          <a:off x="32575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DA3C6A4-BC9A-40E8-A111-B15DE4176E35}"/>
            </a:ext>
          </a:extLst>
        </xdr:cNvPr>
        <xdr:cNvSpPr txBox="1"/>
      </xdr:nvSpPr>
      <xdr:spPr>
        <a:xfrm>
          <a:off x="24511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FAF6E5BA-F28F-4EB3-AE26-778701A53495}"/>
            </a:ext>
          </a:extLst>
        </xdr:cNvPr>
        <xdr:cNvSpPr txBox="1"/>
      </xdr:nvSpPr>
      <xdr:spPr>
        <a:xfrm>
          <a:off x="16573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19F57E86-64C6-466F-B3EC-9F9BB69B4FFF}"/>
            </a:ext>
          </a:extLst>
        </xdr:cNvPr>
        <xdr:cNvSpPr txBox="1"/>
      </xdr:nvSpPr>
      <xdr:spPr>
        <a:xfrm>
          <a:off x="8572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152946</xdr:rowOff>
    </xdr:from>
    <xdr:to>
      <xdr:col>24</xdr:col>
      <xdr:colOff>114300</xdr:colOff>
      <xdr:row>98</xdr:row>
      <xdr:rowOff>83096</xdr:rowOff>
    </xdr:to>
    <xdr:sp macro="" textlink="">
      <xdr:nvSpPr>
        <xdr:cNvPr id="255" name="楕円 254">
          <a:extLst>
            <a:ext uri="{FF2B5EF4-FFF2-40B4-BE49-F238E27FC236}">
              <a16:creationId xmlns:a16="http://schemas.microsoft.com/office/drawing/2014/main" id="{E219DC36-2F78-491F-88FC-5355924B28DB}"/>
            </a:ext>
          </a:extLst>
        </xdr:cNvPr>
        <xdr:cNvSpPr/>
      </xdr:nvSpPr>
      <xdr:spPr>
        <a:xfrm>
          <a:off x="4127500" y="1621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131373</xdr:rowOff>
    </xdr:from>
    <xdr:ext cx="534377" cy="259045"/>
    <xdr:sp macro="" textlink="">
      <xdr:nvSpPr>
        <xdr:cNvPr id="256" name="衛生費該当値テキスト">
          <a:extLst>
            <a:ext uri="{FF2B5EF4-FFF2-40B4-BE49-F238E27FC236}">
              <a16:creationId xmlns:a16="http://schemas.microsoft.com/office/drawing/2014/main" id="{953796FF-E20E-4472-9306-0A02676AC4E1}"/>
            </a:ext>
          </a:extLst>
        </xdr:cNvPr>
        <xdr:cNvSpPr txBox="1"/>
      </xdr:nvSpPr>
      <xdr:spPr>
        <a:xfrm>
          <a:off x="4229100" y="1619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135116</xdr:rowOff>
    </xdr:from>
    <xdr:to>
      <xdr:col>20</xdr:col>
      <xdr:colOff>38100</xdr:colOff>
      <xdr:row>96</xdr:row>
      <xdr:rowOff>65266</xdr:rowOff>
    </xdr:to>
    <xdr:sp macro="" textlink="">
      <xdr:nvSpPr>
        <xdr:cNvPr id="257" name="楕円 256">
          <a:extLst>
            <a:ext uri="{FF2B5EF4-FFF2-40B4-BE49-F238E27FC236}">
              <a16:creationId xmlns:a16="http://schemas.microsoft.com/office/drawing/2014/main" id="{43D659BA-D73F-4F1B-8E11-D1EC93EF5EC6}"/>
            </a:ext>
          </a:extLst>
        </xdr:cNvPr>
        <xdr:cNvSpPr/>
      </xdr:nvSpPr>
      <xdr:spPr>
        <a:xfrm>
          <a:off x="3384550" y="1585136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81793</xdr:rowOff>
    </xdr:from>
    <xdr:ext cx="534377" cy="259045"/>
    <xdr:sp macro="" textlink="">
      <xdr:nvSpPr>
        <xdr:cNvPr id="258" name="テキスト ボックス 257">
          <a:extLst>
            <a:ext uri="{FF2B5EF4-FFF2-40B4-BE49-F238E27FC236}">
              <a16:creationId xmlns:a16="http://schemas.microsoft.com/office/drawing/2014/main" id="{5EC228E8-6FC5-4BBB-A541-477E2CACDFBA}"/>
            </a:ext>
          </a:extLst>
        </xdr:cNvPr>
        <xdr:cNvSpPr txBox="1"/>
      </xdr:nvSpPr>
      <xdr:spPr>
        <a:xfrm>
          <a:off x="3187211" y="1562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50037</xdr:rowOff>
    </xdr:from>
    <xdr:to>
      <xdr:col>15</xdr:col>
      <xdr:colOff>101600</xdr:colOff>
      <xdr:row>96</xdr:row>
      <xdr:rowOff>151637</xdr:rowOff>
    </xdr:to>
    <xdr:sp macro="" textlink="">
      <xdr:nvSpPr>
        <xdr:cNvPr id="259" name="楕円 258">
          <a:extLst>
            <a:ext uri="{FF2B5EF4-FFF2-40B4-BE49-F238E27FC236}">
              <a16:creationId xmlns:a16="http://schemas.microsoft.com/office/drawing/2014/main" id="{100CB5B7-56C8-4A7F-B213-7D773E308523}"/>
            </a:ext>
          </a:extLst>
        </xdr:cNvPr>
        <xdr:cNvSpPr/>
      </xdr:nvSpPr>
      <xdr:spPr>
        <a:xfrm>
          <a:off x="2571750" y="1593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168164</xdr:rowOff>
    </xdr:from>
    <xdr:ext cx="534377" cy="259045"/>
    <xdr:sp macro="" textlink="">
      <xdr:nvSpPr>
        <xdr:cNvPr id="260" name="テキスト ボックス 259">
          <a:extLst>
            <a:ext uri="{FF2B5EF4-FFF2-40B4-BE49-F238E27FC236}">
              <a16:creationId xmlns:a16="http://schemas.microsoft.com/office/drawing/2014/main" id="{136052B1-DEE8-4D6D-AFC8-68CA12068A8D}"/>
            </a:ext>
          </a:extLst>
        </xdr:cNvPr>
        <xdr:cNvSpPr txBox="1"/>
      </xdr:nvSpPr>
      <xdr:spPr>
        <a:xfrm>
          <a:off x="2393461" y="1571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68732</xdr:rowOff>
    </xdr:from>
    <xdr:to>
      <xdr:col>10</xdr:col>
      <xdr:colOff>165100</xdr:colOff>
      <xdr:row>98</xdr:row>
      <xdr:rowOff>170332</xdr:rowOff>
    </xdr:to>
    <xdr:sp macro="" textlink="">
      <xdr:nvSpPr>
        <xdr:cNvPr id="261" name="楕円 260">
          <a:extLst>
            <a:ext uri="{FF2B5EF4-FFF2-40B4-BE49-F238E27FC236}">
              <a16:creationId xmlns:a16="http://schemas.microsoft.com/office/drawing/2014/main" id="{97D4AAF1-6509-46A3-8ED4-D89E62D99280}"/>
            </a:ext>
          </a:extLst>
        </xdr:cNvPr>
        <xdr:cNvSpPr/>
      </xdr:nvSpPr>
      <xdr:spPr>
        <a:xfrm>
          <a:off x="1778000" y="1629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161459</xdr:rowOff>
    </xdr:from>
    <xdr:ext cx="534377" cy="259045"/>
    <xdr:sp macro="" textlink="">
      <xdr:nvSpPr>
        <xdr:cNvPr id="262" name="テキスト ボックス 261">
          <a:extLst>
            <a:ext uri="{FF2B5EF4-FFF2-40B4-BE49-F238E27FC236}">
              <a16:creationId xmlns:a16="http://schemas.microsoft.com/office/drawing/2014/main" id="{B3C490BE-7700-44AD-9B64-D2CE4BEEFC5D}"/>
            </a:ext>
          </a:extLst>
        </xdr:cNvPr>
        <xdr:cNvSpPr txBox="1"/>
      </xdr:nvSpPr>
      <xdr:spPr>
        <a:xfrm>
          <a:off x="1580661" y="1639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41987</xdr:rowOff>
    </xdr:from>
    <xdr:to>
      <xdr:col>6</xdr:col>
      <xdr:colOff>38100</xdr:colOff>
      <xdr:row>98</xdr:row>
      <xdr:rowOff>143587</xdr:rowOff>
    </xdr:to>
    <xdr:sp macro="" textlink="">
      <xdr:nvSpPr>
        <xdr:cNvPr id="263" name="楕円 262">
          <a:extLst>
            <a:ext uri="{FF2B5EF4-FFF2-40B4-BE49-F238E27FC236}">
              <a16:creationId xmlns:a16="http://schemas.microsoft.com/office/drawing/2014/main" id="{8352D03A-5EA3-47F1-A321-3928D4F4200F}"/>
            </a:ext>
          </a:extLst>
        </xdr:cNvPr>
        <xdr:cNvSpPr/>
      </xdr:nvSpPr>
      <xdr:spPr>
        <a:xfrm>
          <a:off x="984250" y="1627258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134714</xdr:rowOff>
    </xdr:from>
    <xdr:ext cx="534377" cy="259045"/>
    <xdr:sp macro="" textlink="">
      <xdr:nvSpPr>
        <xdr:cNvPr id="264" name="テキスト ボックス 263">
          <a:extLst>
            <a:ext uri="{FF2B5EF4-FFF2-40B4-BE49-F238E27FC236}">
              <a16:creationId xmlns:a16="http://schemas.microsoft.com/office/drawing/2014/main" id="{DA9B8D09-0102-4BE6-9265-9315B217F9EE}"/>
            </a:ext>
          </a:extLst>
        </xdr:cNvPr>
        <xdr:cNvSpPr txBox="1"/>
      </xdr:nvSpPr>
      <xdr:spPr>
        <a:xfrm>
          <a:off x="786911" y="16365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39FC9FF-15A3-4252-AF4C-71458545F3B0}"/>
            </a:ext>
          </a:extLst>
        </xdr:cNvPr>
        <xdr:cNvSpPr/>
      </xdr:nvSpPr>
      <xdr:spPr>
        <a:xfrm>
          <a:off x="5956300" y="3860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4EB3A3DF-E819-4917-8A3C-034C025FA986}"/>
            </a:ext>
          </a:extLst>
        </xdr:cNvPr>
        <xdr:cNvSpPr/>
      </xdr:nvSpPr>
      <xdr:spPr>
        <a:xfrm>
          <a:off x="606425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2E9BE398-B817-431C-960E-7F7A9C78E515}"/>
            </a:ext>
          </a:extLst>
        </xdr:cNvPr>
        <xdr:cNvSpPr/>
      </xdr:nvSpPr>
      <xdr:spPr>
        <a:xfrm>
          <a:off x="606425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71DEB4D6-9295-4607-BE1D-966BB8231807}"/>
            </a:ext>
          </a:extLst>
        </xdr:cNvPr>
        <xdr:cNvSpPr/>
      </xdr:nvSpPr>
      <xdr:spPr>
        <a:xfrm>
          <a:off x="69850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35557D27-C75B-4943-9F57-A7CDDFDC9964}"/>
            </a:ext>
          </a:extLst>
        </xdr:cNvPr>
        <xdr:cNvSpPr/>
      </xdr:nvSpPr>
      <xdr:spPr>
        <a:xfrm>
          <a:off x="69850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B7D82C3-9DA5-4BA9-960F-3F2B1DEC540E}"/>
            </a:ext>
          </a:extLst>
        </xdr:cNvPr>
        <xdr:cNvSpPr/>
      </xdr:nvSpPr>
      <xdr:spPr>
        <a:xfrm>
          <a:off x="80137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7752B9FF-0A04-4A43-8488-88DE374B7D4D}"/>
            </a:ext>
          </a:extLst>
        </xdr:cNvPr>
        <xdr:cNvSpPr/>
      </xdr:nvSpPr>
      <xdr:spPr>
        <a:xfrm>
          <a:off x="80137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7FAD1454-6338-4D27-9BA4-C64D87031349}"/>
            </a:ext>
          </a:extLst>
        </xdr:cNvPr>
        <xdr:cNvSpPr/>
      </xdr:nvSpPr>
      <xdr:spPr>
        <a:xfrm>
          <a:off x="5956300" y="4654550"/>
          <a:ext cx="42100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AE7BA709-7FF5-4BA8-941B-0ACB3317AC70}"/>
            </a:ext>
          </a:extLst>
        </xdr:cNvPr>
        <xdr:cNvSpPr txBox="1"/>
      </xdr:nvSpPr>
      <xdr:spPr>
        <a:xfrm>
          <a:off x="591820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D28851A6-1CE4-4033-A494-F4D187AF70B5}"/>
            </a:ext>
          </a:extLst>
        </xdr:cNvPr>
        <xdr:cNvCxnSpPr/>
      </xdr:nvCxnSpPr>
      <xdr:spPr>
        <a:xfrm>
          <a:off x="5956300" y="685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DEAF0DD4-85FA-4DCF-8089-0197BE103DD2}"/>
            </a:ext>
          </a:extLst>
        </xdr:cNvPr>
        <xdr:cNvCxnSpPr/>
      </xdr:nvCxnSpPr>
      <xdr:spPr>
        <a:xfrm>
          <a:off x="5956300" y="6419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D1154AE-EBA6-4EA7-A8DB-1E5416467F99}"/>
            </a:ext>
          </a:extLst>
        </xdr:cNvPr>
        <xdr:cNvSpPr txBox="1"/>
      </xdr:nvSpPr>
      <xdr:spPr>
        <a:xfrm>
          <a:off x="5726564" y="6277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4318FE71-E866-41CE-996F-2230D8D22497}"/>
            </a:ext>
          </a:extLst>
        </xdr:cNvPr>
        <xdr:cNvCxnSpPr/>
      </xdr:nvCxnSpPr>
      <xdr:spPr>
        <a:xfrm>
          <a:off x="5956300" y="5975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a:extLst>
            <a:ext uri="{FF2B5EF4-FFF2-40B4-BE49-F238E27FC236}">
              <a16:creationId xmlns:a16="http://schemas.microsoft.com/office/drawing/2014/main" id="{626D7C47-4965-4365-AADF-6E99B8CDBDCF}"/>
            </a:ext>
          </a:extLst>
        </xdr:cNvPr>
        <xdr:cNvSpPr txBox="1"/>
      </xdr:nvSpPr>
      <xdr:spPr>
        <a:xfrm>
          <a:off x="5527221" y="5839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29A85687-18B7-48E6-B678-52048920BF6A}"/>
            </a:ext>
          </a:extLst>
        </xdr:cNvPr>
        <xdr:cNvCxnSpPr/>
      </xdr:nvCxnSpPr>
      <xdr:spPr>
        <a:xfrm>
          <a:off x="5956300" y="5537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a:extLst>
            <a:ext uri="{FF2B5EF4-FFF2-40B4-BE49-F238E27FC236}">
              <a16:creationId xmlns:a16="http://schemas.microsoft.com/office/drawing/2014/main" id="{19337878-ACAE-4775-A8AF-0556C18FAE7D}"/>
            </a:ext>
          </a:extLst>
        </xdr:cNvPr>
        <xdr:cNvSpPr txBox="1"/>
      </xdr:nvSpPr>
      <xdr:spPr>
        <a:xfrm>
          <a:off x="5527221" y="5401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E51E27A6-F5BF-44ED-A914-44E2FFD8CC3B}"/>
            </a:ext>
          </a:extLst>
        </xdr:cNvPr>
        <xdr:cNvCxnSpPr/>
      </xdr:nvCxnSpPr>
      <xdr:spPr>
        <a:xfrm>
          <a:off x="5956300" y="5099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a:extLst>
            <a:ext uri="{FF2B5EF4-FFF2-40B4-BE49-F238E27FC236}">
              <a16:creationId xmlns:a16="http://schemas.microsoft.com/office/drawing/2014/main" id="{D645CC30-59C6-4F43-9D89-AA57227A5931}"/>
            </a:ext>
          </a:extLst>
        </xdr:cNvPr>
        <xdr:cNvSpPr txBox="1"/>
      </xdr:nvSpPr>
      <xdr:spPr>
        <a:xfrm>
          <a:off x="5527221" y="4956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C1C4EA9B-0D3E-4AD8-9C5A-BFCA61D478D1}"/>
            </a:ext>
          </a:extLst>
        </xdr:cNvPr>
        <xdr:cNvCxnSpPr/>
      </xdr:nvCxnSpPr>
      <xdr:spPr>
        <a:xfrm>
          <a:off x="5956300" y="4654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FB8D9D79-2287-4235-9A42-9CC9707DC549}"/>
            </a:ext>
          </a:extLst>
        </xdr:cNvPr>
        <xdr:cNvSpPr txBox="1"/>
      </xdr:nvSpPr>
      <xdr:spPr>
        <a:xfrm>
          <a:off x="5527221" y="451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3B28B994-5B3A-48DA-8FEB-6AED8955DE44}"/>
            </a:ext>
          </a:extLst>
        </xdr:cNvPr>
        <xdr:cNvSpPr/>
      </xdr:nvSpPr>
      <xdr:spPr>
        <a:xfrm>
          <a:off x="5956300" y="4654550"/>
          <a:ext cx="42100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17170</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8A82A51-7332-4298-A6F5-3A555C863735}"/>
            </a:ext>
          </a:extLst>
        </xdr:cNvPr>
        <xdr:cNvCxnSpPr/>
      </xdr:nvCxnSpPr>
      <xdr:spPr>
        <a:xfrm flipV="1">
          <a:off x="9427845" y="5141620"/>
          <a:ext cx="1270" cy="127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EBA04B82-4D65-4351-A0F1-775C77E51B76}"/>
            </a:ext>
          </a:extLst>
        </xdr:cNvPr>
        <xdr:cNvSpPr txBox="1"/>
      </xdr:nvSpPr>
      <xdr:spPr>
        <a:xfrm>
          <a:off x="9480550" y="64236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3B472D8F-854A-478D-9778-DC548D270A64}"/>
            </a:ext>
          </a:extLst>
        </xdr:cNvPr>
        <xdr:cNvCxnSpPr/>
      </xdr:nvCxnSpPr>
      <xdr:spPr>
        <a:xfrm>
          <a:off x="9359900" y="6419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135297</xdr:rowOff>
    </xdr:from>
    <xdr:ext cx="469744" cy="259045"/>
    <xdr:sp macro="" textlink="">
      <xdr:nvSpPr>
        <xdr:cNvPr id="289" name="労働費最大値テキスト">
          <a:extLst>
            <a:ext uri="{FF2B5EF4-FFF2-40B4-BE49-F238E27FC236}">
              <a16:creationId xmlns:a16="http://schemas.microsoft.com/office/drawing/2014/main" id="{7A7A1496-62F6-4B5D-AB78-13B029F6C0B4}"/>
            </a:ext>
          </a:extLst>
        </xdr:cNvPr>
        <xdr:cNvSpPr txBox="1"/>
      </xdr:nvSpPr>
      <xdr:spPr>
        <a:xfrm>
          <a:off x="9480550" y="49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17170</xdr:rowOff>
    </xdr:from>
    <xdr:to>
      <xdr:col>55</xdr:col>
      <xdr:colOff>88900</xdr:colOff>
      <xdr:row>31</xdr:row>
      <xdr:rowOff>17170</xdr:rowOff>
    </xdr:to>
    <xdr:cxnSp macro="">
      <xdr:nvCxnSpPr>
        <xdr:cNvPr id="290" name="直線コネクタ 289">
          <a:extLst>
            <a:ext uri="{FF2B5EF4-FFF2-40B4-BE49-F238E27FC236}">
              <a16:creationId xmlns:a16="http://schemas.microsoft.com/office/drawing/2014/main" id="{01F9038E-27D5-4D85-B53F-77A08E025B0B}"/>
            </a:ext>
          </a:extLst>
        </xdr:cNvPr>
        <xdr:cNvCxnSpPr/>
      </xdr:nvCxnSpPr>
      <xdr:spPr>
        <a:xfrm>
          <a:off x="9359900" y="51416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134671</xdr:rowOff>
    </xdr:from>
    <xdr:to>
      <xdr:col>55</xdr:col>
      <xdr:colOff>0</xdr:colOff>
      <xdr:row>38</xdr:row>
      <xdr:rowOff>135586</xdr:rowOff>
    </xdr:to>
    <xdr:cxnSp macro="">
      <xdr:nvCxnSpPr>
        <xdr:cNvPr id="291" name="直線コネクタ 290">
          <a:extLst>
            <a:ext uri="{FF2B5EF4-FFF2-40B4-BE49-F238E27FC236}">
              <a16:creationId xmlns:a16="http://schemas.microsoft.com/office/drawing/2014/main" id="{3836B83C-7CDB-455E-AC51-2B846053BD4A}"/>
            </a:ext>
          </a:extLst>
        </xdr:cNvPr>
        <xdr:cNvCxnSpPr/>
      </xdr:nvCxnSpPr>
      <xdr:spPr>
        <a:xfrm flipV="1">
          <a:off x="8686800" y="6414821"/>
          <a:ext cx="74295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69258</xdr:rowOff>
    </xdr:from>
    <xdr:ext cx="378565" cy="259045"/>
    <xdr:sp macro="" textlink="">
      <xdr:nvSpPr>
        <xdr:cNvPr id="292" name="労働費平均値テキスト">
          <a:extLst>
            <a:ext uri="{FF2B5EF4-FFF2-40B4-BE49-F238E27FC236}">
              <a16:creationId xmlns:a16="http://schemas.microsoft.com/office/drawing/2014/main" id="{563D706C-CF1A-4DE1-82C6-45FE51012A1B}"/>
            </a:ext>
          </a:extLst>
        </xdr:cNvPr>
        <xdr:cNvSpPr txBox="1"/>
      </xdr:nvSpPr>
      <xdr:spPr>
        <a:xfrm>
          <a:off x="9480550" y="60192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46381</xdr:rowOff>
    </xdr:from>
    <xdr:to>
      <xdr:col>55</xdr:col>
      <xdr:colOff>50800</xdr:colOff>
      <xdr:row>37</xdr:row>
      <xdr:rowOff>147981</xdr:rowOff>
    </xdr:to>
    <xdr:sp macro="" textlink="">
      <xdr:nvSpPr>
        <xdr:cNvPr id="293" name="フローチャート: 判断 292">
          <a:extLst>
            <a:ext uri="{FF2B5EF4-FFF2-40B4-BE49-F238E27FC236}">
              <a16:creationId xmlns:a16="http://schemas.microsoft.com/office/drawing/2014/main" id="{D9B6B8F4-69F2-48DC-8CAC-3D06A9D1DAF8}"/>
            </a:ext>
          </a:extLst>
        </xdr:cNvPr>
        <xdr:cNvSpPr/>
      </xdr:nvSpPr>
      <xdr:spPr>
        <a:xfrm>
          <a:off x="9398000" y="616143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135586</xdr:rowOff>
    </xdr:from>
    <xdr:to>
      <xdr:col>50</xdr:col>
      <xdr:colOff>114300</xdr:colOff>
      <xdr:row>38</xdr:row>
      <xdr:rowOff>136042</xdr:rowOff>
    </xdr:to>
    <xdr:cxnSp macro="">
      <xdr:nvCxnSpPr>
        <xdr:cNvPr id="294" name="直線コネクタ 293">
          <a:extLst>
            <a:ext uri="{FF2B5EF4-FFF2-40B4-BE49-F238E27FC236}">
              <a16:creationId xmlns:a16="http://schemas.microsoft.com/office/drawing/2014/main" id="{2FF595AE-B458-41D1-8590-D29DF79B9E96}"/>
            </a:ext>
          </a:extLst>
        </xdr:cNvPr>
        <xdr:cNvCxnSpPr/>
      </xdr:nvCxnSpPr>
      <xdr:spPr>
        <a:xfrm flipV="1">
          <a:off x="7886700" y="6415736"/>
          <a:ext cx="8001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70155</xdr:rowOff>
    </xdr:from>
    <xdr:to>
      <xdr:col>50</xdr:col>
      <xdr:colOff>165100</xdr:colOff>
      <xdr:row>38</xdr:row>
      <xdr:rowOff>305</xdr:rowOff>
    </xdr:to>
    <xdr:sp macro="" textlink="">
      <xdr:nvSpPr>
        <xdr:cNvPr id="295" name="フローチャート: 判断 294">
          <a:extLst>
            <a:ext uri="{FF2B5EF4-FFF2-40B4-BE49-F238E27FC236}">
              <a16:creationId xmlns:a16="http://schemas.microsoft.com/office/drawing/2014/main" id="{8E7D0AE1-132B-4169-96DF-521E749DEBD1}"/>
            </a:ext>
          </a:extLst>
        </xdr:cNvPr>
        <xdr:cNvSpPr/>
      </xdr:nvSpPr>
      <xdr:spPr>
        <a:xfrm>
          <a:off x="8636000" y="61852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16832</xdr:rowOff>
    </xdr:from>
    <xdr:ext cx="378565" cy="259045"/>
    <xdr:sp macro="" textlink="">
      <xdr:nvSpPr>
        <xdr:cNvPr id="296" name="テキスト ボックス 295">
          <a:extLst>
            <a:ext uri="{FF2B5EF4-FFF2-40B4-BE49-F238E27FC236}">
              <a16:creationId xmlns:a16="http://schemas.microsoft.com/office/drawing/2014/main" id="{660E685B-B70F-45FD-A96E-BBD9C21C9F03}"/>
            </a:ext>
          </a:extLst>
        </xdr:cNvPr>
        <xdr:cNvSpPr txBox="1"/>
      </xdr:nvSpPr>
      <xdr:spPr>
        <a:xfrm>
          <a:off x="8516567" y="5966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133299</xdr:rowOff>
    </xdr:from>
    <xdr:to>
      <xdr:col>45</xdr:col>
      <xdr:colOff>177800</xdr:colOff>
      <xdr:row>38</xdr:row>
      <xdr:rowOff>136042</xdr:rowOff>
    </xdr:to>
    <xdr:cxnSp macro="">
      <xdr:nvCxnSpPr>
        <xdr:cNvPr id="297" name="直線コネクタ 296">
          <a:extLst>
            <a:ext uri="{FF2B5EF4-FFF2-40B4-BE49-F238E27FC236}">
              <a16:creationId xmlns:a16="http://schemas.microsoft.com/office/drawing/2014/main" id="{AB0659ED-E613-4A62-82B2-FCBDF367063D}"/>
            </a:ext>
          </a:extLst>
        </xdr:cNvPr>
        <xdr:cNvCxnSpPr/>
      </xdr:nvCxnSpPr>
      <xdr:spPr>
        <a:xfrm>
          <a:off x="7080250" y="6413449"/>
          <a:ext cx="80645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111303</xdr:rowOff>
    </xdr:from>
    <xdr:to>
      <xdr:col>46</xdr:col>
      <xdr:colOff>38100</xdr:colOff>
      <xdr:row>37</xdr:row>
      <xdr:rowOff>41453</xdr:rowOff>
    </xdr:to>
    <xdr:sp macro="" textlink="">
      <xdr:nvSpPr>
        <xdr:cNvPr id="298" name="フローチャート: 判断 297">
          <a:extLst>
            <a:ext uri="{FF2B5EF4-FFF2-40B4-BE49-F238E27FC236}">
              <a16:creationId xmlns:a16="http://schemas.microsoft.com/office/drawing/2014/main" id="{A17D770E-1DC8-40C1-93F3-E1404A5C71F3}"/>
            </a:ext>
          </a:extLst>
        </xdr:cNvPr>
        <xdr:cNvSpPr/>
      </xdr:nvSpPr>
      <xdr:spPr>
        <a:xfrm>
          <a:off x="7842250" y="606125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57980</xdr:rowOff>
    </xdr:from>
    <xdr:ext cx="378565" cy="259045"/>
    <xdr:sp macro="" textlink="">
      <xdr:nvSpPr>
        <xdr:cNvPr id="299" name="テキスト ボックス 298">
          <a:extLst>
            <a:ext uri="{FF2B5EF4-FFF2-40B4-BE49-F238E27FC236}">
              <a16:creationId xmlns:a16="http://schemas.microsoft.com/office/drawing/2014/main" id="{685E73E2-B427-4D63-B559-AC9279FB9850}"/>
            </a:ext>
          </a:extLst>
        </xdr:cNvPr>
        <xdr:cNvSpPr txBox="1"/>
      </xdr:nvSpPr>
      <xdr:spPr>
        <a:xfrm>
          <a:off x="7716467" y="5842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133299</xdr:rowOff>
    </xdr:from>
    <xdr:to>
      <xdr:col>41</xdr:col>
      <xdr:colOff>50800</xdr:colOff>
      <xdr:row>38</xdr:row>
      <xdr:rowOff>133299</xdr:rowOff>
    </xdr:to>
    <xdr:cxnSp macro="">
      <xdr:nvCxnSpPr>
        <xdr:cNvPr id="300" name="直線コネクタ 299">
          <a:extLst>
            <a:ext uri="{FF2B5EF4-FFF2-40B4-BE49-F238E27FC236}">
              <a16:creationId xmlns:a16="http://schemas.microsoft.com/office/drawing/2014/main" id="{0AA77F77-2355-4476-9FBB-F1DA2D02BE52}"/>
            </a:ext>
          </a:extLst>
        </xdr:cNvPr>
        <xdr:cNvCxnSpPr/>
      </xdr:nvCxnSpPr>
      <xdr:spPr>
        <a:xfrm>
          <a:off x="6286500" y="6413449"/>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100787</xdr:rowOff>
    </xdr:from>
    <xdr:to>
      <xdr:col>41</xdr:col>
      <xdr:colOff>101600</xdr:colOff>
      <xdr:row>37</xdr:row>
      <xdr:rowOff>30937</xdr:rowOff>
    </xdr:to>
    <xdr:sp macro="" textlink="">
      <xdr:nvSpPr>
        <xdr:cNvPr id="301" name="フローチャート: 判断 300">
          <a:extLst>
            <a:ext uri="{FF2B5EF4-FFF2-40B4-BE49-F238E27FC236}">
              <a16:creationId xmlns:a16="http://schemas.microsoft.com/office/drawing/2014/main" id="{0ECD2410-5C15-43D7-8470-BBC5F1CD32C7}"/>
            </a:ext>
          </a:extLst>
        </xdr:cNvPr>
        <xdr:cNvSpPr/>
      </xdr:nvSpPr>
      <xdr:spPr>
        <a:xfrm>
          <a:off x="7029450" y="605073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47464</xdr:rowOff>
    </xdr:from>
    <xdr:ext cx="378565" cy="259045"/>
    <xdr:sp macro="" textlink="">
      <xdr:nvSpPr>
        <xdr:cNvPr id="302" name="テキスト ボックス 301">
          <a:extLst>
            <a:ext uri="{FF2B5EF4-FFF2-40B4-BE49-F238E27FC236}">
              <a16:creationId xmlns:a16="http://schemas.microsoft.com/office/drawing/2014/main" id="{C5BC795F-E478-4ED7-A1F4-461A6F30435A}"/>
            </a:ext>
          </a:extLst>
        </xdr:cNvPr>
        <xdr:cNvSpPr txBox="1"/>
      </xdr:nvSpPr>
      <xdr:spPr>
        <a:xfrm>
          <a:off x="6910017" y="5832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107645</xdr:rowOff>
    </xdr:from>
    <xdr:to>
      <xdr:col>36</xdr:col>
      <xdr:colOff>165100</xdr:colOff>
      <xdr:row>37</xdr:row>
      <xdr:rowOff>37795</xdr:rowOff>
    </xdr:to>
    <xdr:sp macro="" textlink="">
      <xdr:nvSpPr>
        <xdr:cNvPr id="303" name="フローチャート: 判断 302">
          <a:extLst>
            <a:ext uri="{FF2B5EF4-FFF2-40B4-BE49-F238E27FC236}">
              <a16:creationId xmlns:a16="http://schemas.microsoft.com/office/drawing/2014/main" id="{B90D1388-71BA-4EF3-AC5F-6EB637E12F4B}"/>
            </a:ext>
          </a:extLst>
        </xdr:cNvPr>
        <xdr:cNvSpPr/>
      </xdr:nvSpPr>
      <xdr:spPr>
        <a:xfrm>
          <a:off x="6235700" y="60575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54322</xdr:rowOff>
    </xdr:from>
    <xdr:ext cx="378565" cy="259045"/>
    <xdr:sp macro="" textlink="">
      <xdr:nvSpPr>
        <xdr:cNvPr id="304" name="テキスト ボックス 303">
          <a:extLst>
            <a:ext uri="{FF2B5EF4-FFF2-40B4-BE49-F238E27FC236}">
              <a16:creationId xmlns:a16="http://schemas.microsoft.com/office/drawing/2014/main" id="{8891EDA4-5042-4279-81E0-D60A23E52A23}"/>
            </a:ext>
          </a:extLst>
        </xdr:cNvPr>
        <xdr:cNvSpPr txBox="1"/>
      </xdr:nvSpPr>
      <xdr:spPr>
        <a:xfrm>
          <a:off x="6116267" y="58391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228F3080-8172-43C1-9DC3-585F1971D75E}"/>
            </a:ext>
          </a:extLst>
        </xdr:cNvPr>
        <xdr:cNvSpPr txBox="1"/>
      </xdr:nvSpPr>
      <xdr:spPr>
        <a:xfrm>
          <a:off x="92583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1C0CD953-2242-4716-94CE-B21ED3BD4ED5}"/>
            </a:ext>
          </a:extLst>
        </xdr:cNvPr>
        <xdr:cNvSpPr txBox="1"/>
      </xdr:nvSpPr>
      <xdr:spPr>
        <a:xfrm>
          <a:off x="85153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FFBB1FD1-8D0F-4F95-ADC9-61418A87EED9}"/>
            </a:ext>
          </a:extLst>
        </xdr:cNvPr>
        <xdr:cNvSpPr txBox="1"/>
      </xdr:nvSpPr>
      <xdr:spPr>
        <a:xfrm>
          <a:off x="77152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D91D8901-B048-451A-BB0D-4E9351B7848F}"/>
            </a:ext>
          </a:extLst>
        </xdr:cNvPr>
        <xdr:cNvSpPr txBox="1"/>
      </xdr:nvSpPr>
      <xdr:spPr>
        <a:xfrm>
          <a:off x="6908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83F44CBB-BF02-4766-8947-CC7D21E8BF89}"/>
            </a:ext>
          </a:extLst>
        </xdr:cNvPr>
        <xdr:cNvSpPr txBox="1"/>
      </xdr:nvSpPr>
      <xdr:spPr>
        <a:xfrm>
          <a:off x="61150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83871</xdr:rowOff>
    </xdr:from>
    <xdr:to>
      <xdr:col>55</xdr:col>
      <xdr:colOff>50800</xdr:colOff>
      <xdr:row>39</xdr:row>
      <xdr:rowOff>14021</xdr:rowOff>
    </xdr:to>
    <xdr:sp macro="" textlink="">
      <xdr:nvSpPr>
        <xdr:cNvPr id="310" name="楕円 309">
          <a:extLst>
            <a:ext uri="{FF2B5EF4-FFF2-40B4-BE49-F238E27FC236}">
              <a16:creationId xmlns:a16="http://schemas.microsoft.com/office/drawing/2014/main" id="{CE219BFC-EF9F-4B0B-A87A-69F0BE6A8AD3}"/>
            </a:ext>
          </a:extLst>
        </xdr:cNvPr>
        <xdr:cNvSpPr/>
      </xdr:nvSpPr>
      <xdr:spPr>
        <a:xfrm>
          <a:off x="9398000" y="636402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170248</xdr:rowOff>
    </xdr:from>
    <xdr:ext cx="313932" cy="259045"/>
    <xdr:sp macro="" textlink="">
      <xdr:nvSpPr>
        <xdr:cNvPr id="311" name="労働費該当値テキスト">
          <a:extLst>
            <a:ext uri="{FF2B5EF4-FFF2-40B4-BE49-F238E27FC236}">
              <a16:creationId xmlns:a16="http://schemas.microsoft.com/office/drawing/2014/main" id="{E9CAE08C-ECF0-441A-9D65-3986BF31205E}"/>
            </a:ext>
          </a:extLst>
        </xdr:cNvPr>
        <xdr:cNvSpPr txBox="1"/>
      </xdr:nvSpPr>
      <xdr:spPr>
        <a:xfrm>
          <a:off x="9480550" y="627894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84786</xdr:rowOff>
    </xdr:from>
    <xdr:to>
      <xdr:col>50</xdr:col>
      <xdr:colOff>165100</xdr:colOff>
      <xdr:row>39</xdr:row>
      <xdr:rowOff>14936</xdr:rowOff>
    </xdr:to>
    <xdr:sp macro="" textlink="">
      <xdr:nvSpPr>
        <xdr:cNvPr id="312" name="楕円 311">
          <a:extLst>
            <a:ext uri="{FF2B5EF4-FFF2-40B4-BE49-F238E27FC236}">
              <a16:creationId xmlns:a16="http://schemas.microsoft.com/office/drawing/2014/main" id="{26CE5666-CE17-47CF-AC1D-7229388F2939}"/>
            </a:ext>
          </a:extLst>
        </xdr:cNvPr>
        <xdr:cNvSpPr/>
      </xdr:nvSpPr>
      <xdr:spPr>
        <a:xfrm>
          <a:off x="8636000" y="636493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6063</xdr:rowOff>
    </xdr:from>
    <xdr:ext cx="249299" cy="259045"/>
    <xdr:sp macro="" textlink="">
      <xdr:nvSpPr>
        <xdr:cNvPr id="313" name="テキスト ボックス 312">
          <a:extLst>
            <a:ext uri="{FF2B5EF4-FFF2-40B4-BE49-F238E27FC236}">
              <a16:creationId xmlns:a16="http://schemas.microsoft.com/office/drawing/2014/main" id="{EDF12BE3-7E6A-4BA4-8C01-0C740DB76B8E}"/>
            </a:ext>
          </a:extLst>
        </xdr:cNvPr>
        <xdr:cNvSpPr txBox="1"/>
      </xdr:nvSpPr>
      <xdr:spPr>
        <a:xfrm>
          <a:off x="8574850" y="64513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85242</xdr:rowOff>
    </xdr:from>
    <xdr:to>
      <xdr:col>46</xdr:col>
      <xdr:colOff>38100</xdr:colOff>
      <xdr:row>39</xdr:row>
      <xdr:rowOff>15392</xdr:rowOff>
    </xdr:to>
    <xdr:sp macro="" textlink="">
      <xdr:nvSpPr>
        <xdr:cNvPr id="314" name="楕円 313">
          <a:extLst>
            <a:ext uri="{FF2B5EF4-FFF2-40B4-BE49-F238E27FC236}">
              <a16:creationId xmlns:a16="http://schemas.microsoft.com/office/drawing/2014/main" id="{E6078DFC-217A-4505-B394-A10F15E124FF}"/>
            </a:ext>
          </a:extLst>
        </xdr:cNvPr>
        <xdr:cNvSpPr/>
      </xdr:nvSpPr>
      <xdr:spPr>
        <a:xfrm>
          <a:off x="7842250" y="636539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6519</xdr:rowOff>
    </xdr:from>
    <xdr:ext cx="249299" cy="259045"/>
    <xdr:sp macro="" textlink="">
      <xdr:nvSpPr>
        <xdr:cNvPr id="315" name="テキスト ボックス 314">
          <a:extLst>
            <a:ext uri="{FF2B5EF4-FFF2-40B4-BE49-F238E27FC236}">
              <a16:creationId xmlns:a16="http://schemas.microsoft.com/office/drawing/2014/main" id="{DC320781-4112-43FA-B1DD-31D5A591FBC0}"/>
            </a:ext>
          </a:extLst>
        </xdr:cNvPr>
        <xdr:cNvSpPr txBox="1"/>
      </xdr:nvSpPr>
      <xdr:spPr>
        <a:xfrm>
          <a:off x="7768400" y="6451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82499</xdr:rowOff>
    </xdr:from>
    <xdr:to>
      <xdr:col>41</xdr:col>
      <xdr:colOff>101600</xdr:colOff>
      <xdr:row>39</xdr:row>
      <xdr:rowOff>12649</xdr:rowOff>
    </xdr:to>
    <xdr:sp macro="" textlink="">
      <xdr:nvSpPr>
        <xdr:cNvPr id="316" name="楕円 315">
          <a:extLst>
            <a:ext uri="{FF2B5EF4-FFF2-40B4-BE49-F238E27FC236}">
              <a16:creationId xmlns:a16="http://schemas.microsoft.com/office/drawing/2014/main" id="{4AF10E07-795A-4657-A22F-D29438BCE248}"/>
            </a:ext>
          </a:extLst>
        </xdr:cNvPr>
        <xdr:cNvSpPr/>
      </xdr:nvSpPr>
      <xdr:spPr>
        <a:xfrm>
          <a:off x="7029450" y="636264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3776</xdr:rowOff>
    </xdr:from>
    <xdr:ext cx="313932" cy="259045"/>
    <xdr:sp macro="" textlink="">
      <xdr:nvSpPr>
        <xdr:cNvPr id="317" name="テキスト ボックス 316">
          <a:extLst>
            <a:ext uri="{FF2B5EF4-FFF2-40B4-BE49-F238E27FC236}">
              <a16:creationId xmlns:a16="http://schemas.microsoft.com/office/drawing/2014/main" id="{1AFA8692-B2AE-4687-B919-F6E160EBFF11}"/>
            </a:ext>
          </a:extLst>
        </xdr:cNvPr>
        <xdr:cNvSpPr txBox="1"/>
      </xdr:nvSpPr>
      <xdr:spPr>
        <a:xfrm>
          <a:off x="6942333" y="64490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82499</xdr:rowOff>
    </xdr:from>
    <xdr:to>
      <xdr:col>36</xdr:col>
      <xdr:colOff>165100</xdr:colOff>
      <xdr:row>39</xdr:row>
      <xdr:rowOff>12649</xdr:rowOff>
    </xdr:to>
    <xdr:sp macro="" textlink="">
      <xdr:nvSpPr>
        <xdr:cNvPr id="318" name="楕円 317">
          <a:extLst>
            <a:ext uri="{FF2B5EF4-FFF2-40B4-BE49-F238E27FC236}">
              <a16:creationId xmlns:a16="http://schemas.microsoft.com/office/drawing/2014/main" id="{AC591BF0-E2E0-4773-85D1-929BB0F4E09A}"/>
            </a:ext>
          </a:extLst>
        </xdr:cNvPr>
        <xdr:cNvSpPr/>
      </xdr:nvSpPr>
      <xdr:spPr>
        <a:xfrm>
          <a:off x="6235700" y="636264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3776</xdr:rowOff>
    </xdr:from>
    <xdr:ext cx="313932" cy="259045"/>
    <xdr:sp macro="" textlink="">
      <xdr:nvSpPr>
        <xdr:cNvPr id="319" name="テキスト ボックス 318">
          <a:extLst>
            <a:ext uri="{FF2B5EF4-FFF2-40B4-BE49-F238E27FC236}">
              <a16:creationId xmlns:a16="http://schemas.microsoft.com/office/drawing/2014/main" id="{D0CE7CFD-FEE6-477E-91FC-C81D349FBE8C}"/>
            </a:ext>
          </a:extLst>
        </xdr:cNvPr>
        <xdr:cNvSpPr txBox="1"/>
      </xdr:nvSpPr>
      <xdr:spPr>
        <a:xfrm>
          <a:off x="6148583" y="64490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F7DEF8C0-678A-4924-AD19-DC0B50F25059}"/>
            </a:ext>
          </a:extLst>
        </xdr:cNvPr>
        <xdr:cNvSpPr/>
      </xdr:nvSpPr>
      <xdr:spPr>
        <a:xfrm>
          <a:off x="5956300" y="7162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7DEB06AD-6E08-4372-AD1A-A0835D5B9A89}"/>
            </a:ext>
          </a:extLst>
        </xdr:cNvPr>
        <xdr:cNvSpPr/>
      </xdr:nvSpPr>
      <xdr:spPr>
        <a:xfrm>
          <a:off x="606425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12098D1B-04C4-4943-96B9-8D374D77D6ED}"/>
            </a:ext>
          </a:extLst>
        </xdr:cNvPr>
        <xdr:cNvSpPr/>
      </xdr:nvSpPr>
      <xdr:spPr>
        <a:xfrm>
          <a:off x="606425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6161F24B-4F1D-4797-98A7-32DDAF5B07D0}"/>
            </a:ext>
          </a:extLst>
        </xdr:cNvPr>
        <xdr:cNvSpPr/>
      </xdr:nvSpPr>
      <xdr:spPr>
        <a:xfrm>
          <a:off x="69850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266E09C4-ED6A-463D-A23D-D3D337470FE6}"/>
            </a:ext>
          </a:extLst>
        </xdr:cNvPr>
        <xdr:cNvSpPr/>
      </xdr:nvSpPr>
      <xdr:spPr>
        <a:xfrm>
          <a:off x="69850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374186CE-57E5-4861-9C86-D2DB4813987B}"/>
            </a:ext>
          </a:extLst>
        </xdr:cNvPr>
        <xdr:cNvSpPr/>
      </xdr:nvSpPr>
      <xdr:spPr>
        <a:xfrm>
          <a:off x="80137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18745B54-A102-4A42-B444-0F5A379AEB1D}"/>
            </a:ext>
          </a:extLst>
        </xdr:cNvPr>
        <xdr:cNvSpPr/>
      </xdr:nvSpPr>
      <xdr:spPr>
        <a:xfrm>
          <a:off x="80137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3B4022E2-F8D7-41A1-B9A7-73CDE30AD485}"/>
            </a:ext>
          </a:extLst>
        </xdr:cNvPr>
        <xdr:cNvSpPr/>
      </xdr:nvSpPr>
      <xdr:spPr>
        <a:xfrm>
          <a:off x="5956300" y="7956550"/>
          <a:ext cx="42100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5F6D0034-5543-4B99-BC58-F82AA71FE5DC}"/>
            </a:ext>
          </a:extLst>
        </xdr:cNvPr>
        <xdr:cNvSpPr txBox="1"/>
      </xdr:nvSpPr>
      <xdr:spPr>
        <a:xfrm>
          <a:off x="591820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49F587C9-9280-47D4-8BA5-8F8BF942F913}"/>
            </a:ext>
          </a:extLst>
        </xdr:cNvPr>
        <xdr:cNvCxnSpPr/>
      </xdr:nvCxnSpPr>
      <xdr:spPr>
        <a:xfrm>
          <a:off x="5956300" y="1016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FA924C9-6E66-46B4-9D51-3C105AD95B5F}"/>
            </a:ext>
          </a:extLst>
        </xdr:cNvPr>
        <xdr:cNvCxnSpPr/>
      </xdr:nvCxnSpPr>
      <xdr:spPr>
        <a:xfrm>
          <a:off x="5956300" y="9791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C0ABAF78-DCD3-4BF5-8801-252ECEDD60FC}"/>
            </a:ext>
          </a:extLst>
        </xdr:cNvPr>
        <xdr:cNvSpPr txBox="1"/>
      </xdr:nvSpPr>
      <xdr:spPr>
        <a:xfrm>
          <a:off x="5726564" y="96558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98E2E5D1-2F1B-4E1A-A277-14B5B2D63D90}"/>
            </a:ext>
          </a:extLst>
        </xdr:cNvPr>
        <xdr:cNvCxnSpPr/>
      </xdr:nvCxnSpPr>
      <xdr:spPr>
        <a:xfrm>
          <a:off x="5956300" y="9423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A7D7E6A3-25CC-48D8-81F9-A3E6B1AA0E7A}"/>
            </a:ext>
          </a:extLst>
        </xdr:cNvPr>
        <xdr:cNvSpPr txBox="1"/>
      </xdr:nvSpPr>
      <xdr:spPr>
        <a:xfrm>
          <a:off x="5482151" y="928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56244FE1-3F34-49FC-B178-42C0C14FA1E7}"/>
            </a:ext>
          </a:extLst>
        </xdr:cNvPr>
        <xdr:cNvCxnSpPr/>
      </xdr:nvCxnSpPr>
      <xdr:spPr>
        <a:xfrm>
          <a:off x="5956300" y="9061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537B135F-96AC-4B54-860C-8955AF1583AC}"/>
            </a:ext>
          </a:extLst>
        </xdr:cNvPr>
        <xdr:cNvSpPr txBox="1"/>
      </xdr:nvSpPr>
      <xdr:spPr>
        <a:xfrm>
          <a:off x="5418031" y="8919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EA19ED70-B860-42AE-AF07-938F01A0681F}"/>
            </a:ext>
          </a:extLst>
        </xdr:cNvPr>
        <xdr:cNvCxnSpPr/>
      </xdr:nvCxnSpPr>
      <xdr:spPr>
        <a:xfrm>
          <a:off x="5956300" y="8693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787E6007-AA91-470B-9945-6A3BDDBC2ABE}"/>
            </a:ext>
          </a:extLst>
        </xdr:cNvPr>
        <xdr:cNvSpPr txBox="1"/>
      </xdr:nvSpPr>
      <xdr:spPr>
        <a:xfrm>
          <a:off x="5418031" y="855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2C15EF2A-8F92-4000-9EA0-817E60E90CCF}"/>
            </a:ext>
          </a:extLst>
        </xdr:cNvPr>
        <xdr:cNvCxnSpPr/>
      </xdr:nvCxnSpPr>
      <xdr:spPr>
        <a:xfrm>
          <a:off x="5956300" y="8324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9AA1C083-F191-49CE-A1D4-D79F09F629F3}"/>
            </a:ext>
          </a:extLst>
        </xdr:cNvPr>
        <xdr:cNvSpPr txBox="1"/>
      </xdr:nvSpPr>
      <xdr:spPr>
        <a:xfrm>
          <a:off x="5418031" y="818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8163C51B-9F9F-41D2-9B85-71418C415820}"/>
            </a:ext>
          </a:extLst>
        </xdr:cNvPr>
        <xdr:cNvCxnSpPr/>
      </xdr:nvCxnSpPr>
      <xdr:spPr>
        <a:xfrm>
          <a:off x="5956300" y="7956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892C2C57-0119-4A23-9369-E17D40BAD15C}"/>
            </a:ext>
          </a:extLst>
        </xdr:cNvPr>
        <xdr:cNvSpPr txBox="1"/>
      </xdr:nvSpPr>
      <xdr:spPr>
        <a:xfrm>
          <a:off x="5418031" y="7820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1F5E3AAD-CC75-44B4-8626-EAACB71992A6}"/>
            </a:ext>
          </a:extLst>
        </xdr:cNvPr>
        <xdr:cNvSpPr/>
      </xdr:nvSpPr>
      <xdr:spPr>
        <a:xfrm>
          <a:off x="5956300" y="7956550"/>
          <a:ext cx="42100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20455</xdr:rowOff>
    </xdr:from>
    <xdr:to>
      <xdr:col>54</xdr:col>
      <xdr:colOff>189865</xdr:colOff>
      <xdr:row>58</xdr:row>
      <xdr:rowOff>129817</xdr:rowOff>
    </xdr:to>
    <xdr:cxnSp macro="">
      <xdr:nvCxnSpPr>
        <xdr:cNvPr id="343" name="直線コネクタ 342">
          <a:extLst>
            <a:ext uri="{FF2B5EF4-FFF2-40B4-BE49-F238E27FC236}">
              <a16:creationId xmlns:a16="http://schemas.microsoft.com/office/drawing/2014/main" id="{82D6378B-FA59-4F18-99E2-879B4DF56D43}"/>
            </a:ext>
          </a:extLst>
        </xdr:cNvPr>
        <xdr:cNvCxnSpPr/>
      </xdr:nvCxnSpPr>
      <xdr:spPr>
        <a:xfrm flipV="1">
          <a:off x="9427845" y="8446905"/>
          <a:ext cx="1270" cy="1265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133644</xdr:rowOff>
    </xdr:from>
    <xdr:ext cx="534377" cy="259045"/>
    <xdr:sp macro="" textlink="">
      <xdr:nvSpPr>
        <xdr:cNvPr id="344" name="農林水産業費最小値テキスト">
          <a:extLst>
            <a:ext uri="{FF2B5EF4-FFF2-40B4-BE49-F238E27FC236}">
              <a16:creationId xmlns:a16="http://schemas.microsoft.com/office/drawing/2014/main" id="{A2A5B3E1-3D32-42A3-B798-6676CF6E0D3B}"/>
            </a:ext>
          </a:extLst>
        </xdr:cNvPr>
        <xdr:cNvSpPr txBox="1"/>
      </xdr:nvSpPr>
      <xdr:spPr>
        <a:xfrm>
          <a:off x="9480550" y="9715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129817</xdr:rowOff>
    </xdr:from>
    <xdr:to>
      <xdr:col>55</xdr:col>
      <xdr:colOff>88900</xdr:colOff>
      <xdr:row>58</xdr:row>
      <xdr:rowOff>129817</xdr:rowOff>
    </xdr:to>
    <xdr:cxnSp macro="">
      <xdr:nvCxnSpPr>
        <xdr:cNvPr id="345" name="直線コネクタ 344">
          <a:extLst>
            <a:ext uri="{FF2B5EF4-FFF2-40B4-BE49-F238E27FC236}">
              <a16:creationId xmlns:a16="http://schemas.microsoft.com/office/drawing/2014/main" id="{A7C47C51-D29F-4C5D-9128-7CD488453DB4}"/>
            </a:ext>
          </a:extLst>
        </xdr:cNvPr>
        <xdr:cNvCxnSpPr/>
      </xdr:nvCxnSpPr>
      <xdr:spPr>
        <a:xfrm>
          <a:off x="9359900" y="97119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138582</xdr:rowOff>
    </xdr:from>
    <xdr:ext cx="599010" cy="259045"/>
    <xdr:sp macro="" textlink="">
      <xdr:nvSpPr>
        <xdr:cNvPr id="346" name="農林水産業費最大値テキスト">
          <a:extLst>
            <a:ext uri="{FF2B5EF4-FFF2-40B4-BE49-F238E27FC236}">
              <a16:creationId xmlns:a16="http://schemas.microsoft.com/office/drawing/2014/main" id="{879B7170-B3BC-4BEA-956F-4538637F8FAE}"/>
            </a:ext>
          </a:extLst>
        </xdr:cNvPr>
        <xdr:cNvSpPr txBox="1"/>
      </xdr:nvSpPr>
      <xdr:spPr>
        <a:xfrm>
          <a:off x="9480550" y="8234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183,149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20455</xdr:rowOff>
    </xdr:from>
    <xdr:to>
      <xdr:col>55</xdr:col>
      <xdr:colOff>88900</xdr:colOff>
      <xdr:row>51</xdr:row>
      <xdr:rowOff>20455</xdr:rowOff>
    </xdr:to>
    <xdr:cxnSp macro="">
      <xdr:nvCxnSpPr>
        <xdr:cNvPr id="347" name="直線コネクタ 346">
          <a:extLst>
            <a:ext uri="{FF2B5EF4-FFF2-40B4-BE49-F238E27FC236}">
              <a16:creationId xmlns:a16="http://schemas.microsoft.com/office/drawing/2014/main" id="{3A2F216C-1E45-4673-811D-AE99282295C8}"/>
            </a:ext>
          </a:extLst>
        </xdr:cNvPr>
        <xdr:cNvCxnSpPr/>
      </xdr:nvCxnSpPr>
      <xdr:spPr>
        <a:xfrm>
          <a:off x="9359900" y="84469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122243</xdr:rowOff>
    </xdr:from>
    <xdr:to>
      <xdr:col>55</xdr:col>
      <xdr:colOff>0</xdr:colOff>
      <xdr:row>58</xdr:row>
      <xdr:rowOff>129817</xdr:rowOff>
    </xdr:to>
    <xdr:cxnSp macro="">
      <xdr:nvCxnSpPr>
        <xdr:cNvPr id="348" name="直線コネクタ 347">
          <a:extLst>
            <a:ext uri="{FF2B5EF4-FFF2-40B4-BE49-F238E27FC236}">
              <a16:creationId xmlns:a16="http://schemas.microsoft.com/office/drawing/2014/main" id="{9DEA703D-DAC9-425F-BCF6-70D1EEDB6A0F}"/>
            </a:ext>
          </a:extLst>
        </xdr:cNvPr>
        <xdr:cNvCxnSpPr/>
      </xdr:nvCxnSpPr>
      <xdr:spPr>
        <a:xfrm>
          <a:off x="8686800" y="9704393"/>
          <a:ext cx="742950" cy="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57279</xdr:rowOff>
    </xdr:from>
    <xdr:ext cx="534377" cy="259045"/>
    <xdr:sp macro="" textlink="">
      <xdr:nvSpPr>
        <xdr:cNvPr id="349" name="農林水産業費平均値テキスト">
          <a:extLst>
            <a:ext uri="{FF2B5EF4-FFF2-40B4-BE49-F238E27FC236}">
              <a16:creationId xmlns:a16="http://schemas.microsoft.com/office/drawing/2014/main" id="{1A716DA7-FAB8-4450-9760-B34883B029D2}"/>
            </a:ext>
          </a:extLst>
        </xdr:cNvPr>
        <xdr:cNvSpPr txBox="1"/>
      </xdr:nvSpPr>
      <xdr:spPr>
        <a:xfrm>
          <a:off x="9480550" y="9309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34402</xdr:rowOff>
    </xdr:from>
    <xdr:to>
      <xdr:col>55</xdr:col>
      <xdr:colOff>50800</xdr:colOff>
      <xdr:row>57</xdr:row>
      <xdr:rowOff>136002</xdr:rowOff>
    </xdr:to>
    <xdr:sp macro="" textlink="">
      <xdr:nvSpPr>
        <xdr:cNvPr id="350" name="フローチャート: 判断 349">
          <a:extLst>
            <a:ext uri="{FF2B5EF4-FFF2-40B4-BE49-F238E27FC236}">
              <a16:creationId xmlns:a16="http://schemas.microsoft.com/office/drawing/2014/main" id="{B7E8EA95-83F4-4526-A044-B08D0885409E}"/>
            </a:ext>
          </a:extLst>
        </xdr:cNvPr>
        <xdr:cNvSpPr/>
      </xdr:nvSpPr>
      <xdr:spPr>
        <a:xfrm>
          <a:off x="9398000" y="945145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122243</xdr:rowOff>
    </xdr:from>
    <xdr:to>
      <xdr:col>50</xdr:col>
      <xdr:colOff>114300</xdr:colOff>
      <xdr:row>58</xdr:row>
      <xdr:rowOff>147747</xdr:rowOff>
    </xdr:to>
    <xdr:cxnSp macro="">
      <xdr:nvCxnSpPr>
        <xdr:cNvPr id="351" name="直線コネクタ 350">
          <a:extLst>
            <a:ext uri="{FF2B5EF4-FFF2-40B4-BE49-F238E27FC236}">
              <a16:creationId xmlns:a16="http://schemas.microsoft.com/office/drawing/2014/main" id="{BF6F676B-C0C8-451F-81EF-987009B9E564}"/>
            </a:ext>
          </a:extLst>
        </xdr:cNvPr>
        <xdr:cNvCxnSpPr/>
      </xdr:nvCxnSpPr>
      <xdr:spPr>
        <a:xfrm flipV="1">
          <a:off x="7886700" y="9704393"/>
          <a:ext cx="800100" cy="2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41404</xdr:rowOff>
    </xdr:from>
    <xdr:to>
      <xdr:col>50</xdr:col>
      <xdr:colOff>165100</xdr:colOff>
      <xdr:row>57</xdr:row>
      <xdr:rowOff>143004</xdr:rowOff>
    </xdr:to>
    <xdr:sp macro="" textlink="">
      <xdr:nvSpPr>
        <xdr:cNvPr id="352" name="フローチャート: 判断 351">
          <a:extLst>
            <a:ext uri="{FF2B5EF4-FFF2-40B4-BE49-F238E27FC236}">
              <a16:creationId xmlns:a16="http://schemas.microsoft.com/office/drawing/2014/main" id="{29E2B6A9-327E-48FB-8D97-13A2B3236D98}"/>
            </a:ext>
          </a:extLst>
        </xdr:cNvPr>
        <xdr:cNvSpPr/>
      </xdr:nvSpPr>
      <xdr:spPr>
        <a:xfrm>
          <a:off x="8636000" y="945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159531</xdr:rowOff>
    </xdr:from>
    <xdr:ext cx="534377" cy="259045"/>
    <xdr:sp macro="" textlink="">
      <xdr:nvSpPr>
        <xdr:cNvPr id="353" name="テキスト ボックス 352">
          <a:extLst>
            <a:ext uri="{FF2B5EF4-FFF2-40B4-BE49-F238E27FC236}">
              <a16:creationId xmlns:a16="http://schemas.microsoft.com/office/drawing/2014/main" id="{A4A5E9C6-F4D5-45C6-8B27-6541F700E751}"/>
            </a:ext>
          </a:extLst>
        </xdr:cNvPr>
        <xdr:cNvSpPr txBox="1"/>
      </xdr:nvSpPr>
      <xdr:spPr>
        <a:xfrm>
          <a:off x="8438661" y="9246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134183</xdr:rowOff>
    </xdr:from>
    <xdr:to>
      <xdr:col>45</xdr:col>
      <xdr:colOff>177800</xdr:colOff>
      <xdr:row>58</xdr:row>
      <xdr:rowOff>147747</xdr:rowOff>
    </xdr:to>
    <xdr:cxnSp macro="">
      <xdr:nvCxnSpPr>
        <xdr:cNvPr id="354" name="直線コネクタ 353">
          <a:extLst>
            <a:ext uri="{FF2B5EF4-FFF2-40B4-BE49-F238E27FC236}">
              <a16:creationId xmlns:a16="http://schemas.microsoft.com/office/drawing/2014/main" id="{7EF98F9A-6D52-49A4-B52F-07CFA72A3FF3}"/>
            </a:ext>
          </a:extLst>
        </xdr:cNvPr>
        <xdr:cNvCxnSpPr/>
      </xdr:nvCxnSpPr>
      <xdr:spPr>
        <a:xfrm>
          <a:off x="7080250" y="9716333"/>
          <a:ext cx="806450" cy="1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57810</xdr:rowOff>
    </xdr:from>
    <xdr:to>
      <xdr:col>46</xdr:col>
      <xdr:colOff>38100</xdr:colOff>
      <xdr:row>57</xdr:row>
      <xdr:rowOff>159410</xdr:rowOff>
    </xdr:to>
    <xdr:sp macro="" textlink="">
      <xdr:nvSpPr>
        <xdr:cNvPr id="355" name="フローチャート: 判断 354">
          <a:extLst>
            <a:ext uri="{FF2B5EF4-FFF2-40B4-BE49-F238E27FC236}">
              <a16:creationId xmlns:a16="http://schemas.microsoft.com/office/drawing/2014/main" id="{88CC1C95-1683-436B-963A-27AB704EF22B}"/>
            </a:ext>
          </a:extLst>
        </xdr:cNvPr>
        <xdr:cNvSpPr/>
      </xdr:nvSpPr>
      <xdr:spPr>
        <a:xfrm>
          <a:off x="7842250" y="94748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4487</xdr:rowOff>
    </xdr:from>
    <xdr:ext cx="534377" cy="259045"/>
    <xdr:sp macro="" textlink="">
      <xdr:nvSpPr>
        <xdr:cNvPr id="356" name="テキスト ボックス 355">
          <a:extLst>
            <a:ext uri="{FF2B5EF4-FFF2-40B4-BE49-F238E27FC236}">
              <a16:creationId xmlns:a16="http://schemas.microsoft.com/office/drawing/2014/main" id="{2F27E8F3-FA27-48D5-ADC4-5F35F3EFBD43}"/>
            </a:ext>
          </a:extLst>
        </xdr:cNvPr>
        <xdr:cNvSpPr txBox="1"/>
      </xdr:nvSpPr>
      <xdr:spPr>
        <a:xfrm>
          <a:off x="7644911" y="9256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134183</xdr:rowOff>
    </xdr:from>
    <xdr:to>
      <xdr:col>41</xdr:col>
      <xdr:colOff>50800</xdr:colOff>
      <xdr:row>58</xdr:row>
      <xdr:rowOff>134183</xdr:rowOff>
    </xdr:to>
    <xdr:cxnSp macro="">
      <xdr:nvCxnSpPr>
        <xdr:cNvPr id="357" name="直線コネクタ 356">
          <a:extLst>
            <a:ext uri="{FF2B5EF4-FFF2-40B4-BE49-F238E27FC236}">
              <a16:creationId xmlns:a16="http://schemas.microsoft.com/office/drawing/2014/main" id="{B3D3A3F2-3F6A-451F-B504-62D2F58A96E8}"/>
            </a:ext>
          </a:extLst>
        </xdr:cNvPr>
        <xdr:cNvCxnSpPr/>
      </xdr:nvCxnSpPr>
      <xdr:spPr>
        <a:xfrm>
          <a:off x="6286500" y="9716333"/>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46807</xdr:rowOff>
    </xdr:from>
    <xdr:to>
      <xdr:col>41</xdr:col>
      <xdr:colOff>101600</xdr:colOff>
      <xdr:row>57</xdr:row>
      <xdr:rowOff>148407</xdr:rowOff>
    </xdr:to>
    <xdr:sp macro="" textlink="">
      <xdr:nvSpPr>
        <xdr:cNvPr id="358" name="フローチャート: 判断 357">
          <a:extLst>
            <a:ext uri="{FF2B5EF4-FFF2-40B4-BE49-F238E27FC236}">
              <a16:creationId xmlns:a16="http://schemas.microsoft.com/office/drawing/2014/main" id="{463D731D-A47D-4450-B924-CC09C0812F18}"/>
            </a:ext>
          </a:extLst>
        </xdr:cNvPr>
        <xdr:cNvSpPr/>
      </xdr:nvSpPr>
      <xdr:spPr>
        <a:xfrm>
          <a:off x="7029450" y="9463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164934</xdr:rowOff>
    </xdr:from>
    <xdr:ext cx="534377" cy="259045"/>
    <xdr:sp macro="" textlink="">
      <xdr:nvSpPr>
        <xdr:cNvPr id="359" name="テキスト ボックス 358">
          <a:extLst>
            <a:ext uri="{FF2B5EF4-FFF2-40B4-BE49-F238E27FC236}">
              <a16:creationId xmlns:a16="http://schemas.microsoft.com/office/drawing/2014/main" id="{69070BBE-2BD8-470D-B077-29690BE085B7}"/>
            </a:ext>
          </a:extLst>
        </xdr:cNvPr>
        <xdr:cNvSpPr txBox="1"/>
      </xdr:nvSpPr>
      <xdr:spPr>
        <a:xfrm>
          <a:off x="6851161" y="9251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44979</xdr:rowOff>
    </xdr:from>
    <xdr:to>
      <xdr:col>36</xdr:col>
      <xdr:colOff>165100</xdr:colOff>
      <xdr:row>57</xdr:row>
      <xdr:rowOff>146579</xdr:rowOff>
    </xdr:to>
    <xdr:sp macro="" textlink="">
      <xdr:nvSpPr>
        <xdr:cNvPr id="360" name="フローチャート: 判断 359">
          <a:extLst>
            <a:ext uri="{FF2B5EF4-FFF2-40B4-BE49-F238E27FC236}">
              <a16:creationId xmlns:a16="http://schemas.microsoft.com/office/drawing/2014/main" id="{79F0FDA5-1090-453D-8342-6B20D8BD6031}"/>
            </a:ext>
          </a:extLst>
        </xdr:cNvPr>
        <xdr:cNvSpPr/>
      </xdr:nvSpPr>
      <xdr:spPr>
        <a:xfrm>
          <a:off x="6235700" y="946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163106</xdr:rowOff>
    </xdr:from>
    <xdr:ext cx="534377" cy="259045"/>
    <xdr:sp macro="" textlink="">
      <xdr:nvSpPr>
        <xdr:cNvPr id="361" name="テキスト ボックス 360">
          <a:extLst>
            <a:ext uri="{FF2B5EF4-FFF2-40B4-BE49-F238E27FC236}">
              <a16:creationId xmlns:a16="http://schemas.microsoft.com/office/drawing/2014/main" id="{F05DCEC8-AD47-4884-A279-797EC1572E37}"/>
            </a:ext>
          </a:extLst>
        </xdr:cNvPr>
        <xdr:cNvSpPr txBox="1"/>
      </xdr:nvSpPr>
      <xdr:spPr>
        <a:xfrm>
          <a:off x="6038361" y="9249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FDA9214F-6A89-4F4A-B7B1-9473AACE5110}"/>
            </a:ext>
          </a:extLst>
        </xdr:cNvPr>
        <xdr:cNvSpPr txBox="1"/>
      </xdr:nvSpPr>
      <xdr:spPr>
        <a:xfrm>
          <a:off x="92583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F679DCCA-55C0-4605-A416-3951F0231D1B}"/>
            </a:ext>
          </a:extLst>
        </xdr:cNvPr>
        <xdr:cNvSpPr txBox="1"/>
      </xdr:nvSpPr>
      <xdr:spPr>
        <a:xfrm>
          <a:off x="85153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10E5D186-D846-490F-8719-6AAA5ECB9E3A}"/>
            </a:ext>
          </a:extLst>
        </xdr:cNvPr>
        <xdr:cNvSpPr txBox="1"/>
      </xdr:nvSpPr>
      <xdr:spPr>
        <a:xfrm>
          <a:off x="77152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461ABA26-7179-49F6-A6D2-D00F494B6D6A}"/>
            </a:ext>
          </a:extLst>
        </xdr:cNvPr>
        <xdr:cNvSpPr txBox="1"/>
      </xdr:nvSpPr>
      <xdr:spPr>
        <a:xfrm>
          <a:off x="6908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5F541242-2FA9-4A10-8072-8A463FD8B72E}"/>
            </a:ext>
          </a:extLst>
        </xdr:cNvPr>
        <xdr:cNvSpPr txBox="1"/>
      </xdr:nvSpPr>
      <xdr:spPr>
        <a:xfrm>
          <a:off x="61150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79017</xdr:rowOff>
    </xdr:from>
    <xdr:to>
      <xdr:col>55</xdr:col>
      <xdr:colOff>50800</xdr:colOff>
      <xdr:row>59</xdr:row>
      <xdr:rowOff>9167</xdr:rowOff>
    </xdr:to>
    <xdr:sp macro="" textlink="">
      <xdr:nvSpPr>
        <xdr:cNvPr id="367" name="楕円 366">
          <a:extLst>
            <a:ext uri="{FF2B5EF4-FFF2-40B4-BE49-F238E27FC236}">
              <a16:creationId xmlns:a16="http://schemas.microsoft.com/office/drawing/2014/main" id="{2550E9C1-8307-4AA0-836D-AD075D23BAB4}"/>
            </a:ext>
          </a:extLst>
        </xdr:cNvPr>
        <xdr:cNvSpPr/>
      </xdr:nvSpPr>
      <xdr:spPr>
        <a:xfrm>
          <a:off x="9398000" y="966116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165394</xdr:rowOff>
    </xdr:from>
    <xdr:ext cx="534377" cy="259045"/>
    <xdr:sp macro="" textlink="">
      <xdr:nvSpPr>
        <xdr:cNvPr id="368" name="農林水産業費該当値テキスト">
          <a:extLst>
            <a:ext uri="{FF2B5EF4-FFF2-40B4-BE49-F238E27FC236}">
              <a16:creationId xmlns:a16="http://schemas.microsoft.com/office/drawing/2014/main" id="{F66F3D9A-4535-4A13-BEB3-7E28A3B2AAD7}"/>
            </a:ext>
          </a:extLst>
        </xdr:cNvPr>
        <xdr:cNvSpPr txBox="1"/>
      </xdr:nvSpPr>
      <xdr:spPr>
        <a:xfrm>
          <a:off x="9480550" y="958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71443</xdr:rowOff>
    </xdr:from>
    <xdr:to>
      <xdr:col>50</xdr:col>
      <xdr:colOff>165100</xdr:colOff>
      <xdr:row>59</xdr:row>
      <xdr:rowOff>1593</xdr:rowOff>
    </xdr:to>
    <xdr:sp macro="" textlink="">
      <xdr:nvSpPr>
        <xdr:cNvPr id="369" name="楕円 368">
          <a:extLst>
            <a:ext uri="{FF2B5EF4-FFF2-40B4-BE49-F238E27FC236}">
              <a16:creationId xmlns:a16="http://schemas.microsoft.com/office/drawing/2014/main" id="{6FC77F88-8C09-4D88-A654-A0A626193BB5}"/>
            </a:ext>
          </a:extLst>
        </xdr:cNvPr>
        <xdr:cNvSpPr/>
      </xdr:nvSpPr>
      <xdr:spPr>
        <a:xfrm>
          <a:off x="8636000" y="965359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164170</xdr:rowOff>
    </xdr:from>
    <xdr:ext cx="534377" cy="259045"/>
    <xdr:sp macro="" textlink="">
      <xdr:nvSpPr>
        <xdr:cNvPr id="370" name="テキスト ボックス 369">
          <a:extLst>
            <a:ext uri="{FF2B5EF4-FFF2-40B4-BE49-F238E27FC236}">
              <a16:creationId xmlns:a16="http://schemas.microsoft.com/office/drawing/2014/main" id="{34A934D4-CE2C-43C8-AB3C-2E9EB8BAB298}"/>
            </a:ext>
          </a:extLst>
        </xdr:cNvPr>
        <xdr:cNvSpPr txBox="1"/>
      </xdr:nvSpPr>
      <xdr:spPr>
        <a:xfrm>
          <a:off x="8438661" y="9746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96947</xdr:rowOff>
    </xdr:from>
    <xdr:to>
      <xdr:col>46</xdr:col>
      <xdr:colOff>38100</xdr:colOff>
      <xdr:row>59</xdr:row>
      <xdr:rowOff>27097</xdr:rowOff>
    </xdr:to>
    <xdr:sp macro="" textlink="">
      <xdr:nvSpPr>
        <xdr:cNvPr id="371" name="楕円 370">
          <a:extLst>
            <a:ext uri="{FF2B5EF4-FFF2-40B4-BE49-F238E27FC236}">
              <a16:creationId xmlns:a16="http://schemas.microsoft.com/office/drawing/2014/main" id="{E9583A84-F8DA-4914-8F10-C5C9B0D3AC54}"/>
            </a:ext>
          </a:extLst>
        </xdr:cNvPr>
        <xdr:cNvSpPr/>
      </xdr:nvSpPr>
      <xdr:spPr>
        <a:xfrm>
          <a:off x="7842250" y="967909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18224</xdr:rowOff>
    </xdr:from>
    <xdr:ext cx="469744" cy="259045"/>
    <xdr:sp macro="" textlink="">
      <xdr:nvSpPr>
        <xdr:cNvPr id="372" name="テキスト ボックス 371">
          <a:extLst>
            <a:ext uri="{FF2B5EF4-FFF2-40B4-BE49-F238E27FC236}">
              <a16:creationId xmlns:a16="http://schemas.microsoft.com/office/drawing/2014/main" id="{91C2CE8A-A84D-464F-B7A1-EB08719D8785}"/>
            </a:ext>
          </a:extLst>
        </xdr:cNvPr>
        <xdr:cNvSpPr txBox="1"/>
      </xdr:nvSpPr>
      <xdr:spPr>
        <a:xfrm>
          <a:off x="7677228" y="9765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83383</xdr:rowOff>
    </xdr:from>
    <xdr:to>
      <xdr:col>41</xdr:col>
      <xdr:colOff>101600</xdr:colOff>
      <xdr:row>59</xdr:row>
      <xdr:rowOff>13533</xdr:rowOff>
    </xdr:to>
    <xdr:sp macro="" textlink="">
      <xdr:nvSpPr>
        <xdr:cNvPr id="373" name="楕円 372">
          <a:extLst>
            <a:ext uri="{FF2B5EF4-FFF2-40B4-BE49-F238E27FC236}">
              <a16:creationId xmlns:a16="http://schemas.microsoft.com/office/drawing/2014/main" id="{736799F8-D0A2-460A-BAF0-B2A0F53EE124}"/>
            </a:ext>
          </a:extLst>
        </xdr:cNvPr>
        <xdr:cNvSpPr/>
      </xdr:nvSpPr>
      <xdr:spPr>
        <a:xfrm>
          <a:off x="7029450" y="966553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4660</xdr:rowOff>
    </xdr:from>
    <xdr:ext cx="534377" cy="259045"/>
    <xdr:sp macro="" textlink="">
      <xdr:nvSpPr>
        <xdr:cNvPr id="374" name="テキスト ボックス 373">
          <a:extLst>
            <a:ext uri="{FF2B5EF4-FFF2-40B4-BE49-F238E27FC236}">
              <a16:creationId xmlns:a16="http://schemas.microsoft.com/office/drawing/2014/main" id="{76F4EBE7-498D-49DD-A5B9-27AF4F9D69E0}"/>
            </a:ext>
          </a:extLst>
        </xdr:cNvPr>
        <xdr:cNvSpPr txBox="1"/>
      </xdr:nvSpPr>
      <xdr:spPr>
        <a:xfrm>
          <a:off x="6851161" y="975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83383</xdr:rowOff>
    </xdr:from>
    <xdr:to>
      <xdr:col>36</xdr:col>
      <xdr:colOff>165100</xdr:colOff>
      <xdr:row>59</xdr:row>
      <xdr:rowOff>13533</xdr:rowOff>
    </xdr:to>
    <xdr:sp macro="" textlink="">
      <xdr:nvSpPr>
        <xdr:cNvPr id="375" name="楕円 374">
          <a:extLst>
            <a:ext uri="{FF2B5EF4-FFF2-40B4-BE49-F238E27FC236}">
              <a16:creationId xmlns:a16="http://schemas.microsoft.com/office/drawing/2014/main" id="{C324DEA4-D521-40D3-BC05-2F8E2D486A23}"/>
            </a:ext>
          </a:extLst>
        </xdr:cNvPr>
        <xdr:cNvSpPr/>
      </xdr:nvSpPr>
      <xdr:spPr>
        <a:xfrm>
          <a:off x="6235700" y="966553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4660</xdr:rowOff>
    </xdr:from>
    <xdr:ext cx="534377" cy="259045"/>
    <xdr:sp macro="" textlink="">
      <xdr:nvSpPr>
        <xdr:cNvPr id="376" name="テキスト ボックス 375">
          <a:extLst>
            <a:ext uri="{FF2B5EF4-FFF2-40B4-BE49-F238E27FC236}">
              <a16:creationId xmlns:a16="http://schemas.microsoft.com/office/drawing/2014/main" id="{41AB5ECE-208F-478D-BED9-900D59DF1E05}"/>
            </a:ext>
          </a:extLst>
        </xdr:cNvPr>
        <xdr:cNvSpPr txBox="1"/>
      </xdr:nvSpPr>
      <xdr:spPr>
        <a:xfrm>
          <a:off x="6038361" y="975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F834F678-5148-4001-9C1D-84B57522E0AA}"/>
            </a:ext>
          </a:extLst>
        </xdr:cNvPr>
        <xdr:cNvSpPr/>
      </xdr:nvSpPr>
      <xdr:spPr>
        <a:xfrm>
          <a:off x="5956300" y="10464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16A60311-7EE9-49DF-96BE-22797C1F3BB7}"/>
            </a:ext>
          </a:extLst>
        </xdr:cNvPr>
        <xdr:cNvSpPr/>
      </xdr:nvSpPr>
      <xdr:spPr>
        <a:xfrm>
          <a:off x="606425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5A2D8351-79B4-4CD1-BAA8-0AB14D366038}"/>
            </a:ext>
          </a:extLst>
        </xdr:cNvPr>
        <xdr:cNvSpPr/>
      </xdr:nvSpPr>
      <xdr:spPr>
        <a:xfrm>
          <a:off x="606425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E04847DE-4846-4508-B4FE-9AF2783D91A1}"/>
            </a:ext>
          </a:extLst>
        </xdr:cNvPr>
        <xdr:cNvSpPr/>
      </xdr:nvSpPr>
      <xdr:spPr>
        <a:xfrm>
          <a:off x="69850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3C473405-5DA0-4C1E-8A3E-5E9901BDD13A}"/>
            </a:ext>
          </a:extLst>
        </xdr:cNvPr>
        <xdr:cNvSpPr/>
      </xdr:nvSpPr>
      <xdr:spPr>
        <a:xfrm>
          <a:off x="69850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EB947D14-AF34-4899-9706-C5064516F657}"/>
            </a:ext>
          </a:extLst>
        </xdr:cNvPr>
        <xdr:cNvSpPr/>
      </xdr:nvSpPr>
      <xdr:spPr>
        <a:xfrm>
          <a:off x="80137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3D2D3807-5B88-42CE-BA87-5E2B737C9961}"/>
            </a:ext>
          </a:extLst>
        </xdr:cNvPr>
        <xdr:cNvSpPr/>
      </xdr:nvSpPr>
      <xdr:spPr>
        <a:xfrm>
          <a:off x="80137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D741C2C0-FB54-4284-A720-E68880CD7177}"/>
            </a:ext>
          </a:extLst>
        </xdr:cNvPr>
        <xdr:cNvSpPr/>
      </xdr:nvSpPr>
      <xdr:spPr>
        <a:xfrm>
          <a:off x="5956300" y="11258550"/>
          <a:ext cx="42100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3D6C6D5E-65AE-4F0B-8273-A611D8393A17}"/>
            </a:ext>
          </a:extLst>
        </xdr:cNvPr>
        <xdr:cNvSpPr txBox="1"/>
      </xdr:nvSpPr>
      <xdr:spPr>
        <a:xfrm>
          <a:off x="591820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C100E5F3-9798-4D57-BE4B-09DC277CBCEC}"/>
            </a:ext>
          </a:extLst>
        </xdr:cNvPr>
        <xdr:cNvCxnSpPr/>
      </xdr:nvCxnSpPr>
      <xdr:spPr>
        <a:xfrm>
          <a:off x="5956300" y="13462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30C7558D-C6B3-42C1-B0F0-0547F766D4FC}"/>
            </a:ext>
          </a:extLst>
        </xdr:cNvPr>
        <xdr:cNvCxnSpPr/>
      </xdr:nvCxnSpPr>
      <xdr:spPr>
        <a:xfrm>
          <a:off x="5956300" y="131481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3ABBA89C-4838-474E-9DC1-6B39537A1CF7}"/>
            </a:ext>
          </a:extLst>
        </xdr:cNvPr>
        <xdr:cNvSpPr txBox="1"/>
      </xdr:nvSpPr>
      <xdr:spPr>
        <a:xfrm>
          <a:off x="5726564" y="1301225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8D9FFF68-2F0D-4B5B-9E09-F92E34DB8B09}"/>
            </a:ext>
          </a:extLst>
        </xdr:cNvPr>
        <xdr:cNvCxnSpPr/>
      </xdr:nvCxnSpPr>
      <xdr:spPr>
        <a:xfrm>
          <a:off x="5956300" y="128342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66BE0226-3527-4A94-9402-6046EFE78ED1}"/>
            </a:ext>
          </a:extLst>
        </xdr:cNvPr>
        <xdr:cNvSpPr txBox="1"/>
      </xdr:nvSpPr>
      <xdr:spPr>
        <a:xfrm>
          <a:off x="5482151" y="1269838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7F7409D-2A81-42CC-8974-651EE11BFCB3}"/>
            </a:ext>
          </a:extLst>
        </xdr:cNvPr>
        <xdr:cNvCxnSpPr/>
      </xdr:nvCxnSpPr>
      <xdr:spPr>
        <a:xfrm>
          <a:off x="5956300" y="1252038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298D1EE3-B295-4B9A-BBA5-018F38428A52}"/>
            </a:ext>
          </a:extLst>
        </xdr:cNvPr>
        <xdr:cNvSpPr txBox="1"/>
      </xdr:nvSpPr>
      <xdr:spPr>
        <a:xfrm>
          <a:off x="5482151" y="1238451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B672DCDF-DF0F-4F4C-9124-BA8A79524C29}"/>
            </a:ext>
          </a:extLst>
        </xdr:cNvPr>
        <xdr:cNvCxnSpPr/>
      </xdr:nvCxnSpPr>
      <xdr:spPr>
        <a:xfrm>
          <a:off x="5956300" y="122065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5D6A9A8E-1318-4F2D-974B-F5840A26F1B8}"/>
            </a:ext>
          </a:extLst>
        </xdr:cNvPr>
        <xdr:cNvSpPr txBox="1"/>
      </xdr:nvSpPr>
      <xdr:spPr>
        <a:xfrm>
          <a:off x="5482151" y="120642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CBA32667-F78B-481C-8A15-45C30C2CF3A8}"/>
            </a:ext>
          </a:extLst>
        </xdr:cNvPr>
        <xdr:cNvCxnSpPr/>
      </xdr:nvCxnSpPr>
      <xdr:spPr>
        <a:xfrm>
          <a:off x="5956300" y="118926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a:extLst>
            <a:ext uri="{FF2B5EF4-FFF2-40B4-BE49-F238E27FC236}">
              <a16:creationId xmlns:a16="http://schemas.microsoft.com/office/drawing/2014/main" id="{7260BB73-DFF3-4E74-BDC2-C9F07B31D24C}"/>
            </a:ext>
          </a:extLst>
        </xdr:cNvPr>
        <xdr:cNvSpPr txBox="1"/>
      </xdr:nvSpPr>
      <xdr:spPr>
        <a:xfrm>
          <a:off x="5482151" y="117504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C1CCC156-F175-457B-984F-12C2B69A33CF}"/>
            </a:ext>
          </a:extLst>
        </xdr:cNvPr>
        <xdr:cNvCxnSpPr/>
      </xdr:nvCxnSpPr>
      <xdr:spPr>
        <a:xfrm>
          <a:off x="5956300" y="1157242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a:extLst>
            <a:ext uri="{FF2B5EF4-FFF2-40B4-BE49-F238E27FC236}">
              <a16:creationId xmlns:a16="http://schemas.microsoft.com/office/drawing/2014/main" id="{6AE1FCD3-459F-4D3A-B022-7B15636F7637}"/>
            </a:ext>
          </a:extLst>
        </xdr:cNvPr>
        <xdr:cNvSpPr txBox="1"/>
      </xdr:nvSpPr>
      <xdr:spPr>
        <a:xfrm>
          <a:off x="5418031" y="114365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8ECEA682-8E64-457D-AB29-8BFEB3EB8EB2}"/>
            </a:ext>
          </a:extLst>
        </xdr:cNvPr>
        <xdr:cNvCxnSpPr/>
      </xdr:nvCxnSpPr>
      <xdr:spPr>
        <a:xfrm>
          <a:off x="5956300" y="11258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ECDF5B23-F8F0-4369-B920-CCBCD1576456}"/>
            </a:ext>
          </a:extLst>
        </xdr:cNvPr>
        <xdr:cNvSpPr txBox="1"/>
      </xdr:nvSpPr>
      <xdr:spPr>
        <a:xfrm>
          <a:off x="5418031" y="11122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98892458-7B10-4BA5-8FB4-790EBECC1B16}"/>
            </a:ext>
          </a:extLst>
        </xdr:cNvPr>
        <xdr:cNvSpPr/>
      </xdr:nvSpPr>
      <xdr:spPr>
        <a:xfrm>
          <a:off x="5956300" y="11258550"/>
          <a:ext cx="42100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171361</xdr:rowOff>
    </xdr:from>
    <xdr:to>
      <xdr:col>54</xdr:col>
      <xdr:colOff>189865</xdr:colOff>
      <xdr:row>78</xdr:row>
      <xdr:rowOff>137103</xdr:rowOff>
    </xdr:to>
    <xdr:cxnSp macro="">
      <xdr:nvCxnSpPr>
        <xdr:cNvPr id="402" name="直線コネクタ 401">
          <a:extLst>
            <a:ext uri="{FF2B5EF4-FFF2-40B4-BE49-F238E27FC236}">
              <a16:creationId xmlns:a16="http://schemas.microsoft.com/office/drawing/2014/main" id="{35B1FBB8-E4B0-438B-8DBD-7A46A1BE9EBD}"/>
            </a:ext>
          </a:extLst>
        </xdr:cNvPr>
        <xdr:cNvCxnSpPr/>
      </xdr:nvCxnSpPr>
      <xdr:spPr>
        <a:xfrm flipV="1">
          <a:off x="9427845" y="11563261"/>
          <a:ext cx="1270" cy="1457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140930</xdr:rowOff>
    </xdr:from>
    <xdr:ext cx="469744" cy="259045"/>
    <xdr:sp macro="" textlink="">
      <xdr:nvSpPr>
        <xdr:cNvPr id="403" name="商工費最小値テキスト">
          <a:extLst>
            <a:ext uri="{FF2B5EF4-FFF2-40B4-BE49-F238E27FC236}">
              <a16:creationId xmlns:a16="http://schemas.microsoft.com/office/drawing/2014/main" id="{926C4538-7F52-402B-8745-18C449106542}"/>
            </a:ext>
          </a:extLst>
        </xdr:cNvPr>
        <xdr:cNvSpPr txBox="1"/>
      </xdr:nvSpPr>
      <xdr:spPr>
        <a:xfrm>
          <a:off x="9480550" y="13025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137103</xdr:rowOff>
    </xdr:from>
    <xdr:to>
      <xdr:col>55</xdr:col>
      <xdr:colOff>88900</xdr:colOff>
      <xdr:row>78</xdr:row>
      <xdr:rowOff>137103</xdr:rowOff>
    </xdr:to>
    <xdr:cxnSp macro="">
      <xdr:nvCxnSpPr>
        <xdr:cNvPr id="404" name="直線コネクタ 403">
          <a:extLst>
            <a:ext uri="{FF2B5EF4-FFF2-40B4-BE49-F238E27FC236}">
              <a16:creationId xmlns:a16="http://schemas.microsoft.com/office/drawing/2014/main" id="{70AE3E8C-C71B-4025-887B-B08D3FFF5577}"/>
            </a:ext>
          </a:extLst>
        </xdr:cNvPr>
        <xdr:cNvCxnSpPr/>
      </xdr:nvCxnSpPr>
      <xdr:spPr>
        <a:xfrm>
          <a:off x="9359900" y="130212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118038</xdr:rowOff>
    </xdr:from>
    <xdr:ext cx="599010" cy="259045"/>
    <xdr:sp macro="" textlink="">
      <xdr:nvSpPr>
        <xdr:cNvPr id="405" name="商工費最大値テキスト">
          <a:extLst>
            <a:ext uri="{FF2B5EF4-FFF2-40B4-BE49-F238E27FC236}">
              <a16:creationId xmlns:a16="http://schemas.microsoft.com/office/drawing/2014/main" id="{4A45CA2C-E513-4F6D-9C00-00B1B297EEB9}"/>
            </a:ext>
          </a:extLst>
        </xdr:cNvPr>
        <xdr:cNvSpPr txBox="1"/>
      </xdr:nvSpPr>
      <xdr:spPr>
        <a:xfrm>
          <a:off x="9480550" y="11351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171361</xdr:rowOff>
    </xdr:from>
    <xdr:to>
      <xdr:col>55</xdr:col>
      <xdr:colOff>88900</xdr:colOff>
      <xdr:row>69</xdr:row>
      <xdr:rowOff>171361</xdr:rowOff>
    </xdr:to>
    <xdr:cxnSp macro="">
      <xdr:nvCxnSpPr>
        <xdr:cNvPr id="406" name="直線コネクタ 405">
          <a:extLst>
            <a:ext uri="{FF2B5EF4-FFF2-40B4-BE49-F238E27FC236}">
              <a16:creationId xmlns:a16="http://schemas.microsoft.com/office/drawing/2014/main" id="{3091309F-22AA-4FCB-9D9E-B8D2D1527963}"/>
            </a:ext>
          </a:extLst>
        </xdr:cNvPr>
        <xdr:cNvCxnSpPr/>
      </xdr:nvCxnSpPr>
      <xdr:spPr>
        <a:xfrm>
          <a:off x="9359900" y="115632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90289</xdr:rowOff>
    </xdr:from>
    <xdr:to>
      <xdr:col>55</xdr:col>
      <xdr:colOff>0</xdr:colOff>
      <xdr:row>78</xdr:row>
      <xdr:rowOff>170447</xdr:rowOff>
    </xdr:to>
    <xdr:cxnSp macro="">
      <xdr:nvCxnSpPr>
        <xdr:cNvPr id="407" name="直線コネクタ 406">
          <a:extLst>
            <a:ext uri="{FF2B5EF4-FFF2-40B4-BE49-F238E27FC236}">
              <a16:creationId xmlns:a16="http://schemas.microsoft.com/office/drawing/2014/main" id="{1A2B1DF2-ED3E-4505-A8D9-D296388F47FB}"/>
            </a:ext>
          </a:extLst>
        </xdr:cNvPr>
        <xdr:cNvCxnSpPr/>
      </xdr:nvCxnSpPr>
      <xdr:spPr>
        <a:xfrm flipV="1">
          <a:off x="8686800" y="12974439"/>
          <a:ext cx="742950" cy="73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78271</xdr:rowOff>
    </xdr:from>
    <xdr:ext cx="534377" cy="259045"/>
    <xdr:sp macro="" textlink="">
      <xdr:nvSpPr>
        <xdr:cNvPr id="408" name="商工費平均値テキスト">
          <a:extLst>
            <a:ext uri="{FF2B5EF4-FFF2-40B4-BE49-F238E27FC236}">
              <a16:creationId xmlns:a16="http://schemas.microsoft.com/office/drawing/2014/main" id="{CE146CD3-1943-4540-B1F3-678D5DB00897}"/>
            </a:ext>
          </a:extLst>
        </xdr:cNvPr>
        <xdr:cNvSpPr txBox="1"/>
      </xdr:nvSpPr>
      <xdr:spPr>
        <a:xfrm>
          <a:off x="9480550" y="12467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55394</xdr:rowOff>
    </xdr:from>
    <xdr:to>
      <xdr:col>55</xdr:col>
      <xdr:colOff>50800</xdr:colOff>
      <xdr:row>76</xdr:row>
      <xdr:rowOff>156994</xdr:rowOff>
    </xdr:to>
    <xdr:sp macro="" textlink="">
      <xdr:nvSpPr>
        <xdr:cNvPr id="409" name="フローチャート: 判断 408">
          <a:extLst>
            <a:ext uri="{FF2B5EF4-FFF2-40B4-BE49-F238E27FC236}">
              <a16:creationId xmlns:a16="http://schemas.microsoft.com/office/drawing/2014/main" id="{F502D733-E30E-4FB5-B109-36049DE410F8}"/>
            </a:ext>
          </a:extLst>
        </xdr:cNvPr>
        <xdr:cNvSpPr/>
      </xdr:nvSpPr>
      <xdr:spPr>
        <a:xfrm>
          <a:off x="9398000" y="1260934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170447</xdr:rowOff>
    </xdr:from>
    <xdr:to>
      <xdr:col>50</xdr:col>
      <xdr:colOff>114300</xdr:colOff>
      <xdr:row>79</xdr:row>
      <xdr:rowOff>17171</xdr:rowOff>
    </xdr:to>
    <xdr:cxnSp macro="">
      <xdr:nvCxnSpPr>
        <xdr:cNvPr id="410" name="直線コネクタ 409">
          <a:extLst>
            <a:ext uri="{FF2B5EF4-FFF2-40B4-BE49-F238E27FC236}">
              <a16:creationId xmlns:a16="http://schemas.microsoft.com/office/drawing/2014/main" id="{E9232197-E2D4-4021-970E-225477F6B0FC}"/>
            </a:ext>
          </a:extLst>
        </xdr:cNvPr>
        <xdr:cNvCxnSpPr/>
      </xdr:nvCxnSpPr>
      <xdr:spPr>
        <a:xfrm flipV="1">
          <a:off x="7886700" y="13048247"/>
          <a:ext cx="800100" cy="1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135714</xdr:rowOff>
    </xdr:from>
    <xdr:to>
      <xdr:col>50</xdr:col>
      <xdr:colOff>165100</xdr:colOff>
      <xdr:row>77</xdr:row>
      <xdr:rowOff>65864</xdr:rowOff>
    </xdr:to>
    <xdr:sp macro="" textlink="">
      <xdr:nvSpPr>
        <xdr:cNvPr id="411" name="フローチャート: 判断 410">
          <a:extLst>
            <a:ext uri="{FF2B5EF4-FFF2-40B4-BE49-F238E27FC236}">
              <a16:creationId xmlns:a16="http://schemas.microsoft.com/office/drawing/2014/main" id="{C8C3EA2F-E8F1-4441-BF61-E9980609A48A}"/>
            </a:ext>
          </a:extLst>
        </xdr:cNvPr>
        <xdr:cNvSpPr/>
      </xdr:nvSpPr>
      <xdr:spPr>
        <a:xfrm>
          <a:off x="8636000" y="1268966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82391</xdr:rowOff>
    </xdr:from>
    <xdr:ext cx="534377" cy="259045"/>
    <xdr:sp macro="" textlink="">
      <xdr:nvSpPr>
        <xdr:cNvPr id="412" name="テキスト ボックス 411">
          <a:extLst>
            <a:ext uri="{FF2B5EF4-FFF2-40B4-BE49-F238E27FC236}">
              <a16:creationId xmlns:a16="http://schemas.microsoft.com/office/drawing/2014/main" id="{E5E8A390-8B60-4874-84D2-2F7786218B2D}"/>
            </a:ext>
          </a:extLst>
        </xdr:cNvPr>
        <xdr:cNvSpPr txBox="1"/>
      </xdr:nvSpPr>
      <xdr:spPr>
        <a:xfrm>
          <a:off x="8438661" y="1247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17171</xdr:rowOff>
    </xdr:from>
    <xdr:to>
      <xdr:col>45</xdr:col>
      <xdr:colOff>177800</xdr:colOff>
      <xdr:row>79</xdr:row>
      <xdr:rowOff>29204</xdr:rowOff>
    </xdr:to>
    <xdr:cxnSp macro="">
      <xdr:nvCxnSpPr>
        <xdr:cNvPr id="413" name="直線コネクタ 412">
          <a:extLst>
            <a:ext uri="{FF2B5EF4-FFF2-40B4-BE49-F238E27FC236}">
              <a16:creationId xmlns:a16="http://schemas.microsoft.com/office/drawing/2014/main" id="{69DD74CD-3161-4FC5-8D1E-5B520EF0D9CC}"/>
            </a:ext>
          </a:extLst>
        </xdr:cNvPr>
        <xdr:cNvCxnSpPr/>
      </xdr:nvCxnSpPr>
      <xdr:spPr>
        <a:xfrm flipV="1">
          <a:off x="7080250" y="13066421"/>
          <a:ext cx="806450" cy="12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52911</xdr:rowOff>
    </xdr:from>
    <xdr:to>
      <xdr:col>46</xdr:col>
      <xdr:colOff>38100</xdr:colOff>
      <xdr:row>76</xdr:row>
      <xdr:rowOff>154511</xdr:rowOff>
    </xdr:to>
    <xdr:sp macro="" textlink="">
      <xdr:nvSpPr>
        <xdr:cNvPr id="414" name="フローチャート: 判断 413">
          <a:extLst>
            <a:ext uri="{FF2B5EF4-FFF2-40B4-BE49-F238E27FC236}">
              <a16:creationId xmlns:a16="http://schemas.microsoft.com/office/drawing/2014/main" id="{4169940E-5AE2-4B55-8EE7-7F0B7377144B}"/>
            </a:ext>
          </a:extLst>
        </xdr:cNvPr>
        <xdr:cNvSpPr/>
      </xdr:nvSpPr>
      <xdr:spPr>
        <a:xfrm>
          <a:off x="7842250" y="1260686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171038</xdr:rowOff>
    </xdr:from>
    <xdr:ext cx="534377" cy="259045"/>
    <xdr:sp macro="" textlink="">
      <xdr:nvSpPr>
        <xdr:cNvPr id="415" name="テキスト ボックス 414">
          <a:extLst>
            <a:ext uri="{FF2B5EF4-FFF2-40B4-BE49-F238E27FC236}">
              <a16:creationId xmlns:a16="http://schemas.microsoft.com/office/drawing/2014/main" id="{2DD7B1E4-D018-4BFA-9117-597A8EDF029F}"/>
            </a:ext>
          </a:extLst>
        </xdr:cNvPr>
        <xdr:cNvSpPr txBox="1"/>
      </xdr:nvSpPr>
      <xdr:spPr>
        <a:xfrm>
          <a:off x="7644911" y="1238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29204</xdr:rowOff>
    </xdr:from>
    <xdr:to>
      <xdr:col>41</xdr:col>
      <xdr:colOff>50800</xdr:colOff>
      <xdr:row>79</xdr:row>
      <xdr:rowOff>38413</xdr:rowOff>
    </xdr:to>
    <xdr:cxnSp macro="">
      <xdr:nvCxnSpPr>
        <xdr:cNvPr id="416" name="直線コネクタ 415">
          <a:extLst>
            <a:ext uri="{FF2B5EF4-FFF2-40B4-BE49-F238E27FC236}">
              <a16:creationId xmlns:a16="http://schemas.microsoft.com/office/drawing/2014/main" id="{A9A44968-2214-496E-BC44-D7DA4D0160C3}"/>
            </a:ext>
          </a:extLst>
        </xdr:cNvPr>
        <xdr:cNvCxnSpPr/>
      </xdr:nvCxnSpPr>
      <xdr:spPr>
        <a:xfrm flipV="1">
          <a:off x="6286500" y="13078454"/>
          <a:ext cx="793750" cy="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71558</xdr:rowOff>
    </xdr:from>
    <xdr:to>
      <xdr:col>41</xdr:col>
      <xdr:colOff>101600</xdr:colOff>
      <xdr:row>78</xdr:row>
      <xdr:rowOff>1708</xdr:rowOff>
    </xdr:to>
    <xdr:sp macro="" textlink="">
      <xdr:nvSpPr>
        <xdr:cNvPr id="417" name="フローチャート: 判断 416">
          <a:extLst>
            <a:ext uri="{FF2B5EF4-FFF2-40B4-BE49-F238E27FC236}">
              <a16:creationId xmlns:a16="http://schemas.microsoft.com/office/drawing/2014/main" id="{E18D7DD1-3FA6-46E3-985B-1D80432B12CF}"/>
            </a:ext>
          </a:extLst>
        </xdr:cNvPr>
        <xdr:cNvSpPr/>
      </xdr:nvSpPr>
      <xdr:spPr>
        <a:xfrm>
          <a:off x="7029450" y="1279060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18235</xdr:rowOff>
    </xdr:from>
    <xdr:ext cx="534377" cy="259045"/>
    <xdr:sp macro="" textlink="">
      <xdr:nvSpPr>
        <xdr:cNvPr id="418" name="テキスト ボックス 417">
          <a:extLst>
            <a:ext uri="{FF2B5EF4-FFF2-40B4-BE49-F238E27FC236}">
              <a16:creationId xmlns:a16="http://schemas.microsoft.com/office/drawing/2014/main" id="{96D686B0-2640-41B8-ABF5-F56E9C2820C3}"/>
            </a:ext>
          </a:extLst>
        </xdr:cNvPr>
        <xdr:cNvSpPr txBox="1"/>
      </xdr:nvSpPr>
      <xdr:spPr>
        <a:xfrm>
          <a:off x="6851161" y="12572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109049</xdr:rowOff>
    </xdr:from>
    <xdr:to>
      <xdr:col>36</xdr:col>
      <xdr:colOff>165100</xdr:colOff>
      <xdr:row>78</xdr:row>
      <xdr:rowOff>39199</xdr:rowOff>
    </xdr:to>
    <xdr:sp macro="" textlink="">
      <xdr:nvSpPr>
        <xdr:cNvPr id="419" name="フローチャート: 判断 418">
          <a:extLst>
            <a:ext uri="{FF2B5EF4-FFF2-40B4-BE49-F238E27FC236}">
              <a16:creationId xmlns:a16="http://schemas.microsoft.com/office/drawing/2014/main" id="{4DD17B9C-8650-44DF-A9AA-844312308D64}"/>
            </a:ext>
          </a:extLst>
        </xdr:cNvPr>
        <xdr:cNvSpPr/>
      </xdr:nvSpPr>
      <xdr:spPr>
        <a:xfrm>
          <a:off x="6235700" y="1282809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55726</xdr:rowOff>
    </xdr:from>
    <xdr:ext cx="534377" cy="259045"/>
    <xdr:sp macro="" textlink="">
      <xdr:nvSpPr>
        <xdr:cNvPr id="420" name="テキスト ボックス 419">
          <a:extLst>
            <a:ext uri="{FF2B5EF4-FFF2-40B4-BE49-F238E27FC236}">
              <a16:creationId xmlns:a16="http://schemas.microsoft.com/office/drawing/2014/main" id="{047DF471-B279-4761-923A-3E10C92F6F48}"/>
            </a:ext>
          </a:extLst>
        </xdr:cNvPr>
        <xdr:cNvSpPr txBox="1"/>
      </xdr:nvSpPr>
      <xdr:spPr>
        <a:xfrm>
          <a:off x="6038361" y="1260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1025603D-45C9-4B2A-8BFA-C1FCE358D54C}"/>
            </a:ext>
          </a:extLst>
        </xdr:cNvPr>
        <xdr:cNvSpPr txBox="1"/>
      </xdr:nvSpPr>
      <xdr:spPr>
        <a:xfrm>
          <a:off x="92583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28AC2EE3-C7A6-44F2-AE1D-39EEDEC060E8}"/>
            </a:ext>
          </a:extLst>
        </xdr:cNvPr>
        <xdr:cNvSpPr txBox="1"/>
      </xdr:nvSpPr>
      <xdr:spPr>
        <a:xfrm>
          <a:off x="85153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9E068759-97E8-49E0-BE30-2F520CB8DDF5}"/>
            </a:ext>
          </a:extLst>
        </xdr:cNvPr>
        <xdr:cNvSpPr txBox="1"/>
      </xdr:nvSpPr>
      <xdr:spPr>
        <a:xfrm>
          <a:off x="77152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8402A2A6-1CCA-40FC-9C6D-27E24FD2E4E4}"/>
            </a:ext>
          </a:extLst>
        </xdr:cNvPr>
        <xdr:cNvSpPr txBox="1"/>
      </xdr:nvSpPr>
      <xdr:spPr>
        <a:xfrm>
          <a:off x="690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5C2D27D5-BAA8-42F9-82F0-F80641573038}"/>
            </a:ext>
          </a:extLst>
        </xdr:cNvPr>
        <xdr:cNvSpPr txBox="1"/>
      </xdr:nvSpPr>
      <xdr:spPr>
        <a:xfrm>
          <a:off x="61150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39489</xdr:rowOff>
    </xdr:from>
    <xdr:to>
      <xdr:col>55</xdr:col>
      <xdr:colOff>50800</xdr:colOff>
      <xdr:row>78</xdr:row>
      <xdr:rowOff>141089</xdr:rowOff>
    </xdr:to>
    <xdr:sp macro="" textlink="">
      <xdr:nvSpPr>
        <xdr:cNvPr id="426" name="楕円 425">
          <a:extLst>
            <a:ext uri="{FF2B5EF4-FFF2-40B4-BE49-F238E27FC236}">
              <a16:creationId xmlns:a16="http://schemas.microsoft.com/office/drawing/2014/main" id="{1EF664BE-97D8-479A-9473-AD738EE638F9}"/>
            </a:ext>
          </a:extLst>
        </xdr:cNvPr>
        <xdr:cNvSpPr/>
      </xdr:nvSpPr>
      <xdr:spPr>
        <a:xfrm>
          <a:off x="9398000" y="1292363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125866</xdr:rowOff>
    </xdr:from>
    <xdr:ext cx="534377" cy="259045"/>
    <xdr:sp macro="" textlink="">
      <xdr:nvSpPr>
        <xdr:cNvPr id="427" name="商工費該当値テキスト">
          <a:extLst>
            <a:ext uri="{FF2B5EF4-FFF2-40B4-BE49-F238E27FC236}">
              <a16:creationId xmlns:a16="http://schemas.microsoft.com/office/drawing/2014/main" id="{A870DC37-D74D-432A-A89D-F29ECC4DC5B5}"/>
            </a:ext>
          </a:extLst>
        </xdr:cNvPr>
        <xdr:cNvSpPr txBox="1"/>
      </xdr:nvSpPr>
      <xdr:spPr>
        <a:xfrm>
          <a:off x="9480550" y="1284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119647</xdr:rowOff>
    </xdr:from>
    <xdr:to>
      <xdr:col>50</xdr:col>
      <xdr:colOff>165100</xdr:colOff>
      <xdr:row>79</xdr:row>
      <xdr:rowOff>49797</xdr:rowOff>
    </xdr:to>
    <xdr:sp macro="" textlink="">
      <xdr:nvSpPr>
        <xdr:cNvPr id="428" name="楕円 427">
          <a:extLst>
            <a:ext uri="{FF2B5EF4-FFF2-40B4-BE49-F238E27FC236}">
              <a16:creationId xmlns:a16="http://schemas.microsoft.com/office/drawing/2014/main" id="{C2E2EED0-D6A3-477F-8624-3FBF0C755110}"/>
            </a:ext>
          </a:extLst>
        </xdr:cNvPr>
        <xdr:cNvSpPr/>
      </xdr:nvSpPr>
      <xdr:spPr>
        <a:xfrm>
          <a:off x="8636000" y="1300379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40924</xdr:rowOff>
    </xdr:from>
    <xdr:ext cx="469744" cy="259045"/>
    <xdr:sp macro="" textlink="">
      <xdr:nvSpPr>
        <xdr:cNvPr id="429" name="テキスト ボックス 428">
          <a:extLst>
            <a:ext uri="{FF2B5EF4-FFF2-40B4-BE49-F238E27FC236}">
              <a16:creationId xmlns:a16="http://schemas.microsoft.com/office/drawing/2014/main" id="{B54BFC25-7B91-4068-B221-8BEEBB2CB540}"/>
            </a:ext>
          </a:extLst>
        </xdr:cNvPr>
        <xdr:cNvSpPr txBox="1"/>
      </xdr:nvSpPr>
      <xdr:spPr>
        <a:xfrm>
          <a:off x="8470978" y="130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137821</xdr:rowOff>
    </xdr:from>
    <xdr:to>
      <xdr:col>46</xdr:col>
      <xdr:colOff>38100</xdr:colOff>
      <xdr:row>79</xdr:row>
      <xdr:rowOff>67971</xdr:rowOff>
    </xdr:to>
    <xdr:sp macro="" textlink="">
      <xdr:nvSpPr>
        <xdr:cNvPr id="430" name="楕円 429">
          <a:extLst>
            <a:ext uri="{FF2B5EF4-FFF2-40B4-BE49-F238E27FC236}">
              <a16:creationId xmlns:a16="http://schemas.microsoft.com/office/drawing/2014/main" id="{C8512CEC-48B5-46EF-85BF-DE39F67E22BB}"/>
            </a:ext>
          </a:extLst>
        </xdr:cNvPr>
        <xdr:cNvSpPr/>
      </xdr:nvSpPr>
      <xdr:spPr>
        <a:xfrm>
          <a:off x="7842250" y="1302197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59098</xdr:rowOff>
    </xdr:from>
    <xdr:ext cx="469744" cy="259045"/>
    <xdr:sp macro="" textlink="">
      <xdr:nvSpPr>
        <xdr:cNvPr id="431" name="テキスト ボックス 430">
          <a:extLst>
            <a:ext uri="{FF2B5EF4-FFF2-40B4-BE49-F238E27FC236}">
              <a16:creationId xmlns:a16="http://schemas.microsoft.com/office/drawing/2014/main" id="{A2BE32AA-D5A2-479B-A631-9A6C831E29BA}"/>
            </a:ext>
          </a:extLst>
        </xdr:cNvPr>
        <xdr:cNvSpPr txBox="1"/>
      </xdr:nvSpPr>
      <xdr:spPr>
        <a:xfrm>
          <a:off x="7677228" y="13108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149854</xdr:rowOff>
    </xdr:from>
    <xdr:to>
      <xdr:col>41</xdr:col>
      <xdr:colOff>101600</xdr:colOff>
      <xdr:row>79</xdr:row>
      <xdr:rowOff>80004</xdr:rowOff>
    </xdr:to>
    <xdr:sp macro="" textlink="">
      <xdr:nvSpPr>
        <xdr:cNvPr id="432" name="楕円 431">
          <a:extLst>
            <a:ext uri="{FF2B5EF4-FFF2-40B4-BE49-F238E27FC236}">
              <a16:creationId xmlns:a16="http://schemas.microsoft.com/office/drawing/2014/main" id="{B6D0918F-BFBB-48CA-8FFB-E903AF77233A}"/>
            </a:ext>
          </a:extLst>
        </xdr:cNvPr>
        <xdr:cNvSpPr/>
      </xdr:nvSpPr>
      <xdr:spPr>
        <a:xfrm>
          <a:off x="7029450" y="1303400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71131</xdr:rowOff>
    </xdr:from>
    <xdr:ext cx="469744" cy="259045"/>
    <xdr:sp macro="" textlink="">
      <xdr:nvSpPr>
        <xdr:cNvPr id="433" name="テキスト ボックス 432">
          <a:extLst>
            <a:ext uri="{FF2B5EF4-FFF2-40B4-BE49-F238E27FC236}">
              <a16:creationId xmlns:a16="http://schemas.microsoft.com/office/drawing/2014/main" id="{83B8B9F3-B105-41D6-A429-21ECC63A67DF}"/>
            </a:ext>
          </a:extLst>
        </xdr:cNvPr>
        <xdr:cNvSpPr txBox="1"/>
      </xdr:nvSpPr>
      <xdr:spPr>
        <a:xfrm>
          <a:off x="6864428" y="13120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159063</xdr:rowOff>
    </xdr:from>
    <xdr:to>
      <xdr:col>36</xdr:col>
      <xdr:colOff>165100</xdr:colOff>
      <xdr:row>79</xdr:row>
      <xdr:rowOff>89213</xdr:rowOff>
    </xdr:to>
    <xdr:sp macro="" textlink="">
      <xdr:nvSpPr>
        <xdr:cNvPr id="434" name="楕円 433">
          <a:extLst>
            <a:ext uri="{FF2B5EF4-FFF2-40B4-BE49-F238E27FC236}">
              <a16:creationId xmlns:a16="http://schemas.microsoft.com/office/drawing/2014/main" id="{6625C5E0-CFC5-49FF-A5D3-8A0167126044}"/>
            </a:ext>
          </a:extLst>
        </xdr:cNvPr>
        <xdr:cNvSpPr/>
      </xdr:nvSpPr>
      <xdr:spPr>
        <a:xfrm>
          <a:off x="6235700" y="1304321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80340</xdr:rowOff>
    </xdr:from>
    <xdr:ext cx="469744" cy="259045"/>
    <xdr:sp macro="" textlink="">
      <xdr:nvSpPr>
        <xdr:cNvPr id="435" name="テキスト ボックス 434">
          <a:extLst>
            <a:ext uri="{FF2B5EF4-FFF2-40B4-BE49-F238E27FC236}">
              <a16:creationId xmlns:a16="http://schemas.microsoft.com/office/drawing/2014/main" id="{15A24D74-7E2F-44C1-9B8F-96DB83326F18}"/>
            </a:ext>
          </a:extLst>
        </xdr:cNvPr>
        <xdr:cNvSpPr txBox="1"/>
      </xdr:nvSpPr>
      <xdr:spPr>
        <a:xfrm>
          <a:off x="6070678" y="1312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49EE21EF-E488-45B3-87BB-889D70DDCC4D}"/>
            </a:ext>
          </a:extLst>
        </xdr:cNvPr>
        <xdr:cNvSpPr/>
      </xdr:nvSpPr>
      <xdr:spPr>
        <a:xfrm>
          <a:off x="5956300" y="13766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41CC1D84-B066-4C36-BFC4-02EFBE22BAF7}"/>
            </a:ext>
          </a:extLst>
        </xdr:cNvPr>
        <xdr:cNvSpPr/>
      </xdr:nvSpPr>
      <xdr:spPr>
        <a:xfrm>
          <a:off x="606425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64D03019-0D49-4814-BB52-B78FFECEF5F0}"/>
            </a:ext>
          </a:extLst>
        </xdr:cNvPr>
        <xdr:cNvSpPr/>
      </xdr:nvSpPr>
      <xdr:spPr>
        <a:xfrm>
          <a:off x="606425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9E3E60FE-84F3-4951-BBAC-82B6F2F360C9}"/>
            </a:ext>
          </a:extLst>
        </xdr:cNvPr>
        <xdr:cNvSpPr/>
      </xdr:nvSpPr>
      <xdr:spPr>
        <a:xfrm>
          <a:off x="69850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7C6AA5A-71B5-4F76-AAC3-FD062FE0B344}"/>
            </a:ext>
          </a:extLst>
        </xdr:cNvPr>
        <xdr:cNvSpPr/>
      </xdr:nvSpPr>
      <xdr:spPr>
        <a:xfrm>
          <a:off x="69850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BB6F1AFC-9B3F-45F1-A904-B81E04C46216}"/>
            </a:ext>
          </a:extLst>
        </xdr:cNvPr>
        <xdr:cNvSpPr/>
      </xdr:nvSpPr>
      <xdr:spPr>
        <a:xfrm>
          <a:off x="80137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49EED6A5-FC19-4D4F-BE47-A8F313C9882B}"/>
            </a:ext>
          </a:extLst>
        </xdr:cNvPr>
        <xdr:cNvSpPr/>
      </xdr:nvSpPr>
      <xdr:spPr>
        <a:xfrm>
          <a:off x="80137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754A8107-A609-4A3E-B7DE-1930AED1F1C5}"/>
            </a:ext>
          </a:extLst>
        </xdr:cNvPr>
        <xdr:cNvSpPr/>
      </xdr:nvSpPr>
      <xdr:spPr>
        <a:xfrm>
          <a:off x="5956300" y="14560550"/>
          <a:ext cx="421005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91132D6E-7F12-4279-9292-3212351E5D44}"/>
            </a:ext>
          </a:extLst>
        </xdr:cNvPr>
        <xdr:cNvSpPr txBox="1"/>
      </xdr:nvSpPr>
      <xdr:spPr>
        <a:xfrm>
          <a:off x="591820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B2CBDFF6-B53B-499D-BD3D-448FE953CC76}"/>
            </a:ext>
          </a:extLst>
        </xdr:cNvPr>
        <xdr:cNvCxnSpPr/>
      </xdr:nvCxnSpPr>
      <xdr:spPr>
        <a:xfrm>
          <a:off x="5956300" y="1682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3D2CB9F3-6357-4882-911F-2D619252BA5A}"/>
            </a:ext>
          </a:extLst>
        </xdr:cNvPr>
        <xdr:cNvCxnSpPr/>
      </xdr:nvCxnSpPr>
      <xdr:spPr>
        <a:xfrm>
          <a:off x="5956300" y="16446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a:extLst>
            <a:ext uri="{FF2B5EF4-FFF2-40B4-BE49-F238E27FC236}">
              <a16:creationId xmlns:a16="http://schemas.microsoft.com/office/drawing/2014/main" id="{49EE2837-3DFE-4D87-9201-74CEEA315A2C}"/>
            </a:ext>
          </a:extLst>
        </xdr:cNvPr>
        <xdr:cNvSpPr txBox="1"/>
      </xdr:nvSpPr>
      <xdr:spPr>
        <a:xfrm>
          <a:off x="5726564" y="1630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40841C6E-FEDB-4E04-A0CD-563392A4016F}"/>
            </a:ext>
          </a:extLst>
        </xdr:cNvPr>
        <xdr:cNvCxnSpPr/>
      </xdr:nvCxnSpPr>
      <xdr:spPr>
        <a:xfrm>
          <a:off x="5956300" y="1606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9" name="テキスト ボックス 448">
          <a:extLst>
            <a:ext uri="{FF2B5EF4-FFF2-40B4-BE49-F238E27FC236}">
              <a16:creationId xmlns:a16="http://schemas.microsoft.com/office/drawing/2014/main" id="{D609CF48-85FD-4D85-8A28-74DEBB7B5905}"/>
            </a:ext>
          </a:extLst>
        </xdr:cNvPr>
        <xdr:cNvSpPr txBox="1"/>
      </xdr:nvSpPr>
      <xdr:spPr>
        <a:xfrm>
          <a:off x="5418031" y="1592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644ADAD9-7312-46A0-BB1E-C2539C70A6F4}"/>
            </a:ext>
          </a:extLst>
        </xdr:cNvPr>
        <xdr:cNvCxnSpPr/>
      </xdr:nvCxnSpPr>
      <xdr:spPr>
        <a:xfrm>
          <a:off x="5956300" y="1568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1" name="テキスト ボックス 450">
          <a:extLst>
            <a:ext uri="{FF2B5EF4-FFF2-40B4-BE49-F238E27FC236}">
              <a16:creationId xmlns:a16="http://schemas.microsoft.com/office/drawing/2014/main" id="{789B779E-A82D-49CB-AB04-23500B781628}"/>
            </a:ext>
          </a:extLst>
        </xdr:cNvPr>
        <xdr:cNvSpPr txBox="1"/>
      </xdr:nvSpPr>
      <xdr:spPr>
        <a:xfrm>
          <a:off x="541803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FD337744-ACD7-4FD7-9F3F-AB9C23740F66}"/>
            </a:ext>
          </a:extLst>
        </xdr:cNvPr>
        <xdr:cNvCxnSpPr/>
      </xdr:nvCxnSpPr>
      <xdr:spPr>
        <a:xfrm>
          <a:off x="5956300" y="1530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3" name="テキスト ボックス 452">
          <a:extLst>
            <a:ext uri="{FF2B5EF4-FFF2-40B4-BE49-F238E27FC236}">
              <a16:creationId xmlns:a16="http://schemas.microsoft.com/office/drawing/2014/main" id="{E7EA76EA-6C53-4717-A78E-2010BDED71F9}"/>
            </a:ext>
          </a:extLst>
        </xdr:cNvPr>
        <xdr:cNvSpPr txBox="1"/>
      </xdr:nvSpPr>
      <xdr:spPr>
        <a:xfrm>
          <a:off x="5418031" y="15161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7046D441-7A59-4178-8805-C6438DFB5AA8}"/>
            </a:ext>
          </a:extLst>
        </xdr:cNvPr>
        <xdr:cNvCxnSpPr/>
      </xdr:nvCxnSpPr>
      <xdr:spPr>
        <a:xfrm>
          <a:off x="5956300" y="14928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id="{151581DD-65FA-4075-B6AC-9D948BE51747}"/>
            </a:ext>
          </a:extLst>
        </xdr:cNvPr>
        <xdr:cNvSpPr txBox="1"/>
      </xdr:nvSpPr>
      <xdr:spPr>
        <a:xfrm>
          <a:off x="5418031" y="14792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16A5D489-0694-47E2-972D-90D2BA469D36}"/>
            </a:ext>
          </a:extLst>
        </xdr:cNvPr>
        <xdr:cNvCxnSpPr/>
      </xdr:nvCxnSpPr>
      <xdr:spPr>
        <a:xfrm>
          <a:off x="5956300" y="14560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1C9CA9B9-7079-4207-B043-DCFAF3467BDD}"/>
            </a:ext>
          </a:extLst>
        </xdr:cNvPr>
        <xdr:cNvSpPr txBox="1"/>
      </xdr:nvSpPr>
      <xdr:spPr>
        <a:xfrm>
          <a:off x="5418031" y="1442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E4655AAA-BA3D-48D6-B9F9-266F620101BC}"/>
            </a:ext>
          </a:extLst>
        </xdr:cNvPr>
        <xdr:cNvSpPr/>
      </xdr:nvSpPr>
      <xdr:spPr>
        <a:xfrm>
          <a:off x="5956300" y="14560550"/>
          <a:ext cx="421005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124597</xdr:rowOff>
    </xdr:from>
    <xdr:to>
      <xdr:col>54</xdr:col>
      <xdr:colOff>189865</xdr:colOff>
      <xdr:row>98</xdr:row>
      <xdr:rowOff>132941</xdr:rowOff>
    </xdr:to>
    <xdr:cxnSp macro="">
      <xdr:nvCxnSpPr>
        <xdr:cNvPr id="459" name="直線コネクタ 458">
          <a:extLst>
            <a:ext uri="{FF2B5EF4-FFF2-40B4-BE49-F238E27FC236}">
              <a16:creationId xmlns:a16="http://schemas.microsoft.com/office/drawing/2014/main" id="{E744CC40-F071-4E7E-A5AD-F705840D2221}"/>
            </a:ext>
          </a:extLst>
        </xdr:cNvPr>
        <xdr:cNvCxnSpPr/>
      </xdr:nvCxnSpPr>
      <xdr:spPr>
        <a:xfrm flipV="1">
          <a:off x="9427845" y="14824847"/>
          <a:ext cx="1270" cy="1538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136768</xdr:rowOff>
    </xdr:from>
    <xdr:ext cx="534377" cy="259045"/>
    <xdr:sp macro="" textlink="">
      <xdr:nvSpPr>
        <xdr:cNvPr id="460" name="土木費最小値テキスト">
          <a:extLst>
            <a:ext uri="{FF2B5EF4-FFF2-40B4-BE49-F238E27FC236}">
              <a16:creationId xmlns:a16="http://schemas.microsoft.com/office/drawing/2014/main" id="{84F5CEE6-5835-4AC0-9BCD-0343DFFF830C}"/>
            </a:ext>
          </a:extLst>
        </xdr:cNvPr>
        <xdr:cNvSpPr txBox="1"/>
      </xdr:nvSpPr>
      <xdr:spPr>
        <a:xfrm>
          <a:off x="9480550" y="1636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132941</xdr:rowOff>
    </xdr:from>
    <xdr:to>
      <xdr:col>55</xdr:col>
      <xdr:colOff>88900</xdr:colOff>
      <xdr:row>98</xdr:row>
      <xdr:rowOff>132941</xdr:rowOff>
    </xdr:to>
    <xdr:cxnSp macro="">
      <xdr:nvCxnSpPr>
        <xdr:cNvPr id="461" name="直線コネクタ 460">
          <a:extLst>
            <a:ext uri="{FF2B5EF4-FFF2-40B4-BE49-F238E27FC236}">
              <a16:creationId xmlns:a16="http://schemas.microsoft.com/office/drawing/2014/main" id="{61CE0F7E-E21B-45EA-B1B1-E2780368FA06}"/>
            </a:ext>
          </a:extLst>
        </xdr:cNvPr>
        <xdr:cNvCxnSpPr/>
      </xdr:nvCxnSpPr>
      <xdr:spPr>
        <a:xfrm>
          <a:off x="9359900" y="1636354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71274</xdr:rowOff>
    </xdr:from>
    <xdr:ext cx="599010" cy="259045"/>
    <xdr:sp macro="" textlink="">
      <xdr:nvSpPr>
        <xdr:cNvPr id="462" name="土木費最大値テキスト">
          <a:extLst>
            <a:ext uri="{FF2B5EF4-FFF2-40B4-BE49-F238E27FC236}">
              <a16:creationId xmlns:a16="http://schemas.microsoft.com/office/drawing/2014/main" id="{5CBF919C-0D9E-4F57-A62E-B4E68A5E47DA}"/>
            </a:ext>
          </a:extLst>
        </xdr:cNvPr>
        <xdr:cNvSpPr txBox="1"/>
      </xdr:nvSpPr>
      <xdr:spPr>
        <a:xfrm>
          <a:off x="9480550" y="14606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428,964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124597</xdr:rowOff>
    </xdr:from>
    <xdr:to>
      <xdr:col>55</xdr:col>
      <xdr:colOff>88900</xdr:colOff>
      <xdr:row>89</xdr:row>
      <xdr:rowOff>124597</xdr:rowOff>
    </xdr:to>
    <xdr:cxnSp macro="">
      <xdr:nvCxnSpPr>
        <xdr:cNvPr id="463" name="直線コネクタ 462">
          <a:extLst>
            <a:ext uri="{FF2B5EF4-FFF2-40B4-BE49-F238E27FC236}">
              <a16:creationId xmlns:a16="http://schemas.microsoft.com/office/drawing/2014/main" id="{42F7F115-554A-473F-9AB4-76A1B58AA30D}"/>
            </a:ext>
          </a:extLst>
        </xdr:cNvPr>
        <xdr:cNvCxnSpPr/>
      </xdr:nvCxnSpPr>
      <xdr:spPr>
        <a:xfrm>
          <a:off x="9359900" y="1482484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37176</xdr:rowOff>
    </xdr:from>
    <xdr:to>
      <xdr:col>55</xdr:col>
      <xdr:colOff>0</xdr:colOff>
      <xdr:row>98</xdr:row>
      <xdr:rowOff>55598</xdr:rowOff>
    </xdr:to>
    <xdr:cxnSp macro="">
      <xdr:nvCxnSpPr>
        <xdr:cNvPr id="464" name="直線コネクタ 463">
          <a:extLst>
            <a:ext uri="{FF2B5EF4-FFF2-40B4-BE49-F238E27FC236}">
              <a16:creationId xmlns:a16="http://schemas.microsoft.com/office/drawing/2014/main" id="{E519F630-4A6A-4D5F-9560-713DA2092911}"/>
            </a:ext>
          </a:extLst>
        </xdr:cNvPr>
        <xdr:cNvCxnSpPr/>
      </xdr:nvCxnSpPr>
      <xdr:spPr>
        <a:xfrm>
          <a:off x="8686800" y="16267776"/>
          <a:ext cx="742950" cy="1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50730</xdr:rowOff>
    </xdr:from>
    <xdr:ext cx="534377" cy="259045"/>
    <xdr:sp macro="" textlink="">
      <xdr:nvSpPr>
        <xdr:cNvPr id="465" name="土木費平均値テキスト">
          <a:extLst>
            <a:ext uri="{FF2B5EF4-FFF2-40B4-BE49-F238E27FC236}">
              <a16:creationId xmlns:a16="http://schemas.microsoft.com/office/drawing/2014/main" id="{3F672C85-51D4-4FDE-BCAA-2B3FAFE690B7}"/>
            </a:ext>
          </a:extLst>
        </xdr:cNvPr>
        <xdr:cNvSpPr txBox="1"/>
      </xdr:nvSpPr>
      <xdr:spPr>
        <a:xfrm>
          <a:off x="9480550" y="15938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27853</xdr:rowOff>
    </xdr:from>
    <xdr:to>
      <xdr:col>55</xdr:col>
      <xdr:colOff>50800</xdr:colOff>
      <xdr:row>97</xdr:row>
      <xdr:rowOff>129453</xdr:rowOff>
    </xdr:to>
    <xdr:sp macro="" textlink="">
      <xdr:nvSpPr>
        <xdr:cNvPr id="466" name="フローチャート: 判断 465">
          <a:extLst>
            <a:ext uri="{FF2B5EF4-FFF2-40B4-BE49-F238E27FC236}">
              <a16:creationId xmlns:a16="http://schemas.microsoft.com/office/drawing/2014/main" id="{628CD8D7-8A74-4AE6-A375-B3EAC5F223AC}"/>
            </a:ext>
          </a:extLst>
        </xdr:cNvPr>
        <xdr:cNvSpPr/>
      </xdr:nvSpPr>
      <xdr:spPr>
        <a:xfrm>
          <a:off x="9398000" y="1608700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37176</xdr:rowOff>
    </xdr:from>
    <xdr:to>
      <xdr:col>50</xdr:col>
      <xdr:colOff>114300</xdr:colOff>
      <xdr:row>98</xdr:row>
      <xdr:rowOff>61009</xdr:rowOff>
    </xdr:to>
    <xdr:cxnSp macro="">
      <xdr:nvCxnSpPr>
        <xdr:cNvPr id="467" name="直線コネクタ 466">
          <a:extLst>
            <a:ext uri="{FF2B5EF4-FFF2-40B4-BE49-F238E27FC236}">
              <a16:creationId xmlns:a16="http://schemas.microsoft.com/office/drawing/2014/main" id="{9E51D2CE-E19A-452A-92D4-4C4D4BF3B6D9}"/>
            </a:ext>
          </a:extLst>
        </xdr:cNvPr>
        <xdr:cNvCxnSpPr/>
      </xdr:nvCxnSpPr>
      <xdr:spPr>
        <a:xfrm flipV="1">
          <a:off x="7886700" y="16267776"/>
          <a:ext cx="800100" cy="2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68245</xdr:rowOff>
    </xdr:from>
    <xdr:to>
      <xdr:col>50</xdr:col>
      <xdr:colOff>165100</xdr:colOff>
      <xdr:row>97</xdr:row>
      <xdr:rowOff>169845</xdr:rowOff>
    </xdr:to>
    <xdr:sp macro="" textlink="">
      <xdr:nvSpPr>
        <xdr:cNvPr id="468" name="フローチャート: 判断 467">
          <a:extLst>
            <a:ext uri="{FF2B5EF4-FFF2-40B4-BE49-F238E27FC236}">
              <a16:creationId xmlns:a16="http://schemas.microsoft.com/office/drawing/2014/main" id="{E6FB81C2-124D-494B-9955-73C3F46DE7B2}"/>
            </a:ext>
          </a:extLst>
        </xdr:cNvPr>
        <xdr:cNvSpPr/>
      </xdr:nvSpPr>
      <xdr:spPr>
        <a:xfrm>
          <a:off x="8636000" y="16127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14922</xdr:rowOff>
    </xdr:from>
    <xdr:ext cx="534377" cy="259045"/>
    <xdr:sp macro="" textlink="">
      <xdr:nvSpPr>
        <xdr:cNvPr id="469" name="テキスト ボックス 468">
          <a:extLst>
            <a:ext uri="{FF2B5EF4-FFF2-40B4-BE49-F238E27FC236}">
              <a16:creationId xmlns:a16="http://schemas.microsoft.com/office/drawing/2014/main" id="{DBC20993-3BE5-4B1B-A019-C8A85AB3A8A3}"/>
            </a:ext>
          </a:extLst>
        </xdr:cNvPr>
        <xdr:cNvSpPr txBox="1"/>
      </xdr:nvSpPr>
      <xdr:spPr>
        <a:xfrm>
          <a:off x="8438661" y="1590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61009</xdr:rowOff>
    </xdr:from>
    <xdr:to>
      <xdr:col>45</xdr:col>
      <xdr:colOff>177800</xdr:colOff>
      <xdr:row>98</xdr:row>
      <xdr:rowOff>63061</xdr:rowOff>
    </xdr:to>
    <xdr:cxnSp macro="">
      <xdr:nvCxnSpPr>
        <xdr:cNvPr id="470" name="直線コネクタ 469">
          <a:extLst>
            <a:ext uri="{FF2B5EF4-FFF2-40B4-BE49-F238E27FC236}">
              <a16:creationId xmlns:a16="http://schemas.microsoft.com/office/drawing/2014/main" id="{7360A6E1-9505-4E99-87D9-B6057217E1AD}"/>
            </a:ext>
          </a:extLst>
        </xdr:cNvPr>
        <xdr:cNvCxnSpPr/>
      </xdr:nvCxnSpPr>
      <xdr:spPr>
        <a:xfrm flipV="1">
          <a:off x="7080250" y="16291609"/>
          <a:ext cx="806450" cy="2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79253</xdr:rowOff>
    </xdr:from>
    <xdr:to>
      <xdr:col>46</xdr:col>
      <xdr:colOff>38100</xdr:colOff>
      <xdr:row>98</xdr:row>
      <xdr:rowOff>9403</xdr:rowOff>
    </xdr:to>
    <xdr:sp macro="" textlink="">
      <xdr:nvSpPr>
        <xdr:cNvPr id="471" name="フローチャート: 判断 470">
          <a:extLst>
            <a:ext uri="{FF2B5EF4-FFF2-40B4-BE49-F238E27FC236}">
              <a16:creationId xmlns:a16="http://schemas.microsoft.com/office/drawing/2014/main" id="{9762FAFD-BAE3-4838-8B12-ABA397CB4978}"/>
            </a:ext>
          </a:extLst>
        </xdr:cNvPr>
        <xdr:cNvSpPr/>
      </xdr:nvSpPr>
      <xdr:spPr>
        <a:xfrm>
          <a:off x="7842250" y="1613840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25930</xdr:rowOff>
    </xdr:from>
    <xdr:ext cx="534377" cy="259045"/>
    <xdr:sp macro="" textlink="">
      <xdr:nvSpPr>
        <xdr:cNvPr id="472" name="テキスト ボックス 471">
          <a:extLst>
            <a:ext uri="{FF2B5EF4-FFF2-40B4-BE49-F238E27FC236}">
              <a16:creationId xmlns:a16="http://schemas.microsoft.com/office/drawing/2014/main" id="{3F98B21B-5242-4100-9392-697D9528D316}"/>
            </a:ext>
          </a:extLst>
        </xdr:cNvPr>
        <xdr:cNvSpPr txBox="1"/>
      </xdr:nvSpPr>
      <xdr:spPr>
        <a:xfrm>
          <a:off x="7644911" y="1591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63061</xdr:rowOff>
    </xdr:from>
    <xdr:to>
      <xdr:col>41</xdr:col>
      <xdr:colOff>50800</xdr:colOff>
      <xdr:row>98</xdr:row>
      <xdr:rowOff>90470</xdr:rowOff>
    </xdr:to>
    <xdr:cxnSp macro="">
      <xdr:nvCxnSpPr>
        <xdr:cNvPr id="473" name="直線コネクタ 472">
          <a:extLst>
            <a:ext uri="{FF2B5EF4-FFF2-40B4-BE49-F238E27FC236}">
              <a16:creationId xmlns:a16="http://schemas.microsoft.com/office/drawing/2014/main" id="{24C69D97-FAB5-41E7-A244-2E24C50309ED}"/>
            </a:ext>
          </a:extLst>
        </xdr:cNvPr>
        <xdr:cNvCxnSpPr/>
      </xdr:nvCxnSpPr>
      <xdr:spPr>
        <a:xfrm flipV="1">
          <a:off x="6286500" y="16293661"/>
          <a:ext cx="793750" cy="27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56195</xdr:rowOff>
    </xdr:from>
    <xdr:to>
      <xdr:col>41</xdr:col>
      <xdr:colOff>101600</xdr:colOff>
      <xdr:row>97</xdr:row>
      <xdr:rowOff>157795</xdr:rowOff>
    </xdr:to>
    <xdr:sp macro="" textlink="">
      <xdr:nvSpPr>
        <xdr:cNvPr id="474" name="フローチャート: 判断 473">
          <a:extLst>
            <a:ext uri="{FF2B5EF4-FFF2-40B4-BE49-F238E27FC236}">
              <a16:creationId xmlns:a16="http://schemas.microsoft.com/office/drawing/2014/main" id="{1785A7D2-623A-435C-A602-217FE999F1AA}"/>
            </a:ext>
          </a:extLst>
        </xdr:cNvPr>
        <xdr:cNvSpPr/>
      </xdr:nvSpPr>
      <xdr:spPr>
        <a:xfrm>
          <a:off x="7029450" y="16115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2872</xdr:rowOff>
    </xdr:from>
    <xdr:ext cx="534377" cy="259045"/>
    <xdr:sp macro="" textlink="">
      <xdr:nvSpPr>
        <xdr:cNvPr id="475" name="テキスト ボックス 474">
          <a:extLst>
            <a:ext uri="{FF2B5EF4-FFF2-40B4-BE49-F238E27FC236}">
              <a16:creationId xmlns:a16="http://schemas.microsoft.com/office/drawing/2014/main" id="{ED635C1C-B027-4F40-B18F-5AA56C3B44EA}"/>
            </a:ext>
          </a:extLst>
        </xdr:cNvPr>
        <xdr:cNvSpPr txBox="1"/>
      </xdr:nvSpPr>
      <xdr:spPr>
        <a:xfrm>
          <a:off x="6851161" y="1589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15162</xdr:rowOff>
    </xdr:from>
    <xdr:to>
      <xdr:col>36</xdr:col>
      <xdr:colOff>165100</xdr:colOff>
      <xdr:row>97</xdr:row>
      <xdr:rowOff>116762</xdr:rowOff>
    </xdr:to>
    <xdr:sp macro="" textlink="">
      <xdr:nvSpPr>
        <xdr:cNvPr id="476" name="フローチャート: 判断 475">
          <a:extLst>
            <a:ext uri="{FF2B5EF4-FFF2-40B4-BE49-F238E27FC236}">
              <a16:creationId xmlns:a16="http://schemas.microsoft.com/office/drawing/2014/main" id="{2AF6D729-0333-40D1-B996-F3D6185C4243}"/>
            </a:ext>
          </a:extLst>
        </xdr:cNvPr>
        <xdr:cNvSpPr/>
      </xdr:nvSpPr>
      <xdr:spPr>
        <a:xfrm>
          <a:off x="6235700" y="16074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133289</xdr:rowOff>
    </xdr:from>
    <xdr:ext cx="534377" cy="259045"/>
    <xdr:sp macro="" textlink="">
      <xdr:nvSpPr>
        <xdr:cNvPr id="477" name="テキスト ボックス 476">
          <a:extLst>
            <a:ext uri="{FF2B5EF4-FFF2-40B4-BE49-F238E27FC236}">
              <a16:creationId xmlns:a16="http://schemas.microsoft.com/office/drawing/2014/main" id="{B8D30EF4-F523-4BCC-B3C1-60A1DDF2EC03}"/>
            </a:ext>
          </a:extLst>
        </xdr:cNvPr>
        <xdr:cNvSpPr txBox="1"/>
      </xdr:nvSpPr>
      <xdr:spPr>
        <a:xfrm>
          <a:off x="6038361" y="1584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424B4788-9654-4876-97CA-0650F18183F7}"/>
            </a:ext>
          </a:extLst>
        </xdr:cNvPr>
        <xdr:cNvSpPr txBox="1"/>
      </xdr:nvSpPr>
      <xdr:spPr>
        <a:xfrm>
          <a:off x="92583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BC565BD4-FC9F-441C-BD29-7D493881F520}"/>
            </a:ext>
          </a:extLst>
        </xdr:cNvPr>
        <xdr:cNvSpPr txBox="1"/>
      </xdr:nvSpPr>
      <xdr:spPr>
        <a:xfrm>
          <a:off x="85153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A046A49E-6154-4B9E-86BA-A63219FC2608}"/>
            </a:ext>
          </a:extLst>
        </xdr:cNvPr>
        <xdr:cNvSpPr txBox="1"/>
      </xdr:nvSpPr>
      <xdr:spPr>
        <a:xfrm>
          <a:off x="77152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59FE25D0-CD95-4822-8C19-B8C5DFB031AA}"/>
            </a:ext>
          </a:extLst>
        </xdr:cNvPr>
        <xdr:cNvSpPr txBox="1"/>
      </xdr:nvSpPr>
      <xdr:spPr>
        <a:xfrm>
          <a:off x="69088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BE0DD721-6778-460A-B068-4D7B3FAF56DC}"/>
            </a:ext>
          </a:extLst>
        </xdr:cNvPr>
        <xdr:cNvSpPr txBox="1"/>
      </xdr:nvSpPr>
      <xdr:spPr>
        <a:xfrm>
          <a:off x="61150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4798</xdr:rowOff>
    </xdr:from>
    <xdr:to>
      <xdr:col>55</xdr:col>
      <xdr:colOff>50800</xdr:colOff>
      <xdr:row>98</xdr:row>
      <xdr:rowOff>106398</xdr:rowOff>
    </xdr:to>
    <xdr:sp macro="" textlink="">
      <xdr:nvSpPr>
        <xdr:cNvPr id="483" name="楕円 482">
          <a:extLst>
            <a:ext uri="{FF2B5EF4-FFF2-40B4-BE49-F238E27FC236}">
              <a16:creationId xmlns:a16="http://schemas.microsoft.com/office/drawing/2014/main" id="{9F38E5AE-9F24-4410-B777-1B71A4C9EA34}"/>
            </a:ext>
          </a:extLst>
        </xdr:cNvPr>
        <xdr:cNvSpPr/>
      </xdr:nvSpPr>
      <xdr:spPr>
        <a:xfrm>
          <a:off x="9398000" y="1623539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91175</xdr:rowOff>
    </xdr:from>
    <xdr:ext cx="534377" cy="259045"/>
    <xdr:sp macro="" textlink="">
      <xdr:nvSpPr>
        <xdr:cNvPr id="484" name="土木費該当値テキスト">
          <a:extLst>
            <a:ext uri="{FF2B5EF4-FFF2-40B4-BE49-F238E27FC236}">
              <a16:creationId xmlns:a16="http://schemas.microsoft.com/office/drawing/2014/main" id="{5AA939B2-8CE7-44C8-9977-753A8899F221}"/>
            </a:ext>
          </a:extLst>
        </xdr:cNvPr>
        <xdr:cNvSpPr txBox="1"/>
      </xdr:nvSpPr>
      <xdr:spPr>
        <a:xfrm>
          <a:off x="9480550" y="16150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157826</xdr:rowOff>
    </xdr:from>
    <xdr:to>
      <xdr:col>50</xdr:col>
      <xdr:colOff>165100</xdr:colOff>
      <xdr:row>98</xdr:row>
      <xdr:rowOff>87976</xdr:rowOff>
    </xdr:to>
    <xdr:sp macro="" textlink="">
      <xdr:nvSpPr>
        <xdr:cNvPr id="485" name="楕円 484">
          <a:extLst>
            <a:ext uri="{FF2B5EF4-FFF2-40B4-BE49-F238E27FC236}">
              <a16:creationId xmlns:a16="http://schemas.microsoft.com/office/drawing/2014/main" id="{26A41031-353B-4736-9761-2224B910F5A7}"/>
            </a:ext>
          </a:extLst>
        </xdr:cNvPr>
        <xdr:cNvSpPr/>
      </xdr:nvSpPr>
      <xdr:spPr>
        <a:xfrm>
          <a:off x="8636000" y="1621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79103</xdr:rowOff>
    </xdr:from>
    <xdr:ext cx="534377" cy="259045"/>
    <xdr:sp macro="" textlink="">
      <xdr:nvSpPr>
        <xdr:cNvPr id="486" name="テキスト ボックス 485">
          <a:extLst>
            <a:ext uri="{FF2B5EF4-FFF2-40B4-BE49-F238E27FC236}">
              <a16:creationId xmlns:a16="http://schemas.microsoft.com/office/drawing/2014/main" id="{6618B402-35C9-461B-895A-25F959FC9F5E}"/>
            </a:ext>
          </a:extLst>
        </xdr:cNvPr>
        <xdr:cNvSpPr txBox="1"/>
      </xdr:nvSpPr>
      <xdr:spPr>
        <a:xfrm>
          <a:off x="8438661" y="1630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10209</xdr:rowOff>
    </xdr:from>
    <xdr:to>
      <xdr:col>46</xdr:col>
      <xdr:colOff>38100</xdr:colOff>
      <xdr:row>98</xdr:row>
      <xdr:rowOff>111809</xdr:rowOff>
    </xdr:to>
    <xdr:sp macro="" textlink="">
      <xdr:nvSpPr>
        <xdr:cNvPr id="487" name="楕円 486">
          <a:extLst>
            <a:ext uri="{FF2B5EF4-FFF2-40B4-BE49-F238E27FC236}">
              <a16:creationId xmlns:a16="http://schemas.microsoft.com/office/drawing/2014/main" id="{2EB0642B-B8F1-4D57-B1EF-B77A95DCF397}"/>
            </a:ext>
          </a:extLst>
        </xdr:cNvPr>
        <xdr:cNvSpPr/>
      </xdr:nvSpPr>
      <xdr:spPr>
        <a:xfrm>
          <a:off x="7842250" y="1624080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102936</xdr:rowOff>
    </xdr:from>
    <xdr:ext cx="534377" cy="259045"/>
    <xdr:sp macro="" textlink="">
      <xdr:nvSpPr>
        <xdr:cNvPr id="488" name="テキスト ボックス 487">
          <a:extLst>
            <a:ext uri="{FF2B5EF4-FFF2-40B4-BE49-F238E27FC236}">
              <a16:creationId xmlns:a16="http://schemas.microsoft.com/office/drawing/2014/main" id="{F7BE6F35-F242-43B3-8466-533631BA9055}"/>
            </a:ext>
          </a:extLst>
        </xdr:cNvPr>
        <xdr:cNvSpPr txBox="1"/>
      </xdr:nvSpPr>
      <xdr:spPr>
        <a:xfrm>
          <a:off x="7644911" y="16333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12261</xdr:rowOff>
    </xdr:from>
    <xdr:to>
      <xdr:col>41</xdr:col>
      <xdr:colOff>101600</xdr:colOff>
      <xdr:row>98</xdr:row>
      <xdr:rowOff>113861</xdr:rowOff>
    </xdr:to>
    <xdr:sp macro="" textlink="">
      <xdr:nvSpPr>
        <xdr:cNvPr id="489" name="楕円 488">
          <a:extLst>
            <a:ext uri="{FF2B5EF4-FFF2-40B4-BE49-F238E27FC236}">
              <a16:creationId xmlns:a16="http://schemas.microsoft.com/office/drawing/2014/main" id="{D741166A-E5D7-415B-817B-82F283E654E9}"/>
            </a:ext>
          </a:extLst>
        </xdr:cNvPr>
        <xdr:cNvSpPr/>
      </xdr:nvSpPr>
      <xdr:spPr>
        <a:xfrm>
          <a:off x="7029450" y="1624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104988</xdr:rowOff>
    </xdr:from>
    <xdr:ext cx="534377" cy="259045"/>
    <xdr:sp macro="" textlink="">
      <xdr:nvSpPr>
        <xdr:cNvPr id="490" name="テキスト ボックス 489">
          <a:extLst>
            <a:ext uri="{FF2B5EF4-FFF2-40B4-BE49-F238E27FC236}">
              <a16:creationId xmlns:a16="http://schemas.microsoft.com/office/drawing/2014/main" id="{B4CE58EC-99B9-4FAC-9DEA-3FF61206F473}"/>
            </a:ext>
          </a:extLst>
        </xdr:cNvPr>
        <xdr:cNvSpPr txBox="1"/>
      </xdr:nvSpPr>
      <xdr:spPr>
        <a:xfrm>
          <a:off x="6851161" y="16335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39670</xdr:rowOff>
    </xdr:from>
    <xdr:to>
      <xdr:col>36</xdr:col>
      <xdr:colOff>165100</xdr:colOff>
      <xdr:row>98</xdr:row>
      <xdr:rowOff>141270</xdr:rowOff>
    </xdr:to>
    <xdr:sp macro="" textlink="">
      <xdr:nvSpPr>
        <xdr:cNvPr id="491" name="楕円 490">
          <a:extLst>
            <a:ext uri="{FF2B5EF4-FFF2-40B4-BE49-F238E27FC236}">
              <a16:creationId xmlns:a16="http://schemas.microsoft.com/office/drawing/2014/main" id="{849EC558-8C14-4EBC-AC74-8CB789546FBE}"/>
            </a:ext>
          </a:extLst>
        </xdr:cNvPr>
        <xdr:cNvSpPr/>
      </xdr:nvSpPr>
      <xdr:spPr>
        <a:xfrm>
          <a:off x="6235700" y="1627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132397</xdr:rowOff>
    </xdr:from>
    <xdr:ext cx="534377" cy="259045"/>
    <xdr:sp macro="" textlink="">
      <xdr:nvSpPr>
        <xdr:cNvPr id="492" name="テキスト ボックス 491">
          <a:extLst>
            <a:ext uri="{FF2B5EF4-FFF2-40B4-BE49-F238E27FC236}">
              <a16:creationId xmlns:a16="http://schemas.microsoft.com/office/drawing/2014/main" id="{E9886428-E6EC-42A1-81A3-DD50CF36DCDC}"/>
            </a:ext>
          </a:extLst>
        </xdr:cNvPr>
        <xdr:cNvSpPr txBox="1"/>
      </xdr:nvSpPr>
      <xdr:spPr>
        <a:xfrm>
          <a:off x="6038361" y="1636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B766916E-C4E6-4627-B23C-5E8CB3C1D534}"/>
            </a:ext>
          </a:extLst>
        </xdr:cNvPr>
        <xdr:cNvSpPr/>
      </xdr:nvSpPr>
      <xdr:spPr>
        <a:xfrm>
          <a:off x="11207750" y="3860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83567A34-74FA-40F6-946F-796F61542CE2}"/>
            </a:ext>
          </a:extLst>
        </xdr:cNvPr>
        <xdr:cNvSpPr/>
      </xdr:nvSpPr>
      <xdr:spPr>
        <a:xfrm>
          <a:off x="113157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B291E920-4D65-446B-BBC4-4B3C55DECCF6}"/>
            </a:ext>
          </a:extLst>
        </xdr:cNvPr>
        <xdr:cNvSpPr/>
      </xdr:nvSpPr>
      <xdr:spPr>
        <a:xfrm>
          <a:off x="113157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7488B56A-9D31-4455-9F7C-C6A7F24A3B67}"/>
            </a:ext>
          </a:extLst>
        </xdr:cNvPr>
        <xdr:cNvSpPr/>
      </xdr:nvSpPr>
      <xdr:spPr>
        <a:xfrm>
          <a:off x="1223645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BF7A0A5-7B39-404F-9CE6-2B82A27D8E29}"/>
            </a:ext>
          </a:extLst>
        </xdr:cNvPr>
        <xdr:cNvSpPr/>
      </xdr:nvSpPr>
      <xdr:spPr>
        <a:xfrm>
          <a:off x="1223645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4E1DC2B4-4915-4EEB-89C8-9A61BBBC5A82}"/>
            </a:ext>
          </a:extLst>
        </xdr:cNvPr>
        <xdr:cNvSpPr/>
      </xdr:nvSpPr>
      <xdr:spPr>
        <a:xfrm>
          <a:off x="1326515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AC42327A-928C-4BCA-807B-580D0DE8ED94}"/>
            </a:ext>
          </a:extLst>
        </xdr:cNvPr>
        <xdr:cNvSpPr/>
      </xdr:nvSpPr>
      <xdr:spPr>
        <a:xfrm>
          <a:off x="1326515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52163A1D-E577-438F-BCD7-E6929C0D4A84}"/>
            </a:ext>
          </a:extLst>
        </xdr:cNvPr>
        <xdr:cNvSpPr/>
      </xdr:nvSpPr>
      <xdr:spPr>
        <a:xfrm>
          <a:off x="11207750" y="4654550"/>
          <a:ext cx="42227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F76ED214-F532-4DB3-A14C-A3C279C302A1}"/>
            </a:ext>
          </a:extLst>
        </xdr:cNvPr>
        <xdr:cNvSpPr txBox="1"/>
      </xdr:nvSpPr>
      <xdr:spPr>
        <a:xfrm>
          <a:off x="1116965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7A1F50E1-0C51-49D4-ACFC-583E0BA6CBF2}"/>
            </a:ext>
          </a:extLst>
        </xdr:cNvPr>
        <xdr:cNvCxnSpPr/>
      </xdr:nvCxnSpPr>
      <xdr:spPr>
        <a:xfrm>
          <a:off x="11207750" y="6858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a:extLst>
            <a:ext uri="{FF2B5EF4-FFF2-40B4-BE49-F238E27FC236}">
              <a16:creationId xmlns:a16="http://schemas.microsoft.com/office/drawing/2014/main" id="{2EEC556C-DDF4-47EF-899E-F102AFDC38F6}"/>
            </a:ext>
          </a:extLst>
        </xdr:cNvPr>
        <xdr:cNvSpPr txBox="1"/>
      </xdr:nvSpPr>
      <xdr:spPr>
        <a:xfrm>
          <a:off x="10978014" y="67221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199BFBDB-92DC-458E-A22B-D30D5EFFBF1C}"/>
            </a:ext>
          </a:extLst>
        </xdr:cNvPr>
        <xdr:cNvCxnSpPr/>
      </xdr:nvCxnSpPr>
      <xdr:spPr>
        <a:xfrm>
          <a:off x="11207750" y="64897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5" name="テキスト ボックス 504">
          <a:extLst>
            <a:ext uri="{FF2B5EF4-FFF2-40B4-BE49-F238E27FC236}">
              <a16:creationId xmlns:a16="http://schemas.microsoft.com/office/drawing/2014/main" id="{32884B41-EBFE-472F-BA8C-540EE9316449}"/>
            </a:ext>
          </a:extLst>
        </xdr:cNvPr>
        <xdr:cNvSpPr txBox="1"/>
      </xdr:nvSpPr>
      <xdr:spPr>
        <a:xfrm>
          <a:off x="10733601" y="6353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53262C12-661D-4B16-808D-DFAA2FFAC410}"/>
            </a:ext>
          </a:extLst>
        </xdr:cNvPr>
        <xdr:cNvCxnSpPr/>
      </xdr:nvCxnSpPr>
      <xdr:spPr>
        <a:xfrm>
          <a:off x="11207750" y="6121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657FB8CC-9742-4F86-AC08-9A62C27FD98C}"/>
            </a:ext>
          </a:extLst>
        </xdr:cNvPr>
        <xdr:cNvSpPr txBox="1"/>
      </xdr:nvSpPr>
      <xdr:spPr>
        <a:xfrm>
          <a:off x="10733601" y="5985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7602EE6B-E699-4C8B-B7B3-502D46F44CFA}"/>
            </a:ext>
          </a:extLst>
        </xdr:cNvPr>
        <xdr:cNvCxnSpPr/>
      </xdr:nvCxnSpPr>
      <xdr:spPr>
        <a:xfrm>
          <a:off x="11207750" y="5759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545A696A-CD22-491A-8664-D47BF9FD8990}"/>
            </a:ext>
          </a:extLst>
        </xdr:cNvPr>
        <xdr:cNvSpPr txBox="1"/>
      </xdr:nvSpPr>
      <xdr:spPr>
        <a:xfrm>
          <a:off x="10733601" y="5617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631B692-B77C-41E2-A609-941C00B961D4}"/>
            </a:ext>
          </a:extLst>
        </xdr:cNvPr>
        <xdr:cNvCxnSpPr/>
      </xdr:nvCxnSpPr>
      <xdr:spPr>
        <a:xfrm>
          <a:off x="11207750" y="5391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BDC8D7C3-5166-437D-B64F-CECF21EFA122}"/>
            </a:ext>
          </a:extLst>
        </xdr:cNvPr>
        <xdr:cNvSpPr txBox="1"/>
      </xdr:nvSpPr>
      <xdr:spPr>
        <a:xfrm>
          <a:off x="107336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2A0D9FA0-2A37-42CD-B182-3B42DAB917F4}"/>
            </a:ext>
          </a:extLst>
        </xdr:cNvPr>
        <xdr:cNvCxnSpPr/>
      </xdr:nvCxnSpPr>
      <xdr:spPr>
        <a:xfrm>
          <a:off x="11207750" y="50228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E21BFD4F-A7D5-4BF2-AD64-B437BB2106F1}"/>
            </a:ext>
          </a:extLst>
        </xdr:cNvPr>
        <xdr:cNvSpPr txBox="1"/>
      </xdr:nvSpPr>
      <xdr:spPr>
        <a:xfrm>
          <a:off x="10669481" y="4886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9BCFC97D-E37E-4C80-B6B2-F7BE7987BC18}"/>
            </a:ext>
          </a:extLst>
        </xdr:cNvPr>
        <xdr:cNvCxnSpPr/>
      </xdr:nvCxnSpPr>
      <xdr:spPr>
        <a:xfrm>
          <a:off x="11207750" y="4654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6CFBDFAB-C8E9-40FA-9D6B-4E25C22FF221}"/>
            </a:ext>
          </a:extLst>
        </xdr:cNvPr>
        <xdr:cNvSpPr txBox="1"/>
      </xdr:nvSpPr>
      <xdr:spPr>
        <a:xfrm>
          <a:off x="10669481" y="4518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38B78748-4C39-43E5-91F1-869A3174CC7D}"/>
            </a:ext>
          </a:extLst>
        </xdr:cNvPr>
        <xdr:cNvSpPr/>
      </xdr:nvSpPr>
      <xdr:spPr>
        <a:xfrm>
          <a:off x="11207750" y="4654550"/>
          <a:ext cx="42227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109048</xdr:rowOff>
    </xdr:from>
    <xdr:to>
      <xdr:col>85</xdr:col>
      <xdr:colOff>126364</xdr:colOff>
      <xdr:row>39</xdr:row>
      <xdr:rowOff>90056</xdr:rowOff>
    </xdr:to>
    <xdr:cxnSp macro="">
      <xdr:nvCxnSpPr>
        <xdr:cNvPr id="517" name="直線コネクタ 516">
          <a:extLst>
            <a:ext uri="{FF2B5EF4-FFF2-40B4-BE49-F238E27FC236}">
              <a16:creationId xmlns:a16="http://schemas.microsoft.com/office/drawing/2014/main" id="{FFB30654-8665-43CC-924D-6C732784CAF6}"/>
            </a:ext>
          </a:extLst>
        </xdr:cNvPr>
        <xdr:cNvCxnSpPr/>
      </xdr:nvCxnSpPr>
      <xdr:spPr>
        <a:xfrm flipV="1">
          <a:off x="14698345" y="5068398"/>
          <a:ext cx="1269" cy="1466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93883</xdr:rowOff>
    </xdr:from>
    <xdr:ext cx="534377" cy="259045"/>
    <xdr:sp macro="" textlink="">
      <xdr:nvSpPr>
        <xdr:cNvPr id="518" name="消防費最小値テキスト">
          <a:extLst>
            <a:ext uri="{FF2B5EF4-FFF2-40B4-BE49-F238E27FC236}">
              <a16:creationId xmlns:a16="http://schemas.microsoft.com/office/drawing/2014/main" id="{3490EE5B-4545-4F48-BBCB-738349DDD750}"/>
            </a:ext>
          </a:extLst>
        </xdr:cNvPr>
        <xdr:cNvSpPr txBox="1"/>
      </xdr:nvSpPr>
      <xdr:spPr>
        <a:xfrm>
          <a:off x="14744700" y="653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90056</xdr:rowOff>
    </xdr:from>
    <xdr:to>
      <xdr:col>86</xdr:col>
      <xdr:colOff>25400</xdr:colOff>
      <xdr:row>39</xdr:row>
      <xdr:rowOff>90056</xdr:rowOff>
    </xdr:to>
    <xdr:cxnSp macro="">
      <xdr:nvCxnSpPr>
        <xdr:cNvPr id="519" name="直線コネクタ 518">
          <a:extLst>
            <a:ext uri="{FF2B5EF4-FFF2-40B4-BE49-F238E27FC236}">
              <a16:creationId xmlns:a16="http://schemas.microsoft.com/office/drawing/2014/main" id="{DE540A06-E596-4792-92EB-E87E72D0812B}"/>
            </a:ext>
          </a:extLst>
        </xdr:cNvPr>
        <xdr:cNvCxnSpPr/>
      </xdr:nvCxnSpPr>
      <xdr:spPr>
        <a:xfrm>
          <a:off x="14611350" y="65353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55725</xdr:rowOff>
    </xdr:from>
    <xdr:ext cx="534377" cy="259045"/>
    <xdr:sp macro="" textlink="">
      <xdr:nvSpPr>
        <xdr:cNvPr id="520" name="消防費最大値テキスト">
          <a:extLst>
            <a:ext uri="{FF2B5EF4-FFF2-40B4-BE49-F238E27FC236}">
              <a16:creationId xmlns:a16="http://schemas.microsoft.com/office/drawing/2014/main" id="{3818778E-3A98-4316-93C6-44A3B7226A73}"/>
            </a:ext>
          </a:extLst>
        </xdr:cNvPr>
        <xdr:cNvSpPr txBox="1"/>
      </xdr:nvSpPr>
      <xdr:spPr>
        <a:xfrm>
          <a:off x="14744700" y="484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109048</xdr:rowOff>
    </xdr:from>
    <xdr:to>
      <xdr:col>86</xdr:col>
      <xdr:colOff>25400</xdr:colOff>
      <xdr:row>30</xdr:row>
      <xdr:rowOff>109048</xdr:rowOff>
    </xdr:to>
    <xdr:cxnSp macro="">
      <xdr:nvCxnSpPr>
        <xdr:cNvPr id="521" name="直線コネクタ 520">
          <a:extLst>
            <a:ext uri="{FF2B5EF4-FFF2-40B4-BE49-F238E27FC236}">
              <a16:creationId xmlns:a16="http://schemas.microsoft.com/office/drawing/2014/main" id="{5E4AF09F-995F-4259-A5CF-D1E20FACB34B}"/>
            </a:ext>
          </a:extLst>
        </xdr:cNvPr>
        <xdr:cNvCxnSpPr/>
      </xdr:nvCxnSpPr>
      <xdr:spPr>
        <a:xfrm>
          <a:off x="14611350" y="506839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160274</xdr:rowOff>
    </xdr:from>
    <xdr:to>
      <xdr:col>85</xdr:col>
      <xdr:colOff>127000</xdr:colOff>
      <xdr:row>39</xdr:row>
      <xdr:rowOff>15513</xdr:rowOff>
    </xdr:to>
    <xdr:cxnSp macro="">
      <xdr:nvCxnSpPr>
        <xdr:cNvPr id="522" name="直線コネクタ 521">
          <a:extLst>
            <a:ext uri="{FF2B5EF4-FFF2-40B4-BE49-F238E27FC236}">
              <a16:creationId xmlns:a16="http://schemas.microsoft.com/office/drawing/2014/main" id="{76BB3523-F033-4A67-A053-07DF0BC26A54}"/>
            </a:ext>
          </a:extLst>
        </xdr:cNvPr>
        <xdr:cNvCxnSpPr/>
      </xdr:nvCxnSpPr>
      <xdr:spPr>
        <a:xfrm flipV="1">
          <a:off x="13938250" y="6440424"/>
          <a:ext cx="762000" cy="20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40206</xdr:rowOff>
    </xdr:from>
    <xdr:ext cx="534377" cy="259045"/>
    <xdr:sp macro="" textlink="">
      <xdr:nvSpPr>
        <xdr:cNvPr id="523" name="消防費平均値テキスト">
          <a:extLst>
            <a:ext uri="{FF2B5EF4-FFF2-40B4-BE49-F238E27FC236}">
              <a16:creationId xmlns:a16="http://schemas.microsoft.com/office/drawing/2014/main" id="{D903D6CC-2799-4C15-A5BC-2526C7423243}"/>
            </a:ext>
          </a:extLst>
        </xdr:cNvPr>
        <xdr:cNvSpPr txBox="1"/>
      </xdr:nvSpPr>
      <xdr:spPr>
        <a:xfrm>
          <a:off x="14744700" y="61552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17329</xdr:rowOff>
    </xdr:from>
    <xdr:to>
      <xdr:col>85</xdr:col>
      <xdr:colOff>177800</xdr:colOff>
      <xdr:row>38</xdr:row>
      <xdr:rowOff>118929</xdr:rowOff>
    </xdr:to>
    <xdr:sp macro="" textlink="">
      <xdr:nvSpPr>
        <xdr:cNvPr id="524" name="フローチャート: 判断 523">
          <a:extLst>
            <a:ext uri="{FF2B5EF4-FFF2-40B4-BE49-F238E27FC236}">
              <a16:creationId xmlns:a16="http://schemas.microsoft.com/office/drawing/2014/main" id="{8E918646-783D-4BDC-8821-0DC5CC11C90A}"/>
            </a:ext>
          </a:extLst>
        </xdr:cNvPr>
        <xdr:cNvSpPr/>
      </xdr:nvSpPr>
      <xdr:spPr>
        <a:xfrm>
          <a:off x="14649450" y="6297479"/>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154121</xdr:rowOff>
    </xdr:from>
    <xdr:to>
      <xdr:col>81</xdr:col>
      <xdr:colOff>50800</xdr:colOff>
      <xdr:row>39</xdr:row>
      <xdr:rowOff>15513</xdr:rowOff>
    </xdr:to>
    <xdr:cxnSp macro="">
      <xdr:nvCxnSpPr>
        <xdr:cNvPr id="525" name="直線コネクタ 524">
          <a:extLst>
            <a:ext uri="{FF2B5EF4-FFF2-40B4-BE49-F238E27FC236}">
              <a16:creationId xmlns:a16="http://schemas.microsoft.com/office/drawing/2014/main" id="{DBD6E9DA-8E0D-48B1-89A0-2FBB88CB880A}"/>
            </a:ext>
          </a:extLst>
        </xdr:cNvPr>
        <xdr:cNvCxnSpPr/>
      </xdr:nvCxnSpPr>
      <xdr:spPr>
        <a:xfrm>
          <a:off x="13144500" y="6434271"/>
          <a:ext cx="793750" cy="2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15577</xdr:rowOff>
    </xdr:from>
    <xdr:to>
      <xdr:col>81</xdr:col>
      <xdr:colOff>101600</xdr:colOff>
      <xdr:row>38</xdr:row>
      <xdr:rowOff>117177</xdr:rowOff>
    </xdr:to>
    <xdr:sp macro="" textlink="">
      <xdr:nvSpPr>
        <xdr:cNvPr id="526" name="フローチャート: 判断 525">
          <a:extLst>
            <a:ext uri="{FF2B5EF4-FFF2-40B4-BE49-F238E27FC236}">
              <a16:creationId xmlns:a16="http://schemas.microsoft.com/office/drawing/2014/main" id="{9496EA5F-035B-432C-9D55-39AE0362E92B}"/>
            </a:ext>
          </a:extLst>
        </xdr:cNvPr>
        <xdr:cNvSpPr/>
      </xdr:nvSpPr>
      <xdr:spPr>
        <a:xfrm>
          <a:off x="13887450" y="629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133704</xdr:rowOff>
    </xdr:from>
    <xdr:ext cx="534377" cy="259045"/>
    <xdr:sp macro="" textlink="">
      <xdr:nvSpPr>
        <xdr:cNvPr id="527" name="テキスト ボックス 526">
          <a:extLst>
            <a:ext uri="{FF2B5EF4-FFF2-40B4-BE49-F238E27FC236}">
              <a16:creationId xmlns:a16="http://schemas.microsoft.com/office/drawing/2014/main" id="{5B682013-BDD4-4403-8E4F-D915849B78AB}"/>
            </a:ext>
          </a:extLst>
        </xdr:cNvPr>
        <xdr:cNvSpPr txBox="1"/>
      </xdr:nvSpPr>
      <xdr:spPr>
        <a:xfrm>
          <a:off x="13709161" y="608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154121</xdr:rowOff>
    </xdr:from>
    <xdr:to>
      <xdr:col>76</xdr:col>
      <xdr:colOff>114300</xdr:colOff>
      <xdr:row>38</xdr:row>
      <xdr:rowOff>166636</xdr:rowOff>
    </xdr:to>
    <xdr:cxnSp macro="">
      <xdr:nvCxnSpPr>
        <xdr:cNvPr id="528" name="直線コネクタ 527">
          <a:extLst>
            <a:ext uri="{FF2B5EF4-FFF2-40B4-BE49-F238E27FC236}">
              <a16:creationId xmlns:a16="http://schemas.microsoft.com/office/drawing/2014/main" id="{FB278AAD-C60D-4B7B-BE50-1AD45FEF54CB}"/>
            </a:ext>
          </a:extLst>
        </xdr:cNvPr>
        <xdr:cNvCxnSpPr/>
      </xdr:nvCxnSpPr>
      <xdr:spPr>
        <a:xfrm flipV="1">
          <a:off x="12344400" y="6434271"/>
          <a:ext cx="800100" cy="1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132886</xdr:rowOff>
    </xdr:from>
    <xdr:to>
      <xdr:col>76</xdr:col>
      <xdr:colOff>165100</xdr:colOff>
      <xdr:row>38</xdr:row>
      <xdr:rowOff>63036</xdr:rowOff>
    </xdr:to>
    <xdr:sp macro="" textlink="">
      <xdr:nvSpPr>
        <xdr:cNvPr id="529" name="フローチャート: 判断 528">
          <a:extLst>
            <a:ext uri="{FF2B5EF4-FFF2-40B4-BE49-F238E27FC236}">
              <a16:creationId xmlns:a16="http://schemas.microsoft.com/office/drawing/2014/main" id="{0A09C324-490F-4143-B93F-2ABA3CAF0BCB}"/>
            </a:ext>
          </a:extLst>
        </xdr:cNvPr>
        <xdr:cNvSpPr/>
      </xdr:nvSpPr>
      <xdr:spPr>
        <a:xfrm>
          <a:off x="13093700" y="624793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79563</xdr:rowOff>
    </xdr:from>
    <xdr:ext cx="534377" cy="259045"/>
    <xdr:sp macro="" textlink="">
      <xdr:nvSpPr>
        <xdr:cNvPr id="530" name="テキスト ボックス 529">
          <a:extLst>
            <a:ext uri="{FF2B5EF4-FFF2-40B4-BE49-F238E27FC236}">
              <a16:creationId xmlns:a16="http://schemas.microsoft.com/office/drawing/2014/main" id="{0EEE8A82-AC57-4C16-B7EC-223C1711BECF}"/>
            </a:ext>
          </a:extLst>
        </xdr:cNvPr>
        <xdr:cNvSpPr txBox="1"/>
      </xdr:nvSpPr>
      <xdr:spPr>
        <a:xfrm>
          <a:off x="12896361" y="602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166636</xdr:rowOff>
    </xdr:from>
    <xdr:to>
      <xdr:col>71</xdr:col>
      <xdr:colOff>177800</xdr:colOff>
      <xdr:row>39</xdr:row>
      <xdr:rowOff>1435</xdr:rowOff>
    </xdr:to>
    <xdr:cxnSp macro="">
      <xdr:nvCxnSpPr>
        <xdr:cNvPr id="531" name="直線コネクタ 530">
          <a:extLst>
            <a:ext uri="{FF2B5EF4-FFF2-40B4-BE49-F238E27FC236}">
              <a16:creationId xmlns:a16="http://schemas.microsoft.com/office/drawing/2014/main" id="{4A853F7A-D109-4861-B919-2813ED58E201}"/>
            </a:ext>
          </a:extLst>
        </xdr:cNvPr>
        <xdr:cNvCxnSpPr/>
      </xdr:nvCxnSpPr>
      <xdr:spPr>
        <a:xfrm flipV="1">
          <a:off x="11537950" y="6446786"/>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156166</xdr:rowOff>
    </xdr:from>
    <xdr:to>
      <xdr:col>72</xdr:col>
      <xdr:colOff>38100</xdr:colOff>
      <xdr:row>38</xdr:row>
      <xdr:rowOff>86316</xdr:rowOff>
    </xdr:to>
    <xdr:sp macro="" textlink="">
      <xdr:nvSpPr>
        <xdr:cNvPr id="532" name="フローチャート: 判断 531">
          <a:extLst>
            <a:ext uri="{FF2B5EF4-FFF2-40B4-BE49-F238E27FC236}">
              <a16:creationId xmlns:a16="http://schemas.microsoft.com/office/drawing/2014/main" id="{265FD57C-787F-4D95-B40C-8E2535457FDC}"/>
            </a:ext>
          </a:extLst>
        </xdr:cNvPr>
        <xdr:cNvSpPr/>
      </xdr:nvSpPr>
      <xdr:spPr>
        <a:xfrm>
          <a:off x="12299950" y="627121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102843</xdr:rowOff>
    </xdr:from>
    <xdr:ext cx="534377" cy="259045"/>
    <xdr:sp macro="" textlink="">
      <xdr:nvSpPr>
        <xdr:cNvPr id="533" name="テキスト ボックス 532">
          <a:extLst>
            <a:ext uri="{FF2B5EF4-FFF2-40B4-BE49-F238E27FC236}">
              <a16:creationId xmlns:a16="http://schemas.microsoft.com/office/drawing/2014/main" id="{44A5FAEB-C548-48DA-A3FF-44B60818C261}"/>
            </a:ext>
          </a:extLst>
        </xdr:cNvPr>
        <xdr:cNvSpPr txBox="1"/>
      </xdr:nvSpPr>
      <xdr:spPr>
        <a:xfrm>
          <a:off x="12102611" y="605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70097</xdr:rowOff>
    </xdr:from>
    <xdr:to>
      <xdr:col>67</xdr:col>
      <xdr:colOff>101600</xdr:colOff>
      <xdr:row>39</xdr:row>
      <xdr:rowOff>247</xdr:rowOff>
    </xdr:to>
    <xdr:sp macro="" textlink="">
      <xdr:nvSpPr>
        <xdr:cNvPr id="534" name="フローチャート: 判断 533">
          <a:extLst>
            <a:ext uri="{FF2B5EF4-FFF2-40B4-BE49-F238E27FC236}">
              <a16:creationId xmlns:a16="http://schemas.microsoft.com/office/drawing/2014/main" id="{4E990413-8BF7-43F8-AFE2-C72E141E3920}"/>
            </a:ext>
          </a:extLst>
        </xdr:cNvPr>
        <xdr:cNvSpPr/>
      </xdr:nvSpPr>
      <xdr:spPr>
        <a:xfrm>
          <a:off x="11487150" y="635024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16775</xdr:rowOff>
    </xdr:from>
    <xdr:ext cx="534377" cy="259045"/>
    <xdr:sp macro="" textlink="">
      <xdr:nvSpPr>
        <xdr:cNvPr id="535" name="テキスト ボックス 534">
          <a:extLst>
            <a:ext uri="{FF2B5EF4-FFF2-40B4-BE49-F238E27FC236}">
              <a16:creationId xmlns:a16="http://schemas.microsoft.com/office/drawing/2014/main" id="{EDEC44EA-C3D9-4F71-A9AB-4DF357A66822}"/>
            </a:ext>
          </a:extLst>
        </xdr:cNvPr>
        <xdr:cNvSpPr txBox="1"/>
      </xdr:nvSpPr>
      <xdr:spPr>
        <a:xfrm>
          <a:off x="11308861" y="613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711F5D6A-0776-4134-9688-0B075392E623}"/>
            </a:ext>
          </a:extLst>
        </xdr:cNvPr>
        <xdr:cNvSpPr txBox="1"/>
      </xdr:nvSpPr>
      <xdr:spPr>
        <a:xfrm>
          <a:off x="14528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9152CD8F-03F6-4B8F-BA30-13DB83AFC5CD}"/>
            </a:ext>
          </a:extLst>
        </xdr:cNvPr>
        <xdr:cNvSpPr txBox="1"/>
      </xdr:nvSpPr>
      <xdr:spPr>
        <a:xfrm>
          <a:off x="13766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FE7ABE09-B299-499A-8032-B038F763A2FB}"/>
            </a:ext>
          </a:extLst>
        </xdr:cNvPr>
        <xdr:cNvSpPr txBox="1"/>
      </xdr:nvSpPr>
      <xdr:spPr>
        <a:xfrm>
          <a:off x="129730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7ECC14F3-6C12-41BA-AD8A-9F6A44566086}"/>
            </a:ext>
          </a:extLst>
        </xdr:cNvPr>
        <xdr:cNvSpPr txBox="1"/>
      </xdr:nvSpPr>
      <xdr:spPr>
        <a:xfrm>
          <a:off x="121729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52DE7896-95AA-44F5-A9D2-13E2D716D1EE}"/>
            </a:ext>
          </a:extLst>
        </xdr:cNvPr>
        <xdr:cNvSpPr txBox="1"/>
      </xdr:nvSpPr>
      <xdr:spPr>
        <a:xfrm>
          <a:off x="113665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109474</xdr:rowOff>
    </xdr:from>
    <xdr:to>
      <xdr:col>85</xdr:col>
      <xdr:colOff>177800</xdr:colOff>
      <xdr:row>39</xdr:row>
      <xdr:rowOff>39624</xdr:rowOff>
    </xdr:to>
    <xdr:sp macro="" textlink="">
      <xdr:nvSpPr>
        <xdr:cNvPr id="541" name="楕円 540">
          <a:extLst>
            <a:ext uri="{FF2B5EF4-FFF2-40B4-BE49-F238E27FC236}">
              <a16:creationId xmlns:a16="http://schemas.microsoft.com/office/drawing/2014/main" id="{4FA33F4A-923F-4B92-83D9-648E511C3BB5}"/>
            </a:ext>
          </a:extLst>
        </xdr:cNvPr>
        <xdr:cNvSpPr/>
      </xdr:nvSpPr>
      <xdr:spPr>
        <a:xfrm>
          <a:off x="14649450" y="638962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24401</xdr:rowOff>
    </xdr:from>
    <xdr:ext cx="534377" cy="259045"/>
    <xdr:sp macro="" textlink="">
      <xdr:nvSpPr>
        <xdr:cNvPr id="542" name="消防費該当値テキスト">
          <a:extLst>
            <a:ext uri="{FF2B5EF4-FFF2-40B4-BE49-F238E27FC236}">
              <a16:creationId xmlns:a16="http://schemas.microsoft.com/office/drawing/2014/main" id="{8A998356-E360-482A-B242-A257FBC3E0BB}"/>
            </a:ext>
          </a:extLst>
        </xdr:cNvPr>
        <xdr:cNvSpPr txBox="1"/>
      </xdr:nvSpPr>
      <xdr:spPr>
        <a:xfrm>
          <a:off x="14744700" y="630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136163</xdr:rowOff>
    </xdr:from>
    <xdr:to>
      <xdr:col>81</xdr:col>
      <xdr:colOff>101600</xdr:colOff>
      <xdr:row>39</xdr:row>
      <xdr:rowOff>66313</xdr:rowOff>
    </xdr:to>
    <xdr:sp macro="" textlink="">
      <xdr:nvSpPr>
        <xdr:cNvPr id="543" name="楕円 542">
          <a:extLst>
            <a:ext uri="{FF2B5EF4-FFF2-40B4-BE49-F238E27FC236}">
              <a16:creationId xmlns:a16="http://schemas.microsoft.com/office/drawing/2014/main" id="{EDE15082-DE22-4930-AF6A-40B363E52433}"/>
            </a:ext>
          </a:extLst>
        </xdr:cNvPr>
        <xdr:cNvSpPr/>
      </xdr:nvSpPr>
      <xdr:spPr>
        <a:xfrm>
          <a:off x="13887450" y="641631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57440</xdr:rowOff>
    </xdr:from>
    <xdr:ext cx="534377" cy="259045"/>
    <xdr:sp macro="" textlink="">
      <xdr:nvSpPr>
        <xdr:cNvPr id="544" name="テキスト ボックス 543">
          <a:extLst>
            <a:ext uri="{FF2B5EF4-FFF2-40B4-BE49-F238E27FC236}">
              <a16:creationId xmlns:a16="http://schemas.microsoft.com/office/drawing/2014/main" id="{8DA337D5-7097-40DA-84BA-E02FD0B97623}"/>
            </a:ext>
          </a:extLst>
        </xdr:cNvPr>
        <xdr:cNvSpPr txBox="1"/>
      </xdr:nvSpPr>
      <xdr:spPr>
        <a:xfrm>
          <a:off x="13709161" y="650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103321</xdr:rowOff>
    </xdr:from>
    <xdr:to>
      <xdr:col>76</xdr:col>
      <xdr:colOff>165100</xdr:colOff>
      <xdr:row>39</xdr:row>
      <xdr:rowOff>33471</xdr:rowOff>
    </xdr:to>
    <xdr:sp macro="" textlink="">
      <xdr:nvSpPr>
        <xdr:cNvPr id="545" name="楕円 544">
          <a:extLst>
            <a:ext uri="{FF2B5EF4-FFF2-40B4-BE49-F238E27FC236}">
              <a16:creationId xmlns:a16="http://schemas.microsoft.com/office/drawing/2014/main" id="{137B15D9-2668-4C58-8A02-B86C354EE90D}"/>
            </a:ext>
          </a:extLst>
        </xdr:cNvPr>
        <xdr:cNvSpPr/>
      </xdr:nvSpPr>
      <xdr:spPr>
        <a:xfrm>
          <a:off x="13093700" y="638347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24598</xdr:rowOff>
    </xdr:from>
    <xdr:ext cx="534377" cy="259045"/>
    <xdr:sp macro="" textlink="">
      <xdr:nvSpPr>
        <xdr:cNvPr id="546" name="テキスト ボックス 545">
          <a:extLst>
            <a:ext uri="{FF2B5EF4-FFF2-40B4-BE49-F238E27FC236}">
              <a16:creationId xmlns:a16="http://schemas.microsoft.com/office/drawing/2014/main" id="{A33283DD-8C50-4DED-92A0-50C516A2CF6F}"/>
            </a:ext>
          </a:extLst>
        </xdr:cNvPr>
        <xdr:cNvSpPr txBox="1"/>
      </xdr:nvSpPr>
      <xdr:spPr>
        <a:xfrm>
          <a:off x="12896361" y="6469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115836</xdr:rowOff>
    </xdr:from>
    <xdr:to>
      <xdr:col>72</xdr:col>
      <xdr:colOff>38100</xdr:colOff>
      <xdr:row>39</xdr:row>
      <xdr:rowOff>45986</xdr:rowOff>
    </xdr:to>
    <xdr:sp macro="" textlink="">
      <xdr:nvSpPr>
        <xdr:cNvPr id="547" name="楕円 546">
          <a:extLst>
            <a:ext uri="{FF2B5EF4-FFF2-40B4-BE49-F238E27FC236}">
              <a16:creationId xmlns:a16="http://schemas.microsoft.com/office/drawing/2014/main" id="{E2FF1E7F-FB47-4B8F-8604-8A2C56D8FC75}"/>
            </a:ext>
          </a:extLst>
        </xdr:cNvPr>
        <xdr:cNvSpPr/>
      </xdr:nvSpPr>
      <xdr:spPr>
        <a:xfrm>
          <a:off x="12299950" y="639598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37113</xdr:rowOff>
    </xdr:from>
    <xdr:ext cx="534377" cy="259045"/>
    <xdr:sp macro="" textlink="">
      <xdr:nvSpPr>
        <xdr:cNvPr id="548" name="テキスト ボックス 547">
          <a:extLst>
            <a:ext uri="{FF2B5EF4-FFF2-40B4-BE49-F238E27FC236}">
              <a16:creationId xmlns:a16="http://schemas.microsoft.com/office/drawing/2014/main" id="{04694E5C-27A7-4986-97B9-187D39733818}"/>
            </a:ext>
          </a:extLst>
        </xdr:cNvPr>
        <xdr:cNvSpPr txBox="1"/>
      </xdr:nvSpPr>
      <xdr:spPr>
        <a:xfrm>
          <a:off x="12102611" y="648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122085</xdr:rowOff>
    </xdr:from>
    <xdr:to>
      <xdr:col>67</xdr:col>
      <xdr:colOff>101600</xdr:colOff>
      <xdr:row>39</xdr:row>
      <xdr:rowOff>52235</xdr:rowOff>
    </xdr:to>
    <xdr:sp macro="" textlink="">
      <xdr:nvSpPr>
        <xdr:cNvPr id="549" name="楕円 548">
          <a:extLst>
            <a:ext uri="{FF2B5EF4-FFF2-40B4-BE49-F238E27FC236}">
              <a16:creationId xmlns:a16="http://schemas.microsoft.com/office/drawing/2014/main" id="{7CCE9DA4-C6EE-4D24-80D0-5C499994BB48}"/>
            </a:ext>
          </a:extLst>
        </xdr:cNvPr>
        <xdr:cNvSpPr/>
      </xdr:nvSpPr>
      <xdr:spPr>
        <a:xfrm>
          <a:off x="11487150" y="64022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43362</xdr:rowOff>
    </xdr:from>
    <xdr:ext cx="534377" cy="259045"/>
    <xdr:sp macro="" textlink="">
      <xdr:nvSpPr>
        <xdr:cNvPr id="550" name="テキスト ボックス 549">
          <a:extLst>
            <a:ext uri="{FF2B5EF4-FFF2-40B4-BE49-F238E27FC236}">
              <a16:creationId xmlns:a16="http://schemas.microsoft.com/office/drawing/2014/main" id="{65777CC8-CCC2-41F3-96A3-0D8A658E6592}"/>
            </a:ext>
          </a:extLst>
        </xdr:cNvPr>
        <xdr:cNvSpPr txBox="1"/>
      </xdr:nvSpPr>
      <xdr:spPr>
        <a:xfrm>
          <a:off x="11308861" y="648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5C42D0AB-DDA3-4E55-9491-ABEFD8A509BA}"/>
            </a:ext>
          </a:extLst>
        </xdr:cNvPr>
        <xdr:cNvSpPr/>
      </xdr:nvSpPr>
      <xdr:spPr>
        <a:xfrm>
          <a:off x="11207750" y="7162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B57509ED-33C1-4E02-BC30-AED7C345E267}"/>
            </a:ext>
          </a:extLst>
        </xdr:cNvPr>
        <xdr:cNvSpPr/>
      </xdr:nvSpPr>
      <xdr:spPr>
        <a:xfrm>
          <a:off x="113157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1F6E1E1-CFF3-45C9-B661-DF3EADE77DAC}"/>
            </a:ext>
          </a:extLst>
        </xdr:cNvPr>
        <xdr:cNvSpPr/>
      </xdr:nvSpPr>
      <xdr:spPr>
        <a:xfrm>
          <a:off x="113157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982910D0-4AD1-4037-8BAE-D2A1975CC453}"/>
            </a:ext>
          </a:extLst>
        </xdr:cNvPr>
        <xdr:cNvSpPr/>
      </xdr:nvSpPr>
      <xdr:spPr>
        <a:xfrm>
          <a:off x="1223645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BB428469-0E4A-4546-BBE8-5914803BAC4E}"/>
            </a:ext>
          </a:extLst>
        </xdr:cNvPr>
        <xdr:cNvSpPr/>
      </xdr:nvSpPr>
      <xdr:spPr>
        <a:xfrm>
          <a:off x="1223645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715892BD-CDC5-4430-9E04-389C16809390}"/>
            </a:ext>
          </a:extLst>
        </xdr:cNvPr>
        <xdr:cNvSpPr/>
      </xdr:nvSpPr>
      <xdr:spPr>
        <a:xfrm>
          <a:off x="1326515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51FA8641-85E5-47BF-8B18-956E0B83F0BF}"/>
            </a:ext>
          </a:extLst>
        </xdr:cNvPr>
        <xdr:cNvSpPr/>
      </xdr:nvSpPr>
      <xdr:spPr>
        <a:xfrm>
          <a:off x="1326515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D9AA08D2-8E84-420D-A147-6BD359EEFCD3}"/>
            </a:ext>
          </a:extLst>
        </xdr:cNvPr>
        <xdr:cNvSpPr/>
      </xdr:nvSpPr>
      <xdr:spPr>
        <a:xfrm>
          <a:off x="11207750" y="7956550"/>
          <a:ext cx="42227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B79A045F-C6EA-4BBF-806B-D4FF9895474A}"/>
            </a:ext>
          </a:extLst>
        </xdr:cNvPr>
        <xdr:cNvSpPr txBox="1"/>
      </xdr:nvSpPr>
      <xdr:spPr>
        <a:xfrm>
          <a:off x="1116965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62AE99C0-A0DA-41E4-936E-0A6544F0E660}"/>
            </a:ext>
          </a:extLst>
        </xdr:cNvPr>
        <xdr:cNvCxnSpPr/>
      </xdr:nvCxnSpPr>
      <xdr:spPr>
        <a:xfrm>
          <a:off x="11207750" y="10160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AC889230-9D1D-4BB1-9020-0E0354B36783}"/>
            </a:ext>
          </a:extLst>
        </xdr:cNvPr>
        <xdr:cNvCxnSpPr/>
      </xdr:nvCxnSpPr>
      <xdr:spPr>
        <a:xfrm>
          <a:off x="11207750" y="97218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id="{436ED381-3D9E-4D38-824B-F55633355F17}"/>
            </a:ext>
          </a:extLst>
        </xdr:cNvPr>
        <xdr:cNvSpPr txBox="1"/>
      </xdr:nvSpPr>
      <xdr:spPr>
        <a:xfrm>
          <a:off x="10978014" y="9579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4DEBE69E-2A69-4BB9-9693-94DE9E02CB62}"/>
            </a:ext>
          </a:extLst>
        </xdr:cNvPr>
        <xdr:cNvCxnSpPr/>
      </xdr:nvCxnSpPr>
      <xdr:spPr>
        <a:xfrm>
          <a:off x="11207750" y="9277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id="{4E033283-F675-4485-8DCC-44747D47052B}"/>
            </a:ext>
          </a:extLst>
        </xdr:cNvPr>
        <xdr:cNvSpPr txBox="1"/>
      </xdr:nvSpPr>
      <xdr:spPr>
        <a:xfrm>
          <a:off x="10669481" y="9141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34822A10-5483-41CF-A0A0-59B5F3EA108A}"/>
            </a:ext>
          </a:extLst>
        </xdr:cNvPr>
        <xdr:cNvCxnSpPr/>
      </xdr:nvCxnSpPr>
      <xdr:spPr>
        <a:xfrm>
          <a:off x="11207750" y="88392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id="{5B20FD9F-C3C0-4B3C-9518-83CAB06C0642}"/>
            </a:ext>
          </a:extLst>
        </xdr:cNvPr>
        <xdr:cNvSpPr txBox="1"/>
      </xdr:nvSpPr>
      <xdr:spPr>
        <a:xfrm>
          <a:off x="10669481" y="87033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3FF70261-201F-4FF5-AAF3-5634EC3BFB4F}"/>
            </a:ext>
          </a:extLst>
        </xdr:cNvPr>
        <xdr:cNvCxnSpPr/>
      </xdr:nvCxnSpPr>
      <xdr:spPr>
        <a:xfrm>
          <a:off x="11207750" y="8401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CA7EF17F-2E1C-4F5F-9B7A-1EA8A1D315C9}"/>
            </a:ext>
          </a:extLst>
        </xdr:cNvPr>
        <xdr:cNvSpPr txBox="1"/>
      </xdr:nvSpPr>
      <xdr:spPr>
        <a:xfrm>
          <a:off x="10669481" y="8258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1301F35C-3262-426F-91C4-31AAFAB943BB}"/>
            </a:ext>
          </a:extLst>
        </xdr:cNvPr>
        <xdr:cNvCxnSpPr/>
      </xdr:nvCxnSpPr>
      <xdr:spPr>
        <a:xfrm>
          <a:off x="11207750" y="7956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470804B5-773A-4906-8F62-811E0BC2DB82}"/>
            </a:ext>
          </a:extLst>
        </xdr:cNvPr>
        <xdr:cNvSpPr txBox="1"/>
      </xdr:nvSpPr>
      <xdr:spPr>
        <a:xfrm>
          <a:off x="10669481" y="7820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6DA23627-E32D-481C-ACDC-A14A43C07A02}"/>
            </a:ext>
          </a:extLst>
        </xdr:cNvPr>
        <xdr:cNvSpPr/>
      </xdr:nvSpPr>
      <xdr:spPr>
        <a:xfrm>
          <a:off x="11207750" y="7956550"/>
          <a:ext cx="42227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157330</xdr:rowOff>
    </xdr:from>
    <xdr:to>
      <xdr:col>85</xdr:col>
      <xdr:colOff>126364</xdr:colOff>
      <xdr:row>57</xdr:row>
      <xdr:rowOff>121727</xdr:rowOff>
    </xdr:to>
    <xdr:cxnSp macro="">
      <xdr:nvCxnSpPr>
        <xdr:cNvPr id="572" name="直線コネクタ 571">
          <a:extLst>
            <a:ext uri="{FF2B5EF4-FFF2-40B4-BE49-F238E27FC236}">
              <a16:creationId xmlns:a16="http://schemas.microsoft.com/office/drawing/2014/main" id="{F5197F37-E14B-4079-A33D-1EF124B243CF}"/>
            </a:ext>
          </a:extLst>
        </xdr:cNvPr>
        <xdr:cNvCxnSpPr/>
      </xdr:nvCxnSpPr>
      <xdr:spPr>
        <a:xfrm flipV="1">
          <a:off x="14698345" y="8583780"/>
          <a:ext cx="1269" cy="954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125554</xdr:rowOff>
    </xdr:from>
    <xdr:ext cx="534377" cy="259045"/>
    <xdr:sp macro="" textlink="">
      <xdr:nvSpPr>
        <xdr:cNvPr id="573" name="教育費最小値テキスト">
          <a:extLst>
            <a:ext uri="{FF2B5EF4-FFF2-40B4-BE49-F238E27FC236}">
              <a16:creationId xmlns:a16="http://schemas.microsoft.com/office/drawing/2014/main" id="{887139AD-F3A0-4337-B46E-A599FAD1CA17}"/>
            </a:ext>
          </a:extLst>
        </xdr:cNvPr>
        <xdr:cNvSpPr txBox="1"/>
      </xdr:nvSpPr>
      <xdr:spPr>
        <a:xfrm>
          <a:off x="14744700" y="954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121727</xdr:rowOff>
    </xdr:from>
    <xdr:to>
      <xdr:col>86</xdr:col>
      <xdr:colOff>25400</xdr:colOff>
      <xdr:row>57</xdr:row>
      <xdr:rowOff>121727</xdr:rowOff>
    </xdr:to>
    <xdr:cxnSp macro="">
      <xdr:nvCxnSpPr>
        <xdr:cNvPr id="574" name="直線コネクタ 573">
          <a:extLst>
            <a:ext uri="{FF2B5EF4-FFF2-40B4-BE49-F238E27FC236}">
              <a16:creationId xmlns:a16="http://schemas.microsoft.com/office/drawing/2014/main" id="{D1DDA449-0714-4DDE-9440-EFA0CD694F5F}"/>
            </a:ext>
          </a:extLst>
        </xdr:cNvPr>
        <xdr:cNvCxnSpPr/>
      </xdr:nvCxnSpPr>
      <xdr:spPr>
        <a:xfrm>
          <a:off x="14611350" y="953877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104007</xdr:rowOff>
    </xdr:from>
    <xdr:ext cx="599010" cy="259045"/>
    <xdr:sp macro="" textlink="">
      <xdr:nvSpPr>
        <xdr:cNvPr id="575" name="教育費最大値テキスト">
          <a:extLst>
            <a:ext uri="{FF2B5EF4-FFF2-40B4-BE49-F238E27FC236}">
              <a16:creationId xmlns:a16="http://schemas.microsoft.com/office/drawing/2014/main" id="{96C6DC95-86E7-4076-9493-5BEEC12FD942}"/>
            </a:ext>
          </a:extLst>
        </xdr:cNvPr>
        <xdr:cNvSpPr txBox="1"/>
      </xdr:nvSpPr>
      <xdr:spPr>
        <a:xfrm>
          <a:off x="14744700" y="8365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258,644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157330</xdr:rowOff>
    </xdr:from>
    <xdr:to>
      <xdr:col>86</xdr:col>
      <xdr:colOff>25400</xdr:colOff>
      <xdr:row>51</xdr:row>
      <xdr:rowOff>157330</xdr:rowOff>
    </xdr:to>
    <xdr:cxnSp macro="">
      <xdr:nvCxnSpPr>
        <xdr:cNvPr id="576" name="直線コネクタ 575">
          <a:extLst>
            <a:ext uri="{FF2B5EF4-FFF2-40B4-BE49-F238E27FC236}">
              <a16:creationId xmlns:a16="http://schemas.microsoft.com/office/drawing/2014/main" id="{DBFF2E06-A6CA-4F11-BC65-8953468B3178}"/>
            </a:ext>
          </a:extLst>
        </xdr:cNvPr>
        <xdr:cNvCxnSpPr/>
      </xdr:nvCxnSpPr>
      <xdr:spPr>
        <a:xfrm>
          <a:off x="14611350" y="85837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6582</xdr:rowOff>
    </xdr:from>
    <xdr:to>
      <xdr:col>85</xdr:col>
      <xdr:colOff>127000</xdr:colOff>
      <xdr:row>56</xdr:row>
      <xdr:rowOff>135859</xdr:rowOff>
    </xdr:to>
    <xdr:cxnSp macro="">
      <xdr:nvCxnSpPr>
        <xdr:cNvPr id="577" name="直線コネクタ 576">
          <a:extLst>
            <a:ext uri="{FF2B5EF4-FFF2-40B4-BE49-F238E27FC236}">
              <a16:creationId xmlns:a16="http://schemas.microsoft.com/office/drawing/2014/main" id="{E852FE45-B256-474F-A318-5557D6E57EC1}"/>
            </a:ext>
          </a:extLst>
        </xdr:cNvPr>
        <xdr:cNvCxnSpPr/>
      </xdr:nvCxnSpPr>
      <xdr:spPr>
        <a:xfrm flipV="1">
          <a:off x="13938250" y="9093432"/>
          <a:ext cx="762000" cy="294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72503</xdr:rowOff>
    </xdr:from>
    <xdr:ext cx="534377" cy="259045"/>
    <xdr:sp macro="" textlink="">
      <xdr:nvSpPr>
        <xdr:cNvPr id="578" name="教育費平均値テキスト">
          <a:extLst>
            <a:ext uri="{FF2B5EF4-FFF2-40B4-BE49-F238E27FC236}">
              <a16:creationId xmlns:a16="http://schemas.microsoft.com/office/drawing/2014/main" id="{C3D38CBC-3A88-4591-B785-C913513EF824}"/>
            </a:ext>
          </a:extLst>
        </xdr:cNvPr>
        <xdr:cNvSpPr txBox="1"/>
      </xdr:nvSpPr>
      <xdr:spPr>
        <a:xfrm>
          <a:off x="14744700" y="93244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94076</xdr:rowOff>
    </xdr:from>
    <xdr:to>
      <xdr:col>85</xdr:col>
      <xdr:colOff>177800</xdr:colOff>
      <xdr:row>57</xdr:row>
      <xdr:rowOff>24226</xdr:rowOff>
    </xdr:to>
    <xdr:sp macro="" textlink="">
      <xdr:nvSpPr>
        <xdr:cNvPr id="579" name="フローチャート: 判断 578">
          <a:extLst>
            <a:ext uri="{FF2B5EF4-FFF2-40B4-BE49-F238E27FC236}">
              <a16:creationId xmlns:a16="http://schemas.microsoft.com/office/drawing/2014/main" id="{24DD948C-5AD9-41FB-9940-C0CE4971E301}"/>
            </a:ext>
          </a:extLst>
        </xdr:cNvPr>
        <xdr:cNvSpPr/>
      </xdr:nvSpPr>
      <xdr:spPr>
        <a:xfrm>
          <a:off x="14649450" y="934602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135859</xdr:rowOff>
    </xdr:from>
    <xdr:to>
      <xdr:col>81</xdr:col>
      <xdr:colOff>50800</xdr:colOff>
      <xdr:row>57</xdr:row>
      <xdr:rowOff>48877</xdr:rowOff>
    </xdr:to>
    <xdr:cxnSp macro="">
      <xdr:nvCxnSpPr>
        <xdr:cNvPr id="580" name="直線コネクタ 579">
          <a:extLst>
            <a:ext uri="{FF2B5EF4-FFF2-40B4-BE49-F238E27FC236}">
              <a16:creationId xmlns:a16="http://schemas.microsoft.com/office/drawing/2014/main" id="{C2D407FB-82D0-40E3-954F-12AFD84CC767}"/>
            </a:ext>
          </a:extLst>
        </xdr:cNvPr>
        <xdr:cNvCxnSpPr/>
      </xdr:nvCxnSpPr>
      <xdr:spPr>
        <a:xfrm flipV="1">
          <a:off x="13144500" y="9387809"/>
          <a:ext cx="793750" cy="7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123610</xdr:rowOff>
    </xdr:from>
    <xdr:to>
      <xdr:col>81</xdr:col>
      <xdr:colOff>101600</xdr:colOff>
      <xdr:row>57</xdr:row>
      <xdr:rowOff>53760</xdr:rowOff>
    </xdr:to>
    <xdr:sp macro="" textlink="">
      <xdr:nvSpPr>
        <xdr:cNvPr id="581" name="フローチャート: 判断 580">
          <a:extLst>
            <a:ext uri="{FF2B5EF4-FFF2-40B4-BE49-F238E27FC236}">
              <a16:creationId xmlns:a16="http://schemas.microsoft.com/office/drawing/2014/main" id="{2B5C9720-2C2D-4050-9BEC-4FFD28993EC8}"/>
            </a:ext>
          </a:extLst>
        </xdr:cNvPr>
        <xdr:cNvSpPr/>
      </xdr:nvSpPr>
      <xdr:spPr>
        <a:xfrm>
          <a:off x="13887450" y="93755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44887</xdr:rowOff>
    </xdr:from>
    <xdr:ext cx="534377" cy="259045"/>
    <xdr:sp macro="" textlink="">
      <xdr:nvSpPr>
        <xdr:cNvPr id="582" name="テキスト ボックス 581">
          <a:extLst>
            <a:ext uri="{FF2B5EF4-FFF2-40B4-BE49-F238E27FC236}">
              <a16:creationId xmlns:a16="http://schemas.microsoft.com/office/drawing/2014/main" id="{BEA506BE-3359-40EE-9B13-2BB6C6059929}"/>
            </a:ext>
          </a:extLst>
        </xdr:cNvPr>
        <xdr:cNvSpPr txBox="1"/>
      </xdr:nvSpPr>
      <xdr:spPr>
        <a:xfrm>
          <a:off x="13709161" y="946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48877</xdr:rowOff>
    </xdr:from>
    <xdr:to>
      <xdr:col>76</xdr:col>
      <xdr:colOff>114300</xdr:colOff>
      <xdr:row>57</xdr:row>
      <xdr:rowOff>94437</xdr:rowOff>
    </xdr:to>
    <xdr:cxnSp macro="">
      <xdr:nvCxnSpPr>
        <xdr:cNvPr id="583" name="直線コネクタ 582">
          <a:extLst>
            <a:ext uri="{FF2B5EF4-FFF2-40B4-BE49-F238E27FC236}">
              <a16:creationId xmlns:a16="http://schemas.microsoft.com/office/drawing/2014/main" id="{F55EFA72-D247-4661-AD9C-84857056076C}"/>
            </a:ext>
          </a:extLst>
        </xdr:cNvPr>
        <xdr:cNvCxnSpPr/>
      </xdr:nvCxnSpPr>
      <xdr:spPr>
        <a:xfrm flipV="1">
          <a:off x="12344400" y="9465927"/>
          <a:ext cx="800100" cy="4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102580</xdr:rowOff>
    </xdr:from>
    <xdr:to>
      <xdr:col>76</xdr:col>
      <xdr:colOff>165100</xdr:colOff>
      <xdr:row>57</xdr:row>
      <xdr:rowOff>32730</xdr:rowOff>
    </xdr:to>
    <xdr:sp macro="" textlink="">
      <xdr:nvSpPr>
        <xdr:cNvPr id="584" name="フローチャート: 判断 583">
          <a:extLst>
            <a:ext uri="{FF2B5EF4-FFF2-40B4-BE49-F238E27FC236}">
              <a16:creationId xmlns:a16="http://schemas.microsoft.com/office/drawing/2014/main" id="{33DE8787-5D5E-430C-94F6-7ACF4A93F066}"/>
            </a:ext>
          </a:extLst>
        </xdr:cNvPr>
        <xdr:cNvSpPr/>
      </xdr:nvSpPr>
      <xdr:spPr>
        <a:xfrm>
          <a:off x="13093700" y="93545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49257</xdr:rowOff>
    </xdr:from>
    <xdr:ext cx="534377" cy="259045"/>
    <xdr:sp macro="" textlink="">
      <xdr:nvSpPr>
        <xdr:cNvPr id="585" name="テキスト ボックス 584">
          <a:extLst>
            <a:ext uri="{FF2B5EF4-FFF2-40B4-BE49-F238E27FC236}">
              <a16:creationId xmlns:a16="http://schemas.microsoft.com/office/drawing/2014/main" id="{28AA66F0-62F0-4408-BF11-DD17288D43F0}"/>
            </a:ext>
          </a:extLst>
        </xdr:cNvPr>
        <xdr:cNvSpPr txBox="1"/>
      </xdr:nvSpPr>
      <xdr:spPr>
        <a:xfrm>
          <a:off x="12896361" y="9136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94437</xdr:rowOff>
    </xdr:from>
    <xdr:to>
      <xdr:col>71</xdr:col>
      <xdr:colOff>177800</xdr:colOff>
      <xdr:row>57</xdr:row>
      <xdr:rowOff>99988</xdr:rowOff>
    </xdr:to>
    <xdr:cxnSp macro="">
      <xdr:nvCxnSpPr>
        <xdr:cNvPr id="586" name="直線コネクタ 585">
          <a:extLst>
            <a:ext uri="{FF2B5EF4-FFF2-40B4-BE49-F238E27FC236}">
              <a16:creationId xmlns:a16="http://schemas.microsoft.com/office/drawing/2014/main" id="{40814E8F-D8B7-4C4A-AEF6-970772411F79}"/>
            </a:ext>
          </a:extLst>
        </xdr:cNvPr>
        <xdr:cNvCxnSpPr/>
      </xdr:nvCxnSpPr>
      <xdr:spPr>
        <a:xfrm flipV="1">
          <a:off x="11537950" y="9511487"/>
          <a:ext cx="806450" cy="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149314</xdr:rowOff>
    </xdr:from>
    <xdr:to>
      <xdr:col>72</xdr:col>
      <xdr:colOff>38100</xdr:colOff>
      <xdr:row>57</xdr:row>
      <xdr:rowOff>79464</xdr:rowOff>
    </xdr:to>
    <xdr:sp macro="" textlink="">
      <xdr:nvSpPr>
        <xdr:cNvPr id="587" name="フローチャート: 判断 586">
          <a:extLst>
            <a:ext uri="{FF2B5EF4-FFF2-40B4-BE49-F238E27FC236}">
              <a16:creationId xmlns:a16="http://schemas.microsoft.com/office/drawing/2014/main" id="{D94C4144-355F-4AB7-A930-A3BCA61C6689}"/>
            </a:ext>
          </a:extLst>
        </xdr:cNvPr>
        <xdr:cNvSpPr/>
      </xdr:nvSpPr>
      <xdr:spPr>
        <a:xfrm>
          <a:off x="12299950" y="940126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95991</xdr:rowOff>
    </xdr:from>
    <xdr:ext cx="534377" cy="259045"/>
    <xdr:sp macro="" textlink="">
      <xdr:nvSpPr>
        <xdr:cNvPr id="588" name="テキスト ボックス 587">
          <a:extLst>
            <a:ext uri="{FF2B5EF4-FFF2-40B4-BE49-F238E27FC236}">
              <a16:creationId xmlns:a16="http://schemas.microsoft.com/office/drawing/2014/main" id="{15D30020-4BC4-44AA-A159-1B2BF01AB93B}"/>
            </a:ext>
          </a:extLst>
        </xdr:cNvPr>
        <xdr:cNvSpPr txBox="1"/>
      </xdr:nvSpPr>
      <xdr:spPr>
        <a:xfrm>
          <a:off x="12102611" y="9182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150151</xdr:rowOff>
    </xdr:from>
    <xdr:to>
      <xdr:col>67</xdr:col>
      <xdr:colOff>101600</xdr:colOff>
      <xdr:row>57</xdr:row>
      <xdr:rowOff>80301</xdr:rowOff>
    </xdr:to>
    <xdr:sp macro="" textlink="">
      <xdr:nvSpPr>
        <xdr:cNvPr id="589" name="フローチャート: 判断 588">
          <a:extLst>
            <a:ext uri="{FF2B5EF4-FFF2-40B4-BE49-F238E27FC236}">
              <a16:creationId xmlns:a16="http://schemas.microsoft.com/office/drawing/2014/main" id="{85574D75-E1BE-4905-8BAA-D5BD786A7F60}"/>
            </a:ext>
          </a:extLst>
        </xdr:cNvPr>
        <xdr:cNvSpPr/>
      </xdr:nvSpPr>
      <xdr:spPr>
        <a:xfrm>
          <a:off x="11487150" y="940210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96828</xdr:rowOff>
    </xdr:from>
    <xdr:ext cx="534377" cy="259045"/>
    <xdr:sp macro="" textlink="">
      <xdr:nvSpPr>
        <xdr:cNvPr id="590" name="テキスト ボックス 589">
          <a:extLst>
            <a:ext uri="{FF2B5EF4-FFF2-40B4-BE49-F238E27FC236}">
              <a16:creationId xmlns:a16="http://schemas.microsoft.com/office/drawing/2014/main" id="{53E2EC7C-12ED-4E50-91AE-B8A799B3B8E9}"/>
            </a:ext>
          </a:extLst>
        </xdr:cNvPr>
        <xdr:cNvSpPr txBox="1"/>
      </xdr:nvSpPr>
      <xdr:spPr>
        <a:xfrm>
          <a:off x="11308861" y="9183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D10F9E4B-1F8E-4873-8903-E1E9BE1E1061}"/>
            </a:ext>
          </a:extLst>
        </xdr:cNvPr>
        <xdr:cNvSpPr txBox="1"/>
      </xdr:nvSpPr>
      <xdr:spPr>
        <a:xfrm>
          <a:off x="14528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806BB633-3B20-4977-9DFE-77921EEC156C}"/>
            </a:ext>
          </a:extLst>
        </xdr:cNvPr>
        <xdr:cNvSpPr txBox="1"/>
      </xdr:nvSpPr>
      <xdr:spPr>
        <a:xfrm>
          <a:off x="13766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77819D94-0582-497F-A4E5-8B246A480BC4}"/>
            </a:ext>
          </a:extLst>
        </xdr:cNvPr>
        <xdr:cNvSpPr txBox="1"/>
      </xdr:nvSpPr>
      <xdr:spPr>
        <a:xfrm>
          <a:off x="129730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C8BB6955-2169-44BC-831A-92FBC84F6BA2}"/>
            </a:ext>
          </a:extLst>
        </xdr:cNvPr>
        <xdr:cNvSpPr txBox="1"/>
      </xdr:nvSpPr>
      <xdr:spPr>
        <a:xfrm>
          <a:off x="121729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1C8AD006-32ED-4AB1-9C77-5BD2C381CD9B}"/>
            </a:ext>
          </a:extLst>
        </xdr:cNvPr>
        <xdr:cNvSpPr txBox="1"/>
      </xdr:nvSpPr>
      <xdr:spPr>
        <a:xfrm>
          <a:off x="113665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127232</xdr:rowOff>
    </xdr:from>
    <xdr:to>
      <xdr:col>85</xdr:col>
      <xdr:colOff>177800</xdr:colOff>
      <xdr:row>55</xdr:row>
      <xdr:rowOff>57382</xdr:rowOff>
    </xdr:to>
    <xdr:sp macro="" textlink="">
      <xdr:nvSpPr>
        <xdr:cNvPr id="596" name="楕円 595">
          <a:extLst>
            <a:ext uri="{FF2B5EF4-FFF2-40B4-BE49-F238E27FC236}">
              <a16:creationId xmlns:a16="http://schemas.microsoft.com/office/drawing/2014/main" id="{E07AA9FB-730B-462F-89F5-5355F3E1E126}"/>
            </a:ext>
          </a:extLst>
        </xdr:cNvPr>
        <xdr:cNvSpPr/>
      </xdr:nvSpPr>
      <xdr:spPr>
        <a:xfrm>
          <a:off x="14649450" y="904898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150109</xdr:rowOff>
    </xdr:from>
    <xdr:ext cx="599010" cy="259045"/>
    <xdr:sp macro="" textlink="">
      <xdr:nvSpPr>
        <xdr:cNvPr id="597" name="教育費該当値テキスト">
          <a:extLst>
            <a:ext uri="{FF2B5EF4-FFF2-40B4-BE49-F238E27FC236}">
              <a16:creationId xmlns:a16="http://schemas.microsoft.com/office/drawing/2014/main" id="{8D3CAF85-0D49-4D9C-A5B1-2A9118C12B08}"/>
            </a:ext>
          </a:extLst>
        </xdr:cNvPr>
        <xdr:cNvSpPr txBox="1"/>
      </xdr:nvSpPr>
      <xdr:spPr>
        <a:xfrm>
          <a:off x="14744700" y="8906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85059</xdr:rowOff>
    </xdr:from>
    <xdr:to>
      <xdr:col>81</xdr:col>
      <xdr:colOff>101600</xdr:colOff>
      <xdr:row>57</xdr:row>
      <xdr:rowOff>15209</xdr:rowOff>
    </xdr:to>
    <xdr:sp macro="" textlink="">
      <xdr:nvSpPr>
        <xdr:cNvPr id="598" name="楕円 597">
          <a:extLst>
            <a:ext uri="{FF2B5EF4-FFF2-40B4-BE49-F238E27FC236}">
              <a16:creationId xmlns:a16="http://schemas.microsoft.com/office/drawing/2014/main" id="{6DE73983-D0CD-41C3-B9CE-9D116D2C562B}"/>
            </a:ext>
          </a:extLst>
        </xdr:cNvPr>
        <xdr:cNvSpPr/>
      </xdr:nvSpPr>
      <xdr:spPr>
        <a:xfrm>
          <a:off x="13887450" y="933700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31736</xdr:rowOff>
    </xdr:from>
    <xdr:ext cx="534377" cy="259045"/>
    <xdr:sp macro="" textlink="">
      <xdr:nvSpPr>
        <xdr:cNvPr id="599" name="テキスト ボックス 598">
          <a:extLst>
            <a:ext uri="{FF2B5EF4-FFF2-40B4-BE49-F238E27FC236}">
              <a16:creationId xmlns:a16="http://schemas.microsoft.com/office/drawing/2014/main" id="{F50C6092-4DA0-41C7-ABC9-BC6FC7EBD379}"/>
            </a:ext>
          </a:extLst>
        </xdr:cNvPr>
        <xdr:cNvSpPr txBox="1"/>
      </xdr:nvSpPr>
      <xdr:spPr>
        <a:xfrm>
          <a:off x="13709161" y="911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169527</xdr:rowOff>
    </xdr:from>
    <xdr:to>
      <xdr:col>76</xdr:col>
      <xdr:colOff>165100</xdr:colOff>
      <xdr:row>57</xdr:row>
      <xdr:rowOff>99677</xdr:rowOff>
    </xdr:to>
    <xdr:sp macro="" textlink="">
      <xdr:nvSpPr>
        <xdr:cNvPr id="600" name="楕円 599">
          <a:extLst>
            <a:ext uri="{FF2B5EF4-FFF2-40B4-BE49-F238E27FC236}">
              <a16:creationId xmlns:a16="http://schemas.microsoft.com/office/drawing/2014/main" id="{899F9E48-C4A7-41E5-8237-E006B2C7D9F5}"/>
            </a:ext>
          </a:extLst>
        </xdr:cNvPr>
        <xdr:cNvSpPr/>
      </xdr:nvSpPr>
      <xdr:spPr>
        <a:xfrm>
          <a:off x="13093700" y="941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90804</xdr:rowOff>
    </xdr:from>
    <xdr:ext cx="534377" cy="259045"/>
    <xdr:sp macro="" textlink="">
      <xdr:nvSpPr>
        <xdr:cNvPr id="601" name="テキスト ボックス 600">
          <a:extLst>
            <a:ext uri="{FF2B5EF4-FFF2-40B4-BE49-F238E27FC236}">
              <a16:creationId xmlns:a16="http://schemas.microsoft.com/office/drawing/2014/main" id="{E2B5A042-E834-4AF4-B2E2-D1615A09BFEE}"/>
            </a:ext>
          </a:extLst>
        </xdr:cNvPr>
        <xdr:cNvSpPr txBox="1"/>
      </xdr:nvSpPr>
      <xdr:spPr>
        <a:xfrm>
          <a:off x="12896361" y="950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43637</xdr:rowOff>
    </xdr:from>
    <xdr:to>
      <xdr:col>72</xdr:col>
      <xdr:colOff>38100</xdr:colOff>
      <xdr:row>57</xdr:row>
      <xdr:rowOff>145237</xdr:rowOff>
    </xdr:to>
    <xdr:sp macro="" textlink="">
      <xdr:nvSpPr>
        <xdr:cNvPr id="602" name="楕円 601">
          <a:extLst>
            <a:ext uri="{FF2B5EF4-FFF2-40B4-BE49-F238E27FC236}">
              <a16:creationId xmlns:a16="http://schemas.microsoft.com/office/drawing/2014/main" id="{84CCCB69-9237-4F55-A641-402A23272519}"/>
            </a:ext>
          </a:extLst>
        </xdr:cNvPr>
        <xdr:cNvSpPr/>
      </xdr:nvSpPr>
      <xdr:spPr>
        <a:xfrm>
          <a:off x="12299950" y="946068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136364</xdr:rowOff>
    </xdr:from>
    <xdr:ext cx="534377" cy="259045"/>
    <xdr:sp macro="" textlink="">
      <xdr:nvSpPr>
        <xdr:cNvPr id="603" name="テキスト ボックス 602">
          <a:extLst>
            <a:ext uri="{FF2B5EF4-FFF2-40B4-BE49-F238E27FC236}">
              <a16:creationId xmlns:a16="http://schemas.microsoft.com/office/drawing/2014/main" id="{08419487-BD84-4F96-A8D6-FFF815C63BCE}"/>
            </a:ext>
          </a:extLst>
        </xdr:cNvPr>
        <xdr:cNvSpPr txBox="1"/>
      </xdr:nvSpPr>
      <xdr:spPr>
        <a:xfrm>
          <a:off x="12102611" y="955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49188</xdr:rowOff>
    </xdr:from>
    <xdr:to>
      <xdr:col>67</xdr:col>
      <xdr:colOff>101600</xdr:colOff>
      <xdr:row>57</xdr:row>
      <xdr:rowOff>150788</xdr:rowOff>
    </xdr:to>
    <xdr:sp macro="" textlink="">
      <xdr:nvSpPr>
        <xdr:cNvPr id="604" name="楕円 603">
          <a:extLst>
            <a:ext uri="{FF2B5EF4-FFF2-40B4-BE49-F238E27FC236}">
              <a16:creationId xmlns:a16="http://schemas.microsoft.com/office/drawing/2014/main" id="{1F7E23E2-DE37-4962-BE6E-49D1444B2710}"/>
            </a:ext>
          </a:extLst>
        </xdr:cNvPr>
        <xdr:cNvSpPr/>
      </xdr:nvSpPr>
      <xdr:spPr>
        <a:xfrm>
          <a:off x="11487150" y="946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141915</xdr:rowOff>
    </xdr:from>
    <xdr:ext cx="534377" cy="259045"/>
    <xdr:sp macro="" textlink="">
      <xdr:nvSpPr>
        <xdr:cNvPr id="605" name="テキスト ボックス 604">
          <a:extLst>
            <a:ext uri="{FF2B5EF4-FFF2-40B4-BE49-F238E27FC236}">
              <a16:creationId xmlns:a16="http://schemas.microsoft.com/office/drawing/2014/main" id="{9C4F5FD0-2938-402B-91E7-6056D3E89B92}"/>
            </a:ext>
          </a:extLst>
        </xdr:cNvPr>
        <xdr:cNvSpPr txBox="1"/>
      </xdr:nvSpPr>
      <xdr:spPr>
        <a:xfrm>
          <a:off x="11308861" y="955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D95F9585-DD17-47F1-9809-F570565F6039}"/>
            </a:ext>
          </a:extLst>
        </xdr:cNvPr>
        <xdr:cNvSpPr/>
      </xdr:nvSpPr>
      <xdr:spPr>
        <a:xfrm>
          <a:off x="11207750" y="10464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7A8ECC7C-3E97-4624-B31A-84236C5F232D}"/>
            </a:ext>
          </a:extLst>
        </xdr:cNvPr>
        <xdr:cNvSpPr/>
      </xdr:nvSpPr>
      <xdr:spPr>
        <a:xfrm>
          <a:off x="113157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9674C0E1-87FB-4380-B633-777B863C2517}"/>
            </a:ext>
          </a:extLst>
        </xdr:cNvPr>
        <xdr:cNvSpPr/>
      </xdr:nvSpPr>
      <xdr:spPr>
        <a:xfrm>
          <a:off x="113157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74474829-6CCD-4A48-95C1-45C5DAC54D5D}"/>
            </a:ext>
          </a:extLst>
        </xdr:cNvPr>
        <xdr:cNvSpPr/>
      </xdr:nvSpPr>
      <xdr:spPr>
        <a:xfrm>
          <a:off x="1223645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A15DE185-CC75-449C-978F-C5C5F55EC125}"/>
            </a:ext>
          </a:extLst>
        </xdr:cNvPr>
        <xdr:cNvSpPr/>
      </xdr:nvSpPr>
      <xdr:spPr>
        <a:xfrm>
          <a:off x="1223645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AAACBCDB-B51C-4D7D-923D-34C287E21271}"/>
            </a:ext>
          </a:extLst>
        </xdr:cNvPr>
        <xdr:cNvSpPr/>
      </xdr:nvSpPr>
      <xdr:spPr>
        <a:xfrm>
          <a:off x="1326515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561B56DC-C534-410A-BD84-F21C312DB53D}"/>
            </a:ext>
          </a:extLst>
        </xdr:cNvPr>
        <xdr:cNvSpPr/>
      </xdr:nvSpPr>
      <xdr:spPr>
        <a:xfrm>
          <a:off x="1326515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A9486D28-B039-4C53-A7B6-12B472E52490}"/>
            </a:ext>
          </a:extLst>
        </xdr:cNvPr>
        <xdr:cNvSpPr/>
      </xdr:nvSpPr>
      <xdr:spPr>
        <a:xfrm>
          <a:off x="11207750" y="11258550"/>
          <a:ext cx="42227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4F5EB375-99F6-4D76-9633-2B921E19C4A0}"/>
            </a:ext>
          </a:extLst>
        </xdr:cNvPr>
        <xdr:cNvSpPr txBox="1"/>
      </xdr:nvSpPr>
      <xdr:spPr>
        <a:xfrm>
          <a:off x="1116965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21525548-479C-4383-941B-814E89D86526}"/>
            </a:ext>
          </a:extLst>
        </xdr:cNvPr>
        <xdr:cNvCxnSpPr/>
      </xdr:nvCxnSpPr>
      <xdr:spPr>
        <a:xfrm>
          <a:off x="11207750" y="13462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B33B0316-9939-49F8-B137-318634D8C196}"/>
            </a:ext>
          </a:extLst>
        </xdr:cNvPr>
        <xdr:cNvCxnSpPr/>
      </xdr:nvCxnSpPr>
      <xdr:spPr>
        <a:xfrm>
          <a:off x="11207750" y="131481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id="{5A108780-2E8B-418B-9CAD-A60548FA204B}"/>
            </a:ext>
          </a:extLst>
        </xdr:cNvPr>
        <xdr:cNvSpPr txBox="1"/>
      </xdr:nvSpPr>
      <xdr:spPr>
        <a:xfrm>
          <a:off x="10978014" y="1301225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47F0B6B2-A35F-469F-87D5-CE372273450A}"/>
            </a:ext>
          </a:extLst>
        </xdr:cNvPr>
        <xdr:cNvCxnSpPr/>
      </xdr:nvCxnSpPr>
      <xdr:spPr>
        <a:xfrm>
          <a:off x="11207750" y="128342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a:extLst>
            <a:ext uri="{FF2B5EF4-FFF2-40B4-BE49-F238E27FC236}">
              <a16:creationId xmlns:a16="http://schemas.microsoft.com/office/drawing/2014/main" id="{CF4208CE-1D76-4999-84A0-855C9AC7F376}"/>
            </a:ext>
          </a:extLst>
        </xdr:cNvPr>
        <xdr:cNvSpPr txBox="1"/>
      </xdr:nvSpPr>
      <xdr:spPr>
        <a:xfrm>
          <a:off x="10669481" y="1269838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16A0CD32-7DB1-42F7-8C59-EE48E16C12A7}"/>
            </a:ext>
          </a:extLst>
        </xdr:cNvPr>
        <xdr:cNvCxnSpPr/>
      </xdr:nvCxnSpPr>
      <xdr:spPr>
        <a:xfrm>
          <a:off x="11207750" y="1252038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a:extLst>
            <a:ext uri="{FF2B5EF4-FFF2-40B4-BE49-F238E27FC236}">
              <a16:creationId xmlns:a16="http://schemas.microsoft.com/office/drawing/2014/main" id="{29E3CE4A-6080-4A10-A43F-C63261B4D408}"/>
            </a:ext>
          </a:extLst>
        </xdr:cNvPr>
        <xdr:cNvSpPr txBox="1"/>
      </xdr:nvSpPr>
      <xdr:spPr>
        <a:xfrm>
          <a:off x="10669481" y="123845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D5F4AFD0-57F2-4BDA-9640-647320D0296C}"/>
            </a:ext>
          </a:extLst>
        </xdr:cNvPr>
        <xdr:cNvCxnSpPr/>
      </xdr:nvCxnSpPr>
      <xdr:spPr>
        <a:xfrm>
          <a:off x="11207750" y="1220651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a:extLst>
            <a:ext uri="{FF2B5EF4-FFF2-40B4-BE49-F238E27FC236}">
              <a16:creationId xmlns:a16="http://schemas.microsoft.com/office/drawing/2014/main" id="{1BBCA226-A7D1-4D7E-A2C6-0C27945EEA9B}"/>
            </a:ext>
          </a:extLst>
        </xdr:cNvPr>
        <xdr:cNvSpPr txBox="1"/>
      </xdr:nvSpPr>
      <xdr:spPr>
        <a:xfrm>
          <a:off x="10669481" y="120642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A0D32EED-93A7-4D13-A03E-880F2B6F321A}"/>
            </a:ext>
          </a:extLst>
        </xdr:cNvPr>
        <xdr:cNvCxnSpPr/>
      </xdr:nvCxnSpPr>
      <xdr:spPr>
        <a:xfrm>
          <a:off x="11207750" y="11892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5" name="テキスト ボックス 624">
          <a:extLst>
            <a:ext uri="{FF2B5EF4-FFF2-40B4-BE49-F238E27FC236}">
              <a16:creationId xmlns:a16="http://schemas.microsoft.com/office/drawing/2014/main" id="{07ABC1EA-F1DC-4447-A0BC-FBDEEFBE391C}"/>
            </a:ext>
          </a:extLst>
        </xdr:cNvPr>
        <xdr:cNvSpPr txBox="1"/>
      </xdr:nvSpPr>
      <xdr:spPr>
        <a:xfrm>
          <a:off x="10669481" y="117504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B6779AFF-DE09-4B48-9594-0EFA0C82D5DC}"/>
            </a:ext>
          </a:extLst>
        </xdr:cNvPr>
        <xdr:cNvCxnSpPr/>
      </xdr:nvCxnSpPr>
      <xdr:spPr>
        <a:xfrm>
          <a:off x="11207750" y="1157242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7" name="テキスト ボックス 626">
          <a:extLst>
            <a:ext uri="{FF2B5EF4-FFF2-40B4-BE49-F238E27FC236}">
              <a16:creationId xmlns:a16="http://schemas.microsoft.com/office/drawing/2014/main" id="{1723989D-22C3-43FF-91E8-8AFFB54A64B5}"/>
            </a:ext>
          </a:extLst>
        </xdr:cNvPr>
        <xdr:cNvSpPr txBox="1"/>
      </xdr:nvSpPr>
      <xdr:spPr>
        <a:xfrm>
          <a:off x="10669481" y="114365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11DFB63D-A7FB-4A73-AD21-7F91E775F8E7}"/>
            </a:ext>
          </a:extLst>
        </xdr:cNvPr>
        <xdr:cNvCxnSpPr/>
      </xdr:nvCxnSpPr>
      <xdr:spPr>
        <a:xfrm>
          <a:off x="11207750" y="11258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36E918F1-BAFC-4599-9392-D9DA5714D584}"/>
            </a:ext>
          </a:extLst>
        </xdr:cNvPr>
        <xdr:cNvSpPr txBox="1"/>
      </xdr:nvSpPr>
      <xdr:spPr>
        <a:xfrm>
          <a:off x="10669481" y="11122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EDAD5ABE-9837-46CB-AD43-F7894460B1F8}"/>
            </a:ext>
          </a:extLst>
        </xdr:cNvPr>
        <xdr:cNvSpPr/>
      </xdr:nvSpPr>
      <xdr:spPr>
        <a:xfrm>
          <a:off x="11207750" y="11258550"/>
          <a:ext cx="42227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103816</xdr:rowOff>
    </xdr:from>
    <xdr:to>
      <xdr:col>85</xdr:col>
      <xdr:colOff>126364</xdr:colOff>
      <xdr:row>79</xdr:row>
      <xdr:rowOff>98879</xdr:rowOff>
    </xdr:to>
    <xdr:cxnSp macro="">
      <xdr:nvCxnSpPr>
        <xdr:cNvPr id="631" name="直線コネクタ 630">
          <a:extLst>
            <a:ext uri="{FF2B5EF4-FFF2-40B4-BE49-F238E27FC236}">
              <a16:creationId xmlns:a16="http://schemas.microsoft.com/office/drawing/2014/main" id="{890BA456-1249-416F-B190-9900336B1C87}"/>
            </a:ext>
          </a:extLst>
        </xdr:cNvPr>
        <xdr:cNvCxnSpPr/>
      </xdr:nvCxnSpPr>
      <xdr:spPr>
        <a:xfrm flipV="1">
          <a:off x="14698345" y="11667166"/>
          <a:ext cx="1269" cy="1480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121149</xdr:rowOff>
    </xdr:from>
    <xdr:ext cx="249299" cy="259045"/>
    <xdr:sp macro="" textlink="">
      <xdr:nvSpPr>
        <xdr:cNvPr id="632" name="災害復旧費最小値テキスト">
          <a:extLst>
            <a:ext uri="{FF2B5EF4-FFF2-40B4-BE49-F238E27FC236}">
              <a16:creationId xmlns:a16="http://schemas.microsoft.com/office/drawing/2014/main" id="{D90FD2CA-5325-4CF6-BF91-1174CD968B8F}"/>
            </a:ext>
          </a:extLst>
        </xdr:cNvPr>
        <xdr:cNvSpPr txBox="1"/>
      </xdr:nvSpPr>
      <xdr:spPr>
        <a:xfrm>
          <a:off x="14744700" y="13170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a:extLst>
            <a:ext uri="{FF2B5EF4-FFF2-40B4-BE49-F238E27FC236}">
              <a16:creationId xmlns:a16="http://schemas.microsoft.com/office/drawing/2014/main" id="{E3188144-4782-4CD6-AD4A-CEB9213D6418}"/>
            </a:ext>
          </a:extLst>
        </xdr:cNvPr>
        <xdr:cNvCxnSpPr/>
      </xdr:nvCxnSpPr>
      <xdr:spPr>
        <a:xfrm>
          <a:off x="14611350" y="131481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50493</xdr:rowOff>
    </xdr:from>
    <xdr:ext cx="599010" cy="259045"/>
    <xdr:sp macro="" textlink="">
      <xdr:nvSpPr>
        <xdr:cNvPr id="634" name="災害復旧費最大値テキスト">
          <a:extLst>
            <a:ext uri="{FF2B5EF4-FFF2-40B4-BE49-F238E27FC236}">
              <a16:creationId xmlns:a16="http://schemas.microsoft.com/office/drawing/2014/main" id="{7B429356-AC94-45CC-B969-A15AF7DAE341}"/>
            </a:ext>
          </a:extLst>
        </xdr:cNvPr>
        <xdr:cNvSpPr txBox="1"/>
      </xdr:nvSpPr>
      <xdr:spPr>
        <a:xfrm>
          <a:off x="14744700" y="11448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470,988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103816</xdr:rowOff>
    </xdr:from>
    <xdr:to>
      <xdr:col>86</xdr:col>
      <xdr:colOff>25400</xdr:colOff>
      <xdr:row>70</xdr:row>
      <xdr:rowOff>103816</xdr:rowOff>
    </xdr:to>
    <xdr:cxnSp macro="">
      <xdr:nvCxnSpPr>
        <xdr:cNvPr id="635" name="直線コネクタ 634">
          <a:extLst>
            <a:ext uri="{FF2B5EF4-FFF2-40B4-BE49-F238E27FC236}">
              <a16:creationId xmlns:a16="http://schemas.microsoft.com/office/drawing/2014/main" id="{8C644287-7EDC-40C1-B13F-18C7BFFCC298}"/>
            </a:ext>
          </a:extLst>
        </xdr:cNvPr>
        <xdr:cNvCxnSpPr/>
      </xdr:nvCxnSpPr>
      <xdr:spPr>
        <a:xfrm>
          <a:off x="14611350" y="1166716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6" name="直線コネクタ 635">
          <a:extLst>
            <a:ext uri="{FF2B5EF4-FFF2-40B4-BE49-F238E27FC236}">
              <a16:creationId xmlns:a16="http://schemas.microsoft.com/office/drawing/2014/main" id="{14CFBBBB-0513-4960-8086-706C9742EA02}"/>
            </a:ext>
          </a:extLst>
        </xdr:cNvPr>
        <xdr:cNvCxnSpPr/>
      </xdr:nvCxnSpPr>
      <xdr:spPr>
        <a:xfrm>
          <a:off x="13938250" y="13148129"/>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38599</xdr:rowOff>
    </xdr:from>
    <xdr:ext cx="469744" cy="259045"/>
    <xdr:sp macro="" textlink="">
      <xdr:nvSpPr>
        <xdr:cNvPr id="637" name="災害復旧費平均値テキスト">
          <a:extLst>
            <a:ext uri="{FF2B5EF4-FFF2-40B4-BE49-F238E27FC236}">
              <a16:creationId xmlns:a16="http://schemas.microsoft.com/office/drawing/2014/main" id="{ED44F06C-58D5-4F19-9B53-9AA3F19C8979}"/>
            </a:ext>
          </a:extLst>
        </xdr:cNvPr>
        <xdr:cNvSpPr txBox="1"/>
      </xdr:nvSpPr>
      <xdr:spPr>
        <a:xfrm>
          <a:off x="14744700" y="129227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15722</xdr:rowOff>
    </xdr:from>
    <xdr:to>
      <xdr:col>85</xdr:col>
      <xdr:colOff>177800</xdr:colOff>
      <xdr:row>79</xdr:row>
      <xdr:rowOff>117322</xdr:rowOff>
    </xdr:to>
    <xdr:sp macro="" textlink="">
      <xdr:nvSpPr>
        <xdr:cNvPr id="638" name="フローチャート: 判断 637">
          <a:extLst>
            <a:ext uri="{FF2B5EF4-FFF2-40B4-BE49-F238E27FC236}">
              <a16:creationId xmlns:a16="http://schemas.microsoft.com/office/drawing/2014/main" id="{AC246701-4A2A-4B0A-B38D-4461291189D8}"/>
            </a:ext>
          </a:extLst>
        </xdr:cNvPr>
        <xdr:cNvSpPr/>
      </xdr:nvSpPr>
      <xdr:spPr>
        <a:xfrm>
          <a:off x="14649450" y="13064972"/>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9" name="直線コネクタ 638">
          <a:extLst>
            <a:ext uri="{FF2B5EF4-FFF2-40B4-BE49-F238E27FC236}">
              <a16:creationId xmlns:a16="http://schemas.microsoft.com/office/drawing/2014/main" id="{662019D2-7956-4953-A5C8-0F4698574338}"/>
            </a:ext>
          </a:extLst>
        </xdr:cNvPr>
        <xdr:cNvCxnSpPr/>
      </xdr:nvCxnSpPr>
      <xdr:spPr>
        <a:xfrm>
          <a:off x="13144500" y="13148129"/>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17424</xdr:rowOff>
    </xdr:from>
    <xdr:to>
      <xdr:col>81</xdr:col>
      <xdr:colOff>101600</xdr:colOff>
      <xdr:row>79</xdr:row>
      <xdr:rowOff>119024</xdr:rowOff>
    </xdr:to>
    <xdr:sp macro="" textlink="">
      <xdr:nvSpPr>
        <xdr:cNvPr id="640" name="フローチャート: 判断 639">
          <a:extLst>
            <a:ext uri="{FF2B5EF4-FFF2-40B4-BE49-F238E27FC236}">
              <a16:creationId xmlns:a16="http://schemas.microsoft.com/office/drawing/2014/main" id="{99C39B5E-CC0C-413E-80D1-A94A026C30C8}"/>
            </a:ext>
          </a:extLst>
        </xdr:cNvPr>
        <xdr:cNvSpPr/>
      </xdr:nvSpPr>
      <xdr:spPr>
        <a:xfrm>
          <a:off x="13887450" y="13066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135551</xdr:rowOff>
    </xdr:from>
    <xdr:ext cx="469744" cy="259045"/>
    <xdr:sp macro="" textlink="">
      <xdr:nvSpPr>
        <xdr:cNvPr id="641" name="テキスト ボックス 640">
          <a:extLst>
            <a:ext uri="{FF2B5EF4-FFF2-40B4-BE49-F238E27FC236}">
              <a16:creationId xmlns:a16="http://schemas.microsoft.com/office/drawing/2014/main" id="{B8DA0B68-1E62-4ADD-B51E-697BFE6AECDF}"/>
            </a:ext>
          </a:extLst>
        </xdr:cNvPr>
        <xdr:cNvSpPr txBox="1"/>
      </xdr:nvSpPr>
      <xdr:spPr>
        <a:xfrm>
          <a:off x="13722428" y="1285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2" name="直線コネクタ 641">
          <a:extLst>
            <a:ext uri="{FF2B5EF4-FFF2-40B4-BE49-F238E27FC236}">
              <a16:creationId xmlns:a16="http://schemas.microsoft.com/office/drawing/2014/main" id="{EED1B095-8FC7-4004-8B8A-1994CCB04082}"/>
            </a:ext>
          </a:extLst>
        </xdr:cNvPr>
        <xdr:cNvCxnSpPr/>
      </xdr:nvCxnSpPr>
      <xdr:spPr>
        <a:xfrm>
          <a:off x="12344400" y="13148129"/>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168351</xdr:rowOff>
    </xdr:from>
    <xdr:to>
      <xdr:col>76</xdr:col>
      <xdr:colOff>165100</xdr:colOff>
      <xdr:row>79</xdr:row>
      <xdr:rowOff>98501</xdr:rowOff>
    </xdr:to>
    <xdr:sp macro="" textlink="">
      <xdr:nvSpPr>
        <xdr:cNvPr id="643" name="フローチャート: 判断 642">
          <a:extLst>
            <a:ext uri="{FF2B5EF4-FFF2-40B4-BE49-F238E27FC236}">
              <a16:creationId xmlns:a16="http://schemas.microsoft.com/office/drawing/2014/main" id="{2FA20E55-5F55-4D55-BB37-77D50831C2A1}"/>
            </a:ext>
          </a:extLst>
        </xdr:cNvPr>
        <xdr:cNvSpPr/>
      </xdr:nvSpPr>
      <xdr:spPr>
        <a:xfrm>
          <a:off x="13093700" y="13046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115028</xdr:rowOff>
    </xdr:from>
    <xdr:ext cx="534377" cy="259045"/>
    <xdr:sp macro="" textlink="">
      <xdr:nvSpPr>
        <xdr:cNvPr id="644" name="テキスト ボックス 643">
          <a:extLst>
            <a:ext uri="{FF2B5EF4-FFF2-40B4-BE49-F238E27FC236}">
              <a16:creationId xmlns:a16="http://schemas.microsoft.com/office/drawing/2014/main" id="{84CD1789-9BBF-461B-BD94-ACE9EE814A43}"/>
            </a:ext>
          </a:extLst>
        </xdr:cNvPr>
        <xdr:cNvSpPr txBox="1"/>
      </xdr:nvSpPr>
      <xdr:spPr>
        <a:xfrm>
          <a:off x="12896361" y="1283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5" name="直線コネクタ 644">
          <a:extLst>
            <a:ext uri="{FF2B5EF4-FFF2-40B4-BE49-F238E27FC236}">
              <a16:creationId xmlns:a16="http://schemas.microsoft.com/office/drawing/2014/main" id="{C3A9B2B2-DC29-472A-A701-D32D4C3B12F1}"/>
            </a:ext>
          </a:extLst>
        </xdr:cNvPr>
        <xdr:cNvCxnSpPr/>
      </xdr:nvCxnSpPr>
      <xdr:spPr>
        <a:xfrm>
          <a:off x="11537950" y="13148129"/>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3907</xdr:rowOff>
    </xdr:from>
    <xdr:to>
      <xdr:col>72</xdr:col>
      <xdr:colOff>38100</xdr:colOff>
      <xdr:row>79</xdr:row>
      <xdr:rowOff>105507</xdr:rowOff>
    </xdr:to>
    <xdr:sp macro="" textlink="">
      <xdr:nvSpPr>
        <xdr:cNvPr id="646" name="フローチャート: 判断 645">
          <a:extLst>
            <a:ext uri="{FF2B5EF4-FFF2-40B4-BE49-F238E27FC236}">
              <a16:creationId xmlns:a16="http://schemas.microsoft.com/office/drawing/2014/main" id="{DE976E52-ED97-48BD-BBE1-4A983769978C}"/>
            </a:ext>
          </a:extLst>
        </xdr:cNvPr>
        <xdr:cNvSpPr/>
      </xdr:nvSpPr>
      <xdr:spPr>
        <a:xfrm>
          <a:off x="12299950" y="1305315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122034</xdr:rowOff>
    </xdr:from>
    <xdr:ext cx="534377" cy="259045"/>
    <xdr:sp macro="" textlink="">
      <xdr:nvSpPr>
        <xdr:cNvPr id="647" name="テキスト ボックス 646">
          <a:extLst>
            <a:ext uri="{FF2B5EF4-FFF2-40B4-BE49-F238E27FC236}">
              <a16:creationId xmlns:a16="http://schemas.microsoft.com/office/drawing/2014/main" id="{3FB32925-49CE-4878-AC5B-C7D4117C9618}"/>
            </a:ext>
          </a:extLst>
        </xdr:cNvPr>
        <xdr:cNvSpPr txBox="1"/>
      </xdr:nvSpPr>
      <xdr:spPr>
        <a:xfrm>
          <a:off x="12102611" y="12841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17864</xdr:rowOff>
    </xdr:from>
    <xdr:to>
      <xdr:col>67</xdr:col>
      <xdr:colOff>101600</xdr:colOff>
      <xdr:row>79</xdr:row>
      <xdr:rowOff>119464</xdr:rowOff>
    </xdr:to>
    <xdr:sp macro="" textlink="">
      <xdr:nvSpPr>
        <xdr:cNvPr id="648" name="フローチャート: 判断 647">
          <a:extLst>
            <a:ext uri="{FF2B5EF4-FFF2-40B4-BE49-F238E27FC236}">
              <a16:creationId xmlns:a16="http://schemas.microsoft.com/office/drawing/2014/main" id="{C41DB26A-A0A7-4070-9E98-7BF987A8815A}"/>
            </a:ext>
          </a:extLst>
        </xdr:cNvPr>
        <xdr:cNvSpPr/>
      </xdr:nvSpPr>
      <xdr:spPr>
        <a:xfrm>
          <a:off x="11487150" y="1306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135991</xdr:rowOff>
    </xdr:from>
    <xdr:ext cx="469744" cy="259045"/>
    <xdr:sp macro="" textlink="">
      <xdr:nvSpPr>
        <xdr:cNvPr id="649" name="テキスト ボックス 648">
          <a:extLst>
            <a:ext uri="{FF2B5EF4-FFF2-40B4-BE49-F238E27FC236}">
              <a16:creationId xmlns:a16="http://schemas.microsoft.com/office/drawing/2014/main" id="{000B12EC-8216-4B37-94E8-38217E0AEC74}"/>
            </a:ext>
          </a:extLst>
        </xdr:cNvPr>
        <xdr:cNvSpPr txBox="1"/>
      </xdr:nvSpPr>
      <xdr:spPr>
        <a:xfrm>
          <a:off x="11322128" y="12855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5D3EE58F-27FC-4E0F-95CE-C2810A2EBBE2}"/>
            </a:ext>
          </a:extLst>
        </xdr:cNvPr>
        <xdr:cNvSpPr txBox="1"/>
      </xdr:nvSpPr>
      <xdr:spPr>
        <a:xfrm>
          <a:off x="145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2E9FA7BF-5457-4A88-BE86-23FB68095C66}"/>
            </a:ext>
          </a:extLst>
        </xdr:cNvPr>
        <xdr:cNvSpPr txBox="1"/>
      </xdr:nvSpPr>
      <xdr:spPr>
        <a:xfrm>
          <a:off x="13766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7F9BC4C4-423B-4F35-AD6F-ABA6F3185AC9}"/>
            </a:ext>
          </a:extLst>
        </xdr:cNvPr>
        <xdr:cNvSpPr txBox="1"/>
      </xdr:nvSpPr>
      <xdr:spPr>
        <a:xfrm>
          <a:off x="129730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4155DB33-79C8-4F0A-B6F2-B08E9F70AAAF}"/>
            </a:ext>
          </a:extLst>
        </xdr:cNvPr>
        <xdr:cNvSpPr txBox="1"/>
      </xdr:nvSpPr>
      <xdr:spPr>
        <a:xfrm>
          <a:off x="121729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6F432F6E-BDC6-488A-AD9D-90F62AE9FA1C}"/>
            </a:ext>
          </a:extLst>
        </xdr:cNvPr>
        <xdr:cNvSpPr txBox="1"/>
      </xdr:nvSpPr>
      <xdr:spPr>
        <a:xfrm>
          <a:off x="113665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5" name="楕円 654">
          <a:extLst>
            <a:ext uri="{FF2B5EF4-FFF2-40B4-BE49-F238E27FC236}">
              <a16:creationId xmlns:a16="http://schemas.microsoft.com/office/drawing/2014/main" id="{1AA3C06B-FB90-45B7-B5BB-5EF55FBD4386}"/>
            </a:ext>
          </a:extLst>
        </xdr:cNvPr>
        <xdr:cNvSpPr/>
      </xdr:nvSpPr>
      <xdr:spPr>
        <a:xfrm>
          <a:off x="14649450" y="13097329"/>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165599</xdr:rowOff>
    </xdr:from>
    <xdr:ext cx="249299" cy="259045"/>
    <xdr:sp macro="" textlink="">
      <xdr:nvSpPr>
        <xdr:cNvPr id="656" name="災害復旧費該当値テキスト">
          <a:extLst>
            <a:ext uri="{FF2B5EF4-FFF2-40B4-BE49-F238E27FC236}">
              <a16:creationId xmlns:a16="http://schemas.microsoft.com/office/drawing/2014/main" id="{F6FAF9BD-0952-4F19-812A-5EC6D6BF2C69}"/>
            </a:ext>
          </a:extLst>
        </xdr:cNvPr>
        <xdr:cNvSpPr txBox="1"/>
      </xdr:nvSpPr>
      <xdr:spPr>
        <a:xfrm>
          <a:off x="14744700" y="13049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7" name="楕円 656">
          <a:extLst>
            <a:ext uri="{FF2B5EF4-FFF2-40B4-BE49-F238E27FC236}">
              <a16:creationId xmlns:a16="http://schemas.microsoft.com/office/drawing/2014/main" id="{70349AAB-1027-4207-AB39-A2035322B1E4}"/>
            </a:ext>
          </a:extLst>
        </xdr:cNvPr>
        <xdr:cNvSpPr/>
      </xdr:nvSpPr>
      <xdr:spPr>
        <a:xfrm>
          <a:off x="13887450" y="1309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8" name="テキスト ボックス 657">
          <a:extLst>
            <a:ext uri="{FF2B5EF4-FFF2-40B4-BE49-F238E27FC236}">
              <a16:creationId xmlns:a16="http://schemas.microsoft.com/office/drawing/2014/main" id="{938DD179-9BD2-469F-BD07-68C2A46B4485}"/>
            </a:ext>
          </a:extLst>
        </xdr:cNvPr>
        <xdr:cNvSpPr txBox="1"/>
      </xdr:nvSpPr>
      <xdr:spPr>
        <a:xfrm>
          <a:off x="13832650" y="13190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9" name="楕円 658">
          <a:extLst>
            <a:ext uri="{FF2B5EF4-FFF2-40B4-BE49-F238E27FC236}">
              <a16:creationId xmlns:a16="http://schemas.microsoft.com/office/drawing/2014/main" id="{94DD92B6-ADA1-4544-AFC6-E555582AE6D7}"/>
            </a:ext>
          </a:extLst>
        </xdr:cNvPr>
        <xdr:cNvSpPr/>
      </xdr:nvSpPr>
      <xdr:spPr>
        <a:xfrm>
          <a:off x="13093700" y="1309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0" name="テキスト ボックス 659">
          <a:extLst>
            <a:ext uri="{FF2B5EF4-FFF2-40B4-BE49-F238E27FC236}">
              <a16:creationId xmlns:a16="http://schemas.microsoft.com/office/drawing/2014/main" id="{BA258B4D-3275-4C86-ADDB-571433826B55}"/>
            </a:ext>
          </a:extLst>
        </xdr:cNvPr>
        <xdr:cNvSpPr txBox="1"/>
      </xdr:nvSpPr>
      <xdr:spPr>
        <a:xfrm>
          <a:off x="13032550" y="13190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1" name="楕円 660">
          <a:extLst>
            <a:ext uri="{FF2B5EF4-FFF2-40B4-BE49-F238E27FC236}">
              <a16:creationId xmlns:a16="http://schemas.microsoft.com/office/drawing/2014/main" id="{F0206E5D-E07F-4819-81D9-46096C8D5ED6}"/>
            </a:ext>
          </a:extLst>
        </xdr:cNvPr>
        <xdr:cNvSpPr/>
      </xdr:nvSpPr>
      <xdr:spPr>
        <a:xfrm>
          <a:off x="12299950" y="1309732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2" name="テキスト ボックス 661">
          <a:extLst>
            <a:ext uri="{FF2B5EF4-FFF2-40B4-BE49-F238E27FC236}">
              <a16:creationId xmlns:a16="http://schemas.microsoft.com/office/drawing/2014/main" id="{3E097779-F9FD-4CEE-BF5A-7FC601AFF4DF}"/>
            </a:ext>
          </a:extLst>
        </xdr:cNvPr>
        <xdr:cNvSpPr txBox="1"/>
      </xdr:nvSpPr>
      <xdr:spPr>
        <a:xfrm>
          <a:off x="12226100" y="13190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3" name="楕円 662">
          <a:extLst>
            <a:ext uri="{FF2B5EF4-FFF2-40B4-BE49-F238E27FC236}">
              <a16:creationId xmlns:a16="http://schemas.microsoft.com/office/drawing/2014/main" id="{4B22A9D4-3E23-43C3-A076-88806A94B171}"/>
            </a:ext>
          </a:extLst>
        </xdr:cNvPr>
        <xdr:cNvSpPr/>
      </xdr:nvSpPr>
      <xdr:spPr>
        <a:xfrm>
          <a:off x="11487150" y="1309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4" name="テキスト ボックス 663">
          <a:extLst>
            <a:ext uri="{FF2B5EF4-FFF2-40B4-BE49-F238E27FC236}">
              <a16:creationId xmlns:a16="http://schemas.microsoft.com/office/drawing/2014/main" id="{D6FDB624-2D25-4798-BA17-DE626C06858F}"/>
            </a:ext>
          </a:extLst>
        </xdr:cNvPr>
        <xdr:cNvSpPr txBox="1"/>
      </xdr:nvSpPr>
      <xdr:spPr>
        <a:xfrm>
          <a:off x="11432350" y="13190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104A1884-7DAD-4012-B5FB-C6F9176CF32C}"/>
            </a:ext>
          </a:extLst>
        </xdr:cNvPr>
        <xdr:cNvSpPr/>
      </xdr:nvSpPr>
      <xdr:spPr>
        <a:xfrm>
          <a:off x="11207750" y="13766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2917D2DC-3C0B-4498-B8CC-21761C8FFAEA}"/>
            </a:ext>
          </a:extLst>
        </xdr:cNvPr>
        <xdr:cNvSpPr/>
      </xdr:nvSpPr>
      <xdr:spPr>
        <a:xfrm>
          <a:off x="113157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8EEAC7C3-9F0C-47F0-894D-BAACB5AE0387}"/>
            </a:ext>
          </a:extLst>
        </xdr:cNvPr>
        <xdr:cNvSpPr/>
      </xdr:nvSpPr>
      <xdr:spPr>
        <a:xfrm>
          <a:off x="113157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36590292-1717-4B0B-A34C-3725455C3314}"/>
            </a:ext>
          </a:extLst>
        </xdr:cNvPr>
        <xdr:cNvSpPr/>
      </xdr:nvSpPr>
      <xdr:spPr>
        <a:xfrm>
          <a:off x="1223645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E27761B5-95C1-4B5C-A2B1-6C6FB7436F32}"/>
            </a:ext>
          </a:extLst>
        </xdr:cNvPr>
        <xdr:cNvSpPr/>
      </xdr:nvSpPr>
      <xdr:spPr>
        <a:xfrm>
          <a:off x="1223645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7A0EBF46-A8D8-4D97-8D9B-E12CDA3E4051}"/>
            </a:ext>
          </a:extLst>
        </xdr:cNvPr>
        <xdr:cNvSpPr/>
      </xdr:nvSpPr>
      <xdr:spPr>
        <a:xfrm>
          <a:off x="1326515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586F0003-1B3D-4017-9A26-0FEA06C020C5}"/>
            </a:ext>
          </a:extLst>
        </xdr:cNvPr>
        <xdr:cNvSpPr/>
      </xdr:nvSpPr>
      <xdr:spPr>
        <a:xfrm>
          <a:off x="1326515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B6635ED8-D28E-4CDE-A505-6528001E6FFA}"/>
            </a:ext>
          </a:extLst>
        </xdr:cNvPr>
        <xdr:cNvSpPr/>
      </xdr:nvSpPr>
      <xdr:spPr>
        <a:xfrm>
          <a:off x="11207750" y="14560550"/>
          <a:ext cx="422275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A591D73B-23B3-42CF-BDE6-2E215CA31D35}"/>
            </a:ext>
          </a:extLst>
        </xdr:cNvPr>
        <xdr:cNvSpPr txBox="1"/>
      </xdr:nvSpPr>
      <xdr:spPr>
        <a:xfrm>
          <a:off x="1116965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8C1B4218-FAA3-4F9C-B268-8B0369B75293}"/>
            </a:ext>
          </a:extLst>
        </xdr:cNvPr>
        <xdr:cNvCxnSpPr/>
      </xdr:nvCxnSpPr>
      <xdr:spPr>
        <a:xfrm>
          <a:off x="11207750" y="1682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ABD088BA-B04E-4521-BFBA-849D50CB7171}"/>
            </a:ext>
          </a:extLst>
        </xdr:cNvPr>
        <xdr:cNvCxnSpPr/>
      </xdr:nvCxnSpPr>
      <xdr:spPr>
        <a:xfrm>
          <a:off x="11207750" y="16446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3E6C411D-48CE-4641-A9D1-3C24534D832C}"/>
            </a:ext>
          </a:extLst>
        </xdr:cNvPr>
        <xdr:cNvSpPr txBox="1"/>
      </xdr:nvSpPr>
      <xdr:spPr>
        <a:xfrm>
          <a:off x="10978014" y="1630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28472A36-82E4-412E-9746-8EB5D8BF1024}"/>
            </a:ext>
          </a:extLst>
        </xdr:cNvPr>
        <xdr:cNvCxnSpPr/>
      </xdr:nvCxnSpPr>
      <xdr:spPr>
        <a:xfrm>
          <a:off x="11207750" y="16065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32EA7206-95C4-4045-84FF-9E827B86ABCA}"/>
            </a:ext>
          </a:extLst>
        </xdr:cNvPr>
        <xdr:cNvSpPr txBox="1"/>
      </xdr:nvSpPr>
      <xdr:spPr>
        <a:xfrm>
          <a:off x="10733601" y="1592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536F79F9-8DC5-4189-99FE-7AEFD29B6A3E}"/>
            </a:ext>
          </a:extLst>
        </xdr:cNvPr>
        <xdr:cNvCxnSpPr/>
      </xdr:nvCxnSpPr>
      <xdr:spPr>
        <a:xfrm>
          <a:off x="11207750" y="15684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80CC95F-48E8-43FB-9786-0D3DC6593170}"/>
            </a:ext>
          </a:extLst>
        </xdr:cNvPr>
        <xdr:cNvSpPr txBox="1"/>
      </xdr:nvSpPr>
      <xdr:spPr>
        <a:xfrm>
          <a:off x="106694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4E252616-AD01-400C-AC49-41CB1DFBE271}"/>
            </a:ext>
          </a:extLst>
        </xdr:cNvPr>
        <xdr:cNvCxnSpPr/>
      </xdr:nvCxnSpPr>
      <xdr:spPr>
        <a:xfrm>
          <a:off x="11207750" y="1530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183CFB7B-C55A-4163-8E91-59FB2A7DCEEF}"/>
            </a:ext>
          </a:extLst>
        </xdr:cNvPr>
        <xdr:cNvSpPr txBox="1"/>
      </xdr:nvSpPr>
      <xdr:spPr>
        <a:xfrm>
          <a:off x="10669481" y="15161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D14D0A89-41D4-4BD5-B78B-22B3ED27DA70}"/>
            </a:ext>
          </a:extLst>
        </xdr:cNvPr>
        <xdr:cNvCxnSpPr/>
      </xdr:nvCxnSpPr>
      <xdr:spPr>
        <a:xfrm>
          <a:off x="11207750" y="149288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5BC87794-48B8-4708-8284-98827106AC22}"/>
            </a:ext>
          </a:extLst>
        </xdr:cNvPr>
        <xdr:cNvSpPr txBox="1"/>
      </xdr:nvSpPr>
      <xdr:spPr>
        <a:xfrm>
          <a:off x="10669481" y="14792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FBBE73AA-AFD5-478F-8EF9-535C9F2146E6}"/>
            </a:ext>
          </a:extLst>
        </xdr:cNvPr>
        <xdr:cNvCxnSpPr/>
      </xdr:nvCxnSpPr>
      <xdr:spPr>
        <a:xfrm>
          <a:off x="11207750" y="14560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1EA61232-5B85-48F0-8557-B7C029D3C9FE}"/>
            </a:ext>
          </a:extLst>
        </xdr:cNvPr>
        <xdr:cNvSpPr txBox="1"/>
      </xdr:nvSpPr>
      <xdr:spPr>
        <a:xfrm>
          <a:off x="10669481" y="1442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9DA63546-2B8B-458F-8200-9E5D5D3B8CB0}"/>
            </a:ext>
          </a:extLst>
        </xdr:cNvPr>
        <xdr:cNvSpPr/>
      </xdr:nvSpPr>
      <xdr:spPr>
        <a:xfrm>
          <a:off x="11207750" y="14560550"/>
          <a:ext cx="422275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166210</xdr:rowOff>
    </xdr:from>
    <xdr:to>
      <xdr:col>85</xdr:col>
      <xdr:colOff>126364</xdr:colOff>
      <xdr:row>98</xdr:row>
      <xdr:rowOff>75113</xdr:rowOff>
    </xdr:to>
    <xdr:cxnSp macro="">
      <xdr:nvCxnSpPr>
        <xdr:cNvPr id="688" name="直線コネクタ 687">
          <a:extLst>
            <a:ext uri="{FF2B5EF4-FFF2-40B4-BE49-F238E27FC236}">
              <a16:creationId xmlns:a16="http://schemas.microsoft.com/office/drawing/2014/main" id="{06C2B4EE-4A6B-4179-B6BF-612DAC23D4FC}"/>
            </a:ext>
          </a:extLst>
        </xdr:cNvPr>
        <xdr:cNvCxnSpPr/>
      </xdr:nvCxnSpPr>
      <xdr:spPr>
        <a:xfrm flipV="1">
          <a:off x="14698345" y="14866460"/>
          <a:ext cx="1269" cy="1439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78940</xdr:rowOff>
    </xdr:from>
    <xdr:ext cx="534377" cy="259045"/>
    <xdr:sp macro="" textlink="">
      <xdr:nvSpPr>
        <xdr:cNvPr id="689" name="公債費最小値テキスト">
          <a:extLst>
            <a:ext uri="{FF2B5EF4-FFF2-40B4-BE49-F238E27FC236}">
              <a16:creationId xmlns:a16="http://schemas.microsoft.com/office/drawing/2014/main" id="{DC32AF6E-8D32-49C9-8704-8F9E05C7AB83}"/>
            </a:ext>
          </a:extLst>
        </xdr:cNvPr>
        <xdr:cNvSpPr txBox="1"/>
      </xdr:nvSpPr>
      <xdr:spPr>
        <a:xfrm>
          <a:off x="14744700" y="1630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75113</xdr:rowOff>
    </xdr:from>
    <xdr:to>
      <xdr:col>86</xdr:col>
      <xdr:colOff>25400</xdr:colOff>
      <xdr:row>98</xdr:row>
      <xdr:rowOff>75113</xdr:rowOff>
    </xdr:to>
    <xdr:cxnSp macro="">
      <xdr:nvCxnSpPr>
        <xdr:cNvPr id="690" name="直線コネクタ 689">
          <a:extLst>
            <a:ext uri="{FF2B5EF4-FFF2-40B4-BE49-F238E27FC236}">
              <a16:creationId xmlns:a16="http://schemas.microsoft.com/office/drawing/2014/main" id="{07393ED6-17C3-4F6B-8014-ABCF12EC7808}"/>
            </a:ext>
          </a:extLst>
        </xdr:cNvPr>
        <xdr:cNvCxnSpPr/>
      </xdr:nvCxnSpPr>
      <xdr:spPr>
        <a:xfrm>
          <a:off x="14611350" y="163057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112887</xdr:rowOff>
    </xdr:from>
    <xdr:ext cx="599010" cy="259045"/>
    <xdr:sp macro="" textlink="">
      <xdr:nvSpPr>
        <xdr:cNvPr id="691" name="公債費最大値テキスト">
          <a:extLst>
            <a:ext uri="{FF2B5EF4-FFF2-40B4-BE49-F238E27FC236}">
              <a16:creationId xmlns:a16="http://schemas.microsoft.com/office/drawing/2014/main" id="{E31EF358-E9A7-4991-A87C-1549E4BAA31D}"/>
            </a:ext>
          </a:extLst>
        </xdr:cNvPr>
        <xdr:cNvSpPr txBox="1"/>
      </xdr:nvSpPr>
      <xdr:spPr>
        <a:xfrm>
          <a:off x="14744700" y="14648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209,021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166210</xdr:rowOff>
    </xdr:from>
    <xdr:to>
      <xdr:col>86</xdr:col>
      <xdr:colOff>25400</xdr:colOff>
      <xdr:row>89</xdr:row>
      <xdr:rowOff>166210</xdr:rowOff>
    </xdr:to>
    <xdr:cxnSp macro="">
      <xdr:nvCxnSpPr>
        <xdr:cNvPr id="692" name="直線コネクタ 691">
          <a:extLst>
            <a:ext uri="{FF2B5EF4-FFF2-40B4-BE49-F238E27FC236}">
              <a16:creationId xmlns:a16="http://schemas.microsoft.com/office/drawing/2014/main" id="{EF0544CA-8AD1-47A0-B5C5-9F51624037CA}"/>
            </a:ext>
          </a:extLst>
        </xdr:cNvPr>
        <xdr:cNvCxnSpPr/>
      </xdr:nvCxnSpPr>
      <xdr:spPr>
        <a:xfrm>
          <a:off x="14611350" y="148664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98110</xdr:rowOff>
    </xdr:from>
    <xdr:to>
      <xdr:col>85</xdr:col>
      <xdr:colOff>127000</xdr:colOff>
      <xdr:row>97</xdr:row>
      <xdr:rowOff>149902</xdr:rowOff>
    </xdr:to>
    <xdr:cxnSp macro="">
      <xdr:nvCxnSpPr>
        <xdr:cNvPr id="693" name="直線コネクタ 692">
          <a:extLst>
            <a:ext uri="{FF2B5EF4-FFF2-40B4-BE49-F238E27FC236}">
              <a16:creationId xmlns:a16="http://schemas.microsoft.com/office/drawing/2014/main" id="{25C65ABA-21BA-42C5-92DF-47883E1E37AC}"/>
            </a:ext>
          </a:extLst>
        </xdr:cNvPr>
        <xdr:cNvCxnSpPr/>
      </xdr:nvCxnSpPr>
      <xdr:spPr>
        <a:xfrm flipV="1">
          <a:off x="13938250" y="16157260"/>
          <a:ext cx="762000" cy="5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30723</xdr:rowOff>
    </xdr:from>
    <xdr:ext cx="534377" cy="259045"/>
    <xdr:sp macro="" textlink="">
      <xdr:nvSpPr>
        <xdr:cNvPr id="694" name="公債費平均値テキスト">
          <a:extLst>
            <a:ext uri="{FF2B5EF4-FFF2-40B4-BE49-F238E27FC236}">
              <a16:creationId xmlns:a16="http://schemas.microsoft.com/office/drawing/2014/main" id="{314460BC-47E6-499F-A463-D12637784DEF}"/>
            </a:ext>
          </a:extLst>
        </xdr:cNvPr>
        <xdr:cNvSpPr txBox="1"/>
      </xdr:nvSpPr>
      <xdr:spPr>
        <a:xfrm>
          <a:off x="14744700" y="15746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7846</xdr:rowOff>
    </xdr:from>
    <xdr:to>
      <xdr:col>85</xdr:col>
      <xdr:colOff>177800</xdr:colOff>
      <xdr:row>96</xdr:row>
      <xdr:rowOff>109446</xdr:rowOff>
    </xdr:to>
    <xdr:sp macro="" textlink="">
      <xdr:nvSpPr>
        <xdr:cNvPr id="695" name="フローチャート: 判断 694">
          <a:extLst>
            <a:ext uri="{FF2B5EF4-FFF2-40B4-BE49-F238E27FC236}">
              <a16:creationId xmlns:a16="http://schemas.microsoft.com/office/drawing/2014/main" id="{610CD338-5F2A-426A-AABF-839CCA9DA0DE}"/>
            </a:ext>
          </a:extLst>
        </xdr:cNvPr>
        <xdr:cNvSpPr/>
      </xdr:nvSpPr>
      <xdr:spPr>
        <a:xfrm>
          <a:off x="14649450" y="15895546"/>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149902</xdr:rowOff>
    </xdr:from>
    <xdr:to>
      <xdr:col>81</xdr:col>
      <xdr:colOff>50800</xdr:colOff>
      <xdr:row>97</xdr:row>
      <xdr:rowOff>162789</xdr:rowOff>
    </xdr:to>
    <xdr:cxnSp macro="">
      <xdr:nvCxnSpPr>
        <xdr:cNvPr id="696" name="直線コネクタ 695">
          <a:extLst>
            <a:ext uri="{FF2B5EF4-FFF2-40B4-BE49-F238E27FC236}">
              <a16:creationId xmlns:a16="http://schemas.microsoft.com/office/drawing/2014/main" id="{87806587-A801-4A72-B487-9F36A1E7A29B}"/>
            </a:ext>
          </a:extLst>
        </xdr:cNvPr>
        <xdr:cNvCxnSpPr/>
      </xdr:nvCxnSpPr>
      <xdr:spPr>
        <a:xfrm flipV="1">
          <a:off x="13144500" y="16209052"/>
          <a:ext cx="793750" cy="12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25944</xdr:rowOff>
    </xdr:from>
    <xdr:to>
      <xdr:col>81</xdr:col>
      <xdr:colOff>101600</xdr:colOff>
      <xdr:row>96</xdr:row>
      <xdr:rowOff>127544</xdr:rowOff>
    </xdr:to>
    <xdr:sp macro="" textlink="">
      <xdr:nvSpPr>
        <xdr:cNvPr id="697" name="フローチャート: 判断 696">
          <a:extLst>
            <a:ext uri="{FF2B5EF4-FFF2-40B4-BE49-F238E27FC236}">
              <a16:creationId xmlns:a16="http://schemas.microsoft.com/office/drawing/2014/main" id="{C4FB8CA4-CD11-466E-ACA5-3D92B2B3B8E2}"/>
            </a:ext>
          </a:extLst>
        </xdr:cNvPr>
        <xdr:cNvSpPr/>
      </xdr:nvSpPr>
      <xdr:spPr>
        <a:xfrm>
          <a:off x="13887450" y="15913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144071</xdr:rowOff>
    </xdr:from>
    <xdr:ext cx="534377" cy="259045"/>
    <xdr:sp macro="" textlink="">
      <xdr:nvSpPr>
        <xdr:cNvPr id="698" name="テキスト ボックス 697">
          <a:extLst>
            <a:ext uri="{FF2B5EF4-FFF2-40B4-BE49-F238E27FC236}">
              <a16:creationId xmlns:a16="http://schemas.microsoft.com/office/drawing/2014/main" id="{DAAF6E8F-316F-44A9-BC88-385D2E4F2110}"/>
            </a:ext>
          </a:extLst>
        </xdr:cNvPr>
        <xdr:cNvSpPr txBox="1"/>
      </xdr:nvSpPr>
      <xdr:spPr>
        <a:xfrm>
          <a:off x="13709161" y="1568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162789</xdr:rowOff>
    </xdr:from>
    <xdr:to>
      <xdr:col>76</xdr:col>
      <xdr:colOff>114300</xdr:colOff>
      <xdr:row>97</xdr:row>
      <xdr:rowOff>171117</xdr:rowOff>
    </xdr:to>
    <xdr:cxnSp macro="">
      <xdr:nvCxnSpPr>
        <xdr:cNvPr id="699" name="直線コネクタ 698">
          <a:extLst>
            <a:ext uri="{FF2B5EF4-FFF2-40B4-BE49-F238E27FC236}">
              <a16:creationId xmlns:a16="http://schemas.microsoft.com/office/drawing/2014/main" id="{A6141D5D-3CB0-4D19-9631-363F0B6C7070}"/>
            </a:ext>
          </a:extLst>
        </xdr:cNvPr>
        <xdr:cNvCxnSpPr/>
      </xdr:nvCxnSpPr>
      <xdr:spPr>
        <a:xfrm flipV="1">
          <a:off x="12344400" y="16221939"/>
          <a:ext cx="800100" cy="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61757</xdr:rowOff>
    </xdr:from>
    <xdr:to>
      <xdr:col>76</xdr:col>
      <xdr:colOff>165100</xdr:colOff>
      <xdr:row>96</xdr:row>
      <xdr:rowOff>163357</xdr:rowOff>
    </xdr:to>
    <xdr:sp macro="" textlink="">
      <xdr:nvSpPr>
        <xdr:cNvPr id="700" name="フローチャート: 判断 699">
          <a:extLst>
            <a:ext uri="{FF2B5EF4-FFF2-40B4-BE49-F238E27FC236}">
              <a16:creationId xmlns:a16="http://schemas.microsoft.com/office/drawing/2014/main" id="{290D9515-3AE4-4670-8BBE-EA0049C91571}"/>
            </a:ext>
          </a:extLst>
        </xdr:cNvPr>
        <xdr:cNvSpPr/>
      </xdr:nvSpPr>
      <xdr:spPr>
        <a:xfrm>
          <a:off x="13093700" y="1594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8434</xdr:rowOff>
    </xdr:from>
    <xdr:ext cx="534377" cy="259045"/>
    <xdr:sp macro="" textlink="">
      <xdr:nvSpPr>
        <xdr:cNvPr id="701" name="テキスト ボックス 700">
          <a:extLst>
            <a:ext uri="{FF2B5EF4-FFF2-40B4-BE49-F238E27FC236}">
              <a16:creationId xmlns:a16="http://schemas.microsoft.com/office/drawing/2014/main" id="{448AA446-0B12-4888-A9DE-B982FE7BD802}"/>
            </a:ext>
          </a:extLst>
        </xdr:cNvPr>
        <xdr:cNvSpPr txBox="1"/>
      </xdr:nvSpPr>
      <xdr:spPr>
        <a:xfrm>
          <a:off x="12896361" y="1572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160320</xdr:rowOff>
    </xdr:from>
    <xdr:to>
      <xdr:col>71</xdr:col>
      <xdr:colOff>177800</xdr:colOff>
      <xdr:row>97</xdr:row>
      <xdr:rowOff>171117</xdr:rowOff>
    </xdr:to>
    <xdr:cxnSp macro="">
      <xdr:nvCxnSpPr>
        <xdr:cNvPr id="702" name="直線コネクタ 701">
          <a:extLst>
            <a:ext uri="{FF2B5EF4-FFF2-40B4-BE49-F238E27FC236}">
              <a16:creationId xmlns:a16="http://schemas.microsoft.com/office/drawing/2014/main" id="{DAD0E023-736B-4922-86BA-FBD6524A93BC}"/>
            </a:ext>
          </a:extLst>
        </xdr:cNvPr>
        <xdr:cNvCxnSpPr/>
      </xdr:nvCxnSpPr>
      <xdr:spPr>
        <a:xfrm>
          <a:off x="11537950" y="16219470"/>
          <a:ext cx="806450" cy="10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49642</xdr:rowOff>
    </xdr:from>
    <xdr:to>
      <xdr:col>72</xdr:col>
      <xdr:colOff>38100</xdr:colOff>
      <xdr:row>96</xdr:row>
      <xdr:rowOff>151242</xdr:rowOff>
    </xdr:to>
    <xdr:sp macro="" textlink="">
      <xdr:nvSpPr>
        <xdr:cNvPr id="703" name="フローチャート: 判断 702">
          <a:extLst>
            <a:ext uri="{FF2B5EF4-FFF2-40B4-BE49-F238E27FC236}">
              <a16:creationId xmlns:a16="http://schemas.microsoft.com/office/drawing/2014/main" id="{2C2572EB-45BE-4A23-BFE0-02AE2F8E179C}"/>
            </a:ext>
          </a:extLst>
        </xdr:cNvPr>
        <xdr:cNvSpPr/>
      </xdr:nvSpPr>
      <xdr:spPr>
        <a:xfrm>
          <a:off x="12299950" y="1593734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167769</xdr:rowOff>
    </xdr:from>
    <xdr:ext cx="534377" cy="259045"/>
    <xdr:sp macro="" textlink="">
      <xdr:nvSpPr>
        <xdr:cNvPr id="704" name="テキスト ボックス 703">
          <a:extLst>
            <a:ext uri="{FF2B5EF4-FFF2-40B4-BE49-F238E27FC236}">
              <a16:creationId xmlns:a16="http://schemas.microsoft.com/office/drawing/2014/main" id="{D8679B25-17B5-42BB-9D5D-9640E8953AB6}"/>
            </a:ext>
          </a:extLst>
        </xdr:cNvPr>
        <xdr:cNvSpPr txBox="1"/>
      </xdr:nvSpPr>
      <xdr:spPr>
        <a:xfrm>
          <a:off x="12102611" y="1571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77538</xdr:rowOff>
    </xdr:from>
    <xdr:to>
      <xdr:col>67</xdr:col>
      <xdr:colOff>101600</xdr:colOff>
      <xdr:row>97</xdr:row>
      <xdr:rowOff>7688</xdr:rowOff>
    </xdr:to>
    <xdr:sp macro="" textlink="">
      <xdr:nvSpPr>
        <xdr:cNvPr id="705" name="フローチャート: 判断 704">
          <a:extLst>
            <a:ext uri="{FF2B5EF4-FFF2-40B4-BE49-F238E27FC236}">
              <a16:creationId xmlns:a16="http://schemas.microsoft.com/office/drawing/2014/main" id="{346425A6-14C7-4FC9-82D6-816ADCF89C76}"/>
            </a:ext>
          </a:extLst>
        </xdr:cNvPr>
        <xdr:cNvSpPr/>
      </xdr:nvSpPr>
      <xdr:spPr>
        <a:xfrm>
          <a:off x="11487150" y="1596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24215</xdr:rowOff>
    </xdr:from>
    <xdr:ext cx="534377" cy="259045"/>
    <xdr:sp macro="" textlink="">
      <xdr:nvSpPr>
        <xdr:cNvPr id="706" name="テキスト ボックス 705">
          <a:extLst>
            <a:ext uri="{FF2B5EF4-FFF2-40B4-BE49-F238E27FC236}">
              <a16:creationId xmlns:a16="http://schemas.microsoft.com/office/drawing/2014/main" id="{45AC6A57-46F3-4D55-B014-39A1787BB9AF}"/>
            </a:ext>
          </a:extLst>
        </xdr:cNvPr>
        <xdr:cNvSpPr txBox="1"/>
      </xdr:nvSpPr>
      <xdr:spPr>
        <a:xfrm>
          <a:off x="11308861" y="1574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148CBDC1-C408-4DDB-B09A-DC9AA34AB0C3}"/>
            </a:ext>
          </a:extLst>
        </xdr:cNvPr>
        <xdr:cNvSpPr txBox="1"/>
      </xdr:nvSpPr>
      <xdr:spPr>
        <a:xfrm>
          <a:off x="145288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6C773E4C-3839-4EE3-8AEA-72AC5ECDFDC2}"/>
            </a:ext>
          </a:extLst>
        </xdr:cNvPr>
        <xdr:cNvSpPr txBox="1"/>
      </xdr:nvSpPr>
      <xdr:spPr>
        <a:xfrm>
          <a:off x="137668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1DD359A2-F8BB-479C-8EAC-08CCA1DF51F4}"/>
            </a:ext>
          </a:extLst>
        </xdr:cNvPr>
        <xdr:cNvSpPr txBox="1"/>
      </xdr:nvSpPr>
      <xdr:spPr>
        <a:xfrm>
          <a:off x="129730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D0052209-D468-41B1-9537-8384EF7EDAC8}"/>
            </a:ext>
          </a:extLst>
        </xdr:cNvPr>
        <xdr:cNvSpPr txBox="1"/>
      </xdr:nvSpPr>
      <xdr:spPr>
        <a:xfrm>
          <a:off x="121729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B5DC4724-AE8D-4FD8-B796-2FB264219335}"/>
            </a:ext>
          </a:extLst>
        </xdr:cNvPr>
        <xdr:cNvSpPr txBox="1"/>
      </xdr:nvSpPr>
      <xdr:spPr>
        <a:xfrm>
          <a:off x="113665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47310</xdr:rowOff>
    </xdr:from>
    <xdr:to>
      <xdr:col>85</xdr:col>
      <xdr:colOff>177800</xdr:colOff>
      <xdr:row>97</xdr:row>
      <xdr:rowOff>148910</xdr:rowOff>
    </xdr:to>
    <xdr:sp macro="" textlink="">
      <xdr:nvSpPr>
        <xdr:cNvPr id="712" name="楕円 711">
          <a:extLst>
            <a:ext uri="{FF2B5EF4-FFF2-40B4-BE49-F238E27FC236}">
              <a16:creationId xmlns:a16="http://schemas.microsoft.com/office/drawing/2014/main" id="{C4288AED-9DED-4D45-AEEB-527C2E39F5F3}"/>
            </a:ext>
          </a:extLst>
        </xdr:cNvPr>
        <xdr:cNvSpPr/>
      </xdr:nvSpPr>
      <xdr:spPr>
        <a:xfrm>
          <a:off x="14649450" y="1610646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25737</xdr:rowOff>
    </xdr:from>
    <xdr:ext cx="534377" cy="259045"/>
    <xdr:sp macro="" textlink="">
      <xdr:nvSpPr>
        <xdr:cNvPr id="713" name="公債費該当値テキスト">
          <a:extLst>
            <a:ext uri="{FF2B5EF4-FFF2-40B4-BE49-F238E27FC236}">
              <a16:creationId xmlns:a16="http://schemas.microsoft.com/office/drawing/2014/main" id="{4CCC3262-801E-4C65-B45B-8127544531D0}"/>
            </a:ext>
          </a:extLst>
        </xdr:cNvPr>
        <xdr:cNvSpPr txBox="1"/>
      </xdr:nvSpPr>
      <xdr:spPr>
        <a:xfrm>
          <a:off x="14744700" y="1608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99102</xdr:rowOff>
    </xdr:from>
    <xdr:to>
      <xdr:col>81</xdr:col>
      <xdr:colOff>101600</xdr:colOff>
      <xdr:row>98</xdr:row>
      <xdr:rowOff>29252</xdr:rowOff>
    </xdr:to>
    <xdr:sp macro="" textlink="">
      <xdr:nvSpPr>
        <xdr:cNvPr id="714" name="楕円 713">
          <a:extLst>
            <a:ext uri="{FF2B5EF4-FFF2-40B4-BE49-F238E27FC236}">
              <a16:creationId xmlns:a16="http://schemas.microsoft.com/office/drawing/2014/main" id="{A88A099D-5731-4DD2-9820-447BAC26542D}"/>
            </a:ext>
          </a:extLst>
        </xdr:cNvPr>
        <xdr:cNvSpPr/>
      </xdr:nvSpPr>
      <xdr:spPr>
        <a:xfrm>
          <a:off x="13887450" y="1615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20379</xdr:rowOff>
    </xdr:from>
    <xdr:ext cx="534377" cy="259045"/>
    <xdr:sp macro="" textlink="">
      <xdr:nvSpPr>
        <xdr:cNvPr id="715" name="テキスト ボックス 714">
          <a:extLst>
            <a:ext uri="{FF2B5EF4-FFF2-40B4-BE49-F238E27FC236}">
              <a16:creationId xmlns:a16="http://schemas.microsoft.com/office/drawing/2014/main" id="{B48C2795-C976-4228-86D8-439590A134EE}"/>
            </a:ext>
          </a:extLst>
        </xdr:cNvPr>
        <xdr:cNvSpPr txBox="1"/>
      </xdr:nvSpPr>
      <xdr:spPr>
        <a:xfrm>
          <a:off x="13709161" y="1625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111989</xdr:rowOff>
    </xdr:from>
    <xdr:to>
      <xdr:col>76</xdr:col>
      <xdr:colOff>165100</xdr:colOff>
      <xdr:row>98</xdr:row>
      <xdr:rowOff>42139</xdr:rowOff>
    </xdr:to>
    <xdr:sp macro="" textlink="">
      <xdr:nvSpPr>
        <xdr:cNvPr id="716" name="楕円 715">
          <a:extLst>
            <a:ext uri="{FF2B5EF4-FFF2-40B4-BE49-F238E27FC236}">
              <a16:creationId xmlns:a16="http://schemas.microsoft.com/office/drawing/2014/main" id="{25ADE748-B0B5-42F1-BC04-68A92790B5DC}"/>
            </a:ext>
          </a:extLst>
        </xdr:cNvPr>
        <xdr:cNvSpPr/>
      </xdr:nvSpPr>
      <xdr:spPr>
        <a:xfrm>
          <a:off x="13093700" y="1617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33266</xdr:rowOff>
    </xdr:from>
    <xdr:ext cx="534377" cy="259045"/>
    <xdr:sp macro="" textlink="">
      <xdr:nvSpPr>
        <xdr:cNvPr id="717" name="テキスト ボックス 716">
          <a:extLst>
            <a:ext uri="{FF2B5EF4-FFF2-40B4-BE49-F238E27FC236}">
              <a16:creationId xmlns:a16="http://schemas.microsoft.com/office/drawing/2014/main" id="{8D9865C9-F71F-4F92-904F-6E10C35C89CC}"/>
            </a:ext>
          </a:extLst>
        </xdr:cNvPr>
        <xdr:cNvSpPr txBox="1"/>
      </xdr:nvSpPr>
      <xdr:spPr>
        <a:xfrm>
          <a:off x="12896361" y="1626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120317</xdr:rowOff>
    </xdr:from>
    <xdr:to>
      <xdr:col>72</xdr:col>
      <xdr:colOff>38100</xdr:colOff>
      <xdr:row>98</xdr:row>
      <xdr:rowOff>50467</xdr:rowOff>
    </xdr:to>
    <xdr:sp macro="" textlink="">
      <xdr:nvSpPr>
        <xdr:cNvPr id="718" name="楕円 717">
          <a:extLst>
            <a:ext uri="{FF2B5EF4-FFF2-40B4-BE49-F238E27FC236}">
              <a16:creationId xmlns:a16="http://schemas.microsoft.com/office/drawing/2014/main" id="{D599DE2A-9FC8-48FD-8789-6EDC8EDD8AF9}"/>
            </a:ext>
          </a:extLst>
        </xdr:cNvPr>
        <xdr:cNvSpPr/>
      </xdr:nvSpPr>
      <xdr:spPr>
        <a:xfrm>
          <a:off x="12299950" y="1617946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41594</xdr:rowOff>
    </xdr:from>
    <xdr:ext cx="534377" cy="259045"/>
    <xdr:sp macro="" textlink="">
      <xdr:nvSpPr>
        <xdr:cNvPr id="719" name="テキスト ボックス 718">
          <a:extLst>
            <a:ext uri="{FF2B5EF4-FFF2-40B4-BE49-F238E27FC236}">
              <a16:creationId xmlns:a16="http://schemas.microsoft.com/office/drawing/2014/main" id="{8806B0E9-D69C-41FA-8951-38DC1E875332}"/>
            </a:ext>
          </a:extLst>
        </xdr:cNvPr>
        <xdr:cNvSpPr txBox="1"/>
      </xdr:nvSpPr>
      <xdr:spPr>
        <a:xfrm>
          <a:off x="12102611" y="16272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109520</xdr:rowOff>
    </xdr:from>
    <xdr:to>
      <xdr:col>67</xdr:col>
      <xdr:colOff>101600</xdr:colOff>
      <xdr:row>98</xdr:row>
      <xdr:rowOff>39670</xdr:rowOff>
    </xdr:to>
    <xdr:sp macro="" textlink="">
      <xdr:nvSpPr>
        <xdr:cNvPr id="720" name="楕円 719">
          <a:extLst>
            <a:ext uri="{FF2B5EF4-FFF2-40B4-BE49-F238E27FC236}">
              <a16:creationId xmlns:a16="http://schemas.microsoft.com/office/drawing/2014/main" id="{DBF78C66-B500-4E8C-87E3-58D60D4ED931}"/>
            </a:ext>
          </a:extLst>
        </xdr:cNvPr>
        <xdr:cNvSpPr/>
      </xdr:nvSpPr>
      <xdr:spPr>
        <a:xfrm>
          <a:off x="11487150" y="1616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30797</xdr:rowOff>
    </xdr:from>
    <xdr:ext cx="534377" cy="259045"/>
    <xdr:sp macro="" textlink="">
      <xdr:nvSpPr>
        <xdr:cNvPr id="721" name="テキスト ボックス 720">
          <a:extLst>
            <a:ext uri="{FF2B5EF4-FFF2-40B4-BE49-F238E27FC236}">
              <a16:creationId xmlns:a16="http://schemas.microsoft.com/office/drawing/2014/main" id="{9CC32918-3776-4E6C-A95D-2BC412FF1C16}"/>
            </a:ext>
          </a:extLst>
        </xdr:cNvPr>
        <xdr:cNvSpPr txBox="1"/>
      </xdr:nvSpPr>
      <xdr:spPr>
        <a:xfrm>
          <a:off x="11308861" y="16261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76CE2EFA-5810-494D-899B-9C907A98F994}"/>
            </a:ext>
          </a:extLst>
        </xdr:cNvPr>
        <xdr:cNvSpPr/>
      </xdr:nvSpPr>
      <xdr:spPr>
        <a:xfrm>
          <a:off x="16459200" y="3860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E68DA35F-20E2-4A34-B210-205F8F60F3AD}"/>
            </a:ext>
          </a:extLst>
        </xdr:cNvPr>
        <xdr:cNvSpPr/>
      </xdr:nvSpPr>
      <xdr:spPr>
        <a:xfrm>
          <a:off x="165862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64978E06-D86E-43FC-BC48-F7CD47A75F67}"/>
            </a:ext>
          </a:extLst>
        </xdr:cNvPr>
        <xdr:cNvSpPr/>
      </xdr:nvSpPr>
      <xdr:spPr>
        <a:xfrm>
          <a:off x="165862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1345A59F-7611-4469-8C0C-B71C29D0E1AE}"/>
            </a:ext>
          </a:extLst>
        </xdr:cNvPr>
        <xdr:cNvSpPr/>
      </xdr:nvSpPr>
      <xdr:spPr>
        <a:xfrm>
          <a:off x="174879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380ACC72-62DC-43A9-A056-CF0BEAEE2A93}"/>
            </a:ext>
          </a:extLst>
        </xdr:cNvPr>
        <xdr:cNvSpPr/>
      </xdr:nvSpPr>
      <xdr:spPr>
        <a:xfrm>
          <a:off x="174879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E0BEF87-EE22-43BB-A2AE-7C7307796EC2}"/>
            </a:ext>
          </a:extLst>
        </xdr:cNvPr>
        <xdr:cNvSpPr/>
      </xdr:nvSpPr>
      <xdr:spPr>
        <a:xfrm>
          <a:off x="185166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5032E51F-B6AA-4AC6-9AC1-75296C03F71E}"/>
            </a:ext>
          </a:extLst>
        </xdr:cNvPr>
        <xdr:cNvSpPr/>
      </xdr:nvSpPr>
      <xdr:spPr>
        <a:xfrm>
          <a:off x="185166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28E820FC-7B74-4967-8DCA-217A57B01EC8}"/>
            </a:ext>
          </a:extLst>
        </xdr:cNvPr>
        <xdr:cNvSpPr/>
      </xdr:nvSpPr>
      <xdr:spPr>
        <a:xfrm>
          <a:off x="16459200" y="4654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8914CD64-2521-4E16-B48E-C5824167755B}"/>
            </a:ext>
          </a:extLst>
        </xdr:cNvPr>
        <xdr:cNvSpPr txBox="1"/>
      </xdr:nvSpPr>
      <xdr:spPr>
        <a:xfrm>
          <a:off x="1644015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FCFCD438-110F-42D9-A80F-DC31EA3A2F5C}"/>
            </a:ext>
          </a:extLst>
        </xdr:cNvPr>
        <xdr:cNvCxnSpPr/>
      </xdr:nvCxnSpPr>
      <xdr:spPr>
        <a:xfrm>
          <a:off x="164592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8A1752C-EA65-4FC5-B4AD-ED64D804B13D}"/>
            </a:ext>
          </a:extLst>
        </xdr:cNvPr>
        <xdr:cNvCxnSpPr/>
      </xdr:nvCxnSpPr>
      <xdr:spPr>
        <a:xfrm>
          <a:off x="16459200" y="6419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819889C4-A49C-433A-85CE-20BCF219F636}"/>
            </a:ext>
          </a:extLst>
        </xdr:cNvPr>
        <xdr:cNvSpPr txBox="1"/>
      </xdr:nvSpPr>
      <xdr:spPr>
        <a:xfrm>
          <a:off x="16248514" y="6277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C149B85E-DC3F-42FA-B0BC-187CE621C60A}"/>
            </a:ext>
          </a:extLst>
        </xdr:cNvPr>
        <xdr:cNvCxnSpPr/>
      </xdr:nvCxnSpPr>
      <xdr:spPr>
        <a:xfrm>
          <a:off x="16459200" y="5975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a:extLst>
            <a:ext uri="{FF2B5EF4-FFF2-40B4-BE49-F238E27FC236}">
              <a16:creationId xmlns:a16="http://schemas.microsoft.com/office/drawing/2014/main" id="{4962D126-CA38-4877-9B7A-C2DFE2C15B68}"/>
            </a:ext>
          </a:extLst>
        </xdr:cNvPr>
        <xdr:cNvSpPr txBox="1"/>
      </xdr:nvSpPr>
      <xdr:spPr>
        <a:xfrm>
          <a:off x="15985051" y="5839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46558856-C821-4261-A0D6-0C05F19B5D80}"/>
            </a:ext>
          </a:extLst>
        </xdr:cNvPr>
        <xdr:cNvCxnSpPr/>
      </xdr:nvCxnSpPr>
      <xdr:spPr>
        <a:xfrm>
          <a:off x="16459200" y="5537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a:extLst>
            <a:ext uri="{FF2B5EF4-FFF2-40B4-BE49-F238E27FC236}">
              <a16:creationId xmlns:a16="http://schemas.microsoft.com/office/drawing/2014/main" id="{BC9B39EE-6318-4E16-8E8D-7CD1B771F19B}"/>
            </a:ext>
          </a:extLst>
        </xdr:cNvPr>
        <xdr:cNvSpPr txBox="1"/>
      </xdr:nvSpPr>
      <xdr:spPr>
        <a:xfrm>
          <a:off x="15985051" y="54013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FA2AAB0-D5AF-45B0-8F2E-FDF777039F57}"/>
            </a:ext>
          </a:extLst>
        </xdr:cNvPr>
        <xdr:cNvCxnSpPr/>
      </xdr:nvCxnSpPr>
      <xdr:spPr>
        <a:xfrm>
          <a:off x="16459200" y="5099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a:extLst>
            <a:ext uri="{FF2B5EF4-FFF2-40B4-BE49-F238E27FC236}">
              <a16:creationId xmlns:a16="http://schemas.microsoft.com/office/drawing/2014/main" id="{CB6951D0-E39B-458A-8E90-52302E222C71}"/>
            </a:ext>
          </a:extLst>
        </xdr:cNvPr>
        <xdr:cNvSpPr txBox="1"/>
      </xdr:nvSpPr>
      <xdr:spPr>
        <a:xfrm>
          <a:off x="15985051" y="4956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ED8A90E-DE71-4147-8956-CDB8811CBF5D}"/>
            </a:ext>
          </a:extLst>
        </xdr:cNvPr>
        <xdr:cNvCxnSpPr/>
      </xdr:nvCxnSpPr>
      <xdr:spPr>
        <a:xfrm>
          <a:off x="16459200" y="4654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5090249A-4BB8-412A-83C8-132F07789096}"/>
            </a:ext>
          </a:extLst>
        </xdr:cNvPr>
        <xdr:cNvSpPr txBox="1"/>
      </xdr:nvSpPr>
      <xdr:spPr>
        <a:xfrm>
          <a:off x="15985051" y="4518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9FA4F2D-BC82-45FD-8F4E-499B4506659C}"/>
            </a:ext>
          </a:extLst>
        </xdr:cNvPr>
        <xdr:cNvSpPr/>
      </xdr:nvSpPr>
      <xdr:spPr>
        <a:xfrm>
          <a:off x="16459200" y="4654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25629</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9969DD77-830E-4E7F-A303-AD1C60478ACF}"/>
            </a:ext>
          </a:extLst>
        </xdr:cNvPr>
        <xdr:cNvCxnSpPr/>
      </xdr:nvCxnSpPr>
      <xdr:spPr>
        <a:xfrm flipV="1">
          <a:off x="19949795" y="5150079"/>
          <a:ext cx="1269" cy="1269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171421</xdr:rowOff>
    </xdr:from>
    <xdr:ext cx="249299" cy="259045"/>
    <xdr:sp macro="" textlink="">
      <xdr:nvSpPr>
        <xdr:cNvPr id="744" name="諸支出金最小値テキスト">
          <a:extLst>
            <a:ext uri="{FF2B5EF4-FFF2-40B4-BE49-F238E27FC236}">
              <a16:creationId xmlns:a16="http://schemas.microsoft.com/office/drawing/2014/main" id="{55C16526-F733-4021-92EF-553ECA7E92C9}"/>
            </a:ext>
          </a:extLst>
        </xdr:cNvPr>
        <xdr:cNvSpPr txBox="1"/>
      </xdr:nvSpPr>
      <xdr:spPr>
        <a:xfrm>
          <a:off x="20002500" y="64452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1409631-2FF1-4778-ABA9-3E73867E0E7B}"/>
            </a:ext>
          </a:extLst>
        </xdr:cNvPr>
        <xdr:cNvCxnSpPr/>
      </xdr:nvCxnSpPr>
      <xdr:spPr>
        <a:xfrm>
          <a:off x="19881850" y="6419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143756</xdr:rowOff>
    </xdr:from>
    <xdr:ext cx="534377" cy="259045"/>
    <xdr:sp macro="" textlink="">
      <xdr:nvSpPr>
        <xdr:cNvPr id="746" name="諸支出金最大値テキスト">
          <a:extLst>
            <a:ext uri="{FF2B5EF4-FFF2-40B4-BE49-F238E27FC236}">
              <a16:creationId xmlns:a16="http://schemas.microsoft.com/office/drawing/2014/main" id="{93F48B08-8CA3-428B-8A40-9B82F7C08F72}"/>
            </a:ext>
          </a:extLst>
        </xdr:cNvPr>
        <xdr:cNvSpPr txBox="1"/>
      </xdr:nvSpPr>
      <xdr:spPr>
        <a:xfrm>
          <a:off x="20002500" y="493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57,490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25629</xdr:rowOff>
    </xdr:from>
    <xdr:to>
      <xdr:col>116</xdr:col>
      <xdr:colOff>152400</xdr:colOff>
      <xdr:row>31</xdr:row>
      <xdr:rowOff>25629</xdr:rowOff>
    </xdr:to>
    <xdr:cxnSp macro="">
      <xdr:nvCxnSpPr>
        <xdr:cNvPr id="747" name="直線コネクタ 746">
          <a:extLst>
            <a:ext uri="{FF2B5EF4-FFF2-40B4-BE49-F238E27FC236}">
              <a16:creationId xmlns:a16="http://schemas.microsoft.com/office/drawing/2014/main" id="{968A1842-FCEE-4CA0-97DB-63CC8E968832}"/>
            </a:ext>
          </a:extLst>
        </xdr:cNvPr>
        <xdr:cNvCxnSpPr/>
      </xdr:nvCxnSpPr>
      <xdr:spPr>
        <a:xfrm>
          <a:off x="19881850" y="515007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ACCEDBCC-0D4C-44E5-BE9A-26E73E98577F}"/>
            </a:ext>
          </a:extLst>
        </xdr:cNvPr>
        <xdr:cNvCxnSpPr/>
      </xdr:nvCxnSpPr>
      <xdr:spPr>
        <a:xfrm>
          <a:off x="19202400" y="641985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88871</xdr:rowOff>
    </xdr:from>
    <xdr:ext cx="469744" cy="259045"/>
    <xdr:sp macro="" textlink="">
      <xdr:nvSpPr>
        <xdr:cNvPr id="749" name="諸支出金平均値テキスト">
          <a:extLst>
            <a:ext uri="{FF2B5EF4-FFF2-40B4-BE49-F238E27FC236}">
              <a16:creationId xmlns:a16="http://schemas.microsoft.com/office/drawing/2014/main" id="{DED8ACD6-B998-4BF8-BDCF-4E158B7A9776}"/>
            </a:ext>
          </a:extLst>
        </xdr:cNvPr>
        <xdr:cNvSpPr txBox="1"/>
      </xdr:nvSpPr>
      <xdr:spPr>
        <a:xfrm>
          <a:off x="20002500" y="62039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65994</xdr:rowOff>
    </xdr:from>
    <xdr:to>
      <xdr:col>116</xdr:col>
      <xdr:colOff>114300</xdr:colOff>
      <xdr:row>38</xdr:row>
      <xdr:rowOff>167594</xdr:rowOff>
    </xdr:to>
    <xdr:sp macro="" textlink="">
      <xdr:nvSpPr>
        <xdr:cNvPr id="750" name="フローチャート: 判断 749">
          <a:extLst>
            <a:ext uri="{FF2B5EF4-FFF2-40B4-BE49-F238E27FC236}">
              <a16:creationId xmlns:a16="http://schemas.microsoft.com/office/drawing/2014/main" id="{3505410B-BB4A-47CE-8B27-795D2109740F}"/>
            </a:ext>
          </a:extLst>
        </xdr:cNvPr>
        <xdr:cNvSpPr/>
      </xdr:nvSpPr>
      <xdr:spPr>
        <a:xfrm>
          <a:off x="19900900" y="6346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3F75B0F3-893E-4E2A-952E-5AC9F2E94C6B}"/>
            </a:ext>
          </a:extLst>
        </xdr:cNvPr>
        <xdr:cNvCxnSpPr/>
      </xdr:nvCxnSpPr>
      <xdr:spPr>
        <a:xfrm>
          <a:off x="18395950" y="64198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71275</xdr:rowOff>
    </xdr:from>
    <xdr:to>
      <xdr:col>112</xdr:col>
      <xdr:colOff>38100</xdr:colOff>
      <xdr:row>39</xdr:row>
      <xdr:rowOff>1425</xdr:rowOff>
    </xdr:to>
    <xdr:sp macro="" textlink="">
      <xdr:nvSpPr>
        <xdr:cNvPr id="752" name="フローチャート: 判断 751">
          <a:extLst>
            <a:ext uri="{FF2B5EF4-FFF2-40B4-BE49-F238E27FC236}">
              <a16:creationId xmlns:a16="http://schemas.microsoft.com/office/drawing/2014/main" id="{A7E011A2-19D5-403C-8082-51C0997907F7}"/>
            </a:ext>
          </a:extLst>
        </xdr:cNvPr>
        <xdr:cNvSpPr/>
      </xdr:nvSpPr>
      <xdr:spPr>
        <a:xfrm>
          <a:off x="19157950" y="635142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17952</xdr:rowOff>
    </xdr:from>
    <xdr:ext cx="378565" cy="259045"/>
    <xdr:sp macro="" textlink="">
      <xdr:nvSpPr>
        <xdr:cNvPr id="753" name="テキスト ボックス 752">
          <a:extLst>
            <a:ext uri="{FF2B5EF4-FFF2-40B4-BE49-F238E27FC236}">
              <a16:creationId xmlns:a16="http://schemas.microsoft.com/office/drawing/2014/main" id="{6DBACA44-384C-414E-B781-0055BFEC53B5}"/>
            </a:ext>
          </a:extLst>
        </xdr:cNvPr>
        <xdr:cNvSpPr txBox="1"/>
      </xdr:nvSpPr>
      <xdr:spPr>
        <a:xfrm>
          <a:off x="19032167" y="6133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23B52DBD-D009-4B52-BA5F-A20B1200AB61}"/>
            </a:ext>
          </a:extLst>
        </xdr:cNvPr>
        <xdr:cNvCxnSpPr/>
      </xdr:nvCxnSpPr>
      <xdr:spPr>
        <a:xfrm>
          <a:off x="17602200" y="64198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82842</xdr:rowOff>
    </xdr:from>
    <xdr:to>
      <xdr:col>107</xdr:col>
      <xdr:colOff>101600</xdr:colOff>
      <xdr:row>39</xdr:row>
      <xdr:rowOff>12992</xdr:rowOff>
    </xdr:to>
    <xdr:sp macro="" textlink="">
      <xdr:nvSpPr>
        <xdr:cNvPr id="755" name="フローチャート: 判断 754">
          <a:extLst>
            <a:ext uri="{FF2B5EF4-FFF2-40B4-BE49-F238E27FC236}">
              <a16:creationId xmlns:a16="http://schemas.microsoft.com/office/drawing/2014/main" id="{350A3806-E8FC-4FAF-BD71-22D37F9431E6}"/>
            </a:ext>
          </a:extLst>
        </xdr:cNvPr>
        <xdr:cNvSpPr/>
      </xdr:nvSpPr>
      <xdr:spPr>
        <a:xfrm>
          <a:off x="18345150" y="636299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29519</xdr:rowOff>
    </xdr:from>
    <xdr:ext cx="378565" cy="259045"/>
    <xdr:sp macro="" textlink="">
      <xdr:nvSpPr>
        <xdr:cNvPr id="756" name="テキスト ボックス 755">
          <a:extLst>
            <a:ext uri="{FF2B5EF4-FFF2-40B4-BE49-F238E27FC236}">
              <a16:creationId xmlns:a16="http://schemas.microsoft.com/office/drawing/2014/main" id="{0EB60FF7-98DF-4259-B901-3E480C8DE0ED}"/>
            </a:ext>
          </a:extLst>
        </xdr:cNvPr>
        <xdr:cNvSpPr txBox="1"/>
      </xdr:nvSpPr>
      <xdr:spPr>
        <a:xfrm>
          <a:off x="18225717" y="61445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C9CC70F0-B298-4BC2-B10B-5CCB93D21A42}"/>
            </a:ext>
          </a:extLst>
        </xdr:cNvPr>
        <xdr:cNvCxnSpPr/>
      </xdr:nvCxnSpPr>
      <xdr:spPr>
        <a:xfrm>
          <a:off x="16802100" y="64198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88878</xdr:rowOff>
    </xdr:from>
    <xdr:to>
      <xdr:col>102</xdr:col>
      <xdr:colOff>165100</xdr:colOff>
      <xdr:row>39</xdr:row>
      <xdr:rowOff>19028</xdr:rowOff>
    </xdr:to>
    <xdr:sp macro="" textlink="">
      <xdr:nvSpPr>
        <xdr:cNvPr id="758" name="フローチャート: 判断 757">
          <a:extLst>
            <a:ext uri="{FF2B5EF4-FFF2-40B4-BE49-F238E27FC236}">
              <a16:creationId xmlns:a16="http://schemas.microsoft.com/office/drawing/2014/main" id="{6C261A31-3E40-412B-BCA3-B432BC80AEDB}"/>
            </a:ext>
          </a:extLst>
        </xdr:cNvPr>
        <xdr:cNvSpPr/>
      </xdr:nvSpPr>
      <xdr:spPr>
        <a:xfrm>
          <a:off x="17551400" y="63690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35554</xdr:rowOff>
    </xdr:from>
    <xdr:ext cx="249299" cy="259045"/>
    <xdr:sp macro="" textlink="">
      <xdr:nvSpPr>
        <xdr:cNvPr id="759" name="テキスト ボックス 758">
          <a:extLst>
            <a:ext uri="{FF2B5EF4-FFF2-40B4-BE49-F238E27FC236}">
              <a16:creationId xmlns:a16="http://schemas.microsoft.com/office/drawing/2014/main" id="{576437FB-4F0F-4A73-8EF1-200F5852FE76}"/>
            </a:ext>
          </a:extLst>
        </xdr:cNvPr>
        <xdr:cNvSpPr txBox="1"/>
      </xdr:nvSpPr>
      <xdr:spPr>
        <a:xfrm>
          <a:off x="17490250" y="61506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88878</xdr:rowOff>
    </xdr:from>
    <xdr:to>
      <xdr:col>98</xdr:col>
      <xdr:colOff>38100</xdr:colOff>
      <xdr:row>39</xdr:row>
      <xdr:rowOff>19028</xdr:rowOff>
    </xdr:to>
    <xdr:sp macro="" textlink="">
      <xdr:nvSpPr>
        <xdr:cNvPr id="760" name="フローチャート: 判断 759">
          <a:extLst>
            <a:ext uri="{FF2B5EF4-FFF2-40B4-BE49-F238E27FC236}">
              <a16:creationId xmlns:a16="http://schemas.microsoft.com/office/drawing/2014/main" id="{44F305AB-E258-4362-B5B0-EB2F42B9E4B1}"/>
            </a:ext>
          </a:extLst>
        </xdr:cNvPr>
        <xdr:cNvSpPr/>
      </xdr:nvSpPr>
      <xdr:spPr>
        <a:xfrm>
          <a:off x="16757650" y="636902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35554</xdr:rowOff>
    </xdr:from>
    <xdr:ext cx="249299" cy="259045"/>
    <xdr:sp macro="" textlink="">
      <xdr:nvSpPr>
        <xdr:cNvPr id="761" name="テキスト ボックス 760">
          <a:extLst>
            <a:ext uri="{FF2B5EF4-FFF2-40B4-BE49-F238E27FC236}">
              <a16:creationId xmlns:a16="http://schemas.microsoft.com/office/drawing/2014/main" id="{40EB5087-F443-4908-B989-D2DD9C5836CC}"/>
            </a:ext>
          </a:extLst>
        </xdr:cNvPr>
        <xdr:cNvSpPr txBox="1"/>
      </xdr:nvSpPr>
      <xdr:spPr>
        <a:xfrm>
          <a:off x="16683800" y="61506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673A8048-AF5A-4C5A-AB33-870401363158}"/>
            </a:ext>
          </a:extLst>
        </xdr:cNvPr>
        <xdr:cNvSpPr txBox="1"/>
      </xdr:nvSpPr>
      <xdr:spPr>
        <a:xfrm>
          <a:off x="197802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302E6EBD-111E-4B78-A6E4-8E07D733F9DE}"/>
            </a:ext>
          </a:extLst>
        </xdr:cNvPr>
        <xdr:cNvSpPr txBox="1"/>
      </xdr:nvSpPr>
      <xdr:spPr>
        <a:xfrm>
          <a:off x="190309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3BE54595-822D-4FA6-AA32-EDBD9A8A953B}"/>
            </a:ext>
          </a:extLst>
        </xdr:cNvPr>
        <xdr:cNvSpPr txBox="1"/>
      </xdr:nvSpPr>
      <xdr:spPr>
        <a:xfrm>
          <a:off x="182245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76E553FF-194E-459C-8609-E8FE066CD67F}"/>
            </a:ext>
          </a:extLst>
        </xdr:cNvPr>
        <xdr:cNvSpPr txBox="1"/>
      </xdr:nvSpPr>
      <xdr:spPr>
        <a:xfrm>
          <a:off x="174307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1A068C01-4D16-481A-994B-F3F5FF826ED7}"/>
            </a:ext>
          </a:extLst>
        </xdr:cNvPr>
        <xdr:cNvSpPr txBox="1"/>
      </xdr:nvSpPr>
      <xdr:spPr>
        <a:xfrm>
          <a:off x="166306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4D79E205-AAAE-44AE-AB0E-391BCF3C2349}"/>
            </a:ext>
          </a:extLst>
        </xdr:cNvPr>
        <xdr:cNvSpPr/>
      </xdr:nvSpPr>
      <xdr:spPr>
        <a:xfrm>
          <a:off x="19900900" y="6369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44421</xdr:rowOff>
    </xdr:from>
    <xdr:ext cx="249299" cy="259045"/>
    <xdr:sp macro="" textlink="">
      <xdr:nvSpPr>
        <xdr:cNvPr id="768" name="諸支出金該当値テキスト">
          <a:extLst>
            <a:ext uri="{FF2B5EF4-FFF2-40B4-BE49-F238E27FC236}">
              <a16:creationId xmlns:a16="http://schemas.microsoft.com/office/drawing/2014/main" id="{FEFF163D-BBD6-4107-9B19-606F7033274B}"/>
            </a:ext>
          </a:extLst>
        </xdr:cNvPr>
        <xdr:cNvSpPr txBox="1"/>
      </xdr:nvSpPr>
      <xdr:spPr>
        <a:xfrm>
          <a:off x="20002500" y="63245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CAD6A191-6DF9-4302-8BCF-C123EDB3CC7C}"/>
            </a:ext>
          </a:extLst>
        </xdr:cNvPr>
        <xdr:cNvSpPr/>
      </xdr:nvSpPr>
      <xdr:spPr>
        <a:xfrm>
          <a:off x="19157950" y="63690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3A13D376-BBD3-45A0-85F7-DC2E081F9A8B}"/>
            </a:ext>
          </a:extLst>
        </xdr:cNvPr>
        <xdr:cNvSpPr txBox="1"/>
      </xdr:nvSpPr>
      <xdr:spPr>
        <a:xfrm>
          <a:off x="1908410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27DCF4C2-6E3A-4383-811B-704DBC7BE2C7}"/>
            </a:ext>
          </a:extLst>
        </xdr:cNvPr>
        <xdr:cNvSpPr/>
      </xdr:nvSpPr>
      <xdr:spPr>
        <a:xfrm>
          <a:off x="18345150" y="6369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454343CF-F5DD-4EC8-9600-7D6E0C5900E0}"/>
            </a:ext>
          </a:extLst>
        </xdr:cNvPr>
        <xdr:cNvSpPr txBox="1"/>
      </xdr:nvSpPr>
      <xdr:spPr>
        <a:xfrm>
          <a:off x="182903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58E9BCCA-92C8-48BD-905D-C51BAD13D0F1}"/>
            </a:ext>
          </a:extLst>
        </xdr:cNvPr>
        <xdr:cNvSpPr/>
      </xdr:nvSpPr>
      <xdr:spPr>
        <a:xfrm>
          <a:off x="17551400" y="6369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CC704A76-1013-4FC3-8DE2-5ABA7C1AAF0F}"/>
            </a:ext>
          </a:extLst>
        </xdr:cNvPr>
        <xdr:cNvSpPr txBox="1"/>
      </xdr:nvSpPr>
      <xdr:spPr>
        <a:xfrm>
          <a:off x="174902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1620D288-50E1-4A3A-B7E7-E3E1E4B13E57}"/>
            </a:ext>
          </a:extLst>
        </xdr:cNvPr>
        <xdr:cNvSpPr/>
      </xdr:nvSpPr>
      <xdr:spPr>
        <a:xfrm>
          <a:off x="16757650" y="63690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7449BE16-DE40-49BD-ACF4-360DA17B36CA}"/>
            </a:ext>
          </a:extLst>
        </xdr:cNvPr>
        <xdr:cNvSpPr txBox="1"/>
      </xdr:nvSpPr>
      <xdr:spPr>
        <a:xfrm>
          <a:off x="1668380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BDFE698C-C427-4FDB-A7B9-2DB3399B04F7}"/>
            </a:ext>
          </a:extLst>
        </xdr:cNvPr>
        <xdr:cNvSpPr/>
      </xdr:nvSpPr>
      <xdr:spPr>
        <a:xfrm>
          <a:off x="16459200" y="7162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E3F3695-DC6C-4008-8FC5-1A10F3AF03E9}"/>
            </a:ext>
          </a:extLst>
        </xdr:cNvPr>
        <xdr:cNvSpPr/>
      </xdr:nvSpPr>
      <xdr:spPr>
        <a:xfrm>
          <a:off x="165862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E0F2E7BF-418F-4414-B3A0-9A103FF0DF26}"/>
            </a:ext>
          </a:extLst>
        </xdr:cNvPr>
        <xdr:cNvSpPr/>
      </xdr:nvSpPr>
      <xdr:spPr>
        <a:xfrm>
          <a:off x="165862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DF1EE95-83C2-41C9-B774-5E3E653F0956}"/>
            </a:ext>
          </a:extLst>
        </xdr:cNvPr>
        <xdr:cNvSpPr/>
      </xdr:nvSpPr>
      <xdr:spPr>
        <a:xfrm>
          <a:off x="174879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252D123E-845E-41D7-B6E9-F8EBDFA49F3B}"/>
            </a:ext>
          </a:extLst>
        </xdr:cNvPr>
        <xdr:cNvSpPr/>
      </xdr:nvSpPr>
      <xdr:spPr>
        <a:xfrm>
          <a:off x="174879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1E4D203C-42FE-4078-B5E4-8A369F2A5578}"/>
            </a:ext>
          </a:extLst>
        </xdr:cNvPr>
        <xdr:cNvSpPr/>
      </xdr:nvSpPr>
      <xdr:spPr>
        <a:xfrm>
          <a:off x="185166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80A6EAAE-56DF-4C07-99D7-9B34AF8637AF}"/>
            </a:ext>
          </a:extLst>
        </xdr:cNvPr>
        <xdr:cNvSpPr/>
      </xdr:nvSpPr>
      <xdr:spPr>
        <a:xfrm>
          <a:off x="185166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2F170DCF-C0AC-47D5-9592-23FB349D064B}"/>
            </a:ext>
          </a:extLst>
        </xdr:cNvPr>
        <xdr:cNvSpPr/>
      </xdr:nvSpPr>
      <xdr:spPr>
        <a:xfrm>
          <a:off x="16459200" y="7956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B186C0FC-A912-411F-9F3F-985B84D90004}"/>
            </a:ext>
          </a:extLst>
        </xdr:cNvPr>
        <xdr:cNvSpPr txBox="1"/>
      </xdr:nvSpPr>
      <xdr:spPr>
        <a:xfrm>
          <a:off x="1644015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72BFAE22-796B-40BB-BE29-2F214E3359A8}"/>
            </a:ext>
          </a:extLst>
        </xdr:cNvPr>
        <xdr:cNvCxnSpPr/>
      </xdr:nvCxnSpPr>
      <xdr:spPr>
        <a:xfrm>
          <a:off x="16459200" y="1016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9F1C2214-1D9A-429F-897E-16160BCDF673}"/>
            </a:ext>
          </a:extLst>
        </xdr:cNvPr>
        <xdr:cNvCxnSpPr/>
      </xdr:nvCxnSpPr>
      <xdr:spPr>
        <a:xfrm>
          <a:off x="16459200" y="9061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580AE70D-454A-4E3D-A888-76D5851D0B62}"/>
            </a:ext>
          </a:extLst>
        </xdr:cNvPr>
        <xdr:cNvSpPr txBox="1"/>
      </xdr:nvSpPr>
      <xdr:spPr>
        <a:xfrm>
          <a:off x="16248514" y="89192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DFA919FA-154A-4ED2-ADC4-71055FF8C209}"/>
            </a:ext>
          </a:extLst>
        </xdr:cNvPr>
        <xdr:cNvCxnSpPr/>
      </xdr:nvCxnSpPr>
      <xdr:spPr>
        <a:xfrm>
          <a:off x="16459200" y="7956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E1EB0269-F584-427C-BCED-92686ECFB54E}"/>
            </a:ext>
          </a:extLst>
        </xdr:cNvPr>
        <xdr:cNvSpPr txBox="1"/>
      </xdr:nvSpPr>
      <xdr:spPr>
        <a:xfrm>
          <a:off x="16248514" y="78206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14A80538-2C89-4BC4-B780-F82F8906E22C}"/>
            </a:ext>
          </a:extLst>
        </xdr:cNvPr>
        <xdr:cNvSpPr/>
      </xdr:nvSpPr>
      <xdr:spPr>
        <a:xfrm>
          <a:off x="16459200" y="7956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FC111CC-AEFE-4B5D-B2F2-C5FE3ECEC2AB}"/>
            </a:ext>
          </a:extLst>
        </xdr:cNvPr>
        <xdr:cNvCxnSpPr/>
      </xdr:nvCxnSpPr>
      <xdr:spPr>
        <a:xfrm>
          <a:off x="19949795" y="906145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BF1EB7B3-EC91-4335-B5F7-A030AFD74B33}"/>
            </a:ext>
          </a:extLst>
        </xdr:cNvPr>
        <xdr:cNvSpPr txBox="1"/>
      </xdr:nvSpPr>
      <xdr:spPr>
        <a:xfrm>
          <a:off x="200025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174A6E60-E6D7-400F-A049-356727DD7901}"/>
            </a:ext>
          </a:extLst>
        </xdr:cNvPr>
        <xdr:cNvCxnSpPr/>
      </xdr:nvCxnSpPr>
      <xdr:spPr>
        <a:xfrm>
          <a:off x="19881850" y="9061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A62DDECE-96B4-4C37-A838-1B0680AC0CC0}"/>
            </a:ext>
          </a:extLst>
        </xdr:cNvPr>
        <xdr:cNvSpPr txBox="1"/>
      </xdr:nvSpPr>
      <xdr:spPr>
        <a:xfrm>
          <a:off x="20002500" y="8766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62046D9F-CDA3-4243-979A-3BCF786CF25B}"/>
            </a:ext>
          </a:extLst>
        </xdr:cNvPr>
        <xdr:cNvCxnSpPr/>
      </xdr:nvCxnSpPr>
      <xdr:spPr>
        <a:xfrm>
          <a:off x="19881850" y="9061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85041FAE-0B78-47AB-9ADA-FFFA9BC6F5DD}"/>
            </a:ext>
          </a:extLst>
        </xdr:cNvPr>
        <xdr:cNvCxnSpPr/>
      </xdr:nvCxnSpPr>
      <xdr:spPr>
        <a:xfrm>
          <a:off x="19202400" y="906145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88F27699-41D4-4D8F-833E-3C55B8FE2642}"/>
            </a:ext>
          </a:extLst>
        </xdr:cNvPr>
        <xdr:cNvSpPr txBox="1"/>
      </xdr:nvSpPr>
      <xdr:spPr>
        <a:xfrm>
          <a:off x="20002500" y="89890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45E1EE32-D673-4010-91A0-790F7EB6EBD8}"/>
            </a:ext>
          </a:extLst>
        </xdr:cNvPr>
        <xdr:cNvSpPr/>
      </xdr:nvSpPr>
      <xdr:spPr>
        <a:xfrm>
          <a:off x="1990090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DACA52DD-A338-4D45-B9BA-BBAEFE5EDFD8}"/>
            </a:ext>
          </a:extLst>
        </xdr:cNvPr>
        <xdr:cNvCxnSpPr/>
      </xdr:nvCxnSpPr>
      <xdr:spPr>
        <a:xfrm>
          <a:off x="18395950" y="90614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F9627495-0C98-4521-A21A-6860BCD7736F}"/>
            </a:ext>
          </a:extLst>
        </xdr:cNvPr>
        <xdr:cNvSpPr/>
      </xdr:nvSpPr>
      <xdr:spPr>
        <a:xfrm>
          <a:off x="19157950" y="90106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31F7D03F-330F-409F-A718-3C2D809DE7EC}"/>
            </a:ext>
          </a:extLst>
        </xdr:cNvPr>
        <xdr:cNvSpPr txBox="1"/>
      </xdr:nvSpPr>
      <xdr:spPr>
        <a:xfrm>
          <a:off x="190841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BD3E9E01-8E60-4296-B96F-513536DAF064}"/>
            </a:ext>
          </a:extLst>
        </xdr:cNvPr>
        <xdr:cNvCxnSpPr/>
      </xdr:nvCxnSpPr>
      <xdr:spPr>
        <a:xfrm>
          <a:off x="17602200" y="90614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4C98A9B7-0B22-40A8-80E4-CCC1AFED16E5}"/>
            </a:ext>
          </a:extLst>
        </xdr:cNvPr>
        <xdr:cNvSpPr/>
      </xdr:nvSpPr>
      <xdr:spPr>
        <a:xfrm>
          <a:off x="1834515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739D2EB9-F8D2-4084-B37B-B08538EF3F47}"/>
            </a:ext>
          </a:extLst>
        </xdr:cNvPr>
        <xdr:cNvSpPr txBox="1"/>
      </xdr:nvSpPr>
      <xdr:spPr>
        <a:xfrm>
          <a:off x="1829035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9A9BD302-4D41-4D47-8ADD-2EA1748D9438}"/>
            </a:ext>
          </a:extLst>
        </xdr:cNvPr>
        <xdr:cNvCxnSpPr/>
      </xdr:nvCxnSpPr>
      <xdr:spPr>
        <a:xfrm>
          <a:off x="16802100" y="90614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36778F8-AF0A-42A3-AAE8-CB14CE8667E1}"/>
            </a:ext>
          </a:extLst>
        </xdr:cNvPr>
        <xdr:cNvSpPr/>
      </xdr:nvSpPr>
      <xdr:spPr>
        <a:xfrm>
          <a:off x="1755140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9A8BF4DC-7673-4BA3-B4B8-E0ED69C5038F}"/>
            </a:ext>
          </a:extLst>
        </xdr:cNvPr>
        <xdr:cNvSpPr txBox="1"/>
      </xdr:nvSpPr>
      <xdr:spPr>
        <a:xfrm>
          <a:off x="1749025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48D18763-3620-4CAB-927A-2D2AE9C87743}"/>
            </a:ext>
          </a:extLst>
        </xdr:cNvPr>
        <xdr:cNvSpPr/>
      </xdr:nvSpPr>
      <xdr:spPr>
        <a:xfrm>
          <a:off x="16757650" y="90106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3ECC9726-8C8C-4204-A6AD-E6A50A3EB3C0}"/>
            </a:ext>
          </a:extLst>
        </xdr:cNvPr>
        <xdr:cNvSpPr txBox="1"/>
      </xdr:nvSpPr>
      <xdr:spPr>
        <a:xfrm>
          <a:off x="166838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740F6494-63F8-4BA9-91E6-DCA135E9CCE9}"/>
            </a:ext>
          </a:extLst>
        </xdr:cNvPr>
        <xdr:cNvSpPr txBox="1"/>
      </xdr:nvSpPr>
      <xdr:spPr>
        <a:xfrm>
          <a:off x="197802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F3C076CD-8CF6-4DE7-82E0-294240C7F64C}"/>
            </a:ext>
          </a:extLst>
        </xdr:cNvPr>
        <xdr:cNvSpPr txBox="1"/>
      </xdr:nvSpPr>
      <xdr:spPr>
        <a:xfrm>
          <a:off x="190309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3CB6C403-4D9A-4626-8EA7-989297E80493}"/>
            </a:ext>
          </a:extLst>
        </xdr:cNvPr>
        <xdr:cNvSpPr txBox="1"/>
      </xdr:nvSpPr>
      <xdr:spPr>
        <a:xfrm>
          <a:off x="182245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210740A2-4B9B-421F-9E63-765AFFC47C55}"/>
            </a:ext>
          </a:extLst>
        </xdr:cNvPr>
        <xdr:cNvSpPr txBox="1"/>
      </xdr:nvSpPr>
      <xdr:spPr>
        <a:xfrm>
          <a:off x="174307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8AA145AE-938D-4556-B13F-687E50705D50}"/>
            </a:ext>
          </a:extLst>
        </xdr:cNvPr>
        <xdr:cNvSpPr txBox="1"/>
      </xdr:nvSpPr>
      <xdr:spPr>
        <a:xfrm>
          <a:off x="166306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D70E766-628A-4444-841E-355817E13D47}"/>
            </a:ext>
          </a:extLst>
        </xdr:cNvPr>
        <xdr:cNvSpPr/>
      </xdr:nvSpPr>
      <xdr:spPr>
        <a:xfrm>
          <a:off x="1990090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A2D6ACFD-E4E4-45BC-84E5-891246BFB0C2}"/>
            </a:ext>
          </a:extLst>
        </xdr:cNvPr>
        <xdr:cNvSpPr txBox="1"/>
      </xdr:nvSpPr>
      <xdr:spPr>
        <a:xfrm>
          <a:off x="20002500" y="8881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E3C92016-04C0-4789-917D-F929C8889CD1}"/>
            </a:ext>
          </a:extLst>
        </xdr:cNvPr>
        <xdr:cNvSpPr/>
      </xdr:nvSpPr>
      <xdr:spPr>
        <a:xfrm>
          <a:off x="19157950" y="9010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AFDD3661-FE90-4F39-85AA-8D5B0DAC46E8}"/>
            </a:ext>
          </a:extLst>
        </xdr:cNvPr>
        <xdr:cNvSpPr txBox="1"/>
      </xdr:nvSpPr>
      <xdr:spPr>
        <a:xfrm>
          <a:off x="1908410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E5FC1038-30F9-4E50-9F07-4401AE0E2093}"/>
            </a:ext>
          </a:extLst>
        </xdr:cNvPr>
        <xdr:cNvSpPr/>
      </xdr:nvSpPr>
      <xdr:spPr>
        <a:xfrm>
          <a:off x="1834515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140E8C87-62D2-4A48-9C1C-C5F441ED1230}"/>
            </a:ext>
          </a:extLst>
        </xdr:cNvPr>
        <xdr:cNvSpPr txBox="1"/>
      </xdr:nvSpPr>
      <xdr:spPr>
        <a:xfrm>
          <a:off x="1829035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422884FD-C006-4FE9-A3C6-B1F3B05CBFB9}"/>
            </a:ext>
          </a:extLst>
        </xdr:cNvPr>
        <xdr:cNvSpPr/>
      </xdr:nvSpPr>
      <xdr:spPr>
        <a:xfrm>
          <a:off x="1755140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B70F3650-E419-483E-9F68-C15A694EAF2F}"/>
            </a:ext>
          </a:extLst>
        </xdr:cNvPr>
        <xdr:cNvSpPr txBox="1"/>
      </xdr:nvSpPr>
      <xdr:spPr>
        <a:xfrm>
          <a:off x="1749025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D29AFF38-6537-4D7C-A51C-B5AE9F42BF9A}"/>
            </a:ext>
          </a:extLst>
        </xdr:cNvPr>
        <xdr:cNvSpPr/>
      </xdr:nvSpPr>
      <xdr:spPr>
        <a:xfrm>
          <a:off x="16757650" y="9010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A71CB41C-2B25-4567-8D8E-243613E2CA37}"/>
            </a:ext>
          </a:extLst>
        </xdr:cNvPr>
        <xdr:cNvSpPr txBox="1"/>
      </xdr:nvSpPr>
      <xdr:spPr>
        <a:xfrm>
          <a:off x="1668380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28FEE661-E552-41A9-A7ED-E3ABE62DC730}"/>
            </a:ext>
          </a:extLst>
        </xdr:cNvPr>
        <xdr:cNvSpPr/>
      </xdr:nvSpPr>
      <xdr:spPr>
        <a:xfrm>
          <a:off x="685800" y="17208500"/>
          <a:ext cx="20002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CF95B19B-1627-492F-8A69-B0BD56FDE9F6}"/>
            </a:ext>
          </a:extLst>
        </xdr:cNvPr>
        <xdr:cNvSpPr/>
      </xdr:nvSpPr>
      <xdr:spPr>
        <a:xfrm>
          <a:off x="685800" y="17272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C9502F6D-0A74-4896-B77E-51E34C4CFEAE}"/>
            </a:ext>
          </a:extLst>
        </xdr:cNvPr>
        <xdr:cNvSpPr txBox="1"/>
      </xdr:nvSpPr>
      <xdr:spPr>
        <a:xfrm>
          <a:off x="711200" y="17526000"/>
          <a:ext cx="199517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目的別歳出においては、ほとんどの費目で類似団体平均と同程度で推移しているが、最も上昇幅が大きい総務費は住民一人あたり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337,810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円と、ふるさと応援寄附金関連経費の伸びや基金積立金の増により、類似団体の中でも上位に位置している。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衛生費は、住民一人当たり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44,457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28,404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円の減少となったが、令和２年～３年度にかけて実施した保健センターの移転複合化工事が完了したことによるものである。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教育費は、住民一人あたり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141,616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65,776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円の増加となったが、将来の義務教育施設改築のため、基金に積み立てを行ったことによるものである。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群馬県千代田町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財政調整基金は、残高の上積みを行うことができているため、今後も基金残高を維持出来るよう努めていく。</a:t>
          </a:r>
        </a:p>
        <a:p>
          <a:r>
            <a:rPr kumimoji="1" lang="ja-JP" altLang="en-US" sz="1400">
              <a:latin typeface="ＭＳ ゴシック" pitchFamily="49" charset="-128"/>
              <a:ea typeface="ＭＳ ゴシック" pitchFamily="49" charset="-128"/>
            </a:rPr>
            <a:t>実質収支は、多額の不用額が生じたことにより高い比率となっているため、適正な予算管理に努めていく。</a:t>
          </a:r>
        </a:p>
        <a:p>
          <a:r>
            <a:rPr kumimoji="1" lang="ja-JP" altLang="en-US" sz="1400">
              <a:latin typeface="ＭＳ ゴシック" pitchFamily="49" charset="-128"/>
              <a:ea typeface="ＭＳ ゴシック" pitchFamily="49" charset="-128"/>
            </a:rPr>
            <a:t>令和４年度においても、実質単年度収支を黒字化することができており、今後も適正な財政規模を維持しつつ、基金繰入に頼らない財政運営に努めていく。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群馬県千代田町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連結実質赤字比率については、対象となるすべての会計において黒字であるため、算出されていない。</a:t>
          </a:r>
        </a:p>
        <a:p>
          <a:r>
            <a:rPr kumimoji="1" lang="ja-JP" altLang="en-US" sz="1400">
              <a:latin typeface="ＭＳ ゴシック" pitchFamily="49" charset="-128"/>
              <a:ea typeface="ＭＳ ゴシック" pitchFamily="49" charset="-128"/>
            </a:rPr>
            <a:t>今後も引き続き、健全な財政運営に努めていく。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x14ac:dyDescent="0.2">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83</v>
      </c>
      <c r="C2" s="182"/>
      <c r="D2" s="183"/>
    </row>
    <row r="3" spans="1:119" ht="18.75" customHeight="1" thickBot="1" x14ac:dyDescent="0.25">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9287791</v>
      </c>
      <c r="BO4" s="371"/>
      <c r="BP4" s="371"/>
      <c r="BQ4" s="371"/>
      <c r="BR4" s="371"/>
      <c r="BS4" s="371"/>
      <c r="BT4" s="371"/>
      <c r="BU4" s="372"/>
      <c r="BV4" s="370">
        <v>8113822</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16.100000000000001</v>
      </c>
      <c r="CU4" s="377"/>
      <c r="CV4" s="377"/>
      <c r="CW4" s="377"/>
      <c r="CX4" s="377"/>
      <c r="CY4" s="377"/>
      <c r="CZ4" s="377"/>
      <c r="DA4" s="378"/>
      <c r="DB4" s="376">
        <v>23.3</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8700117</v>
      </c>
      <c r="BO5" s="408"/>
      <c r="BP5" s="408"/>
      <c r="BQ5" s="408"/>
      <c r="BR5" s="408"/>
      <c r="BS5" s="408"/>
      <c r="BT5" s="408"/>
      <c r="BU5" s="409"/>
      <c r="BV5" s="407">
        <v>7211198</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94.9</v>
      </c>
      <c r="CU5" s="405"/>
      <c r="CV5" s="405"/>
      <c r="CW5" s="405"/>
      <c r="CX5" s="405"/>
      <c r="CY5" s="405"/>
      <c r="CZ5" s="405"/>
      <c r="DA5" s="406"/>
      <c r="DB5" s="404">
        <v>85.2</v>
      </c>
      <c r="DC5" s="405"/>
      <c r="DD5" s="405"/>
      <c r="DE5" s="405"/>
      <c r="DF5" s="405"/>
      <c r="DG5" s="405"/>
      <c r="DH5" s="405"/>
      <c r="DI5" s="406"/>
    </row>
    <row r="6" spans="1:119" ht="18.75" customHeight="1" x14ac:dyDescent="0.2">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104</v>
      </c>
      <c r="AV6" s="440"/>
      <c r="AW6" s="440"/>
      <c r="AX6" s="440"/>
      <c r="AY6" s="441" t="s">
        <v>105</v>
      </c>
      <c r="AZ6" s="442"/>
      <c r="BA6" s="442"/>
      <c r="BB6" s="442"/>
      <c r="BC6" s="442"/>
      <c r="BD6" s="442"/>
      <c r="BE6" s="442"/>
      <c r="BF6" s="442"/>
      <c r="BG6" s="442"/>
      <c r="BH6" s="442"/>
      <c r="BI6" s="442"/>
      <c r="BJ6" s="442"/>
      <c r="BK6" s="442"/>
      <c r="BL6" s="442"/>
      <c r="BM6" s="443"/>
      <c r="BN6" s="407">
        <v>587674</v>
      </c>
      <c r="BO6" s="408"/>
      <c r="BP6" s="408"/>
      <c r="BQ6" s="408"/>
      <c r="BR6" s="408"/>
      <c r="BS6" s="408"/>
      <c r="BT6" s="408"/>
      <c r="BU6" s="409"/>
      <c r="BV6" s="407">
        <v>902624</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97.5</v>
      </c>
      <c r="CU6" s="445"/>
      <c r="CV6" s="445"/>
      <c r="CW6" s="445"/>
      <c r="CX6" s="445"/>
      <c r="CY6" s="445"/>
      <c r="CZ6" s="445"/>
      <c r="DA6" s="446"/>
      <c r="DB6" s="444">
        <v>93.4</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108</v>
      </c>
      <c r="AV7" s="440"/>
      <c r="AW7" s="440"/>
      <c r="AX7" s="440"/>
      <c r="AY7" s="441" t="s">
        <v>109</v>
      </c>
      <c r="AZ7" s="442"/>
      <c r="BA7" s="442"/>
      <c r="BB7" s="442"/>
      <c r="BC7" s="442"/>
      <c r="BD7" s="442"/>
      <c r="BE7" s="442"/>
      <c r="BF7" s="442"/>
      <c r="BG7" s="442"/>
      <c r="BH7" s="442"/>
      <c r="BI7" s="442"/>
      <c r="BJ7" s="442"/>
      <c r="BK7" s="442"/>
      <c r="BL7" s="442"/>
      <c r="BM7" s="443"/>
      <c r="BN7" s="407">
        <v>33006</v>
      </c>
      <c r="BO7" s="408"/>
      <c r="BP7" s="408"/>
      <c r="BQ7" s="408"/>
      <c r="BR7" s="408"/>
      <c r="BS7" s="408"/>
      <c r="BT7" s="408"/>
      <c r="BU7" s="409"/>
      <c r="BV7" s="407">
        <v>85161</v>
      </c>
      <c r="BW7" s="408"/>
      <c r="BX7" s="408"/>
      <c r="BY7" s="408"/>
      <c r="BZ7" s="408"/>
      <c r="CA7" s="408"/>
      <c r="CB7" s="408"/>
      <c r="CC7" s="409"/>
      <c r="CD7" s="410" t="s">
        <v>110</v>
      </c>
      <c r="CE7" s="411"/>
      <c r="CF7" s="411"/>
      <c r="CG7" s="411"/>
      <c r="CH7" s="411"/>
      <c r="CI7" s="411"/>
      <c r="CJ7" s="411"/>
      <c r="CK7" s="411"/>
      <c r="CL7" s="411"/>
      <c r="CM7" s="411"/>
      <c r="CN7" s="411"/>
      <c r="CO7" s="411"/>
      <c r="CP7" s="411"/>
      <c r="CQ7" s="411"/>
      <c r="CR7" s="411"/>
      <c r="CS7" s="412"/>
      <c r="CT7" s="407">
        <v>3447033</v>
      </c>
      <c r="CU7" s="408"/>
      <c r="CV7" s="408"/>
      <c r="CW7" s="408"/>
      <c r="CX7" s="408"/>
      <c r="CY7" s="408"/>
      <c r="CZ7" s="408"/>
      <c r="DA7" s="409"/>
      <c r="DB7" s="407">
        <v>3510221</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111</v>
      </c>
      <c r="AN8" s="437"/>
      <c r="AO8" s="437"/>
      <c r="AP8" s="437"/>
      <c r="AQ8" s="437"/>
      <c r="AR8" s="437"/>
      <c r="AS8" s="437"/>
      <c r="AT8" s="438"/>
      <c r="AU8" s="439" t="s">
        <v>104</v>
      </c>
      <c r="AV8" s="440"/>
      <c r="AW8" s="440"/>
      <c r="AX8" s="440"/>
      <c r="AY8" s="441" t="s">
        <v>112</v>
      </c>
      <c r="AZ8" s="442"/>
      <c r="BA8" s="442"/>
      <c r="BB8" s="442"/>
      <c r="BC8" s="442"/>
      <c r="BD8" s="442"/>
      <c r="BE8" s="442"/>
      <c r="BF8" s="442"/>
      <c r="BG8" s="442"/>
      <c r="BH8" s="442"/>
      <c r="BI8" s="442"/>
      <c r="BJ8" s="442"/>
      <c r="BK8" s="442"/>
      <c r="BL8" s="442"/>
      <c r="BM8" s="443"/>
      <c r="BN8" s="407">
        <v>554668</v>
      </c>
      <c r="BO8" s="408"/>
      <c r="BP8" s="408"/>
      <c r="BQ8" s="408"/>
      <c r="BR8" s="408"/>
      <c r="BS8" s="408"/>
      <c r="BT8" s="408"/>
      <c r="BU8" s="409"/>
      <c r="BV8" s="407">
        <v>817463</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0.74</v>
      </c>
      <c r="CU8" s="448"/>
      <c r="CV8" s="448"/>
      <c r="CW8" s="448"/>
      <c r="CX8" s="448"/>
      <c r="CY8" s="448"/>
      <c r="CZ8" s="448"/>
      <c r="DA8" s="449"/>
      <c r="DB8" s="447">
        <v>0.77</v>
      </c>
      <c r="DC8" s="448"/>
      <c r="DD8" s="448"/>
      <c r="DE8" s="448"/>
      <c r="DF8" s="448"/>
      <c r="DG8" s="448"/>
      <c r="DH8" s="448"/>
      <c r="DI8" s="449"/>
    </row>
    <row r="9" spans="1:119" ht="18.75" customHeight="1" thickBot="1" x14ac:dyDescent="0.25">
      <c r="A9" s="181"/>
      <c r="B9" s="401" t="s">
        <v>114</v>
      </c>
      <c r="C9" s="402"/>
      <c r="D9" s="402"/>
      <c r="E9" s="402"/>
      <c r="F9" s="402"/>
      <c r="G9" s="402"/>
      <c r="H9" s="402"/>
      <c r="I9" s="402"/>
      <c r="J9" s="402"/>
      <c r="K9" s="450"/>
      <c r="L9" s="451" t="s">
        <v>115</v>
      </c>
      <c r="M9" s="452"/>
      <c r="N9" s="452"/>
      <c r="O9" s="452"/>
      <c r="P9" s="452"/>
      <c r="Q9" s="453"/>
      <c r="R9" s="454">
        <v>10861</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118</v>
      </c>
      <c r="AV9" s="440"/>
      <c r="AW9" s="440"/>
      <c r="AX9" s="440"/>
      <c r="AY9" s="441" t="s">
        <v>119</v>
      </c>
      <c r="AZ9" s="442"/>
      <c r="BA9" s="442"/>
      <c r="BB9" s="442"/>
      <c r="BC9" s="442"/>
      <c r="BD9" s="442"/>
      <c r="BE9" s="442"/>
      <c r="BF9" s="442"/>
      <c r="BG9" s="442"/>
      <c r="BH9" s="442"/>
      <c r="BI9" s="442"/>
      <c r="BJ9" s="442"/>
      <c r="BK9" s="442"/>
      <c r="BL9" s="442"/>
      <c r="BM9" s="443"/>
      <c r="BN9" s="407">
        <v>-262795</v>
      </c>
      <c r="BO9" s="408"/>
      <c r="BP9" s="408"/>
      <c r="BQ9" s="408"/>
      <c r="BR9" s="408"/>
      <c r="BS9" s="408"/>
      <c r="BT9" s="408"/>
      <c r="BU9" s="409"/>
      <c r="BV9" s="407">
        <v>460792</v>
      </c>
      <c r="BW9" s="408"/>
      <c r="BX9" s="408"/>
      <c r="BY9" s="408"/>
      <c r="BZ9" s="408"/>
      <c r="CA9" s="408"/>
      <c r="CB9" s="408"/>
      <c r="CC9" s="409"/>
      <c r="CD9" s="410" t="s">
        <v>120</v>
      </c>
      <c r="CE9" s="411"/>
      <c r="CF9" s="411"/>
      <c r="CG9" s="411"/>
      <c r="CH9" s="411"/>
      <c r="CI9" s="411"/>
      <c r="CJ9" s="411"/>
      <c r="CK9" s="411"/>
      <c r="CL9" s="411"/>
      <c r="CM9" s="411"/>
      <c r="CN9" s="411"/>
      <c r="CO9" s="411"/>
      <c r="CP9" s="411"/>
      <c r="CQ9" s="411"/>
      <c r="CR9" s="411"/>
      <c r="CS9" s="412"/>
      <c r="CT9" s="404">
        <v>5.0999999999999996</v>
      </c>
      <c r="CU9" s="405"/>
      <c r="CV9" s="405"/>
      <c r="CW9" s="405"/>
      <c r="CX9" s="405"/>
      <c r="CY9" s="405"/>
      <c r="CZ9" s="405"/>
      <c r="DA9" s="406"/>
      <c r="DB9" s="404">
        <v>5.0999999999999996</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121</v>
      </c>
      <c r="M10" s="437"/>
      <c r="N10" s="437"/>
      <c r="O10" s="437"/>
      <c r="P10" s="437"/>
      <c r="Q10" s="438"/>
      <c r="R10" s="458">
        <v>11318</v>
      </c>
      <c r="S10" s="459"/>
      <c r="T10" s="459"/>
      <c r="U10" s="459"/>
      <c r="V10" s="460"/>
      <c r="W10" s="395"/>
      <c r="X10" s="396"/>
      <c r="Y10" s="396"/>
      <c r="Z10" s="396"/>
      <c r="AA10" s="396"/>
      <c r="AB10" s="396"/>
      <c r="AC10" s="396"/>
      <c r="AD10" s="396"/>
      <c r="AE10" s="396"/>
      <c r="AF10" s="396"/>
      <c r="AG10" s="396"/>
      <c r="AH10" s="396"/>
      <c r="AI10" s="396"/>
      <c r="AJ10" s="396"/>
      <c r="AK10" s="396"/>
      <c r="AL10" s="399"/>
      <c r="AM10" s="436" t="s">
        <v>122</v>
      </c>
      <c r="AN10" s="437"/>
      <c r="AO10" s="437"/>
      <c r="AP10" s="437"/>
      <c r="AQ10" s="437"/>
      <c r="AR10" s="437"/>
      <c r="AS10" s="437"/>
      <c r="AT10" s="438"/>
      <c r="AU10" s="439" t="s">
        <v>104</v>
      </c>
      <c r="AV10" s="440"/>
      <c r="AW10" s="440"/>
      <c r="AX10" s="440"/>
      <c r="AY10" s="441" t="s">
        <v>123</v>
      </c>
      <c r="AZ10" s="442"/>
      <c r="BA10" s="442"/>
      <c r="BB10" s="442"/>
      <c r="BC10" s="442"/>
      <c r="BD10" s="442"/>
      <c r="BE10" s="442"/>
      <c r="BF10" s="442"/>
      <c r="BG10" s="442"/>
      <c r="BH10" s="442"/>
      <c r="BI10" s="442"/>
      <c r="BJ10" s="442"/>
      <c r="BK10" s="442"/>
      <c r="BL10" s="442"/>
      <c r="BM10" s="443"/>
      <c r="BN10" s="407">
        <v>824367</v>
      </c>
      <c r="BO10" s="408"/>
      <c r="BP10" s="408"/>
      <c r="BQ10" s="408"/>
      <c r="BR10" s="408"/>
      <c r="BS10" s="408"/>
      <c r="BT10" s="408"/>
      <c r="BU10" s="409"/>
      <c r="BV10" s="407">
        <v>350349</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104</v>
      </c>
      <c r="AV11" s="440"/>
      <c r="AW11" s="440"/>
      <c r="AX11" s="440"/>
      <c r="AY11" s="441" t="s">
        <v>128</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131</v>
      </c>
      <c r="DC11" s="448"/>
      <c r="DD11" s="448"/>
      <c r="DE11" s="448"/>
      <c r="DF11" s="448"/>
      <c r="DG11" s="448"/>
      <c r="DH11" s="448"/>
      <c r="DI11" s="449"/>
    </row>
    <row r="12" spans="1:119" ht="18.75" customHeight="1" x14ac:dyDescent="0.2">
      <c r="A12" s="181"/>
      <c r="B12" s="467" t="s">
        <v>132</v>
      </c>
      <c r="C12" s="468"/>
      <c r="D12" s="468"/>
      <c r="E12" s="468"/>
      <c r="F12" s="468"/>
      <c r="G12" s="468"/>
      <c r="H12" s="468"/>
      <c r="I12" s="468"/>
      <c r="J12" s="468"/>
      <c r="K12" s="469"/>
      <c r="L12" s="476" t="s">
        <v>133</v>
      </c>
      <c r="M12" s="477"/>
      <c r="N12" s="477"/>
      <c r="O12" s="477"/>
      <c r="P12" s="477"/>
      <c r="Q12" s="478"/>
      <c r="R12" s="479">
        <v>11021</v>
      </c>
      <c r="S12" s="480"/>
      <c r="T12" s="480"/>
      <c r="U12" s="480"/>
      <c r="V12" s="481"/>
      <c r="W12" s="482" t="s">
        <v>1</v>
      </c>
      <c r="X12" s="440"/>
      <c r="Y12" s="440"/>
      <c r="Z12" s="440"/>
      <c r="AA12" s="440"/>
      <c r="AB12" s="483"/>
      <c r="AC12" s="484" t="s">
        <v>134</v>
      </c>
      <c r="AD12" s="485"/>
      <c r="AE12" s="485"/>
      <c r="AF12" s="485"/>
      <c r="AG12" s="486"/>
      <c r="AH12" s="484" t="s">
        <v>135</v>
      </c>
      <c r="AI12" s="485"/>
      <c r="AJ12" s="485"/>
      <c r="AK12" s="485"/>
      <c r="AL12" s="487"/>
      <c r="AM12" s="436" t="s">
        <v>136</v>
      </c>
      <c r="AN12" s="437"/>
      <c r="AO12" s="437"/>
      <c r="AP12" s="437"/>
      <c r="AQ12" s="437"/>
      <c r="AR12" s="437"/>
      <c r="AS12" s="437"/>
      <c r="AT12" s="438"/>
      <c r="AU12" s="439" t="s">
        <v>118</v>
      </c>
      <c r="AV12" s="440"/>
      <c r="AW12" s="440"/>
      <c r="AX12" s="440"/>
      <c r="AY12" s="441" t="s">
        <v>137</v>
      </c>
      <c r="AZ12" s="442"/>
      <c r="BA12" s="442"/>
      <c r="BB12" s="442"/>
      <c r="BC12" s="442"/>
      <c r="BD12" s="442"/>
      <c r="BE12" s="442"/>
      <c r="BF12" s="442"/>
      <c r="BG12" s="442"/>
      <c r="BH12" s="442"/>
      <c r="BI12" s="442"/>
      <c r="BJ12" s="442"/>
      <c r="BK12" s="442"/>
      <c r="BL12" s="442"/>
      <c r="BM12" s="443"/>
      <c r="BN12" s="407">
        <v>350000</v>
      </c>
      <c r="BO12" s="408"/>
      <c r="BP12" s="408"/>
      <c r="BQ12" s="408"/>
      <c r="BR12" s="408"/>
      <c r="BS12" s="408"/>
      <c r="BT12" s="408"/>
      <c r="BU12" s="409"/>
      <c r="BV12" s="407">
        <v>200000</v>
      </c>
      <c r="BW12" s="408"/>
      <c r="BX12" s="408"/>
      <c r="BY12" s="408"/>
      <c r="BZ12" s="408"/>
      <c r="CA12" s="408"/>
      <c r="CB12" s="408"/>
      <c r="CC12" s="409"/>
      <c r="CD12" s="410" t="s">
        <v>138</v>
      </c>
      <c r="CE12" s="411"/>
      <c r="CF12" s="411"/>
      <c r="CG12" s="411"/>
      <c r="CH12" s="411"/>
      <c r="CI12" s="411"/>
      <c r="CJ12" s="411"/>
      <c r="CK12" s="411"/>
      <c r="CL12" s="411"/>
      <c r="CM12" s="411"/>
      <c r="CN12" s="411"/>
      <c r="CO12" s="411"/>
      <c r="CP12" s="411"/>
      <c r="CQ12" s="411"/>
      <c r="CR12" s="411"/>
      <c r="CS12" s="412"/>
      <c r="CT12" s="447" t="s">
        <v>130</v>
      </c>
      <c r="CU12" s="448"/>
      <c r="CV12" s="448"/>
      <c r="CW12" s="448"/>
      <c r="CX12" s="448"/>
      <c r="CY12" s="448"/>
      <c r="CZ12" s="448"/>
      <c r="DA12" s="449"/>
      <c r="DB12" s="447" t="s">
        <v>131</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139</v>
      </c>
      <c r="N13" s="499"/>
      <c r="O13" s="499"/>
      <c r="P13" s="499"/>
      <c r="Q13" s="500"/>
      <c r="R13" s="491">
        <v>10546</v>
      </c>
      <c r="S13" s="492"/>
      <c r="T13" s="492"/>
      <c r="U13" s="492"/>
      <c r="V13" s="493"/>
      <c r="W13" s="423" t="s">
        <v>140</v>
      </c>
      <c r="X13" s="424"/>
      <c r="Y13" s="424"/>
      <c r="Z13" s="424"/>
      <c r="AA13" s="424"/>
      <c r="AB13" s="414"/>
      <c r="AC13" s="458">
        <v>273</v>
      </c>
      <c r="AD13" s="459"/>
      <c r="AE13" s="459"/>
      <c r="AF13" s="459"/>
      <c r="AG13" s="501"/>
      <c r="AH13" s="458">
        <v>293</v>
      </c>
      <c r="AI13" s="459"/>
      <c r="AJ13" s="459"/>
      <c r="AK13" s="459"/>
      <c r="AL13" s="460"/>
      <c r="AM13" s="436" t="s">
        <v>141</v>
      </c>
      <c r="AN13" s="437"/>
      <c r="AO13" s="437"/>
      <c r="AP13" s="437"/>
      <c r="AQ13" s="437"/>
      <c r="AR13" s="437"/>
      <c r="AS13" s="437"/>
      <c r="AT13" s="438"/>
      <c r="AU13" s="439" t="s">
        <v>142</v>
      </c>
      <c r="AV13" s="440"/>
      <c r="AW13" s="440"/>
      <c r="AX13" s="440"/>
      <c r="AY13" s="441" t="s">
        <v>143</v>
      </c>
      <c r="AZ13" s="442"/>
      <c r="BA13" s="442"/>
      <c r="BB13" s="442"/>
      <c r="BC13" s="442"/>
      <c r="BD13" s="442"/>
      <c r="BE13" s="442"/>
      <c r="BF13" s="442"/>
      <c r="BG13" s="442"/>
      <c r="BH13" s="442"/>
      <c r="BI13" s="442"/>
      <c r="BJ13" s="442"/>
      <c r="BK13" s="442"/>
      <c r="BL13" s="442"/>
      <c r="BM13" s="443"/>
      <c r="BN13" s="407">
        <v>211572</v>
      </c>
      <c r="BO13" s="408"/>
      <c r="BP13" s="408"/>
      <c r="BQ13" s="408"/>
      <c r="BR13" s="408"/>
      <c r="BS13" s="408"/>
      <c r="BT13" s="408"/>
      <c r="BU13" s="409"/>
      <c r="BV13" s="407">
        <v>611141</v>
      </c>
      <c r="BW13" s="408"/>
      <c r="BX13" s="408"/>
      <c r="BY13" s="408"/>
      <c r="BZ13" s="408"/>
      <c r="CA13" s="408"/>
      <c r="CB13" s="408"/>
      <c r="CC13" s="409"/>
      <c r="CD13" s="410" t="s">
        <v>144</v>
      </c>
      <c r="CE13" s="411"/>
      <c r="CF13" s="411"/>
      <c r="CG13" s="411"/>
      <c r="CH13" s="411"/>
      <c r="CI13" s="411"/>
      <c r="CJ13" s="411"/>
      <c r="CK13" s="411"/>
      <c r="CL13" s="411"/>
      <c r="CM13" s="411"/>
      <c r="CN13" s="411"/>
      <c r="CO13" s="411"/>
      <c r="CP13" s="411"/>
      <c r="CQ13" s="411"/>
      <c r="CR13" s="411"/>
      <c r="CS13" s="412"/>
      <c r="CT13" s="404">
        <v>5.4</v>
      </c>
      <c r="CU13" s="405"/>
      <c r="CV13" s="405"/>
      <c r="CW13" s="405"/>
      <c r="CX13" s="405"/>
      <c r="CY13" s="405"/>
      <c r="CZ13" s="405"/>
      <c r="DA13" s="406"/>
      <c r="DB13" s="404">
        <v>4.9000000000000004</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145</v>
      </c>
      <c r="M14" s="489"/>
      <c r="N14" s="489"/>
      <c r="O14" s="489"/>
      <c r="P14" s="489"/>
      <c r="Q14" s="490"/>
      <c r="R14" s="491">
        <v>11096</v>
      </c>
      <c r="S14" s="492"/>
      <c r="T14" s="492"/>
      <c r="U14" s="492"/>
      <c r="V14" s="493"/>
      <c r="W14" s="397"/>
      <c r="X14" s="398"/>
      <c r="Y14" s="398"/>
      <c r="Z14" s="398"/>
      <c r="AA14" s="398"/>
      <c r="AB14" s="387"/>
      <c r="AC14" s="494">
        <v>5.2</v>
      </c>
      <c r="AD14" s="495"/>
      <c r="AE14" s="495"/>
      <c r="AF14" s="495"/>
      <c r="AG14" s="496"/>
      <c r="AH14" s="494">
        <v>5.3</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146</v>
      </c>
      <c r="CE14" s="503"/>
      <c r="CF14" s="503"/>
      <c r="CG14" s="503"/>
      <c r="CH14" s="503"/>
      <c r="CI14" s="503"/>
      <c r="CJ14" s="503"/>
      <c r="CK14" s="503"/>
      <c r="CL14" s="503"/>
      <c r="CM14" s="503"/>
      <c r="CN14" s="503"/>
      <c r="CO14" s="503"/>
      <c r="CP14" s="503"/>
      <c r="CQ14" s="503"/>
      <c r="CR14" s="503"/>
      <c r="CS14" s="504"/>
      <c r="CT14" s="505" t="s">
        <v>147</v>
      </c>
      <c r="CU14" s="506"/>
      <c r="CV14" s="506"/>
      <c r="CW14" s="506"/>
      <c r="CX14" s="506"/>
      <c r="CY14" s="506"/>
      <c r="CZ14" s="506"/>
      <c r="DA14" s="507"/>
      <c r="DB14" s="505" t="s">
        <v>147</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148</v>
      </c>
      <c r="N15" s="499"/>
      <c r="O15" s="499"/>
      <c r="P15" s="499"/>
      <c r="Q15" s="500"/>
      <c r="R15" s="491">
        <v>10671</v>
      </c>
      <c r="S15" s="492"/>
      <c r="T15" s="492"/>
      <c r="U15" s="492"/>
      <c r="V15" s="493"/>
      <c r="W15" s="423" t="s">
        <v>149</v>
      </c>
      <c r="X15" s="424"/>
      <c r="Y15" s="424"/>
      <c r="Z15" s="424"/>
      <c r="AA15" s="424"/>
      <c r="AB15" s="414"/>
      <c r="AC15" s="458">
        <v>2199</v>
      </c>
      <c r="AD15" s="459"/>
      <c r="AE15" s="459"/>
      <c r="AF15" s="459"/>
      <c r="AG15" s="501"/>
      <c r="AH15" s="458">
        <v>2424</v>
      </c>
      <c r="AI15" s="459"/>
      <c r="AJ15" s="459"/>
      <c r="AK15" s="459"/>
      <c r="AL15" s="460"/>
      <c r="AM15" s="436"/>
      <c r="AN15" s="437"/>
      <c r="AO15" s="437"/>
      <c r="AP15" s="437"/>
      <c r="AQ15" s="437"/>
      <c r="AR15" s="437"/>
      <c r="AS15" s="437"/>
      <c r="AT15" s="438"/>
      <c r="AU15" s="439"/>
      <c r="AV15" s="440"/>
      <c r="AW15" s="440"/>
      <c r="AX15" s="440"/>
      <c r="AY15" s="367" t="s">
        <v>150</v>
      </c>
      <c r="AZ15" s="368"/>
      <c r="BA15" s="368"/>
      <c r="BB15" s="368"/>
      <c r="BC15" s="368"/>
      <c r="BD15" s="368"/>
      <c r="BE15" s="368"/>
      <c r="BF15" s="368"/>
      <c r="BG15" s="368"/>
      <c r="BH15" s="368"/>
      <c r="BI15" s="368"/>
      <c r="BJ15" s="368"/>
      <c r="BK15" s="368"/>
      <c r="BL15" s="368"/>
      <c r="BM15" s="369"/>
      <c r="BN15" s="370">
        <v>1992708</v>
      </c>
      <c r="BO15" s="371"/>
      <c r="BP15" s="371"/>
      <c r="BQ15" s="371"/>
      <c r="BR15" s="371"/>
      <c r="BS15" s="371"/>
      <c r="BT15" s="371"/>
      <c r="BU15" s="372"/>
      <c r="BV15" s="370">
        <v>1909801</v>
      </c>
      <c r="BW15" s="371"/>
      <c r="BX15" s="371"/>
      <c r="BY15" s="371"/>
      <c r="BZ15" s="371"/>
      <c r="CA15" s="371"/>
      <c r="CB15" s="371"/>
      <c r="CC15" s="372"/>
      <c r="CD15" s="508" t="s">
        <v>151</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152</v>
      </c>
      <c r="M16" s="511"/>
      <c r="N16" s="511"/>
      <c r="O16" s="511"/>
      <c r="P16" s="511"/>
      <c r="Q16" s="512"/>
      <c r="R16" s="513" t="s">
        <v>153</v>
      </c>
      <c r="S16" s="514"/>
      <c r="T16" s="514"/>
      <c r="U16" s="514"/>
      <c r="V16" s="515"/>
      <c r="W16" s="397"/>
      <c r="X16" s="398"/>
      <c r="Y16" s="398"/>
      <c r="Z16" s="398"/>
      <c r="AA16" s="398"/>
      <c r="AB16" s="387"/>
      <c r="AC16" s="494">
        <v>41.9</v>
      </c>
      <c r="AD16" s="495"/>
      <c r="AE16" s="495"/>
      <c r="AF16" s="495"/>
      <c r="AG16" s="496"/>
      <c r="AH16" s="494">
        <v>43.6</v>
      </c>
      <c r="AI16" s="495"/>
      <c r="AJ16" s="495"/>
      <c r="AK16" s="495"/>
      <c r="AL16" s="497"/>
      <c r="AM16" s="436"/>
      <c r="AN16" s="437"/>
      <c r="AO16" s="437"/>
      <c r="AP16" s="437"/>
      <c r="AQ16" s="437"/>
      <c r="AR16" s="437"/>
      <c r="AS16" s="437"/>
      <c r="AT16" s="438"/>
      <c r="AU16" s="439"/>
      <c r="AV16" s="440"/>
      <c r="AW16" s="440"/>
      <c r="AX16" s="440"/>
      <c r="AY16" s="441" t="s">
        <v>154</v>
      </c>
      <c r="AZ16" s="442"/>
      <c r="BA16" s="442"/>
      <c r="BB16" s="442"/>
      <c r="BC16" s="442"/>
      <c r="BD16" s="442"/>
      <c r="BE16" s="442"/>
      <c r="BF16" s="442"/>
      <c r="BG16" s="442"/>
      <c r="BH16" s="442"/>
      <c r="BI16" s="442"/>
      <c r="BJ16" s="442"/>
      <c r="BK16" s="442"/>
      <c r="BL16" s="442"/>
      <c r="BM16" s="443"/>
      <c r="BN16" s="407">
        <v>2797181</v>
      </c>
      <c r="BO16" s="408"/>
      <c r="BP16" s="408"/>
      <c r="BQ16" s="408"/>
      <c r="BR16" s="408"/>
      <c r="BS16" s="408"/>
      <c r="BT16" s="408"/>
      <c r="BU16" s="409"/>
      <c r="BV16" s="407">
        <v>2659875</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155</v>
      </c>
      <c r="N17" s="519"/>
      <c r="O17" s="519"/>
      <c r="P17" s="519"/>
      <c r="Q17" s="520"/>
      <c r="R17" s="513" t="s">
        <v>156</v>
      </c>
      <c r="S17" s="514"/>
      <c r="T17" s="514"/>
      <c r="U17" s="514"/>
      <c r="V17" s="515"/>
      <c r="W17" s="423" t="s">
        <v>157</v>
      </c>
      <c r="X17" s="424"/>
      <c r="Y17" s="424"/>
      <c r="Z17" s="424"/>
      <c r="AA17" s="424"/>
      <c r="AB17" s="414"/>
      <c r="AC17" s="458">
        <v>2781</v>
      </c>
      <c r="AD17" s="459"/>
      <c r="AE17" s="459"/>
      <c r="AF17" s="459"/>
      <c r="AG17" s="501"/>
      <c r="AH17" s="458">
        <v>2838</v>
      </c>
      <c r="AI17" s="459"/>
      <c r="AJ17" s="459"/>
      <c r="AK17" s="459"/>
      <c r="AL17" s="460"/>
      <c r="AM17" s="436"/>
      <c r="AN17" s="437"/>
      <c r="AO17" s="437"/>
      <c r="AP17" s="437"/>
      <c r="AQ17" s="437"/>
      <c r="AR17" s="437"/>
      <c r="AS17" s="437"/>
      <c r="AT17" s="438"/>
      <c r="AU17" s="439"/>
      <c r="AV17" s="440"/>
      <c r="AW17" s="440"/>
      <c r="AX17" s="440"/>
      <c r="AY17" s="441" t="s">
        <v>158</v>
      </c>
      <c r="AZ17" s="442"/>
      <c r="BA17" s="442"/>
      <c r="BB17" s="442"/>
      <c r="BC17" s="442"/>
      <c r="BD17" s="442"/>
      <c r="BE17" s="442"/>
      <c r="BF17" s="442"/>
      <c r="BG17" s="442"/>
      <c r="BH17" s="442"/>
      <c r="BI17" s="442"/>
      <c r="BJ17" s="442"/>
      <c r="BK17" s="442"/>
      <c r="BL17" s="442"/>
      <c r="BM17" s="443"/>
      <c r="BN17" s="407">
        <v>2550037</v>
      </c>
      <c r="BO17" s="408"/>
      <c r="BP17" s="408"/>
      <c r="BQ17" s="408"/>
      <c r="BR17" s="408"/>
      <c r="BS17" s="408"/>
      <c r="BT17" s="408"/>
      <c r="BU17" s="409"/>
      <c r="BV17" s="407">
        <v>2437003</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159</v>
      </c>
      <c r="C18" s="450"/>
      <c r="D18" s="450"/>
      <c r="E18" s="530"/>
      <c r="F18" s="530"/>
      <c r="G18" s="530"/>
      <c r="H18" s="530"/>
      <c r="I18" s="530"/>
      <c r="J18" s="530"/>
      <c r="K18" s="530"/>
      <c r="L18" s="531">
        <v>21.73</v>
      </c>
      <c r="M18" s="531"/>
      <c r="N18" s="531"/>
      <c r="O18" s="531"/>
      <c r="P18" s="531"/>
      <c r="Q18" s="531"/>
      <c r="R18" s="532"/>
      <c r="S18" s="532"/>
      <c r="T18" s="532"/>
      <c r="U18" s="532"/>
      <c r="V18" s="533"/>
      <c r="W18" s="425"/>
      <c r="X18" s="426"/>
      <c r="Y18" s="426"/>
      <c r="Z18" s="426"/>
      <c r="AA18" s="426"/>
      <c r="AB18" s="417"/>
      <c r="AC18" s="534">
        <v>52.9</v>
      </c>
      <c r="AD18" s="535"/>
      <c r="AE18" s="535"/>
      <c r="AF18" s="535"/>
      <c r="AG18" s="536"/>
      <c r="AH18" s="534">
        <v>51.1</v>
      </c>
      <c r="AI18" s="535"/>
      <c r="AJ18" s="535"/>
      <c r="AK18" s="535"/>
      <c r="AL18" s="537"/>
      <c r="AM18" s="436"/>
      <c r="AN18" s="437"/>
      <c r="AO18" s="437"/>
      <c r="AP18" s="437"/>
      <c r="AQ18" s="437"/>
      <c r="AR18" s="437"/>
      <c r="AS18" s="437"/>
      <c r="AT18" s="438"/>
      <c r="AU18" s="439"/>
      <c r="AV18" s="440"/>
      <c r="AW18" s="440"/>
      <c r="AX18" s="440"/>
      <c r="AY18" s="441" t="s">
        <v>160</v>
      </c>
      <c r="AZ18" s="442"/>
      <c r="BA18" s="442"/>
      <c r="BB18" s="442"/>
      <c r="BC18" s="442"/>
      <c r="BD18" s="442"/>
      <c r="BE18" s="442"/>
      <c r="BF18" s="442"/>
      <c r="BG18" s="442"/>
      <c r="BH18" s="442"/>
      <c r="BI18" s="442"/>
      <c r="BJ18" s="442"/>
      <c r="BK18" s="442"/>
      <c r="BL18" s="442"/>
      <c r="BM18" s="443"/>
      <c r="BN18" s="407">
        <v>3310807</v>
      </c>
      <c r="BO18" s="408"/>
      <c r="BP18" s="408"/>
      <c r="BQ18" s="408"/>
      <c r="BR18" s="408"/>
      <c r="BS18" s="408"/>
      <c r="BT18" s="408"/>
      <c r="BU18" s="409"/>
      <c r="BV18" s="407">
        <v>3144545</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161</v>
      </c>
      <c r="C19" s="450"/>
      <c r="D19" s="450"/>
      <c r="E19" s="530"/>
      <c r="F19" s="530"/>
      <c r="G19" s="530"/>
      <c r="H19" s="530"/>
      <c r="I19" s="530"/>
      <c r="J19" s="530"/>
      <c r="K19" s="530"/>
      <c r="L19" s="538">
        <v>500</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162</v>
      </c>
      <c r="AZ19" s="442"/>
      <c r="BA19" s="442"/>
      <c r="BB19" s="442"/>
      <c r="BC19" s="442"/>
      <c r="BD19" s="442"/>
      <c r="BE19" s="442"/>
      <c r="BF19" s="442"/>
      <c r="BG19" s="442"/>
      <c r="BH19" s="442"/>
      <c r="BI19" s="442"/>
      <c r="BJ19" s="442"/>
      <c r="BK19" s="442"/>
      <c r="BL19" s="442"/>
      <c r="BM19" s="443"/>
      <c r="BN19" s="407">
        <v>8265642</v>
      </c>
      <c r="BO19" s="408"/>
      <c r="BP19" s="408"/>
      <c r="BQ19" s="408"/>
      <c r="BR19" s="408"/>
      <c r="BS19" s="408"/>
      <c r="BT19" s="408"/>
      <c r="BU19" s="409"/>
      <c r="BV19" s="407">
        <v>6759315</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163</v>
      </c>
      <c r="C20" s="450"/>
      <c r="D20" s="450"/>
      <c r="E20" s="530"/>
      <c r="F20" s="530"/>
      <c r="G20" s="530"/>
      <c r="H20" s="530"/>
      <c r="I20" s="530"/>
      <c r="J20" s="530"/>
      <c r="K20" s="530"/>
      <c r="L20" s="538">
        <v>4074</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164</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165</v>
      </c>
      <c r="C22" s="551"/>
      <c r="D22" s="552"/>
      <c r="E22" s="419" t="s">
        <v>1</v>
      </c>
      <c r="F22" s="424"/>
      <c r="G22" s="424"/>
      <c r="H22" s="424"/>
      <c r="I22" s="424"/>
      <c r="J22" s="424"/>
      <c r="K22" s="414"/>
      <c r="L22" s="419" t="s">
        <v>166</v>
      </c>
      <c r="M22" s="424"/>
      <c r="N22" s="424"/>
      <c r="O22" s="424"/>
      <c r="P22" s="414"/>
      <c r="Q22" s="582" t="s">
        <v>167</v>
      </c>
      <c r="R22" s="583"/>
      <c r="S22" s="583"/>
      <c r="T22" s="583"/>
      <c r="U22" s="583"/>
      <c r="V22" s="584"/>
      <c r="W22" s="550" t="s">
        <v>168</v>
      </c>
      <c r="X22" s="551"/>
      <c r="Y22" s="552"/>
      <c r="Z22" s="419" t="s">
        <v>1</v>
      </c>
      <c r="AA22" s="424"/>
      <c r="AB22" s="424"/>
      <c r="AC22" s="424"/>
      <c r="AD22" s="424"/>
      <c r="AE22" s="424"/>
      <c r="AF22" s="424"/>
      <c r="AG22" s="414"/>
      <c r="AH22" s="588" t="s">
        <v>169</v>
      </c>
      <c r="AI22" s="424"/>
      <c r="AJ22" s="424"/>
      <c r="AK22" s="424"/>
      <c r="AL22" s="414"/>
      <c r="AM22" s="588" t="s">
        <v>170</v>
      </c>
      <c r="AN22" s="589"/>
      <c r="AO22" s="589"/>
      <c r="AP22" s="589"/>
      <c r="AQ22" s="589"/>
      <c r="AR22" s="590"/>
      <c r="AS22" s="582" t="s">
        <v>167</v>
      </c>
      <c r="AT22" s="583"/>
      <c r="AU22" s="583"/>
      <c r="AV22" s="583"/>
      <c r="AW22" s="583"/>
      <c r="AX22" s="594"/>
      <c r="AY22" s="367" t="s">
        <v>171</v>
      </c>
      <c r="AZ22" s="368"/>
      <c r="BA22" s="368"/>
      <c r="BB22" s="368"/>
      <c r="BC22" s="368"/>
      <c r="BD22" s="368"/>
      <c r="BE22" s="368"/>
      <c r="BF22" s="368"/>
      <c r="BG22" s="368"/>
      <c r="BH22" s="368"/>
      <c r="BI22" s="368"/>
      <c r="BJ22" s="368"/>
      <c r="BK22" s="368"/>
      <c r="BL22" s="368"/>
      <c r="BM22" s="369"/>
      <c r="BN22" s="370">
        <v>3498494</v>
      </c>
      <c r="BO22" s="371"/>
      <c r="BP22" s="371"/>
      <c r="BQ22" s="371"/>
      <c r="BR22" s="371"/>
      <c r="BS22" s="371"/>
      <c r="BT22" s="371"/>
      <c r="BU22" s="372"/>
      <c r="BV22" s="370">
        <v>3787457</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172</v>
      </c>
      <c r="AZ23" s="442"/>
      <c r="BA23" s="442"/>
      <c r="BB23" s="442"/>
      <c r="BC23" s="442"/>
      <c r="BD23" s="442"/>
      <c r="BE23" s="442"/>
      <c r="BF23" s="442"/>
      <c r="BG23" s="442"/>
      <c r="BH23" s="442"/>
      <c r="BI23" s="442"/>
      <c r="BJ23" s="442"/>
      <c r="BK23" s="442"/>
      <c r="BL23" s="442"/>
      <c r="BM23" s="443"/>
      <c r="BN23" s="407">
        <v>3148079</v>
      </c>
      <c r="BO23" s="408"/>
      <c r="BP23" s="408"/>
      <c r="BQ23" s="408"/>
      <c r="BR23" s="408"/>
      <c r="BS23" s="408"/>
      <c r="BT23" s="408"/>
      <c r="BU23" s="409"/>
      <c r="BV23" s="407">
        <v>3375607</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173</v>
      </c>
      <c r="F24" s="437"/>
      <c r="G24" s="437"/>
      <c r="H24" s="437"/>
      <c r="I24" s="437"/>
      <c r="J24" s="437"/>
      <c r="K24" s="438"/>
      <c r="L24" s="458">
        <v>1</v>
      </c>
      <c r="M24" s="459"/>
      <c r="N24" s="459"/>
      <c r="O24" s="459"/>
      <c r="P24" s="501"/>
      <c r="Q24" s="458">
        <v>5530</v>
      </c>
      <c r="R24" s="459"/>
      <c r="S24" s="459"/>
      <c r="T24" s="459"/>
      <c r="U24" s="459"/>
      <c r="V24" s="501"/>
      <c r="W24" s="553"/>
      <c r="X24" s="554"/>
      <c r="Y24" s="555"/>
      <c r="Z24" s="457" t="s">
        <v>174</v>
      </c>
      <c r="AA24" s="437"/>
      <c r="AB24" s="437"/>
      <c r="AC24" s="437"/>
      <c r="AD24" s="437"/>
      <c r="AE24" s="437"/>
      <c r="AF24" s="437"/>
      <c r="AG24" s="438"/>
      <c r="AH24" s="458">
        <v>105</v>
      </c>
      <c r="AI24" s="459"/>
      <c r="AJ24" s="459"/>
      <c r="AK24" s="459"/>
      <c r="AL24" s="501"/>
      <c r="AM24" s="458">
        <v>302190</v>
      </c>
      <c r="AN24" s="459"/>
      <c r="AO24" s="459"/>
      <c r="AP24" s="459"/>
      <c r="AQ24" s="459"/>
      <c r="AR24" s="501"/>
      <c r="AS24" s="458">
        <v>2878</v>
      </c>
      <c r="AT24" s="459"/>
      <c r="AU24" s="459"/>
      <c r="AV24" s="459"/>
      <c r="AW24" s="459"/>
      <c r="AX24" s="460"/>
      <c r="AY24" s="523" t="s">
        <v>175</v>
      </c>
      <c r="AZ24" s="524"/>
      <c r="BA24" s="524"/>
      <c r="BB24" s="524"/>
      <c r="BC24" s="524"/>
      <c r="BD24" s="524"/>
      <c r="BE24" s="524"/>
      <c r="BF24" s="524"/>
      <c r="BG24" s="524"/>
      <c r="BH24" s="524"/>
      <c r="BI24" s="524"/>
      <c r="BJ24" s="524"/>
      <c r="BK24" s="524"/>
      <c r="BL24" s="524"/>
      <c r="BM24" s="525"/>
      <c r="BN24" s="407">
        <v>842625</v>
      </c>
      <c r="BO24" s="408"/>
      <c r="BP24" s="408"/>
      <c r="BQ24" s="408"/>
      <c r="BR24" s="408"/>
      <c r="BS24" s="408"/>
      <c r="BT24" s="408"/>
      <c r="BU24" s="409"/>
      <c r="BV24" s="407">
        <v>1011422</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176</v>
      </c>
      <c r="F25" s="437"/>
      <c r="G25" s="437"/>
      <c r="H25" s="437"/>
      <c r="I25" s="437"/>
      <c r="J25" s="437"/>
      <c r="K25" s="438"/>
      <c r="L25" s="458">
        <v>1</v>
      </c>
      <c r="M25" s="459"/>
      <c r="N25" s="459"/>
      <c r="O25" s="459"/>
      <c r="P25" s="501"/>
      <c r="Q25" s="458">
        <v>5430</v>
      </c>
      <c r="R25" s="459"/>
      <c r="S25" s="459"/>
      <c r="T25" s="459"/>
      <c r="U25" s="459"/>
      <c r="V25" s="501"/>
      <c r="W25" s="553"/>
      <c r="X25" s="554"/>
      <c r="Y25" s="555"/>
      <c r="Z25" s="457" t="s">
        <v>177</v>
      </c>
      <c r="AA25" s="437"/>
      <c r="AB25" s="437"/>
      <c r="AC25" s="437"/>
      <c r="AD25" s="437"/>
      <c r="AE25" s="437"/>
      <c r="AF25" s="437"/>
      <c r="AG25" s="438"/>
      <c r="AH25" s="458" t="s">
        <v>147</v>
      </c>
      <c r="AI25" s="459"/>
      <c r="AJ25" s="459"/>
      <c r="AK25" s="459"/>
      <c r="AL25" s="501"/>
      <c r="AM25" s="458" t="s">
        <v>147</v>
      </c>
      <c r="AN25" s="459"/>
      <c r="AO25" s="459"/>
      <c r="AP25" s="459"/>
      <c r="AQ25" s="459"/>
      <c r="AR25" s="501"/>
      <c r="AS25" s="458" t="s">
        <v>147</v>
      </c>
      <c r="AT25" s="459"/>
      <c r="AU25" s="459"/>
      <c r="AV25" s="459"/>
      <c r="AW25" s="459"/>
      <c r="AX25" s="460"/>
      <c r="AY25" s="367" t="s">
        <v>178</v>
      </c>
      <c r="AZ25" s="368"/>
      <c r="BA25" s="368"/>
      <c r="BB25" s="368"/>
      <c r="BC25" s="368"/>
      <c r="BD25" s="368"/>
      <c r="BE25" s="368"/>
      <c r="BF25" s="368"/>
      <c r="BG25" s="368"/>
      <c r="BH25" s="368"/>
      <c r="BI25" s="368"/>
      <c r="BJ25" s="368"/>
      <c r="BK25" s="368"/>
      <c r="BL25" s="368"/>
      <c r="BM25" s="369"/>
      <c r="BN25" s="370">
        <v>72992</v>
      </c>
      <c r="BO25" s="371"/>
      <c r="BP25" s="371"/>
      <c r="BQ25" s="371"/>
      <c r="BR25" s="371"/>
      <c r="BS25" s="371"/>
      <c r="BT25" s="371"/>
      <c r="BU25" s="372"/>
      <c r="BV25" s="370">
        <v>29823</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179</v>
      </c>
      <c r="F26" s="437"/>
      <c r="G26" s="437"/>
      <c r="H26" s="437"/>
      <c r="I26" s="437"/>
      <c r="J26" s="437"/>
      <c r="K26" s="438"/>
      <c r="L26" s="458">
        <v>1</v>
      </c>
      <c r="M26" s="459"/>
      <c r="N26" s="459"/>
      <c r="O26" s="459"/>
      <c r="P26" s="501"/>
      <c r="Q26" s="458">
        <v>5330</v>
      </c>
      <c r="R26" s="459"/>
      <c r="S26" s="459"/>
      <c r="T26" s="459"/>
      <c r="U26" s="459"/>
      <c r="V26" s="501"/>
      <c r="W26" s="553"/>
      <c r="X26" s="554"/>
      <c r="Y26" s="555"/>
      <c r="Z26" s="457" t="s">
        <v>180</v>
      </c>
      <c r="AA26" s="559"/>
      <c r="AB26" s="559"/>
      <c r="AC26" s="559"/>
      <c r="AD26" s="559"/>
      <c r="AE26" s="559"/>
      <c r="AF26" s="559"/>
      <c r="AG26" s="560"/>
      <c r="AH26" s="458" t="s">
        <v>131</v>
      </c>
      <c r="AI26" s="459"/>
      <c r="AJ26" s="459"/>
      <c r="AK26" s="459"/>
      <c r="AL26" s="501"/>
      <c r="AM26" s="458" t="s">
        <v>131</v>
      </c>
      <c r="AN26" s="459"/>
      <c r="AO26" s="459"/>
      <c r="AP26" s="459"/>
      <c r="AQ26" s="459"/>
      <c r="AR26" s="501"/>
      <c r="AS26" s="458" t="s">
        <v>131</v>
      </c>
      <c r="AT26" s="459"/>
      <c r="AU26" s="459"/>
      <c r="AV26" s="459"/>
      <c r="AW26" s="459"/>
      <c r="AX26" s="460"/>
      <c r="AY26" s="410" t="s">
        <v>181</v>
      </c>
      <c r="AZ26" s="411"/>
      <c r="BA26" s="411"/>
      <c r="BB26" s="411"/>
      <c r="BC26" s="411"/>
      <c r="BD26" s="411"/>
      <c r="BE26" s="411"/>
      <c r="BF26" s="411"/>
      <c r="BG26" s="411"/>
      <c r="BH26" s="411"/>
      <c r="BI26" s="411"/>
      <c r="BJ26" s="411"/>
      <c r="BK26" s="411"/>
      <c r="BL26" s="411"/>
      <c r="BM26" s="412"/>
      <c r="BN26" s="407" t="s">
        <v>147</v>
      </c>
      <c r="BO26" s="408"/>
      <c r="BP26" s="408"/>
      <c r="BQ26" s="408"/>
      <c r="BR26" s="408"/>
      <c r="BS26" s="408"/>
      <c r="BT26" s="408"/>
      <c r="BU26" s="409"/>
      <c r="BV26" s="407" t="s">
        <v>131</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182</v>
      </c>
      <c r="F27" s="437"/>
      <c r="G27" s="437"/>
      <c r="H27" s="437"/>
      <c r="I27" s="437"/>
      <c r="J27" s="437"/>
      <c r="K27" s="438"/>
      <c r="L27" s="458">
        <v>1</v>
      </c>
      <c r="M27" s="459"/>
      <c r="N27" s="459"/>
      <c r="O27" s="459"/>
      <c r="P27" s="501"/>
      <c r="Q27" s="458">
        <v>3180</v>
      </c>
      <c r="R27" s="459"/>
      <c r="S27" s="459"/>
      <c r="T27" s="459"/>
      <c r="U27" s="459"/>
      <c r="V27" s="501"/>
      <c r="W27" s="553"/>
      <c r="X27" s="554"/>
      <c r="Y27" s="555"/>
      <c r="Z27" s="457" t="s">
        <v>183</v>
      </c>
      <c r="AA27" s="437"/>
      <c r="AB27" s="437"/>
      <c r="AC27" s="437"/>
      <c r="AD27" s="437"/>
      <c r="AE27" s="437"/>
      <c r="AF27" s="437"/>
      <c r="AG27" s="438"/>
      <c r="AH27" s="458">
        <v>2</v>
      </c>
      <c r="AI27" s="459"/>
      <c r="AJ27" s="459"/>
      <c r="AK27" s="459"/>
      <c r="AL27" s="501"/>
      <c r="AM27" s="458" t="s">
        <v>184</v>
      </c>
      <c r="AN27" s="459"/>
      <c r="AO27" s="459"/>
      <c r="AP27" s="459"/>
      <c r="AQ27" s="459"/>
      <c r="AR27" s="501"/>
      <c r="AS27" s="458" t="s">
        <v>184</v>
      </c>
      <c r="AT27" s="459"/>
      <c r="AU27" s="459"/>
      <c r="AV27" s="459"/>
      <c r="AW27" s="459"/>
      <c r="AX27" s="460"/>
      <c r="AY27" s="502" t="s">
        <v>185</v>
      </c>
      <c r="AZ27" s="503"/>
      <c r="BA27" s="503"/>
      <c r="BB27" s="503"/>
      <c r="BC27" s="503"/>
      <c r="BD27" s="503"/>
      <c r="BE27" s="503"/>
      <c r="BF27" s="503"/>
      <c r="BG27" s="503"/>
      <c r="BH27" s="503"/>
      <c r="BI27" s="503"/>
      <c r="BJ27" s="503"/>
      <c r="BK27" s="503"/>
      <c r="BL27" s="503"/>
      <c r="BM27" s="504"/>
      <c r="BN27" s="526" t="s">
        <v>131</v>
      </c>
      <c r="BO27" s="527"/>
      <c r="BP27" s="527"/>
      <c r="BQ27" s="527"/>
      <c r="BR27" s="527"/>
      <c r="BS27" s="527"/>
      <c r="BT27" s="527"/>
      <c r="BU27" s="528"/>
      <c r="BV27" s="526" t="s">
        <v>147</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186</v>
      </c>
      <c r="F28" s="437"/>
      <c r="G28" s="437"/>
      <c r="H28" s="437"/>
      <c r="I28" s="437"/>
      <c r="J28" s="437"/>
      <c r="K28" s="438"/>
      <c r="L28" s="458">
        <v>1</v>
      </c>
      <c r="M28" s="459"/>
      <c r="N28" s="459"/>
      <c r="O28" s="459"/>
      <c r="P28" s="501"/>
      <c r="Q28" s="458">
        <v>2430</v>
      </c>
      <c r="R28" s="459"/>
      <c r="S28" s="459"/>
      <c r="T28" s="459"/>
      <c r="U28" s="459"/>
      <c r="V28" s="501"/>
      <c r="W28" s="553"/>
      <c r="X28" s="554"/>
      <c r="Y28" s="555"/>
      <c r="Z28" s="457" t="s">
        <v>187</v>
      </c>
      <c r="AA28" s="437"/>
      <c r="AB28" s="437"/>
      <c r="AC28" s="437"/>
      <c r="AD28" s="437"/>
      <c r="AE28" s="437"/>
      <c r="AF28" s="437"/>
      <c r="AG28" s="438"/>
      <c r="AH28" s="458" t="s">
        <v>147</v>
      </c>
      <c r="AI28" s="459"/>
      <c r="AJ28" s="459"/>
      <c r="AK28" s="459"/>
      <c r="AL28" s="501"/>
      <c r="AM28" s="458" t="s">
        <v>147</v>
      </c>
      <c r="AN28" s="459"/>
      <c r="AO28" s="459"/>
      <c r="AP28" s="459"/>
      <c r="AQ28" s="459"/>
      <c r="AR28" s="501"/>
      <c r="AS28" s="458" t="s">
        <v>147</v>
      </c>
      <c r="AT28" s="459"/>
      <c r="AU28" s="459"/>
      <c r="AV28" s="459"/>
      <c r="AW28" s="459"/>
      <c r="AX28" s="460"/>
      <c r="AY28" s="561" t="s">
        <v>188</v>
      </c>
      <c r="AZ28" s="562"/>
      <c r="BA28" s="562"/>
      <c r="BB28" s="563"/>
      <c r="BC28" s="367" t="s">
        <v>50</v>
      </c>
      <c r="BD28" s="368"/>
      <c r="BE28" s="368"/>
      <c r="BF28" s="368"/>
      <c r="BG28" s="368"/>
      <c r="BH28" s="368"/>
      <c r="BI28" s="368"/>
      <c r="BJ28" s="368"/>
      <c r="BK28" s="368"/>
      <c r="BL28" s="368"/>
      <c r="BM28" s="369"/>
      <c r="BN28" s="370">
        <v>1863590</v>
      </c>
      <c r="BO28" s="371"/>
      <c r="BP28" s="371"/>
      <c r="BQ28" s="371"/>
      <c r="BR28" s="371"/>
      <c r="BS28" s="371"/>
      <c r="BT28" s="371"/>
      <c r="BU28" s="372"/>
      <c r="BV28" s="370">
        <v>1389223</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189</v>
      </c>
      <c r="F29" s="437"/>
      <c r="G29" s="437"/>
      <c r="H29" s="437"/>
      <c r="I29" s="437"/>
      <c r="J29" s="437"/>
      <c r="K29" s="438"/>
      <c r="L29" s="458">
        <v>10</v>
      </c>
      <c r="M29" s="459"/>
      <c r="N29" s="459"/>
      <c r="O29" s="459"/>
      <c r="P29" s="501"/>
      <c r="Q29" s="458">
        <v>2200</v>
      </c>
      <c r="R29" s="459"/>
      <c r="S29" s="459"/>
      <c r="T29" s="459"/>
      <c r="U29" s="459"/>
      <c r="V29" s="501"/>
      <c r="W29" s="556"/>
      <c r="X29" s="557"/>
      <c r="Y29" s="558"/>
      <c r="Z29" s="457" t="s">
        <v>190</v>
      </c>
      <c r="AA29" s="437"/>
      <c r="AB29" s="437"/>
      <c r="AC29" s="437"/>
      <c r="AD29" s="437"/>
      <c r="AE29" s="437"/>
      <c r="AF29" s="437"/>
      <c r="AG29" s="438"/>
      <c r="AH29" s="458">
        <v>107</v>
      </c>
      <c r="AI29" s="459"/>
      <c r="AJ29" s="459"/>
      <c r="AK29" s="459"/>
      <c r="AL29" s="501"/>
      <c r="AM29" s="458">
        <v>309748</v>
      </c>
      <c r="AN29" s="459"/>
      <c r="AO29" s="459"/>
      <c r="AP29" s="459"/>
      <c r="AQ29" s="459"/>
      <c r="AR29" s="501"/>
      <c r="AS29" s="458">
        <v>2895</v>
      </c>
      <c r="AT29" s="459"/>
      <c r="AU29" s="459"/>
      <c r="AV29" s="459"/>
      <c r="AW29" s="459"/>
      <c r="AX29" s="460"/>
      <c r="AY29" s="564"/>
      <c r="AZ29" s="565"/>
      <c r="BA29" s="565"/>
      <c r="BB29" s="566"/>
      <c r="BC29" s="441" t="s">
        <v>191</v>
      </c>
      <c r="BD29" s="442"/>
      <c r="BE29" s="442"/>
      <c r="BF29" s="442"/>
      <c r="BG29" s="442"/>
      <c r="BH29" s="442"/>
      <c r="BI29" s="442"/>
      <c r="BJ29" s="442"/>
      <c r="BK29" s="442"/>
      <c r="BL29" s="442"/>
      <c r="BM29" s="443"/>
      <c r="BN29" s="407">
        <v>472021</v>
      </c>
      <c r="BO29" s="408"/>
      <c r="BP29" s="408"/>
      <c r="BQ29" s="408"/>
      <c r="BR29" s="408"/>
      <c r="BS29" s="408"/>
      <c r="BT29" s="408"/>
      <c r="BU29" s="409"/>
      <c r="BV29" s="407">
        <v>371657</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192</v>
      </c>
      <c r="X30" s="575"/>
      <c r="Y30" s="575"/>
      <c r="Z30" s="575"/>
      <c r="AA30" s="575"/>
      <c r="AB30" s="575"/>
      <c r="AC30" s="575"/>
      <c r="AD30" s="575"/>
      <c r="AE30" s="575"/>
      <c r="AF30" s="575"/>
      <c r="AG30" s="576"/>
      <c r="AH30" s="534">
        <v>95.9</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3134114</v>
      </c>
      <c r="BO30" s="527"/>
      <c r="BP30" s="527"/>
      <c r="BQ30" s="527"/>
      <c r="BR30" s="527"/>
      <c r="BS30" s="527"/>
      <c r="BT30" s="527"/>
      <c r="BU30" s="528"/>
      <c r="BV30" s="526">
        <v>1780778</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193</v>
      </c>
      <c r="D32" s="570"/>
      <c r="E32" s="570"/>
      <c r="F32" s="570"/>
      <c r="G32" s="570"/>
      <c r="H32" s="570"/>
      <c r="I32" s="570"/>
      <c r="J32" s="570"/>
      <c r="K32" s="570"/>
      <c r="L32" s="570"/>
      <c r="M32" s="570"/>
      <c r="N32" s="570"/>
      <c r="O32" s="570"/>
      <c r="P32" s="570"/>
      <c r="Q32" s="570"/>
      <c r="R32" s="570"/>
      <c r="S32" s="570"/>
      <c r="U32" s="411" t="s">
        <v>194</v>
      </c>
      <c r="V32" s="411"/>
      <c r="W32" s="411"/>
      <c r="X32" s="411"/>
      <c r="Y32" s="411"/>
      <c r="Z32" s="411"/>
      <c r="AA32" s="411"/>
      <c r="AB32" s="411"/>
      <c r="AC32" s="411"/>
      <c r="AD32" s="411"/>
      <c r="AE32" s="411"/>
      <c r="AF32" s="411"/>
      <c r="AG32" s="411"/>
      <c r="AH32" s="411"/>
      <c r="AI32" s="411"/>
      <c r="AJ32" s="411"/>
      <c r="AK32" s="411"/>
      <c r="AM32" s="411" t="s">
        <v>195</v>
      </c>
      <c r="AN32" s="411"/>
      <c r="AO32" s="411"/>
      <c r="AP32" s="411"/>
      <c r="AQ32" s="411"/>
      <c r="AR32" s="411"/>
      <c r="AS32" s="411"/>
      <c r="AT32" s="411"/>
      <c r="AU32" s="411"/>
      <c r="AV32" s="411"/>
      <c r="AW32" s="411"/>
      <c r="AX32" s="411"/>
      <c r="AY32" s="411"/>
      <c r="AZ32" s="411"/>
      <c r="BA32" s="411"/>
      <c r="BB32" s="411"/>
      <c r="BC32" s="411"/>
      <c r="BE32" s="411" t="s">
        <v>196</v>
      </c>
      <c r="BF32" s="411"/>
      <c r="BG32" s="411"/>
      <c r="BH32" s="411"/>
      <c r="BI32" s="411"/>
      <c r="BJ32" s="411"/>
      <c r="BK32" s="411"/>
      <c r="BL32" s="411"/>
      <c r="BM32" s="411"/>
      <c r="BN32" s="411"/>
      <c r="BO32" s="411"/>
      <c r="BP32" s="411"/>
      <c r="BQ32" s="411"/>
      <c r="BR32" s="411"/>
      <c r="BS32" s="411"/>
      <c r="BT32" s="411"/>
      <c r="BU32" s="411"/>
      <c r="BW32" s="411" t="s">
        <v>197</v>
      </c>
      <c r="BX32" s="411"/>
      <c r="BY32" s="411"/>
      <c r="BZ32" s="411"/>
      <c r="CA32" s="411"/>
      <c r="CB32" s="411"/>
      <c r="CC32" s="411"/>
      <c r="CD32" s="411"/>
      <c r="CE32" s="411"/>
      <c r="CF32" s="411"/>
      <c r="CG32" s="411"/>
      <c r="CH32" s="411"/>
      <c r="CI32" s="411"/>
      <c r="CJ32" s="411"/>
      <c r="CK32" s="411"/>
      <c r="CL32" s="411"/>
      <c r="CM32" s="411"/>
      <c r="CO32" s="411" t="s">
        <v>198</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199</v>
      </c>
      <c r="D33" s="431"/>
      <c r="E33" s="396" t="s">
        <v>200</v>
      </c>
      <c r="F33" s="396"/>
      <c r="G33" s="396"/>
      <c r="H33" s="396"/>
      <c r="I33" s="396"/>
      <c r="J33" s="396"/>
      <c r="K33" s="396"/>
      <c r="L33" s="396"/>
      <c r="M33" s="396"/>
      <c r="N33" s="396"/>
      <c r="O33" s="396"/>
      <c r="P33" s="396"/>
      <c r="Q33" s="396"/>
      <c r="R33" s="396"/>
      <c r="S33" s="396"/>
      <c r="T33" s="206"/>
      <c r="U33" s="431" t="s">
        <v>201</v>
      </c>
      <c r="V33" s="431"/>
      <c r="W33" s="396" t="s">
        <v>200</v>
      </c>
      <c r="X33" s="396"/>
      <c r="Y33" s="396"/>
      <c r="Z33" s="396"/>
      <c r="AA33" s="396"/>
      <c r="AB33" s="396"/>
      <c r="AC33" s="396"/>
      <c r="AD33" s="396"/>
      <c r="AE33" s="396"/>
      <c r="AF33" s="396"/>
      <c r="AG33" s="396"/>
      <c r="AH33" s="396"/>
      <c r="AI33" s="396"/>
      <c r="AJ33" s="396"/>
      <c r="AK33" s="396"/>
      <c r="AL33" s="206"/>
      <c r="AM33" s="431" t="s">
        <v>199</v>
      </c>
      <c r="AN33" s="431"/>
      <c r="AO33" s="396" t="s">
        <v>200</v>
      </c>
      <c r="AP33" s="396"/>
      <c r="AQ33" s="396"/>
      <c r="AR33" s="396"/>
      <c r="AS33" s="396"/>
      <c r="AT33" s="396"/>
      <c r="AU33" s="396"/>
      <c r="AV33" s="396"/>
      <c r="AW33" s="396"/>
      <c r="AX33" s="396"/>
      <c r="AY33" s="396"/>
      <c r="AZ33" s="396"/>
      <c r="BA33" s="396"/>
      <c r="BB33" s="396"/>
      <c r="BC33" s="396"/>
      <c r="BD33" s="207"/>
      <c r="BE33" s="396" t="s">
        <v>202</v>
      </c>
      <c r="BF33" s="396"/>
      <c r="BG33" s="396" t="s">
        <v>203</v>
      </c>
      <c r="BH33" s="396"/>
      <c r="BI33" s="396"/>
      <c r="BJ33" s="396"/>
      <c r="BK33" s="396"/>
      <c r="BL33" s="396"/>
      <c r="BM33" s="396"/>
      <c r="BN33" s="396"/>
      <c r="BO33" s="396"/>
      <c r="BP33" s="396"/>
      <c r="BQ33" s="396"/>
      <c r="BR33" s="396"/>
      <c r="BS33" s="396"/>
      <c r="BT33" s="396"/>
      <c r="BU33" s="396"/>
      <c r="BV33" s="207"/>
      <c r="BW33" s="431" t="s">
        <v>202</v>
      </c>
      <c r="BX33" s="431"/>
      <c r="BY33" s="396" t="s">
        <v>204</v>
      </c>
      <c r="BZ33" s="396"/>
      <c r="CA33" s="396"/>
      <c r="CB33" s="396"/>
      <c r="CC33" s="396"/>
      <c r="CD33" s="396"/>
      <c r="CE33" s="396"/>
      <c r="CF33" s="396"/>
      <c r="CG33" s="396"/>
      <c r="CH33" s="396"/>
      <c r="CI33" s="396"/>
      <c r="CJ33" s="396"/>
      <c r="CK33" s="396"/>
      <c r="CL33" s="396"/>
      <c r="CM33" s="396"/>
      <c r="CN33" s="206"/>
      <c r="CO33" s="431" t="s">
        <v>199</v>
      </c>
      <c r="CP33" s="431"/>
      <c r="CQ33" s="396" t="s">
        <v>205</v>
      </c>
      <c r="CR33" s="396"/>
      <c r="CS33" s="396"/>
      <c r="CT33" s="396"/>
      <c r="CU33" s="396"/>
      <c r="CV33" s="396"/>
      <c r="CW33" s="396"/>
      <c r="CX33" s="396"/>
      <c r="CY33" s="396"/>
      <c r="CZ33" s="396"/>
      <c r="DA33" s="396"/>
      <c r="DB33" s="396"/>
      <c r="DC33" s="396"/>
      <c r="DD33" s="396"/>
      <c r="DE33" s="396"/>
      <c r="DF33" s="206"/>
      <c r="DG33" s="596" t="s">
        <v>206</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t="str">
        <f>IF(AO34="","",MAX(C34:D43,U34:V43)+1)</f>
        <v/>
      </c>
      <c r="AN34" s="597"/>
      <c r="AO34" s="598"/>
      <c r="AP34" s="598"/>
      <c r="AQ34" s="598"/>
      <c r="AR34" s="598"/>
      <c r="AS34" s="598"/>
      <c r="AT34" s="598"/>
      <c r="AU34" s="598"/>
      <c r="AV34" s="598"/>
      <c r="AW34" s="598"/>
      <c r="AX34" s="598"/>
      <c r="AY34" s="598"/>
      <c r="AZ34" s="598"/>
      <c r="BA34" s="598"/>
      <c r="BB34" s="598"/>
      <c r="BC34" s="598"/>
      <c r="BD34" s="181"/>
      <c r="BE34" s="597">
        <f>IF(BG34="","",MAX(C34:D43,U34:V43,AM34:AN43)+1)</f>
        <v>5</v>
      </c>
      <c r="BF34" s="597"/>
      <c r="BG34" s="598" t="str">
        <f>IF('各会計、関係団体の財政状況及び健全化判断比率'!B31="","",'各会計、関係団体の財政状況及び健全化判断比率'!B31)</f>
        <v>下水道事業特別会計</v>
      </c>
      <c r="BH34" s="598"/>
      <c r="BI34" s="598"/>
      <c r="BJ34" s="598"/>
      <c r="BK34" s="598"/>
      <c r="BL34" s="598"/>
      <c r="BM34" s="598"/>
      <c r="BN34" s="598"/>
      <c r="BO34" s="598"/>
      <c r="BP34" s="598"/>
      <c r="BQ34" s="598"/>
      <c r="BR34" s="598"/>
      <c r="BS34" s="598"/>
      <c r="BT34" s="598"/>
      <c r="BU34" s="598"/>
      <c r="BV34" s="181"/>
      <c r="BW34" s="597">
        <f>IF(BY34="","",MAX(C34:D43,U34:V43,AM34:AN43,BE34:BF43)+1)</f>
        <v>6</v>
      </c>
      <c r="BX34" s="597"/>
      <c r="BY34" s="598" t="str">
        <f>IF('各会計、関係団体の財政状況及び健全化判断比率'!B68="","",'各会計、関係団体の財政状況及び健全化判断比率'!B68)</f>
        <v>館林地区消防組合</v>
      </c>
      <c r="BZ34" s="598"/>
      <c r="CA34" s="598"/>
      <c r="CB34" s="598"/>
      <c r="CC34" s="598"/>
      <c r="CD34" s="598"/>
      <c r="CE34" s="598"/>
      <c r="CF34" s="598"/>
      <c r="CG34" s="598"/>
      <c r="CH34" s="598"/>
      <c r="CI34" s="598"/>
      <c r="CJ34" s="598"/>
      <c r="CK34" s="598"/>
      <c r="CL34" s="598"/>
      <c r="CM34" s="598"/>
      <c r="CN34" s="181"/>
      <c r="CO34" s="597">
        <f>IF(CQ34="","",MAX(C34:D43,U34:V43,AM34:AN43,BE34:BF43,BW34:BX43)+1)</f>
        <v>16</v>
      </c>
      <c r="CP34" s="597"/>
      <c r="CQ34" s="598" t="str">
        <f>IF('各会計、関係団体の財政状況及び健全化判断比率'!BS7="","",'各会計、関係団体の財政状況及び健全化判断比率'!BS7)</f>
        <v>西邑楽土地開発公社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v>
      </c>
      <c r="DH34" s="599"/>
      <c r="DI34" s="208"/>
    </row>
    <row r="35" spans="1:113" ht="32.25" customHeight="1" x14ac:dyDescent="0.2">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7</v>
      </c>
      <c r="BX35" s="597"/>
      <c r="BY35" s="598" t="str">
        <f>IF('各会計、関係団体の財政状況及び健全化判断比率'!B69="","",'各会計、関係団体の財政状況及び健全化判断比率'!B69)</f>
        <v>邑楽館林医療企業団</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8</v>
      </c>
      <c r="BX36" s="597"/>
      <c r="BY36" s="598" t="str">
        <f>IF('各会計、関係団体の財政状況及び健全化判断比率'!B70="","",'各会計、関係団体の財政状況及び健全化判断比率'!B70)</f>
        <v>館林衛生施設組合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9</v>
      </c>
      <c r="BX37" s="597"/>
      <c r="BY37" s="598" t="str">
        <f>IF('各会計、関係団体の財政状況及び健全化判断比率'!B71="","",'各会計、関係団体の財政状況及び健全化判断比率'!B71)</f>
        <v>大泉町外二町環境衛生施設組合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10</v>
      </c>
      <c r="BX38" s="597"/>
      <c r="BY38" s="598" t="str">
        <f>IF('各会計、関係団体の財政状況及び健全化判断比率'!B72="","",'各会計、関係団体の財政状況及び健全化判断比率'!B72)</f>
        <v>太田市外三町広域清掃組合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11</v>
      </c>
      <c r="BX39" s="597"/>
      <c r="BY39" s="598" t="str">
        <f>IF('各会計、関係団体の財政状況及び健全化判断比率'!B73="","",'各会計、関係団体の財政状況及び健全化判断比率'!B73)</f>
        <v>群馬県市町村会館管理組合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12</v>
      </c>
      <c r="BX40" s="597"/>
      <c r="BY40" s="598" t="str">
        <f>IF('各会計、関係団体の財政状況及び健全化判断比率'!B74="","",'各会計、関係団体の財政状況及び健全化判断比率'!B74)</f>
        <v>群馬県市町村総合事務組合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13</v>
      </c>
      <c r="BX41" s="597"/>
      <c r="BY41" s="598" t="str">
        <f>IF('各会計、関係団体の財政状況及び健全化判断比率'!B75="","",'各会計、関係団体の財政状況及び健全化判断比率'!B75)</f>
        <v>群馬県後期高齢者医療広域連合（一般会計）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14</v>
      </c>
      <c r="BX42" s="597"/>
      <c r="BY42" s="598" t="str">
        <f>IF('各会計、関係団体の財政状況及び健全化判断比率'!B76="","",'各会計、関係団体の財政状況及び健全化判断比率'!B76)</f>
        <v>群馬県後期高齢者医療広域連合（事業会計）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15</v>
      </c>
      <c r="BX43" s="597"/>
      <c r="BY43" s="598" t="str">
        <f>IF('各会計、関係団体の財政状況及び健全化判断比率'!B77="","",'各会計、関係団体の財政状況及び健全化判断比率'!B77)</f>
        <v>群馬東部水道企業団</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207</v>
      </c>
      <c r="E46" s="600" t="s">
        <v>208</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209</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210</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211</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212</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213</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214</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215</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uYAAiZilQ3vH7gQg5vyrkhOwsNr+/GjXvAHaj+QglLhN0Jtk5j4qFDVfFSyVHjc/BrTVMaHXrOrNL5OGmmAPRQ==" saltValue="QXSCQcTLaoIfAubsfcT4w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2">
      <c r="A34" s="22"/>
      <c r="B34" s="31"/>
      <c r="C34" s="1151" t="s">
        <v>571</v>
      </c>
      <c r="D34" s="1151"/>
      <c r="E34" s="1152"/>
      <c r="F34" s="32">
        <v>8.34</v>
      </c>
      <c r="G34" s="33">
        <v>7.02</v>
      </c>
      <c r="H34" s="33">
        <v>10.93</v>
      </c>
      <c r="I34" s="33">
        <v>23.28</v>
      </c>
      <c r="J34" s="34">
        <v>16.09</v>
      </c>
      <c r="K34" s="22"/>
      <c r="L34" s="22"/>
      <c r="M34" s="22"/>
      <c r="N34" s="22"/>
      <c r="O34" s="22"/>
      <c r="P34" s="22"/>
    </row>
    <row r="35" spans="1:16" ht="39" customHeight="1" x14ac:dyDescent="0.2">
      <c r="A35" s="22"/>
      <c r="B35" s="35"/>
      <c r="C35" s="1145" t="s">
        <v>572</v>
      </c>
      <c r="D35" s="1146"/>
      <c r="E35" s="1147"/>
      <c r="F35" s="36">
        <v>1.74</v>
      </c>
      <c r="G35" s="37">
        <v>1.88</v>
      </c>
      <c r="H35" s="37">
        <v>2.2000000000000002</v>
      </c>
      <c r="I35" s="37">
        <v>1.59</v>
      </c>
      <c r="J35" s="38">
        <v>1.72</v>
      </c>
      <c r="K35" s="22"/>
      <c r="L35" s="22"/>
      <c r="M35" s="22"/>
      <c r="N35" s="22"/>
      <c r="O35" s="22"/>
      <c r="P35" s="22"/>
    </row>
    <row r="36" spans="1:16" ht="39" customHeight="1" x14ac:dyDescent="0.2">
      <c r="A36" s="22"/>
      <c r="B36" s="35"/>
      <c r="C36" s="1145" t="s">
        <v>573</v>
      </c>
      <c r="D36" s="1146"/>
      <c r="E36" s="1147"/>
      <c r="F36" s="36">
        <v>1.54</v>
      </c>
      <c r="G36" s="37">
        <v>1.46</v>
      </c>
      <c r="H36" s="37">
        <v>1.49</v>
      </c>
      <c r="I36" s="37">
        <v>1.0900000000000001</v>
      </c>
      <c r="J36" s="38">
        <v>0.94</v>
      </c>
      <c r="K36" s="22"/>
      <c r="L36" s="22"/>
      <c r="M36" s="22"/>
      <c r="N36" s="22"/>
      <c r="O36" s="22"/>
      <c r="P36" s="22"/>
    </row>
    <row r="37" spans="1:16" ht="39" customHeight="1" x14ac:dyDescent="0.2">
      <c r="A37" s="22"/>
      <c r="B37" s="35"/>
      <c r="C37" s="1145" t="s">
        <v>574</v>
      </c>
      <c r="D37" s="1146"/>
      <c r="E37" s="1147"/>
      <c r="F37" s="36">
        <v>0.28999999999999998</v>
      </c>
      <c r="G37" s="37">
        <v>0.38</v>
      </c>
      <c r="H37" s="37">
        <v>0.24</v>
      </c>
      <c r="I37" s="37">
        <v>0.09</v>
      </c>
      <c r="J37" s="38">
        <v>0.19</v>
      </c>
      <c r="K37" s="22"/>
      <c r="L37" s="22"/>
      <c r="M37" s="22"/>
      <c r="N37" s="22"/>
      <c r="O37" s="22"/>
      <c r="P37" s="22"/>
    </row>
    <row r="38" spans="1:16" ht="39" customHeight="1" x14ac:dyDescent="0.2">
      <c r="A38" s="22"/>
      <c r="B38" s="35"/>
      <c r="C38" s="1145" t="s">
        <v>575</v>
      </c>
      <c r="D38" s="1146"/>
      <c r="E38" s="1147"/>
      <c r="F38" s="36">
        <v>0.08</v>
      </c>
      <c r="G38" s="37">
        <v>0.09</v>
      </c>
      <c r="H38" s="37">
        <v>0.08</v>
      </c>
      <c r="I38" s="37">
        <v>0.06</v>
      </c>
      <c r="J38" s="38">
        <v>7.0000000000000007E-2</v>
      </c>
      <c r="K38" s="22"/>
      <c r="L38" s="22"/>
      <c r="M38" s="22"/>
      <c r="N38" s="22"/>
      <c r="O38" s="22"/>
      <c r="P38" s="22"/>
    </row>
    <row r="39" spans="1:16" ht="39" customHeight="1" x14ac:dyDescent="0.2">
      <c r="A39" s="22"/>
      <c r="B39" s="35"/>
      <c r="C39" s="1145"/>
      <c r="D39" s="1146"/>
      <c r="E39" s="1147"/>
      <c r="F39" s="36"/>
      <c r="G39" s="37"/>
      <c r="H39" s="37"/>
      <c r="I39" s="37"/>
      <c r="J39" s="38"/>
      <c r="K39" s="22"/>
      <c r="L39" s="22"/>
      <c r="M39" s="22"/>
      <c r="N39" s="22"/>
      <c r="O39" s="22"/>
      <c r="P39" s="22"/>
    </row>
    <row r="40" spans="1:16" ht="39" customHeight="1" x14ac:dyDescent="0.2">
      <c r="A40" s="22"/>
      <c r="B40" s="35"/>
      <c r="C40" s="1145"/>
      <c r="D40" s="1146"/>
      <c r="E40" s="1147"/>
      <c r="F40" s="36"/>
      <c r="G40" s="37"/>
      <c r="H40" s="37"/>
      <c r="I40" s="37"/>
      <c r="J40" s="38"/>
      <c r="K40" s="22"/>
      <c r="L40" s="22"/>
      <c r="M40" s="22"/>
      <c r="N40" s="22"/>
      <c r="O40" s="22"/>
      <c r="P40" s="22"/>
    </row>
    <row r="41" spans="1:16" ht="39" customHeight="1" x14ac:dyDescent="0.2">
      <c r="A41" s="22"/>
      <c r="B41" s="35"/>
      <c r="C41" s="1145"/>
      <c r="D41" s="1146"/>
      <c r="E41" s="1147"/>
      <c r="F41" s="36"/>
      <c r="G41" s="37"/>
      <c r="H41" s="37"/>
      <c r="I41" s="37"/>
      <c r="J41" s="38"/>
      <c r="K41" s="22"/>
      <c r="L41" s="22"/>
      <c r="M41" s="22"/>
      <c r="N41" s="22"/>
      <c r="O41" s="22"/>
      <c r="P41" s="22"/>
    </row>
    <row r="42" spans="1:16" ht="39" customHeight="1" x14ac:dyDescent="0.2">
      <c r="A42" s="22"/>
      <c r="B42" s="39"/>
      <c r="C42" s="1145" t="s">
        <v>576</v>
      </c>
      <c r="D42" s="1146"/>
      <c r="E42" s="1147"/>
      <c r="F42" s="36" t="s">
        <v>524</v>
      </c>
      <c r="G42" s="37" t="s">
        <v>524</v>
      </c>
      <c r="H42" s="37" t="s">
        <v>524</v>
      </c>
      <c r="I42" s="37" t="s">
        <v>524</v>
      </c>
      <c r="J42" s="38" t="s">
        <v>524</v>
      </c>
      <c r="K42" s="22"/>
      <c r="L42" s="22"/>
      <c r="M42" s="22"/>
      <c r="N42" s="22"/>
      <c r="O42" s="22"/>
      <c r="P42" s="22"/>
    </row>
    <row r="43" spans="1:16" ht="39" customHeight="1" thickBot="1" x14ac:dyDescent="0.25">
      <c r="A43" s="22"/>
      <c r="B43" s="40"/>
      <c r="C43" s="1148" t="s">
        <v>577</v>
      </c>
      <c r="D43" s="1149"/>
      <c r="E43" s="1150"/>
      <c r="F43" s="41" t="s">
        <v>524</v>
      </c>
      <c r="G43" s="42" t="s">
        <v>524</v>
      </c>
      <c r="H43" s="42" t="s">
        <v>524</v>
      </c>
      <c r="I43" s="42" t="s">
        <v>524</v>
      </c>
      <c r="J43" s="43" t="s">
        <v>524</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IsI4yxq0b9SuRmTsSRs17r/mlW3J60QcvH7WhP8vOHZS0JtPwdjDk3mEWsxjJmyPB68iKBG7T5waKIj6A03wng==" saltValue="4hU9YP1wPThRfX96FhCIc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2">
      <c r="A45" s="48"/>
      <c r="B45" s="1153" t="s">
        <v>11</v>
      </c>
      <c r="C45" s="1154"/>
      <c r="D45" s="58"/>
      <c r="E45" s="1159" t="s">
        <v>12</v>
      </c>
      <c r="F45" s="1159"/>
      <c r="G45" s="1159"/>
      <c r="H45" s="1159"/>
      <c r="I45" s="1159"/>
      <c r="J45" s="1160"/>
      <c r="K45" s="59">
        <v>340</v>
      </c>
      <c r="L45" s="60">
        <v>320</v>
      </c>
      <c r="M45" s="60">
        <v>330</v>
      </c>
      <c r="N45" s="60">
        <v>346</v>
      </c>
      <c r="O45" s="61">
        <v>418</v>
      </c>
      <c r="P45" s="48"/>
      <c r="Q45" s="48"/>
      <c r="R45" s="48"/>
      <c r="S45" s="48"/>
      <c r="T45" s="48"/>
      <c r="U45" s="48"/>
    </row>
    <row r="46" spans="1:21" ht="30.75" customHeight="1" x14ac:dyDescent="0.2">
      <c r="A46" s="48"/>
      <c r="B46" s="1155"/>
      <c r="C46" s="1156"/>
      <c r="D46" s="62"/>
      <c r="E46" s="1161" t="s">
        <v>13</v>
      </c>
      <c r="F46" s="1161"/>
      <c r="G46" s="1161"/>
      <c r="H46" s="1161"/>
      <c r="I46" s="1161"/>
      <c r="J46" s="1162"/>
      <c r="K46" s="63" t="s">
        <v>524</v>
      </c>
      <c r="L46" s="64" t="s">
        <v>524</v>
      </c>
      <c r="M46" s="64" t="s">
        <v>524</v>
      </c>
      <c r="N46" s="64" t="s">
        <v>524</v>
      </c>
      <c r="O46" s="65" t="s">
        <v>524</v>
      </c>
      <c r="P46" s="48"/>
      <c r="Q46" s="48"/>
      <c r="R46" s="48"/>
      <c r="S46" s="48"/>
      <c r="T46" s="48"/>
      <c r="U46" s="48"/>
    </row>
    <row r="47" spans="1:21" ht="30.75" customHeight="1" x14ac:dyDescent="0.2">
      <c r="A47" s="48"/>
      <c r="B47" s="1155"/>
      <c r="C47" s="1156"/>
      <c r="D47" s="62"/>
      <c r="E47" s="1161" t="s">
        <v>14</v>
      </c>
      <c r="F47" s="1161"/>
      <c r="G47" s="1161"/>
      <c r="H47" s="1161"/>
      <c r="I47" s="1161"/>
      <c r="J47" s="1162"/>
      <c r="K47" s="63" t="s">
        <v>524</v>
      </c>
      <c r="L47" s="64" t="s">
        <v>524</v>
      </c>
      <c r="M47" s="64" t="s">
        <v>524</v>
      </c>
      <c r="N47" s="64" t="s">
        <v>524</v>
      </c>
      <c r="O47" s="65" t="s">
        <v>524</v>
      </c>
      <c r="P47" s="48"/>
      <c r="Q47" s="48"/>
      <c r="R47" s="48"/>
      <c r="S47" s="48"/>
      <c r="T47" s="48"/>
      <c r="U47" s="48"/>
    </row>
    <row r="48" spans="1:21" ht="30.75" customHeight="1" x14ac:dyDescent="0.2">
      <c r="A48" s="48"/>
      <c r="B48" s="1155"/>
      <c r="C48" s="1156"/>
      <c r="D48" s="62"/>
      <c r="E48" s="1161" t="s">
        <v>15</v>
      </c>
      <c r="F48" s="1161"/>
      <c r="G48" s="1161"/>
      <c r="H48" s="1161"/>
      <c r="I48" s="1161"/>
      <c r="J48" s="1162"/>
      <c r="K48" s="63">
        <v>95</v>
      </c>
      <c r="L48" s="64">
        <v>98</v>
      </c>
      <c r="M48" s="64">
        <v>100</v>
      </c>
      <c r="N48" s="64">
        <v>102</v>
      </c>
      <c r="O48" s="65">
        <v>105</v>
      </c>
      <c r="P48" s="48"/>
      <c r="Q48" s="48"/>
      <c r="R48" s="48"/>
      <c r="S48" s="48"/>
      <c r="T48" s="48"/>
      <c r="U48" s="48"/>
    </row>
    <row r="49" spans="1:21" ht="30.75" customHeight="1" x14ac:dyDescent="0.2">
      <c r="A49" s="48"/>
      <c r="B49" s="1155"/>
      <c r="C49" s="1156"/>
      <c r="D49" s="62"/>
      <c r="E49" s="1161" t="s">
        <v>16</v>
      </c>
      <c r="F49" s="1161"/>
      <c r="G49" s="1161"/>
      <c r="H49" s="1161"/>
      <c r="I49" s="1161"/>
      <c r="J49" s="1162"/>
      <c r="K49" s="63">
        <v>74</v>
      </c>
      <c r="L49" s="64">
        <v>64</v>
      </c>
      <c r="M49" s="64">
        <v>55</v>
      </c>
      <c r="N49" s="64">
        <v>79</v>
      </c>
      <c r="O49" s="65">
        <v>73</v>
      </c>
      <c r="P49" s="48"/>
      <c r="Q49" s="48"/>
      <c r="R49" s="48"/>
      <c r="S49" s="48"/>
      <c r="T49" s="48"/>
      <c r="U49" s="48"/>
    </row>
    <row r="50" spans="1:21" ht="30.75" customHeight="1" x14ac:dyDescent="0.2">
      <c r="A50" s="48"/>
      <c r="B50" s="1155"/>
      <c r="C50" s="1156"/>
      <c r="D50" s="62"/>
      <c r="E50" s="1161" t="s">
        <v>17</v>
      </c>
      <c r="F50" s="1161"/>
      <c r="G50" s="1161"/>
      <c r="H50" s="1161"/>
      <c r="I50" s="1161"/>
      <c r="J50" s="1162"/>
      <c r="K50" s="63">
        <v>0</v>
      </c>
      <c r="L50" s="64">
        <v>0</v>
      </c>
      <c r="M50" s="64">
        <v>0</v>
      </c>
      <c r="N50" s="64">
        <v>0</v>
      </c>
      <c r="O50" s="65">
        <v>0</v>
      </c>
      <c r="P50" s="48"/>
      <c r="Q50" s="48"/>
      <c r="R50" s="48"/>
      <c r="S50" s="48"/>
      <c r="T50" s="48"/>
      <c r="U50" s="48"/>
    </row>
    <row r="51" spans="1:21" ht="30.75" customHeight="1" x14ac:dyDescent="0.2">
      <c r="A51" s="48"/>
      <c r="B51" s="1157"/>
      <c r="C51" s="1158"/>
      <c r="D51" s="66"/>
      <c r="E51" s="1161" t="s">
        <v>18</v>
      </c>
      <c r="F51" s="1161"/>
      <c r="G51" s="1161"/>
      <c r="H51" s="1161"/>
      <c r="I51" s="1161"/>
      <c r="J51" s="1162"/>
      <c r="K51" s="63" t="s">
        <v>524</v>
      </c>
      <c r="L51" s="64" t="s">
        <v>524</v>
      </c>
      <c r="M51" s="64" t="s">
        <v>524</v>
      </c>
      <c r="N51" s="64" t="s">
        <v>524</v>
      </c>
      <c r="O51" s="65" t="s">
        <v>524</v>
      </c>
      <c r="P51" s="48"/>
      <c r="Q51" s="48"/>
      <c r="R51" s="48"/>
      <c r="S51" s="48"/>
      <c r="T51" s="48"/>
      <c r="U51" s="48"/>
    </row>
    <row r="52" spans="1:21" ht="30.75" customHeight="1" x14ac:dyDescent="0.2">
      <c r="A52" s="48"/>
      <c r="B52" s="1163" t="s">
        <v>19</v>
      </c>
      <c r="C52" s="1164"/>
      <c r="D52" s="66"/>
      <c r="E52" s="1161" t="s">
        <v>20</v>
      </c>
      <c r="F52" s="1161"/>
      <c r="G52" s="1161"/>
      <c r="H52" s="1161"/>
      <c r="I52" s="1161"/>
      <c r="J52" s="1162"/>
      <c r="K52" s="63">
        <v>341</v>
      </c>
      <c r="L52" s="64">
        <v>333</v>
      </c>
      <c r="M52" s="64">
        <v>352</v>
      </c>
      <c r="N52" s="64">
        <v>371</v>
      </c>
      <c r="O52" s="65">
        <v>379</v>
      </c>
      <c r="P52" s="48"/>
      <c r="Q52" s="48"/>
      <c r="R52" s="48"/>
      <c r="S52" s="48"/>
      <c r="T52" s="48"/>
      <c r="U52" s="48"/>
    </row>
    <row r="53" spans="1:21" ht="30.75" customHeight="1" thickBot="1" x14ac:dyDescent="0.25">
      <c r="A53" s="48"/>
      <c r="B53" s="1165" t="s">
        <v>21</v>
      </c>
      <c r="C53" s="1166"/>
      <c r="D53" s="67"/>
      <c r="E53" s="1167" t="s">
        <v>22</v>
      </c>
      <c r="F53" s="1167"/>
      <c r="G53" s="1167"/>
      <c r="H53" s="1167"/>
      <c r="I53" s="1167"/>
      <c r="J53" s="1168"/>
      <c r="K53" s="68">
        <v>168</v>
      </c>
      <c r="L53" s="69">
        <v>149</v>
      </c>
      <c r="M53" s="69">
        <v>133</v>
      </c>
      <c r="N53" s="69">
        <v>156</v>
      </c>
      <c r="O53" s="70">
        <v>217</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578</v>
      </c>
      <c r="P56" s="48"/>
      <c r="Q56" s="48"/>
      <c r="R56" s="48"/>
      <c r="S56" s="48"/>
      <c r="T56" s="48"/>
      <c r="U56" s="48"/>
    </row>
    <row r="57" spans="1:21" ht="31.5" customHeight="1" thickBot="1" x14ac:dyDescent="0.3">
      <c r="A57" s="48"/>
      <c r="B57" s="76"/>
      <c r="C57" s="77"/>
      <c r="D57" s="77"/>
      <c r="E57" s="78"/>
      <c r="F57" s="78"/>
      <c r="G57" s="78"/>
      <c r="H57" s="78"/>
      <c r="I57" s="78"/>
      <c r="J57" s="79" t="s">
        <v>2</v>
      </c>
      <c r="K57" s="80" t="s">
        <v>579</v>
      </c>
      <c r="L57" s="81" t="s">
        <v>580</v>
      </c>
      <c r="M57" s="81" t="s">
        <v>581</v>
      </c>
      <c r="N57" s="81" t="s">
        <v>582</v>
      </c>
      <c r="O57" s="82" t="s">
        <v>583</v>
      </c>
      <c r="P57" s="48"/>
      <c r="Q57" s="48"/>
      <c r="R57" s="48"/>
      <c r="S57" s="48"/>
      <c r="T57" s="48"/>
      <c r="U57" s="48"/>
    </row>
    <row r="58" spans="1:21" ht="31.5" customHeight="1" x14ac:dyDescent="0.2">
      <c r="B58" s="1169" t="s">
        <v>26</v>
      </c>
      <c r="C58" s="1170"/>
      <c r="D58" s="1175" t="s">
        <v>27</v>
      </c>
      <c r="E58" s="1176"/>
      <c r="F58" s="1176"/>
      <c r="G58" s="1176"/>
      <c r="H58" s="1176"/>
      <c r="I58" s="1176"/>
      <c r="J58" s="1177"/>
      <c r="K58" s="83"/>
      <c r="L58" s="84"/>
      <c r="M58" s="84"/>
      <c r="N58" s="84"/>
      <c r="O58" s="85"/>
    </row>
    <row r="59" spans="1:21" ht="31.5" customHeight="1" x14ac:dyDescent="0.2">
      <c r="B59" s="1171"/>
      <c r="C59" s="1172"/>
      <c r="D59" s="1178" t="s">
        <v>28</v>
      </c>
      <c r="E59" s="1179"/>
      <c r="F59" s="1179"/>
      <c r="G59" s="1179"/>
      <c r="H59" s="1179"/>
      <c r="I59" s="1179"/>
      <c r="J59" s="1180"/>
      <c r="K59" s="86"/>
      <c r="L59" s="87"/>
      <c r="M59" s="87"/>
      <c r="N59" s="87"/>
      <c r="O59" s="88"/>
    </row>
    <row r="60" spans="1:21" ht="31.5" customHeight="1" thickBot="1" x14ac:dyDescent="0.25">
      <c r="B60" s="1173"/>
      <c r="C60" s="1174"/>
      <c r="D60" s="1181" t="s">
        <v>29</v>
      </c>
      <c r="E60" s="1182"/>
      <c r="F60" s="1182"/>
      <c r="G60" s="1182"/>
      <c r="H60" s="1182"/>
      <c r="I60" s="1182"/>
      <c r="J60" s="1183"/>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Y4NWltCz7N/KezMZBddExHHSbhUN7Pbq01vKXHcjBU3BMAsWhhZLm+RLGrM5yBaRoWa0WY3F5MsJRLmx64tURA==" saltValue="GX4EcTm6bfQPF7q8NVWnW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3"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3">
      <c r="B40" s="98" t="s">
        <v>10</v>
      </c>
      <c r="C40" s="99"/>
      <c r="D40" s="99"/>
      <c r="E40" s="100"/>
      <c r="F40" s="100"/>
      <c r="G40" s="100"/>
      <c r="H40" s="101" t="s">
        <v>2</v>
      </c>
      <c r="I40" s="102" t="s">
        <v>565</v>
      </c>
      <c r="J40" s="103" t="s">
        <v>566</v>
      </c>
      <c r="K40" s="103" t="s">
        <v>567</v>
      </c>
      <c r="L40" s="103" t="s">
        <v>568</v>
      </c>
      <c r="M40" s="104" t="s">
        <v>569</v>
      </c>
    </row>
    <row r="41" spans="2:13" ht="27.75" customHeight="1" x14ac:dyDescent="0.2">
      <c r="B41" s="1184" t="s">
        <v>32</v>
      </c>
      <c r="C41" s="1185"/>
      <c r="D41" s="105"/>
      <c r="E41" s="1190" t="s">
        <v>33</v>
      </c>
      <c r="F41" s="1190"/>
      <c r="G41" s="1190"/>
      <c r="H41" s="1191"/>
      <c r="I41" s="355">
        <v>3554</v>
      </c>
      <c r="J41" s="356">
        <v>3493</v>
      </c>
      <c r="K41" s="356">
        <v>3554</v>
      </c>
      <c r="L41" s="356">
        <v>3787</v>
      </c>
      <c r="M41" s="357">
        <v>3498</v>
      </c>
    </row>
    <row r="42" spans="2:13" ht="27.75" customHeight="1" x14ac:dyDescent="0.2">
      <c r="B42" s="1186"/>
      <c r="C42" s="1187"/>
      <c r="D42" s="106"/>
      <c r="E42" s="1192" t="s">
        <v>34</v>
      </c>
      <c r="F42" s="1192"/>
      <c r="G42" s="1192"/>
      <c r="H42" s="1193"/>
      <c r="I42" s="358" t="s">
        <v>524</v>
      </c>
      <c r="J42" s="359" t="s">
        <v>524</v>
      </c>
      <c r="K42" s="359" t="s">
        <v>524</v>
      </c>
      <c r="L42" s="359" t="s">
        <v>524</v>
      </c>
      <c r="M42" s="360" t="s">
        <v>524</v>
      </c>
    </row>
    <row r="43" spans="2:13" ht="27.75" customHeight="1" x14ac:dyDescent="0.2">
      <c r="B43" s="1186"/>
      <c r="C43" s="1187"/>
      <c r="D43" s="106"/>
      <c r="E43" s="1192" t="s">
        <v>35</v>
      </c>
      <c r="F43" s="1192"/>
      <c r="G43" s="1192"/>
      <c r="H43" s="1193"/>
      <c r="I43" s="358">
        <v>1122</v>
      </c>
      <c r="J43" s="359">
        <v>1071</v>
      </c>
      <c r="K43" s="359">
        <v>1032</v>
      </c>
      <c r="L43" s="359">
        <v>1020</v>
      </c>
      <c r="M43" s="360">
        <v>997</v>
      </c>
    </row>
    <row r="44" spans="2:13" ht="27.75" customHeight="1" x14ac:dyDescent="0.2">
      <c r="B44" s="1186"/>
      <c r="C44" s="1187"/>
      <c r="D44" s="106"/>
      <c r="E44" s="1192" t="s">
        <v>36</v>
      </c>
      <c r="F44" s="1192"/>
      <c r="G44" s="1192"/>
      <c r="H44" s="1193"/>
      <c r="I44" s="358">
        <v>408</v>
      </c>
      <c r="J44" s="359">
        <v>636</v>
      </c>
      <c r="K44" s="359">
        <v>1401</v>
      </c>
      <c r="L44" s="359">
        <v>1369</v>
      </c>
      <c r="M44" s="360">
        <v>1436</v>
      </c>
    </row>
    <row r="45" spans="2:13" ht="27.75" customHeight="1" x14ac:dyDescent="0.2">
      <c r="B45" s="1186"/>
      <c r="C45" s="1187"/>
      <c r="D45" s="106"/>
      <c r="E45" s="1192" t="s">
        <v>37</v>
      </c>
      <c r="F45" s="1192"/>
      <c r="G45" s="1192"/>
      <c r="H45" s="1193"/>
      <c r="I45" s="358">
        <v>738</v>
      </c>
      <c r="J45" s="359">
        <v>724</v>
      </c>
      <c r="K45" s="359">
        <v>701</v>
      </c>
      <c r="L45" s="359">
        <v>682</v>
      </c>
      <c r="M45" s="360">
        <v>689</v>
      </c>
    </row>
    <row r="46" spans="2:13" ht="27.75" customHeight="1" x14ac:dyDescent="0.2">
      <c r="B46" s="1186"/>
      <c r="C46" s="1187"/>
      <c r="D46" s="107"/>
      <c r="E46" s="1192" t="s">
        <v>38</v>
      </c>
      <c r="F46" s="1192"/>
      <c r="G46" s="1192"/>
      <c r="H46" s="1193"/>
      <c r="I46" s="358">
        <v>232</v>
      </c>
      <c r="J46" s="359" t="s">
        <v>524</v>
      </c>
      <c r="K46" s="359" t="s">
        <v>524</v>
      </c>
      <c r="L46" s="359" t="s">
        <v>524</v>
      </c>
      <c r="M46" s="360" t="s">
        <v>524</v>
      </c>
    </row>
    <row r="47" spans="2:13" ht="27.75" customHeight="1" x14ac:dyDescent="0.2">
      <c r="B47" s="1186"/>
      <c r="C47" s="1187"/>
      <c r="D47" s="108"/>
      <c r="E47" s="1194" t="s">
        <v>39</v>
      </c>
      <c r="F47" s="1195"/>
      <c r="G47" s="1195"/>
      <c r="H47" s="1196"/>
      <c r="I47" s="358" t="s">
        <v>524</v>
      </c>
      <c r="J47" s="359" t="s">
        <v>524</v>
      </c>
      <c r="K47" s="359" t="s">
        <v>524</v>
      </c>
      <c r="L47" s="359" t="s">
        <v>524</v>
      </c>
      <c r="M47" s="360" t="s">
        <v>524</v>
      </c>
    </row>
    <row r="48" spans="2:13" ht="27.75" customHeight="1" x14ac:dyDescent="0.2">
      <c r="B48" s="1186"/>
      <c r="C48" s="1187"/>
      <c r="D48" s="106"/>
      <c r="E48" s="1192" t="s">
        <v>40</v>
      </c>
      <c r="F48" s="1192"/>
      <c r="G48" s="1192"/>
      <c r="H48" s="1193"/>
      <c r="I48" s="358" t="s">
        <v>524</v>
      </c>
      <c r="J48" s="359" t="s">
        <v>524</v>
      </c>
      <c r="K48" s="359" t="s">
        <v>524</v>
      </c>
      <c r="L48" s="359" t="s">
        <v>524</v>
      </c>
      <c r="M48" s="360" t="s">
        <v>524</v>
      </c>
    </row>
    <row r="49" spans="2:13" ht="27.75" customHeight="1" x14ac:dyDescent="0.2">
      <c r="B49" s="1188"/>
      <c r="C49" s="1189"/>
      <c r="D49" s="106"/>
      <c r="E49" s="1192" t="s">
        <v>41</v>
      </c>
      <c r="F49" s="1192"/>
      <c r="G49" s="1192"/>
      <c r="H49" s="1193"/>
      <c r="I49" s="358" t="s">
        <v>524</v>
      </c>
      <c r="J49" s="359" t="s">
        <v>524</v>
      </c>
      <c r="K49" s="359" t="s">
        <v>524</v>
      </c>
      <c r="L49" s="359" t="s">
        <v>524</v>
      </c>
      <c r="M49" s="360" t="s">
        <v>524</v>
      </c>
    </row>
    <row r="50" spans="2:13" ht="27.75" customHeight="1" x14ac:dyDescent="0.2">
      <c r="B50" s="1197" t="s">
        <v>42</v>
      </c>
      <c r="C50" s="1198"/>
      <c r="D50" s="109"/>
      <c r="E50" s="1192" t="s">
        <v>43</v>
      </c>
      <c r="F50" s="1192"/>
      <c r="G50" s="1192"/>
      <c r="H50" s="1193"/>
      <c r="I50" s="358">
        <v>2516</v>
      </c>
      <c r="J50" s="359">
        <v>2642</v>
      </c>
      <c r="K50" s="359">
        <v>2666</v>
      </c>
      <c r="L50" s="359">
        <v>3916</v>
      </c>
      <c r="M50" s="360">
        <v>5899</v>
      </c>
    </row>
    <row r="51" spans="2:13" ht="27.75" customHeight="1" x14ac:dyDescent="0.2">
      <c r="B51" s="1186"/>
      <c r="C51" s="1187"/>
      <c r="D51" s="106"/>
      <c r="E51" s="1192" t="s">
        <v>44</v>
      </c>
      <c r="F51" s="1192"/>
      <c r="G51" s="1192"/>
      <c r="H51" s="1193"/>
      <c r="I51" s="358">
        <v>574</v>
      </c>
      <c r="J51" s="359">
        <v>512</v>
      </c>
      <c r="K51" s="359">
        <v>487</v>
      </c>
      <c r="L51" s="359">
        <v>496</v>
      </c>
      <c r="M51" s="360">
        <v>526</v>
      </c>
    </row>
    <row r="52" spans="2:13" ht="27.75" customHeight="1" x14ac:dyDescent="0.2">
      <c r="B52" s="1188"/>
      <c r="C52" s="1189"/>
      <c r="D52" s="106"/>
      <c r="E52" s="1192" t="s">
        <v>45</v>
      </c>
      <c r="F52" s="1192"/>
      <c r="G52" s="1192"/>
      <c r="H52" s="1193"/>
      <c r="I52" s="358">
        <v>3915</v>
      </c>
      <c r="J52" s="359">
        <v>4331</v>
      </c>
      <c r="K52" s="359">
        <v>4416</v>
      </c>
      <c r="L52" s="359">
        <v>4499</v>
      </c>
      <c r="M52" s="360">
        <v>4391</v>
      </c>
    </row>
    <row r="53" spans="2:13" ht="27.75" customHeight="1" thickBot="1" x14ac:dyDescent="0.25">
      <c r="B53" s="1199" t="s">
        <v>46</v>
      </c>
      <c r="C53" s="1200"/>
      <c r="D53" s="110"/>
      <c r="E53" s="1201" t="s">
        <v>47</v>
      </c>
      <c r="F53" s="1201"/>
      <c r="G53" s="1201"/>
      <c r="H53" s="1202"/>
      <c r="I53" s="361">
        <v>-951</v>
      </c>
      <c r="J53" s="362">
        <v>-1561</v>
      </c>
      <c r="K53" s="362">
        <v>-882</v>
      </c>
      <c r="L53" s="362">
        <v>-2053</v>
      </c>
      <c r="M53" s="363">
        <v>-4197</v>
      </c>
    </row>
    <row r="54" spans="2:13" ht="27.75" customHeight="1" x14ac:dyDescent="0.25">
      <c r="B54" s="111" t="s">
        <v>48</v>
      </c>
      <c r="C54" s="112"/>
      <c r="D54" s="112"/>
      <c r="E54" s="113"/>
      <c r="F54" s="113"/>
      <c r="G54" s="113"/>
      <c r="H54" s="113"/>
      <c r="I54" s="114"/>
      <c r="J54" s="114"/>
      <c r="K54" s="114"/>
      <c r="L54" s="114"/>
      <c r="M54" s="114"/>
    </row>
    <row r="55" spans="2:13" ht="13" x14ac:dyDescent="0.2"/>
  </sheetData>
  <sheetProtection algorithmName="SHA-512" hashValue="1/8VNcW6cigXRzj9CF461fR8EUJ8L3tBbRH6dr8WxaYw28Bwwv03O7pyPj20JzlReQ+71PJM4LMaf0pGtEuZ+A==" saltValue="IK6m8KnYXEEPAWvc38a3V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49</v>
      </c>
    </row>
    <row r="54" spans="2:8" ht="29.25" customHeight="1" thickBot="1" x14ac:dyDescent="0.35">
      <c r="B54" s="116" t="s">
        <v>1</v>
      </c>
      <c r="C54" s="117"/>
      <c r="D54" s="117"/>
      <c r="E54" s="118" t="s">
        <v>2</v>
      </c>
      <c r="F54" s="119" t="s">
        <v>567</v>
      </c>
      <c r="G54" s="119" t="s">
        <v>568</v>
      </c>
      <c r="H54" s="120" t="s">
        <v>569</v>
      </c>
    </row>
    <row r="55" spans="2:8" ht="52.5" customHeight="1" x14ac:dyDescent="0.2">
      <c r="B55" s="121"/>
      <c r="C55" s="1211" t="s">
        <v>50</v>
      </c>
      <c r="D55" s="1211"/>
      <c r="E55" s="1212"/>
      <c r="F55" s="122">
        <v>1239</v>
      </c>
      <c r="G55" s="122">
        <v>1389</v>
      </c>
      <c r="H55" s="123">
        <v>1864</v>
      </c>
    </row>
    <row r="56" spans="2:8" ht="52.5" customHeight="1" x14ac:dyDescent="0.2">
      <c r="B56" s="124"/>
      <c r="C56" s="1213" t="s">
        <v>51</v>
      </c>
      <c r="D56" s="1213"/>
      <c r="E56" s="1214"/>
      <c r="F56" s="125">
        <v>302</v>
      </c>
      <c r="G56" s="125">
        <v>372</v>
      </c>
      <c r="H56" s="126">
        <v>472</v>
      </c>
    </row>
    <row r="57" spans="2:8" ht="53.25" customHeight="1" x14ac:dyDescent="0.2">
      <c r="B57" s="124"/>
      <c r="C57" s="1215" t="s">
        <v>52</v>
      </c>
      <c r="D57" s="1215"/>
      <c r="E57" s="1216"/>
      <c r="F57" s="127">
        <v>850</v>
      </c>
      <c r="G57" s="127">
        <v>1781</v>
      </c>
      <c r="H57" s="128">
        <v>3134</v>
      </c>
    </row>
    <row r="58" spans="2:8" ht="45.75" customHeight="1" x14ac:dyDescent="0.2">
      <c r="B58" s="129"/>
      <c r="C58" s="1203" t="s">
        <v>597</v>
      </c>
      <c r="D58" s="1204"/>
      <c r="E58" s="1205"/>
      <c r="F58" s="130">
        <v>150</v>
      </c>
      <c r="G58" s="130">
        <v>500</v>
      </c>
      <c r="H58" s="131">
        <v>1502</v>
      </c>
    </row>
    <row r="59" spans="2:8" ht="45.75" customHeight="1" x14ac:dyDescent="0.2">
      <c r="B59" s="129"/>
      <c r="C59" s="1203" t="s">
        <v>598</v>
      </c>
      <c r="D59" s="1204"/>
      <c r="E59" s="1205"/>
      <c r="F59" s="130">
        <v>13</v>
      </c>
      <c r="G59" s="130">
        <v>513</v>
      </c>
      <c r="H59" s="131">
        <v>783</v>
      </c>
    </row>
    <row r="60" spans="2:8" ht="45.75" customHeight="1" x14ac:dyDescent="0.2">
      <c r="B60" s="129"/>
      <c r="C60" s="1203" t="s">
        <v>599</v>
      </c>
      <c r="D60" s="1204"/>
      <c r="E60" s="1205"/>
      <c r="F60" s="130">
        <v>544</v>
      </c>
      <c r="G60" s="130">
        <v>614</v>
      </c>
      <c r="H60" s="131">
        <v>695</v>
      </c>
    </row>
    <row r="61" spans="2:8" ht="45.75" customHeight="1" x14ac:dyDescent="0.2">
      <c r="B61" s="129"/>
      <c r="C61" s="1203" t="s">
        <v>600</v>
      </c>
      <c r="D61" s="1204"/>
      <c r="E61" s="1205"/>
      <c r="F61" s="130">
        <v>124</v>
      </c>
      <c r="G61" s="130">
        <v>124</v>
      </c>
      <c r="H61" s="131">
        <v>124</v>
      </c>
    </row>
    <row r="62" spans="2:8" ht="45.75" customHeight="1" thickBot="1" x14ac:dyDescent="0.25">
      <c r="B62" s="132"/>
      <c r="C62" s="1206" t="s">
        <v>601</v>
      </c>
      <c r="D62" s="1207"/>
      <c r="E62" s="1208"/>
      <c r="F62" s="133">
        <v>17</v>
      </c>
      <c r="G62" s="133">
        <v>27</v>
      </c>
      <c r="H62" s="134">
        <v>27</v>
      </c>
    </row>
    <row r="63" spans="2:8" ht="52.5" customHeight="1" thickBot="1" x14ac:dyDescent="0.25">
      <c r="B63" s="135"/>
      <c r="C63" s="1209" t="s">
        <v>53</v>
      </c>
      <c r="D63" s="1209"/>
      <c r="E63" s="1210"/>
      <c r="F63" s="136">
        <v>2390</v>
      </c>
      <c r="G63" s="136">
        <v>3542</v>
      </c>
      <c r="H63" s="137">
        <v>5470</v>
      </c>
    </row>
    <row r="64" spans="2:8" ht="13" x14ac:dyDescent="0.2"/>
  </sheetData>
  <sheetProtection algorithmName="SHA-512" hashValue="Q0+N6jZY65UIUUditbApHsx+sxUcc3OVrYKf6MLOP7tBiVSAJPh2c90AYZ2M6mBANTQk7a0GbeebVYb1vQFiDw==" saltValue="XqbjO+3tGiQl9cHbgXkXf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54</v>
      </c>
      <c r="E2" s="149"/>
      <c r="F2" s="150" t="s">
        <v>563</v>
      </c>
      <c r="G2" s="151"/>
      <c r="H2" s="152"/>
    </row>
    <row r="3" spans="1:8" x14ac:dyDescent="0.2">
      <c r="A3" s="148" t="s">
        <v>556</v>
      </c>
      <c r="B3" s="153"/>
      <c r="C3" s="154"/>
      <c r="D3" s="155">
        <v>19441</v>
      </c>
      <c r="E3" s="156"/>
      <c r="F3" s="157">
        <v>108252</v>
      </c>
      <c r="G3" s="158"/>
      <c r="H3" s="159"/>
    </row>
    <row r="4" spans="1:8" x14ac:dyDescent="0.2">
      <c r="A4" s="160"/>
      <c r="B4" s="161"/>
      <c r="C4" s="162"/>
      <c r="D4" s="163">
        <v>12994</v>
      </c>
      <c r="E4" s="164"/>
      <c r="F4" s="165">
        <v>50321</v>
      </c>
      <c r="G4" s="166"/>
      <c r="H4" s="167"/>
    </row>
    <row r="5" spans="1:8" x14ac:dyDescent="0.2">
      <c r="A5" s="148" t="s">
        <v>558</v>
      </c>
      <c r="B5" s="153"/>
      <c r="C5" s="154"/>
      <c r="D5" s="155">
        <v>25789</v>
      </c>
      <c r="E5" s="156"/>
      <c r="F5" s="157">
        <v>93492</v>
      </c>
      <c r="G5" s="158"/>
      <c r="H5" s="159"/>
    </row>
    <row r="6" spans="1:8" x14ac:dyDescent="0.2">
      <c r="A6" s="160"/>
      <c r="B6" s="161"/>
      <c r="C6" s="162"/>
      <c r="D6" s="163">
        <v>18231</v>
      </c>
      <c r="E6" s="164"/>
      <c r="F6" s="165">
        <v>53316</v>
      </c>
      <c r="G6" s="166"/>
      <c r="H6" s="167"/>
    </row>
    <row r="7" spans="1:8" x14ac:dyDescent="0.2">
      <c r="A7" s="148" t="s">
        <v>559</v>
      </c>
      <c r="B7" s="153"/>
      <c r="C7" s="154"/>
      <c r="D7" s="155">
        <v>40781</v>
      </c>
      <c r="E7" s="156"/>
      <c r="F7" s="157">
        <v>94796</v>
      </c>
      <c r="G7" s="158"/>
      <c r="H7" s="159"/>
    </row>
    <row r="8" spans="1:8" x14ac:dyDescent="0.2">
      <c r="A8" s="160"/>
      <c r="B8" s="161"/>
      <c r="C8" s="162"/>
      <c r="D8" s="163">
        <v>32290</v>
      </c>
      <c r="E8" s="164"/>
      <c r="F8" s="165">
        <v>55781</v>
      </c>
      <c r="G8" s="166"/>
      <c r="H8" s="167"/>
    </row>
    <row r="9" spans="1:8" x14ac:dyDescent="0.2">
      <c r="A9" s="148" t="s">
        <v>560</v>
      </c>
      <c r="B9" s="153"/>
      <c r="C9" s="154"/>
      <c r="D9" s="155">
        <v>62291</v>
      </c>
      <c r="E9" s="156"/>
      <c r="F9" s="157">
        <v>85942</v>
      </c>
      <c r="G9" s="158"/>
      <c r="H9" s="159"/>
    </row>
    <row r="10" spans="1:8" x14ac:dyDescent="0.2">
      <c r="A10" s="160"/>
      <c r="B10" s="161"/>
      <c r="C10" s="162"/>
      <c r="D10" s="163">
        <v>52703</v>
      </c>
      <c r="E10" s="164"/>
      <c r="F10" s="165">
        <v>48630</v>
      </c>
      <c r="G10" s="166"/>
      <c r="H10" s="167"/>
    </row>
    <row r="11" spans="1:8" x14ac:dyDescent="0.2">
      <c r="A11" s="148" t="s">
        <v>561</v>
      </c>
      <c r="B11" s="153"/>
      <c r="C11" s="154"/>
      <c r="D11" s="155">
        <v>27796</v>
      </c>
      <c r="E11" s="156"/>
      <c r="F11" s="157">
        <v>95007</v>
      </c>
      <c r="G11" s="158"/>
      <c r="H11" s="159"/>
    </row>
    <row r="12" spans="1:8" x14ac:dyDescent="0.2">
      <c r="A12" s="160"/>
      <c r="B12" s="161"/>
      <c r="C12" s="168"/>
      <c r="D12" s="163">
        <v>21896</v>
      </c>
      <c r="E12" s="164"/>
      <c r="F12" s="165">
        <v>48509</v>
      </c>
      <c r="G12" s="166"/>
      <c r="H12" s="167"/>
    </row>
    <row r="13" spans="1:8" x14ac:dyDescent="0.2">
      <c r="A13" s="148"/>
      <c r="B13" s="153"/>
      <c r="C13" s="169"/>
      <c r="D13" s="170">
        <v>35220</v>
      </c>
      <c r="E13" s="171"/>
      <c r="F13" s="172">
        <v>95498</v>
      </c>
      <c r="G13" s="173"/>
      <c r="H13" s="159"/>
    </row>
    <row r="14" spans="1:8" x14ac:dyDescent="0.2">
      <c r="A14" s="160"/>
      <c r="B14" s="161"/>
      <c r="C14" s="162"/>
      <c r="D14" s="163">
        <v>27623</v>
      </c>
      <c r="E14" s="164"/>
      <c r="F14" s="165">
        <v>51311</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8.35</v>
      </c>
      <c r="C19" s="174">
        <f>ROUND(VALUE(SUBSTITUTE(実質収支比率等に係る経年分析!G$48,"▲","-")),2)</f>
        <v>7.02</v>
      </c>
      <c r="D19" s="174">
        <f>ROUND(VALUE(SUBSTITUTE(実質収支比率等に係る経年分析!H$48,"▲","-")),2)</f>
        <v>10.94</v>
      </c>
      <c r="E19" s="174">
        <f>ROUND(VALUE(SUBSTITUTE(実質収支比率等に係る経年分析!I$48,"▲","-")),2)</f>
        <v>23.29</v>
      </c>
      <c r="F19" s="174">
        <f>ROUND(VALUE(SUBSTITUTE(実質収支比率等に係る経年分析!J$48,"▲","-")),2)</f>
        <v>16.09</v>
      </c>
    </row>
    <row r="20" spans="1:11" x14ac:dyDescent="0.2">
      <c r="A20" s="174" t="s">
        <v>57</v>
      </c>
      <c r="B20" s="174">
        <f>ROUND(VALUE(SUBSTITUTE(実質収支比率等に係る経年分析!F$47,"▲","-")),2)</f>
        <v>41.15</v>
      </c>
      <c r="C20" s="174">
        <f>ROUND(VALUE(SUBSTITUTE(実質収支比率等に係る経年分析!G$47,"▲","-")),2)</f>
        <v>39.369999999999997</v>
      </c>
      <c r="D20" s="174">
        <f>ROUND(VALUE(SUBSTITUTE(実質収支比率等に係る経年分析!H$47,"▲","-")),2)</f>
        <v>37.99</v>
      </c>
      <c r="E20" s="174">
        <f>ROUND(VALUE(SUBSTITUTE(実質収支比率等に係る経年分析!I$47,"▲","-")),2)</f>
        <v>39.58</v>
      </c>
      <c r="F20" s="174">
        <f>ROUND(VALUE(SUBSTITUTE(実質収支比率等に係る経年分析!J$47,"▲","-")),2)</f>
        <v>54.06</v>
      </c>
    </row>
    <row r="21" spans="1:11" x14ac:dyDescent="0.2">
      <c r="A21" s="174" t="s">
        <v>58</v>
      </c>
      <c r="B21" s="174">
        <f>IF(ISNUMBER(VALUE(SUBSTITUTE(実質収支比率等に係る経年分析!F$49,"▲","-"))),ROUND(VALUE(SUBSTITUTE(実質収支比率等に係る経年分析!F$49,"▲","-")),2),NA())</f>
        <v>0.56000000000000005</v>
      </c>
      <c r="C21" s="174">
        <f>IF(ISNUMBER(VALUE(SUBSTITUTE(実質収支比率等に係る経年分析!G$49,"▲","-"))),ROUND(VALUE(SUBSTITUTE(実質収支比率等に係る経年分析!G$49,"▲","-")),2),NA())</f>
        <v>-3.29</v>
      </c>
      <c r="D21" s="174">
        <f>IF(ISNUMBER(VALUE(SUBSTITUTE(実質収支比率等に係る経年分析!H$49,"▲","-"))),ROUND(VALUE(SUBSTITUTE(実質収支比率等に係る経年分析!H$49,"▲","-")),2),NA())</f>
        <v>5.26</v>
      </c>
      <c r="E21" s="174">
        <f>IF(ISNUMBER(VALUE(SUBSTITUTE(実質収支比率等に係る経年分析!I$49,"▲","-"))),ROUND(VALUE(SUBSTITUTE(実質収支比率等に係る経年分析!I$49,"▲","-")),2),NA())</f>
        <v>17.41</v>
      </c>
      <c r="F21" s="174">
        <f>IF(ISNUMBER(VALUE(SUBSTITUTE(実質収支比率等に係る経年分析!J$49,"▲","-"))),ROUND(VALUE(SUBSTITUTE(実質収支比率等に係る経年分析!J$49,"▲","-")),2),NA())</f>
        <v>6.14</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2">
      <c r="A31" s="175" t="e">
        <f>IF(連結実質赤字比率に係る赤字・黒字の構成分析!C$39="",NA(),連結実質赤字比率に係る赤字・黒字の構成分析!C$39)</f>
        <v>#N/A</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#VALUE!</v>
      </c>
      <c r="G31" s="175" t="e">
        <f>IF(ROUND(VALUE(SUBSTITUTE(連結実質赤字比率に係る赤字・黒字の構成分析!H$39,"▲", "-")), 2) &gt;= 0, ABS(ROUND(VALUE(SUBSTITUTE(連結実質赤字比率に係る赤字・黒字の構成分析!H$39,"▲", "-")), 2)), NA())</f>
        <v>#VALUE!</v>
      </c>
      <c r="H31" s="175" t="e">
        <f>IF(ROUND(VALUE(SUBSTITUTE(連結実質赤字比率に係る赤字・黒字の構成分析!I$39,"▲", "-")), 2) &lt; 0, ABS(ROUND(VALUE(SUBSTITUTE(連結実質赤字比率に係る赤字・黒字の構成分析!I$39,"▲", "-")), 2)), NA())</f>
        <v>#VALUE!</v>
      </c>
      <c r="I31" s="175" t="e">
        <f>IF(ROUND(VALUE(SUBSTITUTE(連結実質赤字比率に係る赤字・黒字の構成分析!I$39,"▲", "-")), 2) &gt;= 0, ABS(ROUND(VALUE(SUBSTITUTE(連結実質赤字比率に係る赤字・黒字の構成分析!I$39,"▲", "-")), 2)), NA())</f>
        <v>#VALUE!</v>
      </c>
      <c r="J31" s="175" t="e">
        <f>IF(ROUND(VALUE(SUBSTITUTE(連結実質赤字比率に係る赤字・黒字の構成分析!J$39,"▲", "-")), 2) &lt; 0, ABS(ROUND(VALUE(SUBSTITUTE(連結実質赤字比率に係る赤字・黒字の構成分析!J$39,"▲", "-")), 2)), NA())</f>
        <v>#VALUE!</v>
      </c>
      <c r="K31" s="175" t="e">
        <f>IF(ROUND(VALUE(SUBSTITUTE(連結実質赤字比率に係る赤字・黒字の構成分析!J$39,"▲", "-")), 2) &gt;= 0, ABS(ROUND(VALUE(SUBSTITUTE(連結実質赤字比率に係る赤字・黒字の構成分析!J$39,"▲", "-")), 2)), NA())</f>
        <v>#VALUE!</v>
      </c>
    </row>
    <row r="32" spans="1:11" x14ac:dyDescent="0.2">
      <c r="A32" s="175" t="str">
        <f>IF(連結実質赤字比率に係る赤字・黒字の構成分析!C$38="",NA(),連結実質赤字比率に係る赤字・黒字の構成分析!C$38)</f>
        <v>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0.08</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0.09</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0.08</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0.06</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7.0000000000000007E-2</v>
      </c>
    </row>
    <row r="33" spans="1:16" x14ac:dyDescent="0.2">
      <c r="A33" s="175" t="str">
        <f>IF(連結実質赤字比率に係る赤字・黒字の構成分析!C$37="",NA(),連結実質赤字比率に係る赤字・黒字の構成分析!C$37)</f>
        <v>下水道事業特別会計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0.28999999999999998</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0.38</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0.24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0.09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0.19</v>
      </c>
    </row>
    <row r="34" spans="1:16" x14ac:dyDescent="0.2">
      <c r="A34" s="175" t="str">
        <f>IF(連結実質赤字比率に係る赤字・黒字の構成分析!C$36="",NA(),連結実質赤字比率に係る赤字・黒字の構成分析!C$36)</f>
        <v>国民健康保険特別会計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1.54</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1.46</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1.49</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1.0900000000000001</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0.94</v>
      </c>
    </row>
    <row r="35" spans="1:16" x14ac:dyDescent="0.2">
      <c r="A35" s="175" t="str">
        <f>IF(連結実質赤字比率に係る赤字・黒字の構成分析!C$35="",NA(),連結実質赤字比率に係る赤字・黒字の構成分析!C$35)</f>
        <v>介護保険特別会計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1.74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1.88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2.2000000000000002</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1.59</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1.72</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8.34</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7.02</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10.93</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23.28</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16.09</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341</v>
      </c>
      <c r="E42" s="176"/>
      <c r="F42" s="176"/>
      <c r="G42" s="176">
        <f>'実質公債費比率（分子）の構造'!L$52</f>
        <v>333</v>
      </c>
      <c r="H42" s="176"/>
      <c r="I42" s="176"/>
      <c r="J42" s="176">
        <f>'実質公債費比率（分子）の構造'!M$52</f>
        <v>352</v>
      </c>
      <c r="K42" s="176"/>
      <c r="L42" s="176"/>
      <c r="M42" s="176">
        <f>'実質公債費比率（分子）の構造'!N$52</f>
        <v>371</v>
      </c>
      <c r="N42" s="176"/>
      <c r="O42" s="176"/>
      <c r="P42" s="176">
        <f>'実質公債費比率（分子）の構造'!O$52</f>
        <v>379</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0</v>
      </c>
      <c r="C44" s="176"/>
      <c r="D44" s="176"/>
      <c r="E44" s="176">
        <f>'実質公債費比率（分子）の構造'!L$50</f>
        <v>0</v>
      </c>
      <c r="F44" s="176"/>
      <c r="G44" s="176"/>
      <c r="H44" s="176">
        <f>'実質公債費比率（分子）の構造'!M$50</f>
        <v>0</v>
      </c>
      <c r="I44" s="176"/>
      <c r="J44" s="176"/>
      <c r="K44" s="176">
        <f>'実質公債費比率（分子）の構造'!N$50</f>
        <v>0</v>
      </c>
      <c r="L44" s="176"/>
      <c r="M44" s="176"/>
      <c r="N44" s="176">
        <f>'実質公債費比率（分子）の構造'!O$50</f>
        <v>0</v>
      </c>
      <c r="O44" s="176"/>
      <c r="P44" s="176"/>
    </row>
    <row r="45" spans="1:16" x14ac:dyDescent="0.2">
      <c r="A45" s="176" t="s">
        <v>68</v>
      </c>
      <c r="B45" s="176">
        <f>'実質公債費比率（分子）の構造'!K$49</f>
        <v>74</v>
      </c>
      <c r="C45" s="176"/>
      <c r="D45" s="176"/>
      <c r="E45" s="176">
        <f>'実質公債費比率（分子）の構造'!L$49</f>
        <v>64</v>
      </c>
      <c r="F45" s="176"/>
      <c r="G45" s="176"/>
      <c r="H45" s="176">
        <f>'実質公債費比率（分子）の構造'!M$49</f>
        <v>55</v>
      </c>
      <c r="I45" s="176"/>
      <c r="J45" s="176"/>
      <c r="K45" s="176">
        <f>'実質公債費比率（分子）の構造'!N$49</f>
        <v>79</v>
      </c>
      <c r="L45" s="176"/>
      <c r="M45" s="176"/>
      <c r="N45" s="176">
        <f>'実質公債費比率（分子）の構造'!O$49</f>
        <v>73</v>
      </c>
      <c r="O45" s="176"/>
      <c r="P45" s="176"/>
    </row>
    <row r="46" spans="1:16" x14ac:dyDescent="0.2">
      <c r="A46" s="176" t="s">
        <v>69</v>
      </c>
      <c r="B46" s="176">
        <f>'実質公債費比率（分子）の構造'!K$48</f>
        <v>95</v>
      </c>
      <c r="C46" s="176"/>
      <c r="D46" s="176"/>
      <c r="E46" s="176">
        <f>'実質公債費比率（分子）の構造'!L$48</f>
        <v>98</v>
      </c>
      <c r="F46" s="176"/>
      <c r="G46" s="176"/>
      <c r="H46" s="176">
        <f>'実質公債費比率（分子）の構造'!M$48</f>
        <v>100</v>
      </c>
      <c r="I46" s="176"/>
      <c r="J46" s="176"/>
      <c r="K46" s="176">
        <f>'実質公債費比率（分子）の構造'!N$48</f>
        <v>102</v>
      </c>
      <c r="L46" s="176"/>
      <c r="M46" s="176"/>
      <c r="N46" s="176">
        <f>'実質公債費比率（分子）の構造'!O$48</f>
        <v>105</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340</v>
      </c>
      <c r="C49" s="176"/>
      <c r="D49" s="176"/>
      <c r="E49" s="176">
        <f>'実質公債費比率（分子）の構造'!L$45</f>
        <v>320</v>
      </c>
      <c r="F49" s="176"/>
      <c r="G49" s="176"/>
      <c r="H49" s="176">
        <f>'実質公債費比率（分子）の構造'!M$45</f>
        <v>330</v>
      </c>
      <c r="I49" s="176"/>
      <c r="J49" s="176"/>
      <c r="K49" s="176">
        <f>'実質公債費比率（分子）の構造'!N$45</f>
        <v>346</v>
      </c>
      <c r="L49" s="176"/>
      <c r="M49" s="176"/>
      <c r="N49" s="176">
        <f>'実質公債費比率（分子）の構造'!O$45</f>
        <v>418</v>
      </c>
      <c r="O49" s="176"/>
      <c r="P49" s="176"/>
    </row>
    <row r="50" spans="1:16" x14ac:dyDescent="0.2">
      <c r="A50" s="176" t="s">
        <v>73</v>
      </c>
      <c r="B50" s="176" t="e">
        <f>NA()</f>
        <v>#N/A</v>
      </c>
      <c r="C50" s="176">
        <f>IF(ISNUMBER('実質公債費比率（分子）の構造'!K$53),'実質公債費比率（分子）の構造'!K$53,NA())</f>
        <v>168</v>
      </c>
      <c r="D50" s="176" t="e">
        <f>NA()</f>
        <v>#N/A</v>
      </c>
      <c r="E50" s="176" t="e">
        <f>NA()</f>
        <v>#N/A</v>
      </c>
      <c r="F50" s="176">
        <f>IF(ISNUMBER('実質公債費比率（分子）の構造'!L$53),'実質公債費比率（分子）の構造'!L$53,NA())</f>
        <v>149</v>
      </c>
      <c r="G50" s="176" t="e">
        <f>NA()</f>
        <v>#N/A</v>
      </c>
      <c r="H50" s="176" t="e">
        <f>NA()</f>
        <v>#N/A</v>
      </c>
      <c r="I50" s="176">
        <f>IF(ISNUMBER('実質公債費比率（分子）の構造'!M$53),'実質公債費比率（分子）の構造'!M$53,NA())</f>
        <v>133</v>
      </c>
      <c r="J50" s="176" t="e">
        <f>NA()</f>
        <v>#N/A</v>
      </c>
      <c r="K50" s="176" t="e">
        <f>NA()</f>
        <v>#N/A</v>
      </c>
      <c r="L50" s="176">
        <f>IF(ISNUMBER('実質公債費比率（分子）の構造'!N$53),'実質公債費比率（分子）の構造'!N$53,NA())</f>
        <v>156</v>
      </c>
      <c r="M50" s="176" t="e">
        <f>NA()</f>
        <v>#N/A</v>
      </c>
      <c r="N50" s="176" t="e">
        <f>NA()</f>
        <v>#N/A</v>
      </c>
      <c r="O50" s="176">
        <f>IF(ISNUMBER('実質公債費比率（分子）の構造'!O$53),'実質公債費比率（分子）の構造'!O$53,NA())</f>
        <v>217</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3915</v>
      </c>
      <c r="E56" s="175"/>
      <c r="F56" s="175"/>
      <c r="G56" s="175">
        <f>'将来負担比率（分子）の構造'!J$52</f>
        <v>4331</v>
      </c>
      <c r="H56" s="175"/>
      <c r="I56" s="175"/>
      <c r="J56" s="175">
        <f>'将来負担比率（分子）の構造'!K$52</f>
        <v>4416</v>
      </c>
      <c r="K56" s="175"/>
      <c r="L56" s="175"/>
      <c r="M56" s="175">
        <f>'将来負担比率（分子）の構造'!L$52</f>
        <v>4499</v>
      </c>
      <c r="N56" s="175"/>
      <c r="O56" s="175"/>
      <c r="P56" s="175">
        <f>'将来負担比率（分子）の構造'!M$52</f>
        <v>4391</v>
      </c>
    </row>
    <row r="57" spans="1:16" x14ac:dyDescent="0.2">
      <c r="A57" s="175" t="s">
        <v>44</v>
      </c>
      <c r="B57" s="175"/>
      <c r="C57" s="175"/>
      <c r="D57" s="175">
        <f>'将来負担比率（分子）の構造'!I$51</f>
        <v>574</v>
      </c>
      <c r="E57" s="175"/>
      <c r="F57" s="175"/>
      <c r="G57" s="175">
        <f>'将来負担比率（分子）の構造'!J$51</f>
        <v>512</v>
      </c>
      <c r="H57" s="175"/>
      <c r="I57" s="175"/>
      <c r="J57" s="175">
        <f>'将来負担比率（分子）の構造'!K$51</f>
        <v>487</v>
      </c>
      <c r="K57" s="175"/>
      <c r="L57" s="175"/>
      <c r="M57" s="175">
        <f>'将来負担比率（分子）の構造'!L$51</f>
        <v>496</v>
      </c>
      <c r="N57" s="175"/>
      <c r="O57" s="175"/>
      <c r="P57" s="175">
        <f>'将来負担比率（分子）の構造'!M$51</f>
        <v>526</v>
      </c>
    </row>
    <row r="58" spans="1:16" x14ac:dyDescent="0.2">
      <c r="A58" s="175" t="s">
        <v>43</v>
      </c>
      <c r="B58" s="175"/>
      <c r="C58" s="175"/>
      <c r="D58" s="175">
        <f>'将来負担比率（分子）の構造'!I$50</f>
        <v>2516</v>
      </c>
      <c r="E58" s="175"/>
      <c r="F58" s="175"/>
      <c r="G58" s="175">
        <f>'将来負担比率（分子）の構造'!J$50</f>
        <v>2642</v>
      </c>
      <c r="H58" s="175"/>
      <c r="I58" s="175"/>
      <c r="J58" s="175">
        <f>'将来負担比率（分子）の構造'!K$50</f>
        <v>2666</v>
      </c>
      <c r="K58" s="175"/>
      <c r="L58" s="175"/>
      <c r="M58" s="175">
        <f>'将来負担比率（分子）の構造'!L$50</f>
        <v>3916</v>
      </c>
      <c r="N58" s="175"/>
      <c r="O58" s="175"/>
      <c r="P58" s="175">
        <f>'将来負担比率（分子）の構造'!M$50</f>
        <v>5899</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f>'将来負担比率（分子）の構造'!I$46</f>
        <v>232</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738</v>
      </c>
      <c r="C62" s="175"/>
      <c r="D62" s="175"/>
      <c r="E62" s="175">
        <f>'将来負担比率（分子）の構造'!J$45</f>
        <v>724</v>
      </c>
      <c r="F62" s="175"/>
      <c r="G62" s="175"/>
      <c r="H62" s="175">
        <f>'将来負担比率（分子）の構造'!K$45</f>
        <v>701</v>
      </c>
      <c r="I62" s="175"/>
      <c r="J62" s="175"/>
      <c r="K62" s="175">
        <f>'将来負担比率（分子）の構造'!L$45</f>
        <v>682</v>
      </c>
      <c r="L62" s="175"/>
      <c r="M62" s="175"/>
      <c r="N62" s="175">
        <f>'将来負担比率（分子）の構造'!M$45</f>
        <v>689</v>
      </c>
      <c r="O62" s="175"/>
      <c r="P62" s="175"/>
    </row>
    <row r="63" spans="1:16" x14ac:dyDescent="0.2">
      <c r="A63" s="175" t="s">
        <v>36</v>
      </c>
      <c r="B63" s="175">
        <f>'将来負担比率（分子）の構造'!I$44</f>
        <v>408</v>
      </c>
      <c r="C63" s="175"/>
      <c r="D63" s="175"/>
      <c r="E63" s="175">
        <f>'将来負担比率（分子）の構造'!J$44</f>
        <v>636</v>
      </c>
      <c r="F63" s="175"/>
      <c r="G63" s="175"/>
      <c r="H63" s="175">
        <f>'将来負担比率（分子）の構造'!K$44</f>
        <v>1401</v>
      </c>
      <c r="I63" s="175"/>
      <c r="J63" s="175"/>
      <c r="K63" s="175">
        <f>'将来負担比率（分子）の構造'!L$44</f>
        <v>1369</v>
      </c>
      <c r="L63" s="175"/>
      <c r="M63" s="175"/>
      <c r="N63" s="175">
        <f>'将来負担比率（分子）の構造'!M$44</f>
        <v>1436</v>
      </c>
      <c r="O63" s="175"/>
      <c r="P63" s="175"/>
    </row>
    <row r="64" spans="1:16" x14ac:dyDescent="0.2">
      <c r="A64" s="175" t="s">
        <v>35</v>
      </c>
      <c r="B64" s="175">
        <f>'将来負担比率（分子）の構造'!I$43</f>
        <v>1122</v>
      </c>
      <c r="C64" s="175"/>
      <c r="D64" s="175"/>
      <c r="E64" s="175">
        <f>'将来負担比率（分子）の構造'!J$43</f>
        <v>1071</v>
      </c>
      <c r="F64" s="175"/>
      <c r="G64" s="175"/>
      <c r="H64" s="175">
        <f>'将来負担比率（分子）の構造'!K$43</f>
        <v>1032</v>
      </c>
      <c r="I64" s="175"/>
      <c r="J64" s="175"/>
      <c r="K64" s="175">
        <f>'将来負担比率（分子）の構造'!L$43</f>
        <v>1020</v>
      </c>
      <c r="L64" s="175"/>
      <c r="M64" s="175"/>
      <c r="N64" s="175">
        <f>'将来負担比率（分子）の構造'!M$43</f>
        <v>997</v>
      </c>
      <c r="O64" s="175"/>
      <c r="P64" s="175"/>
    </row>
    <row r="65" spans="1:16" x14ac:dyDescent="0.2">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33</v>
      </c>
      <c r="B66" s="175">
        <f>'将来負担比率（分子）の構造'!I$41</f>
        <v>3554</v>
      </c>
      <c r="C66" s="175"/>
      <c r="D66" s="175"/>
      <c r="E66" s="175">
        <f>'将来負担比率（分子）の構造'!J$41</f>
        <v>3493</v>
      </c>
      <c r="F66" s="175"/>
      <c r="G66" s="175"/>
      <c r="H66" s="175">
        <f>'将来負担比率（分子）の構造'!K$41</f>
        <v>3554</v>
      </c>
      <c r="I66" s="175"/>
      <c r="J66" s="175"/>
      <c r="K66" s="175">
        <f>'将来負担比率（分子）の構造'!L$41</f>
        <v>3787</v>
      </c>
      <c r="L66" s="175"/>
      <c r="M66" s="175"/>
      <c r="N66" s="175">
        <f>'将来負担比率（分子）の構造'!M$41</f>
        <v>3498</v>
      </c>
      <c r="O66" s="175"/>
      <c r="P66" s="175"/>
    </row>
    <row r="67" spans="1:16" x14ac:dyDescent="0.2">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1239</v>
      </c>
      <c r="C72" s="179">
        <f>基金残高に係る経年分析!G55</f>
        <v>1389</v>
      </c>
      <c r="D72" s="179">
        <f>基金残高に係る経年分析!H55</f>
        <v>1864</v>
      </c>
    </row>
    <row r="73" spans="1:16" x14ac:dyDescent="0.2">
      <c r="A73" s="178" t="s">
        <v>80</v>
      </c>
      <c r="B73" s="179">
        <f>基金残高に係る経年分析!F56</f>
        <v>302</v>
      </c>
      <c r="C73" s="179">
        <f>基金残高に係る経年分析!G56</f>
        <v>372</v>
      </c>
      <c r="D73" s="179">
        <f>基金残高に係る経年分析!H56</f>
        <v>472</v>
      </c>
    </row>
    <row r="74" spans="1:16" x14ac:dyDescent="0.2">
      <c r="A74" s="178" t="s">
        <v>81</v>
      </c>
      <c r="B74" s="179">
        <f>基金残高に係る経年分析!F57</f>
        <v>850</v>
      </c>
      <c r="C74" s="179">
        <f>基金残高に係る経年分析!G57</f>
        <v>1781</v>
      </c>
      <c r="D74" s="179">
        <f>基金残高に係る経年分析!H57</f>
        <v>3134</v>
      </c>
    </row>
  </sheetData>
  <sheetProtection algorithmName="SHA-512" hashValue="LoGtv2A5aVQ8zCmiJnL0UPCbZkRiv+jGaK4hbacsA2Rj+h5KW2n4eiejS2mQBnD6C/nUYDXRvas7Mo+PsNf+nA==" saltValue="czb3A8jP630N4MYHBbGHX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216</v>
      </c>
      <c r="DI1" s="603"/>
      <c r="DJ1" s="603"/>
      <c r="DK1" s="603"/>
      <c r="DL1" s="603"/>
      <c r="DM1" s="603"/>
      <c r="DN1" s="604"/>
      <c r="DO1" s="214"/>
      <c r="DP1" s="602" t="s">
        <v>217</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219</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220</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221</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222</v>
      </c>
      <c r="S4" s="606"/>
      <c r="T4" s="606"/>
      <c r="U4" s="606"/>
      <c r="V4" s="606"/>
      <c r="W4" s="606"/>
      <c r="X4" s="606"/>
      <c r="Y4" s="607"/>
      <c r="Z4" s="605" t="s">
        <v>223</v>
      </c>
      <c r="AA4" s="606"/>
      <c r="AB4" s="606"/>
      <c r="AC4" s="607"/>
      <c r="AD4" s="605" t="s">
        <v>224</v>
      </c>
      <c r="AE4" s="606"/>
      <c r="AF4" s="606"/>
      <c r="AG4" s="606"/>
      <c r="AH4" s="606"/>
      <c r="AI4" s="606"/>
      <c r="AJ4" s="606"/>
      <c r="AK4" s="607"/>
      <c r="AL4" s="605" t="s">
        <v>223</v>
      </c>
      <c r="AM4" s="606"/>
      <c r="AN4" s="606"/>
      <c r="AO4" s="607"/>
      <c r="AP4" s="608" t="s">
        <v>225</v>
      </c>
      <c r="AQ4" s="608"/>
      <c r="AR4" s="608"/>
      <c r="AS4" s="608"/>
      <c r="AT4" s="608"/>
      <c r="AU4" s="608"/>
      <c r="AV4" s="608"/>
      <c r="AW4" s="608"/>
      <c r="AX4" s="608"/>
      <c r="AY4" s="608"/>
      <c r="AZ4" s="608"/>
      <c r="BA4" s="608"/>
      <c r="BB4" s="608"/>
      <c r="BC4" s="608"/>
      <c r="BD4" s="608"/>
      <c r="BE4" s="608"/>
      <c r="BF4" s="608"/>
      <c r="BG4" s="608" t="s">
        <v>226</v>
      </c>
      <c r="BH4" s="608"/>
      <c r="BI4" s="608"/>
      <c r="BJ4" s="608"/>
      <c r="BK4" s="608"/>
      <c r="BL4" s="608"/>
      <c r="BM4" s="608"/>
      <c r="BN4" s="608"/>
      <c r="BO4" s="608" t="s">
        <v>223</v>
      </c>
      <c r="BP4" s="608"/>
      <c r="BQ4" s="608"/>
      <c r="BR4" s="608"/>
      <c r="BS4" s="608" t="s">
        <v>227</v>
      </c>
      <c r="BT4" s="608"/>
      <c r="BU4" s="608"/>
      <c r="BV4" s="608"/>
      <c r="BW4" s="608"/>
      <c r="BX4" s="608"/>
      <c r="BY4" s="608"/>
      <c r="BZ4" s="608"/>
      <c r="CA4" s="608"/>
      <c r="CB4" s="608"/>
      <c r="CD4" s="605" t="s">
        <v>228</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229</v>
      </c>
      <c r="C5" s="610"/>
      <c r="D5" s="610"/>
      <c r="E5" s="610"/>
      <c r="F5" s="610"/>
      <c r="G5" s="610"/>
      <c r="H5" s="610"/>
      <c r="I5" s="610"/>
      <c r="J5" s="610"/>
      <c r="K5" s="610"/>
      <c r="L5" s="610"/>
      <c r="M5" s="610"/>
      <c r="N5" s="610"/>
      <c r="O5" s="610"/>
      <c r="P5" s="610"/>
      <c r="Q5" s="611"/>
      <c r="R5" s="612">
        <v>2231901</v>
      </c>
      <c r="S5" s="613"/>
      <c r="T5" s="613"/>
      <c r="U5" s="613"/>
      <c r="V5" s="613"/>
      <c r="W5" s="613"/>
      <c r="X5" s="613"/>
      <c r="Y5" s="614"/>
      <c r="Z5" s="615">
        <v>24</v>
      </c>
      <c r="AA5" s="615"/>
      <c r="AB5" s="615"/>
      <c r="AC5" s="615"/>
      <c r="AD5" s="616">
        <v>2150151</v>
      </c>
      <c r="AE5" s="616"/>
      <c r="AF5" s="616"/>
      <c r="AG5" s="616"/>
      <c r="AH5" s="616"/>
      <c r="AI5" s="616"/>
      <c r="AJ5" s="616"/>
      <c r="AK5" s="616"/>
      <c r="AL5" s="617">
        <v>63.3</v>
      </c>
      <c r="AM5" s="618"/>
      <c r="AN5" s="618"/>
      <c r="AO5" s="619"/>
      <c r="AP5" s="609" t="s">
        <v>230</v>
      </c>
      <c r="AQ5" s="610"/>
      <c r="AR5" s="610"/>
      <c r="AS5" s="610"/>
      <c r="AT5" s="610"/>
      <c r="AU5" s="610"/>
      <c r="AV5" s="610"/>
      <c r="AW5" s="610"/>
      <c r="AX5" s="610"/>
      <c r="AY5" s="610"/>
      <c r="AZ5" s="610"/>
      <c r="BA5" s="610"/>
      <c r="BB5" s="610"/>
      <c r="BC5" s="610"/>
      <c r="BD5" s="610"/>
      <c r="BE5" s="610"/>
      <c r="BF5" s="611"/>
      <c r="BG5" s="623">
        <v>2150151</v>
      </c>
      <c r="BH5" s="624"/>
      <c r="BI5" s="624"/>
      <c r="BJ5" s="624"/>
      <c r="BK5" s="624"/>
      <c r="BL5" s="624"/>
      <c r="BM5" s="624"/>
      <c r="BN5" s="625"/>
      <c r="BO5" s="626">
        <v>96.3</v>
      </c>
      <c r="BP5" s="626"/>
      <c r="BQ5" s="626"/>
      <c r="BR5" s="626"/>
      <c r="BS5" s="627">
        <v>31429</v>
      </c>
      <c r="BT5" s="627"/>
      <c r="BU5" s="627"/>
      <c r="BV5" s="627"/>
      <c r="BW5" s="627"/>
      <c r="BX5" s="627"/>
      <c r="BY5" s="627"/>
      <c r="BZ5" s="627"/>
      <c r="CA5" s="627"/>
      <c r="CB5" s="631"/>
      <c r="CD5" s="605" t="s">
        <v>225</v>
      </c>
      <c r="CE5" s="606"/>
      <c r="CF5" s="606"/>
      <c r="CG5" s="606"/>
      <c r="CH5" s="606"/>
      <c r="CI5" s="606"/>
      <c r="CJ5" s="606"/>
      <c r="CK5" s="606"/>
      <c r="CL5" s="606"/>
      <c r="CM5" s="606"/>
      <c r="CN5" s="606"/>
      <c r="CO5" s="606"/>
      <c r="CP5" s="606"/>
      <c r="CQ5" s="607"/>
      <c r="CR5" s="605" t="s">
        <v>231</v>
      </c>
      <c r="CS5" s="606"/>
      <c r="CT5" s="606"/>
      <c r="CU5" s="606"/>
      <c r="CV5" s="606"/>
      <c r="CW5" s="606"/>
      <c r="CX5" s="606"/>
      <c r="CY5" s="607"/>
      <c r="CZ5" s="605" t="s">
        <v>223</v>
      </c>
      <c r="DA5" s="606"/>
      <c r="DB5" s="606"/>
      <c r="DC5" s="607"/>
      <c r="DD5" s="605" t="s">
        <v>232</v>
      </c>
      <c r="DE5" s="606"/>
      <c r="DF5" s="606"/>
      <c r="DG5" s="606"/>
      <c r="DH5" s="606"/>
      <c r="DI5" s="606"/>
      <c r="DJ5" s="606"/>
      <c r="DK5" s="606"/>
      <c r="DL5" s="606"/>
      <c r="DM5" s="606"/>
      <c r="DN5" s="606"/>
      <c r="DO5" s="606"/>
      <c r="DP5" s="607"/>
      <c r="DQ5" s="605" t="s">
        <v>233</v>
      </c>
      <c r="DR5" s="606"/>
      <c r="DS5" s="606"/>
      <c r="DT5" s="606"/>
      <c r="DU5" s="606"/>
      <c r="DV5" s="606"/>
      <c r="DW5" s="606"/>
      <c r="DX5" s="606"/>
      <c r="DY5" s="606"/>
      <c r="DZ5" s="606"/>
      <c r="EA5" s="606"/>
      <c r="EB5" s="606"/>
      <c r="EC5" s="607"/>
    </row>
    <row r="6" spans="2:143" ht="11.25" customHeight="1" x14ac:dyDescent="0.2">
      <c r="B6" s="620" t="s">
        <v>234</v>
      </c>
      <c r="C6" s="621"/>
      <c r="D6" s="621"/>
      <c r="E6" s="621"/>
      <c r="F6" s="621"/>
      <c r="G6" s="621"/>
      <c r="H6" s="621"/>
      <c r="I6" s="621"/>
      <c r="J6" s="621"/>
      <c r="K6" s="621"/>
      <c r="L6" s="621"/>
      <c r="M6" s="621"/>
      <c r="N6" s="621"/>
      <c r="O6" s="621"/>
      <c r="P6" s="621"/>
      <c r="Q6" s="622"/>
      <c r="R6" s="623">
        <v>62002</v>
      </c>
      <c r="S6" s="624"/>
      <c r="T6" s="624"/>
      <c r="U6" s="624"/>
      <c r="V6" s="624"/>
      <c r="W6" s="624"/>
      <c r="X6" s="624"/>
      <c r="Y6" s="625"/>
      <c r="Z6" s="626">
        <v>0.7</v>
      </c>
      <c r="AA6" s="626"/>
      <c r="AB6" s="626"/>
      <c r="AC6" s="626"/>
      <c r="AD6" s="627">
        <v>62002</v>
      </c>
      <c r="AE6" s="627"/>
      <c r="AF6" s="627"/>
      <c r="AG6" s="627"/>
      <c r="AH6" s="627"/>
      <c r="AI6" s="627"/>
      <c r="AJ6" s="627"/>
      <c r="AK6" s="627"/>
      <c r="AL6" s="628">
        <v>1.8</v>
      </c>
      <c r="AM6" s="629"/>
      <c r="AN6" s="629"/>
      <c r="AO6" s="630"/>
      <c r="AP6" s="620" t="s">
        <v>235</v>
      </c>
      <c r="AQ6" s="621"/>
      <c r="AR6" s="621"/>
      <c r="AS6" s="621"/>
      <c r="AT6" s="621"/>
      <c r="AU6" s="621"/>
      <c r="AV6" s="621"/>
      <c r="AW6" s="621"/>
      <c r="AX6" s="621"/>
      <c r="AY6" s="621"/>
      <c r="AZ6" s="621"/>
      <c r="BA6" s="621"/>
      <c r="BB6" s="621"/>
      <c r="BC6" s="621"/>
      <c r="BD6" s="621"/>
      <c r="BE6" s="621"/>
      <c r="BF6" s="622"/>
      <c r="BG6" s="623">
        <v>2150151</v>
      </c>
      <c r="BH6" s="624"/>
      <c r="BI6" s="624"/>
      <c r="BJ6" s="624"/>
      <c r="BK6" s="624"/>
      <c r="BL6" s="624"/>
      <c r="BM6" s="624"/>
      <c r="BN6" s="625"/>
      <c r="BO6" s="626">
        <v>96.3</v>
      </c>
      <c r="BP6" s="626"/>
      <c r="BQ6" s="626"/>
      <c r="BR6" s="626"/>
      <c r="BS6" s="627">
        <v>31429</v>
      </c>
      <c r="BT6" s="627"/>
      <c r="BU6" s="627"/>
      <c r="BV6" s="627"/>
      <c r="BW6" s="627"/>
      <c r="BX6" s="627"/>
      <c r="BY6" s="627"/>
      <c r="BZ6" s="627"/>
      <c r="CA6" s="627"/>
      <c r="CB6" s="631"/>
      <c r="CD6" s="609" t="s">
        <v>236</v>
      </c>
      <c r="CE6" s="610"/>
      <c r="CF6" s="610"/>
      <c r="CG6" s="610"/>
      <c r="CH6" s="610"/>
      <c r="CI6" s="610"/>
      <c r="CJ6" s="610"/>
      <c r="CK6" s="610"/>
      <c r="CL6" s="610"/>
      <c r="CM6" s="610"/>
      <c r="CN6" s="610"/>
      <c r="CO6" s="610"/>
      <c r="CP6" s="610"/>
      <c r="CQ6" s="611"/>
      <c r="CR6" s="623">
        <v>75845</v>
      </c>
      <c r="CS6" s="624"/>
      <c r="CT6" s="624"/>
      <c r="CU6" s="624"/>
      <c r="CV6" s="624"/>
      <c r="CW6" s="624"/>
      <c r="CX6" s="624"/>
      <c r="CY6" s="625"/>
      <c r="CZ6" s="617">
        <v>0.9</v>
      </c>
      <c r="DA6" s="618"/>
      <c r="DB6" s="618"/>
      <c r="DC6" s="634"/>
      <c r="DD6" s="632" t="s">
        <v>131</v>
      </c>
      <c r="DE6" s="624"/>
      <c r="DF6" s="624"/>
      <c r="DG6" s="624"/>
      <c r="DH6" s="624"/>
      <c r="DI6" s="624"/>
      <c r="DJ6" s="624"/>
      <c r="DK6" s="624"/>
      <c r="DL6" s="624"/>
      <c r="DM6" s="624"/>
      <c r="DN6" s="624"/>
      <c r="DO6" s="624"/>
      <c r="DP6" s="625"/>
      <c r="DQ6" s="632">
        <v>75845</v>
      </c>
      <c r="DR6" s="624"/>
      <c r="DS6" s="624"/>
      <c r="DT6" s="624"/>
      <c r="DU6" s="624"/>
      <c r="DV6" s="624"/>
      <c r="DW6" s="624"/>
      <c r="DX6" s="624"/>
      <c r="DY6" s="624"/>
      <c r="DZ6" s="624"/>
      <c r="EA6" s="624"/>
      <c r="EB6" s="624"/>
      <c r="EC6" s="633"/>
    </row>
    <row r="7" spans="2:143" ht="11.25" customHeight="1" x14ac:dyDescent="0.2">
      <c r="B7" s="620" t="s">
        <v>237</v>
      </c>
      <c r="C7" s="621"/>
      <c r="D7" s="621"/>
      <c r="E7" s="621"/>
      <c r="F7" s="621"/>
      <c r="G7" s="621"/>
      <c r="H7" s="621"/>
      <c r="I7" s="621"/>
      <c r="J7" s="621"/>
      <c r="K7" s="621"/>
      <c r="L7" s="621"/>
      <c r="M7" s="621"/>
      <c r="N7" s="621"/>
      <c r="O7" s="621"/>
      <c r="P7" s="621"/>
      <c r="Q7" s="622"/>
      <c r="R7" s="623">
        <v>516</v>
      </c>
      <c r="S7" s="624"/>
      <c r="T7" s="624"/>
      <c r="U7" s="624"/>
      <c r="V7" s="624"/>
      <c r="W7" s="624"/>
      <c r="X7" s="624"/>
      <c r="Y7" s="625"/>
      <c r="Z7" s="626">
        <v>0</v>
      </c>
      <c r="AA7" s="626"/>
      <c r="AB7" s="626"/>
      <c r="AC7" s="626"/>
      <c r="AD7" s="627">
        <v>516</v>
      </c>
      <c r="AE7" s="627"/>
      <c r="AF7" s="627"/>
      <c r="AG7" s="627"/>
      <c r="AH7" s="627"/>
      <c r="AI7" s="627"/>
      <c r="AJ7" s="627"/>
      <c r="AK7" s="627"/>
      <c r="AL7" s="628">
        <v>0</v>
      </c>
      <c r="AM7" s="629"/>
      <c r="AN7" s="629"/>
      <c r="AO7" s="630"/>
      <c r="AP7" s="620" t="s">
        <v>238</v>
      </c>
      <c r="AQ7" s="621"/>
      <c r="AR7" s="621"/>
      <c r="AS7" s="621"/>
      <c r="AT7" s="621"/>
      <c r="AU7" s="621"/>
      <c r="AV7" s="621"/>
      <c r="AW7" s="621"/>
      <c r="AX7" s="621"/>
      <c r="AY7" s="621"/>
      <c r="AZ7" s="621"/>
      <c r="BA7" s="621"/>
      <c r="BB7" s="621"/>
      <c r="BC7" s="621"/>
      <c r="BD7" s="621"/>
      <c r="BE7" s="621"/>
      <c r="BF7" s="622"/>
      <c r="BG7" s="623">
        <v>708193</v>
      </c>
      <c r="BH7" s="624"/>
      <c r="BI7" s="624"/>
      <c r="BJ7" s="624"/>
      <c r="BK7" s="624"/>
      <c r="BL7" s="624"/>
      <c r="BM7" s="624"/>
      <c r="BN7" s="625"/>
      <c r="BO7" s="626">
        <v>31.7</v>
      </c>
      <c r="BP7" s="626"/>
      <c r="BQ7" s="626"/>
      <c r="BR7" s="626"/>
      <c r="BS7" s="627">
        <v>31429</v>
      </c>
      <c r="BT7" s="627"/>
      <c r="BU7" s="627"/>
      <c r="BV7" s="627"/>
      <c r="BW7" s="627"/>
      <c r="BX7" s="627"/>
      <c r="BY7" s="627"/>
      <c r="BZ7" s="627"/>
      <c r="CA7" s="627"/>
      <c r="CB7" s="631"/>
      <c r="CD7" s="620" t="s">
        <v>239</v>
      </c>
      <c r="CE7" s="621"/>
      <c r="CF7" s="621"/>
      <c r="CG7" s="621"/>
      <c r="CH7" s="621"/>
      <c r="CI7" s="621"/>
      <c r="CJ7" s="621"/>
      <c r="CK7" s="621"/>
      <c r="CL7" s="621"/>
      <c r="CM7" s="621"/>
      <c r="CN7" s="621"/>
      <c r="CO7" s="621"/>
      <c r="CP7" s="621"/>
      <c r="CQ7" s="622"/>
      <c r="CR7" s="623">
        <v>3723002</v>
      </c>
      <c r="CS7" s="624"/>
      <c r="CT7" s="624"/>
      <c r="CU7" s="624"/>
      <c r="CV7" s="624"/>
      <c r="CW7" s="624"/>
      <c r="CX7" s="624"/>
      <c r="CY7" s="625"/>
      <c r="CZ7" s="626">
        <v>42.8</v>
      </c>
      <c r="DA7" s="626"/>
      <c r="DB7" s="626"/>
      <c r="DC7" s="626"/>
      <c r="DD7" s="632">
        <v>55816</v>
      </c>
      <c r="DE7" s="624"/>
      <c r="DF7" s="624"/>
      <c r="DG7" s="624"/>
      <c r="DH7" s="624"/>
      <c r="DI7" s="624"/>
      <c r="DJ7" s="624"/>
      <c r="DK7" s="624"/>
      <c r="DL7" s="624"/>
      <c r="DM7" s="624"/>
      <c r="DN7" s="624"/>
      <c r="DO7" s="624"/>
      <c r="DP7" s="625"/>
      <c r="DQ7" s="632">
        <v>3600033</v>
      </c>
      <c r="DR7" s="624"/>
      <c r="DS7" s="624"/>
      <c r="DT7" s="624"/>
      <c r="DU7" s="624"/>
      <c r="DV7" s="624"/>
      <c r="DW7" s="624"/>
      <c r="DX7" s="624"/>
      <c r="DY7" s="624"/>
      <c r="DZ7" s="624"/>
      <c r="EA7" s="624"/>
      <c r="EB7" s="624"/>
      <c r="EC7" s="633"/>
    </row>
    <row r="8" spans="2:143" ht="11.25" customHeight="1" x14ac:dyDescent="0.2">
      <c r="B8" s="620" t="s">
        <v>240</v>
      </c>
      <c r="C8" s="621"/>
      <c r="D8" s="621"/>
      <c r="E8" s="621"/>
      <c r="F8" s="621"/>
      <c r="G8" s="621"/>
      <c r="H8" s="621"/>
      <c r="I8" s="621"/>
      <c r="J8" s="621"/>
      <c r="K8" s="621"/>
      <c r="L8" s="621"/>
      <c r="M8" s="621"/>
      <c r="N8" s="621"/>
      <c r="O8" s="621"/>
      <c r="P8" s="621"/>
      <c r="Q8" s="622"/>
      <c r="R8" s="623">
        <v>6681</v>
      </c>
      <c r="S8" s="624"/>
      <c r="T8" s="624"/>
      <c r="U8" s="624"/>
      <c r="V8" s="624"/>
      <c r="W8" s="624"/>
      <c r="X8" s="624"/>
      <c r="Y8" s="625"/>
      <c r="Z8" s="626">
        <v>0.1</v>
      </c>
      <c r="AA8" s="626"/>
      <c r="AB8" s="626"/>
      <c r="AC8" s="626"/>
      <c r="AD8" s="627">
        <v>6681</v>
      </c>
      <c r="AE8" s="627"/>
      <c r="AF8" s="627"/>
      <c r="AG8" s="627"/>
      <c r="AH8" s="627"/>
      <c r="AI8" s="627"/>
      <c r="AJ8" s="627"/>
      <c r="AK8" s="627"/>
      <c r="AL8" s="628">
        <v>0.2</v>
      </c>
      <c r="AM8" s="629"/>
      <c r="AN8" s="629"/>
      <c r="AO8" s="630"/>
      <c r="AP8" s="620" t="s">
        <v>241</v>
      </c>
      <c r="AQ8" s="621"/>
      <c r="AR8" s="621"/>
      <c r="AS8" s="621"/>
      <c r="AT8" s="621"/>
      <c r="AU8" s="621"/>
      <c r="AV8" s="621"/>
      <c r="AW8" s="621"/>
      <c r="AX8" s="621"/>
      <c r="AY8" s="621"/>
      <c r="AZ8" s="621"/>
      <c r="BA8" s="621"/>
      <c r="BB8" s="621"/>
      <c r="BC8" s="621"/>
      <c r="BD8" s="621"/>
      <c r="BE8" s="621"/>
      <c r="BF8" s="622"/>
      <c r="BG8" s="623">
        <v>20199</v>
      </c>
      <c r="BH8" s="624"/>
      <c r="BI8" s="624"/>
      <c r="BJ8" s="624"/>
      <c r="BK8" s="624"/>
      <c r="BL8" s="624"/>
      <c r="BM8" s="624"/>
      <c r="BN8" s="625"/>
      <c r="BO8" s="626">
        <v>0.9</v>
      </c>
      <c r="BP8" s="626"/>
      <c r="BQ8" s="626"/>
      <c r="BR8" s="626"/>
      <c r="BS8" s="627" t="s">
        <v>147</v>
      </c>
      <c r="BT8" s="627"/>
      <c r="BU8" s="627"/>
      <c r="BV8" s="627"/>
      <c r="BW8" s="627"/>
      <c r="BX8" s="627"/>
      <c r="BY8" s="627"/>
      <c r="BZ8" s="627"/>
      <c r="CA8" s="627"/>
      <c r="CB8" s="631"/>
      <c r="CD8" s="620" t="s">
        <v>242</v>
      </c>
      <c r="CE8" s="621"/>
      <c r="CF8" s="621"/>
      <c r="CG8" s="621"/>
      <c r="CH8" s="621"/>
      <c r="CI8" s="621"/>
      <c r="CJ8" s="621"/>
      <c r="CK8" s="621"/>
      <c r="CL8" s="621"/>
      <c r="CM8" s="621"/>
      <c r="CN8" s="621"/>
      <c r="CO8" s="621"/>
      <c r="CP8" s="621"/>
      <c r="CQ8" s="622"/>
      <c r="CR8" s="623">
        <v>1469771</v>
      </c>
      <c r="CS8" s="624"/>
      <c r="CT8" s="624"/>
      <c r="CU8" s="624"/>
      <c r="CV8" s="624"/>
      <c r="CW8" s="624"/>
      <c r="CX8" s="624"/>
      <c r="CY8" s="625"/>
      <c r="CZ8" s="626">
        <v>16.899999999999999</v>
      </c>
      <c r="DA8" s="626"/>
      <c r="DB8" s="626"/>
      <c r="DC8" s="626"/>
      <c r="DD8" s="632">
        <v>15585</v>
      </c>
      <c r="DE8" s="624"/>
      <c r="DF8" s="624"/>
      <c r="DG8" s="624"/>
      <c r="DH8" s="624"/>
      <c r="DI8" s="624"/>
      <c r="DJ8" s="624"/>
      <c r="DK8" s="624"/>
      <c r="DL8" s="624"/>
      <c r="DM8" s="624"/>
      <c r="DN8" s="624"/>
      <c r="DO8" s="624"/>
      <c r="DP8" s="625"/>
      <c r="DQ8" s="632">
        <v>922025</v>
      </c>
      <c r="DR8" s="624"/>
      <c r="DS8" s="624"/>
      <c r="DT8" s="624"/>
      <c r="DU8" s="624"/>
      <c r="DV8" s="624"/>
      <c r="DW8" s="624"/>
      <c r="DX8" s="624"/>
      <c r="DY8" s="624"/>
      <c r="DZ8" s="624"/>
      <c r="EA8" s="624"/>
      <c r="EB8" s="624"/>
      <c r="EC8" s="633"/>
    </row>
    <row r="9" spans="2:143" ht="11.25" customHeight="1" x14ac:dyDescent="0.2">
      <c r="B9" s="620" t="s">
        <v>243</v>
      </c>
      <c r="C9" s="621"/>
      <c r="D9" s="621"/>
      <c r="E9" s="621"/>
      <c r="F9" s="621"/>
      <c r="G9" s="621"/>
      <c r="H9" s="621"/>
      <c r="I9" s="621"/>
      <c r="J9" s="621"/>
      <c r="K9" s="621"/>
      <c r="L9" s="621"/>
      <c r="M9" s="621"/>
      <c r="N9" s="621"/>
      <c r="O9" s="621"/>
      <c r="P9" s="621"/>
      <c r="Q9" s="622"/>
      <c r="R9" s="623">
        <v>5073</v>
      </c>
      <c r="S9" s="624"/>
      <c r="T9" s="624"/>
      <c r="U9" s="624"/>
      <c r="V9" s="624"/>
      <c r="W9" s="624"/>
      <c r="X9" s="624"/>
      <c r="Y9" s="625"/>
      <c r="Z9" s="626">
        <v>0.1</v>
      </c>
      <c r="AA9" s="626"/>
      <c r="AB9" s="626"/>
      <c r="AC9" s="626"/>
      <c r="AD9" s="627">
        <v>5073</v>
      </c>
      <c r="AE9" s="627"/>
      <c r="AF9" s="627"/>
      <c r="AG9" s="627"/>
      <c r="AH9" s="627"/>
      <c r="AI9" s="627"/>
      <c r="AJ9" s="627"/>
      <c r="AK9" s="627"/>
      <c r="AL9" s="628">
        <v>0.1</v>
      </c>
      <c r="AM9" s="629"/>
      <c r="AN9" s="629"/>
      <c r="AO9" s="630"/>
      <c r="AP9" s="620" t="s">
        <v>244</v>
      </c>
      <c r="AQ9" s="621"/>
      <c r="AR9" s="621"/>
      <c r="AS9" s="621"/>
      <c r="AT9" s="621"/>
      <c r="AU9" s="621"/>
      <c r="AV9" s="621"/>
      <c r="AW9" s="621"/>
      <c r="AX9" s="621"/>
      <c r="AY9" s="621"/>
      <c r="AZ9" s="621"/>
      <c r="BA9" s="621"/>
      <c r="BB9" s="621"/>
      <c r="BC9" s="621"/>
      <c r="BD9" s="621"/>
      <c r="BE9" s="621"/>
      <c r="BF9" s="622"/>
      <c r="BG9" s="623">
        <v>517014</v>
      </c>
      <c r="BH9" s="624"/>
      <c r="BI9" s="624"/>
      <c r="BJ9" s="624"/>
      <c r="BK9" s="624"/>
      <c r="BL9" s="624"/>
      <c r="BM9" s="624"/>
      <c r="BN9" s="625"/>
      <c r="BO9" s="626">
        <v>23.2</v>
      </c>
      <c r="BP9" s="626"/>
      <c r="BQ9" s="626"/>
      <c r="BR9" s="626"/>
      <c r="BS9" s="627" t="s">
        <v>245</v>
      </c>
      <c r="BT9" s="627"/>
      <c r="BU9" s="627"/>
      <c r="BV9" s="627"/>
      <c r="BW9" s="627"/>
      <c r="BX9" s="627"/>
      <c r="BY9" s="627"/>
      <c r="BZ9" s="627"/>
      <c r="CA9" s="627"/>
      <c r="CB9" s="631"/>
      <c r="CD9" s="620" t="s">
        <v>246</v>
      </c>
      <c r="CE9" s="621"/>
      <c r="CF9" s="621"/>
      <c r="CG9" s="621"/>
      <c r="CH9" s="621"/>
      <c r="CI9" s="621"/>
      <c r="CJ9" s="621"/>
      <c r="CK9" s="621"/>
      <c r="CL9" s="621"/>
      <c r="CM9" s="621"/>
      <c r="CN9" s="621"/>
      <c r="CO9" s="621"/>
      <c r="CP9" s="621"/>
      <c r="CQ9" s="622"/>
      <c r="CR9" s="623">
        <v>489966</v>
      </c>
      <c r="CS9" s="624"/>
      <c r="CT9" s="624"/>
      <c r="CU9" s="624"/>
      <c r="CV9" s="624"/>
      <c r="CW9" s="624"/>
      <c r="CX9" s="624"/>
      <c r="CY9" s="625"/>
      <c r="CZ9" s="626">
        <v>5.6</v>
      </c>
      <c r="DA9" s="626"/>
      <c r="DB9" s="626"/>
      <c r="DC9" s="626"/>
      <c r="DD9" s="632">
        <v>21986</v>
      </c>
      <c r="DE9" s="624"/>
      <c r="DF9" s="624"/>
      <c r="DG9" s="624"/>
      <c r="DH9" s="624"/>
      <c r="DI9" s="624"/>
      <c r="DJ9" s="624"/>
      <c r="DK9" s="624"/>
      <c r="DL9" s="624"/>
      <c r="DM9" s="624"/>
      <c r="DN9" s="624"/>
      <c r="DO9" s="624"/>
      <c r="DP9" s="625"/>
      <c r="DQ9" s="632">
        <v>408586</v>
      </c>
      <c r="DR9" s="624"/>
      <c r="DS9" s="624"/>
      <c r="DT9" s="624"/>
      <c r="DU9" s="624"/>
      <c r="DV9" s="624"/>
      <c r="DW9" s="624"/>
      <c r="DX9" s="624"/>
      <c r="DY9" s="624"/>
      <c r="DZ9" s="624"/>
      <c r="EA9" s="624"/>
      <c r="EB9" s="624"/>
      <c r="EC9" s="633"/>
    </row>
    <row r="10" spans="2:143" ht="11.25" customHeight="1" x14ac:dyDescent="0.2">
      <c r="B10" s="620" t="s">
        <v>247</v>
      </c>
      <c r="C10" s="621"/>
      <c r="D10" s="621"/>
      <c r="E10" s="621"/>
      <c r="F10" s="621"/>
      <c r="G10" s="621"/>
      <c r="H10" s="621"/>
      <c r="I10" s="621"/>
      <c r="J10" s="621"/>
      <c r="K10" s="621"/>
      <c r="L10" s="621"/>
      <c r="M10" s="621"/>
      <c r="N10" s="621"/>
      <c r="O10" s="621"/>
      <c r="P10" s="621"/>
      <c r="Q10" s="622"/>
      <c r="R10" s="623" t="s">
        <v>245</v>
      </c>
      <c r="S10" s="624"/>
      <c r="T10" s="624"/>
      <c r="U10" s="624"/>
      <c r="V10" s="624"/>
      <c r="W10" s="624"/>
      <c r="X10" s="624"/>
      <c r="Y10" s="625"/>
      <c r="Z10" s="626" t="s">
        <v>245</v>
      </c>
      <c r="AA10" s="626"/>
      <c r="AB10" s="626"/>
      <c r="AC10" s="626"/>
      <c r="AD10" s="627" t="s">
        <v>147</v>
      </c>
      <c r="AE10" s="627"/>
      <c r="AF10" s="627"/>
      <c r="AG10" s="627"/>
      <c r="AH10" s="627"/>
      <c r="AI10" s="627"/>
      <c r="AJ10" s="627"/>
      <c r="AK10" s="627"/>
      <c r="AL10" s="628" t="s">
        <v>245</v>
      </c>
      <c r="AM10" s="629"/>
      <c r="AN10" s="629"/>
      <c r="AO10" s="630"/>
      <c r="AP10" s="620" t="s">
        <v>248</v>
      </c>
      <c r="AQ10" s="621"/>
      <c r="AR10" s="621"/>
      <c r="AS10" s="621"/>
      <c r="AT10" s="621"/>
      <c r="AU10" s="621"/>
      <c r="AV10" s="621"/>
      <c r="AW10" s="621"/>
      <c r="AX10" s="621"/>
      <c r="AY10" s="621"/>
      <c r="AZ10" s="621"/>
      <c r="BA10" s="621"/>
      <c r="BB10" s="621"/>
      <c r="BC10" s="621"/>
      <c r="BD10" s="621"/>
      <c r="BE10" s="621"/>
      <c r="BF10" s="622"/>
      <c r="BG10" s="623">
        <v>60718</v>
      </c>
      <c r="BH10" s="624"/>
      <c r="BI10" s="624"/>
      <c r="BJ10" s="624"/>
      <c r="BK10" s="624"/>
      <c r="BL10" s="624"/>
      <c r="BM10" s="624"/>
      <c r="BN10" s="625"/>
      <c r="BO10" s="626">
        <v>2.7</v>
      </c>
      <c r="BP10" s="626"/>
      <c r="BQ10" s="626"/>
      <c r="BR10" s="626"/>
      <c r="BS10" s="627" t="s">
        <v>245</v>
      </c>
      <c r="BT10" s="627"/>
      <c r="BU10" s="627"/>
      <c r="BV10" s="627"/>
      <c r="BW10" s="627"/>
      <c r="BX10" s="627"/>
      <c r="BY10" s="627"/>
      <c r="BZ10" s="627"/>
      <c r="CA10" s="627"/>
      <c r="CB10" s="631"/>
      <c r="CD10" s="620" t="s">
        <v>249</v>
      </c>
      <c r="CE10" s="621"/>
      <c r="CF10" s="621"/>
      <c r="CG10" s="621"/>
      <c r="CH10" s="621"/>
      <c r="CI10" s="621"/>
      <c r="CJ10" s="621"/>
      <c r="CK10" s="621"/>
      <c r="CL10" s="621"/>
      <c r="CM10" s="621"/>
      <c r="CN10" s="621"/>
      <c r="CO10" s="621"/>
      <c r="CP10" s="621"/>
      <c r="CQ10" s="622"/>
      <c r="CR10" s="623">
        <v>125</v>
      </c>
      <c r="CS10" s="624"/>
      <c r="CT10" s="624"/>
      <c r="CU10" s="624"/>
      <c r="CV10" s="624"/>
      <c r="CW10" s="624"/>
      <c r="CX10" s="624"/>
      <c r="CY10" s="625"/>
      <c r="CZ10" s="626">
        <v>0</v>
      </c>
      <c r="DA10" s="626"/>
      <c r="DB10" s="626"/>
      <c r="DC10" s="626"/>
      <c r="DD10" s="632" t="s">
        <v>131</v>
      </c>
      <c r="DE10" s="624"/>
      <c r="DF10" s="624"/>
      <c r="DG10" s="624"/>
      <c r="DH10" s="624"/>
      <c r="DI10" s="624"/>
      <c r="DJ10" s="624"/>
      <c r="DK10" s="624"/>
      <c r="DL10" s="624"/>
      <c r="DM10" s="624"/>
      <c r="DN10" s="624"/>
      <c r="DO10" s="624"/>
      <c r="DP10" s="625"/>
      <c r="DQ10" s="632">
        <v>125</v>
      </c>
      <c r="DR10" s="624"/>
      <c r="DS10" s="624"/>
      <c r="DT10" s="624"/>
      <c r="DU10" s="624"/>
      <c r="DV10" s="624"/>
      <c r="DW10" s="624"/>
      <c r="DX10" s="624"/>
      <c r="DY10" s="624"/>
      <c r="DZ10" s="624"/>
      <c r="EA10" s="624"/>
      <c r="EB10" s="624"/>
      <c r="EC10" s="633"/>
    </row>
    <row r="11" spans="2:143" ht="11.25" customHeight="1" x14ac:dyDescent="0.2">
      <c r="B11" s="620" t="s">
        <v>250</v>
      </c>
      <c r="C11" s="621"/>
      <c r="D11" s="621"/>
      <c r="E11" s="621"/>
      <c r="F11" s="621"/>
      <c r="G11" s="621"/>
      <c r="H11" s="621"/>
      <c r="I11" s="621"/>
      <c r="J11" s="621"/>
      <c r="K11" s="621"/>
      <c r="L11" s="621"/>
      <c r="M11" s="621"/>
      <c r="N11" s="621"/>
      <c r="O11" s="621"/>
      <c r="P11" s="621"/>
      <c r="Q11" s="622"/>
      <c r="R11" s="623">
        <v>300689</v>
      </c>
      <c r="S11" s="624"/>
      <c r="T11" s="624"/>
      <c r="U11" s="624"/>
      <c r="V11" s="624"/>
      <c r="W11" s="624"/>
      <c r="X11" s="624"/>
      <c r="Y11" s="625"/>
      <c r="Z11" s="628">
        <v>3.2</v>
      </c>
      <c r="AA11" s="629"/>
      <c r="AB11" s="629"/>
      <c r="AC11" s="635"/>
      <c r="AD11" s="632">
        <v>300689</v>
      </c>
      <c r="AE11" s="624"/>
      <c r="AF11" s="624"/>
      <c r="AG11" s="624"/>
      <c r="AH11" s="624"/>
      <c r="AI11" s="624"/>
      <c r="AJ11" s="624"/>
      <c r="AK11" s="625"/>
      <c r="AL11" s="628">
        <v>8.9</v>
      </c>
      <c r="AM11" s="629"/>
      <c r="AN11" s="629"/>
      <c r="AO11" s="630"/>
      <c r="AP11" s="620" t="s">
        <v>251</v>
      </c>
      <c r="AQ11" s="621"/>
      <c r="AR11" s="621"/>
      <c r="AS11" s="621"/>
      <c r="AT11" s="621"/>
      <c r="AU11" s="621"/>
      <c r="AV11" s="621"/>
      <c r="AW11" s="621"/>
      <c r="AX11" s="621"/>
      <c r="AY11" s="621"/>
      <c r="AZ11" s="621"/>
      <c r="BA11" s="621"/>
      <c r="BB11" s="621"/>
      <c r="BC11" s="621"/>
      <c r="BD11" s="621"/>
      <c r="BE11" s="621"/>
      <c r="BF11" s="622"/>
      <c r="BG11" s="623">
        <v>110262</v>
      </c>
      <c r="BH11" s="624"/>
      <c r="BI11" s="624"/>
      <c r="BJ11" s="624"/>
      <c r="BK11" s="624"/>
      <c r="BL11" s="624"/>
      <c r="BM11" s="624"/>
      <c r="BN11" s="625"/>
      <c r="BO11" s="626">
        <v>4.9000000000000004</v>
      </c>
      <c r="BP11" s="626"/>
      <c r="BQ11" s="626"/>
      <c r="BR11" s="626"/>
      <c r="BS11" s="627">
        <v>31429</v>
      </c>
      <c r="BT11" s="627"/>
      <c r="BU11" s="627"/>
      <c r="BV11" s="627"/>
      <c r="BW11" s="627"/>
      <c r="BX11" s="627"/>
      <c r="BY11" s="627"/>
      <c r="BZ11" s="627"/>
      <c r="CA11" s="627"/>
      <c r="CB11" s="631"/>
      <c r="CD11" s="620" t="s">
        <v>252</v>
      </c>
      <c r="CE11" s="621"/>
      <c r="CF11" s="621"/>
      <c r="CG11" s="621"/>
      <c r="CH11" s="621"/>
      <c r="CI11" s="621"/>
      <c r="CJ11" s="621"/>
      <c r="CK11" s="621"/>
      <c r="CL11" s="621"/>
      <c r="CM11" s="621"/>
      <c r="CN11" s="621"/>
      <c r="CO11" s="621"/>
      <c r="CP11" s="621"/>
      <c r="CQ11" s="622"/>
      <c r="CR11" s="623">
        <v>124501</v>
      </c>
      <c r="CS11" s="624"/>
      <c r="CT11" s="624"/>
      <c r="CU11" s="624"/>
      <c r="CV11" s="624"/>
      <c r="CW11" s="624"/>
      <c r="CX11" s="624"/>
      <c r="CY11" s="625"/>
      <c r="CZ11" s="626">
        <v>1.4</v>
      </c>
      <c r="DA11" s="626"/>
      <c r="DB11" s="626"/>
      <c r="DC11" s="626"/>
      <c r="DD11" s="632">
        <v>27958</v>
      </c>
      <c r="DE11" s="624"/>
      <c r="DF11" s="624"/>
      <c r="DG11" s="624"/>
      <c r="DH11" s="624"/>
      <c r="DI11" s="624"/>
      <c r="DJ11" s="624"/>
      <c r="DK11" s="624"/>
      <c r="DL11" s="624"/>
      <c r="DM11" s="624"/>
      <c r="DN11" s="624"/>
      <c r="DO11" s="624"/>
      <c r="DP11" s="625"/>
      <c r="DQ11" s="632">
        <v>95529</v>
      </c>
      <c r="DR11" s="624"/>
      <c r="DS11" s="624"/>
      <c r="DT11" s="624"/>
      <c r="DU11" s="624"/>
      <c r="DV11" s="624"/>
      <c r="DW11" s="624"/>
      <c r="DX11" s="624"/>
      <c r="DY11" s="624"/>
      <c r="DZ11" s="624"/>
      <c r="EA11" s="624"/>
      <c r="EB11" s="624"/>
      <c r="EC11" s="633"/>
    </row>
    <row r="12" spans="2:143" ht="11.25" customHeight="1" x14ac:dyDescent="0.2">
      <c r="B12" s="620" t="s">
        <v>253</v>
      </c>
      <c r="C12" s="621"/>
      <c r="D12" s="621"/>
      <c r="E12" s="621"/>
      <c r="F12" s="621"/>
      <c r="G12" s="621"/>
      <c r="H12" s="621"/>
      <c r="I12" s="621"/>
      <c r="J12" s="621"/>
      <c r="K12" s="621"/>
      <c r="L12" s="621"/>
      <c r="M12" s="621"/>
      <c r="N12" s="621"/>
      <c r="O12" s="621"/>
      <c r="P12" s="621"/>
      <c r="Q12" s="622"/>
      <c r="R12" s="623" t="s">
        <v>131</v>
      </c>
      <c r="S12" s="624"/>
      <c r="T12" s="624"/>
      <c r="U12" s="624"/>
      <c r="V12" s="624"/>
      <c r="W12" s="624"/>
      <c r="X12" s="624"/>
      <c r="Y12" s="625"/>
      <c r="Z12" s="626" t="s">
        <v>131</v>
      </c>
      <c r="AA12" s="626"/>
      <c r="AB12" s="626"/>
      <c r="AC12" s="626"/>
      <c r="AD12" s="627" t="s">
        <v>245</v>
      </c>
      <c r="AE12" s="627"/>
      <c r="AF12" s="627"/>
      <c r="AG12" s="627"/>
      <c r="AH12" s="627"/>
      <c r="AI12" s="627"/>
      <c r="AJ12" s="627"/>
      <c r="AK12" s="627"/>
      <c r="AL12" s="628" t="s">
        <v>245</v>
      </c>
      <c r="AM12" s="629"/>
      <c r="AN12" s="629"/>
      <c r="AO12" s="630"/>
      <c r="AP12" s="620" t="s">
        <v>254</v>
      </c>
      <c r="AQ12" s="621"/>
      <c r="AR12" s="621"/>
      <c r="AS12" s="621"/>
      <c r="AT12" s="621"/>
      <c r="AU12" s="621"/>
      <c r="AV12" s="621"/>
      <c r="AW12" s="621"/>
      <c r="AX12" s="621"/>
      <c r="AY12" s="621"/>
      <c r="AZ12" s="621"/>
      <c r="BA12" s="621"/>
      <c r="BB12" s="621"/>
      <c r="BC12" s="621"/>
      <c r="BD12" s="621"/>
      <c r="BE12" s="621"/>
      <c r="BF12" s="622"/>
      <c r="BG12" s="623">
        <v>1307571</v>
      </c>
      <c r="BH12" s="624"/>
      <c r="BI12" s="624"/>
      <c r="BJ12" s="624"/>
      <c r="BK12" s="624"/>
      <c r="BL12" s="624"/>
      <c r="BM12" s="624"/>
      <c r="BN12" s="625"/>
      <c r="BO12" s="626">
        <v>58.6</v>
      </c>
      <c r="BP12" s="626"/>
      <c r="BQ12" s="626"/>
      <c r="BR12" s="626"/>
      <c r="BS12" s="627" t="s">
        <v>245</v>
      </c>
      <c r="BT12" s="627"/>
      <c r="BU12" s="627"/>
      <c r="BV12" s="627"/>
      <c r="BW12" s="627"/>
      <c r="BX12" s="627"/>
      <c r="BY12" s="627"/>
      <c r="BZ12" s="627"/>
      <c r="CA12" s="627"/>
      <c r="CB12" s="631"/>
      <c r="CD12" s="620" t="s">
        <v>255</v>
      </c>
      <c r="CE12" s="621"/>
      <c r="CF12" s="621"/>
      <c r="CG12" s="621"/>
      <c r="CH12" s="621"/>
      <c r="CI12" s="621"/>
      <c r="CJ12" s="621"/>
      <c r="CK12" s="621"/>
      <c r="CL12" s="621"/>
      <c r="CM12" s="621"/>
      <c r="CN12" s="621"/>
      <c r="CO12" s="621"/>
      <c r="CP12" s="621"/>
      <c r="CQ12" s="622"/>
      <c r="CR12" s="623">
        <v>121517</v>
      </c>
      <c r="CS12" s="624"/>
      <c r="CT12" s="624"/>
      <c r="CU12" s="624"/>
      <c r="CV12" s="624"/>
      <c r="CW12" s="624"/>
      <c r="CX12" s="624"/>
      <c r="CY12" s="625"/>
      <c r="CZ12" s="626">
        <v>1.4</v>
      </c>
      <c r="DA12" s="626"/>
      <c r="DB12" s="626"/>
      <c r="DC12" s="626"/>
      <c r="DD12" s="632">
        <v>4281</v>
      </c>
      <c r="DE12" s="624"/>
      <c r="DF12" s="624"/>
      <c r="DG12" s="624"/>
      <c r="DH12" s="624"/>
      <c r="DI12" s="624"/>
      <c r="DJ12" s="624"/>
      <c r="DK12" s="624"/>
      <c r="DL12" s="624"/>
      <c r="DM12" s="624"/>
      <c r="DN12" s="624"/>
      <c r="DO12" s="624"/>
      <c r="DP12" s="625"/>
      <c r="DQ12" s="632">
        <v>118597</v>
      </c>
      <c r="DR12" s="624"/>
      <c r="DS12" s="624"/>
      <c r="DT12" s="624"/>
      <c r="DU12" s="624"/>
      <c r="DV12" s="624"/>
      <c r="DW12" s="624"/>
      <c r="DX12" s="624"/>
      <c r="DY12" s="624"/>
      <c r="DZ12" s="624"/>
      <c r="EA12" s="624"/>
      <c r="EB12" s="624"/>
      <c r="EC12" s="633"/>
    </row>
    <row r="13" spans="2:143" ht="11.25" customHeight="1" x14ac:dyDescent="0.2">
      <c r="B13" s="620" t="s">
        <v>256</v>
      </c>
      <c r="C13" s="621"/>
      <c r="D13" s="621"/>
      <c r="E13" s="621"/>
      <c r="F13" s="621"/>
      <c r="G13" s="621"/>
      <c r="H13" s="621"/>
      <c r="I13" s="621"/>
      <c r="J13" s="621"/>
      <c r="K13" s="621"/>
      <c r="L13" s="621"/>
      <c r="M13" s="621"/>
      <c r="N13" s="621"/>
      <c r="O13" s="621"/>
      <c r="P13" s="621"/>
      <c r="Q13" s="622"/>
      <c r="R13" s="623" t="s">
        <v>131</v>
      </c>
      <c r="S13" s="624"/>
      <c r="T13" s="624"/>
      <c r="U13" s="624"/>
      <c r="V13" s="624"/>
      <c r="W13" s="624"/>
      <c r="X13" s="624"/>
      <c r="Y13" s="625"/>
      <c r="Z13" s="626" t="s">
        <v>245</v>
      </c>
      <c r="AA13" s="626"/>
      <c r="AB13" s="626"/>
      <c r="AC13" s="626"/>
      <c r="AD13" s="627" t="s">
        <v>245</v>
      </c>
      <c r="AE13" s="627"/>
      <c r="AF13" s="627"/>
      <c r="AG13" s="627"/>
      <c r="AH13" s="627"/>
      <c r="AI13" s="627"/>
      <c r="AJ13" s="627"/>
      <c r="AK13" s="627"/>
      <c r="AL13" s="628" t="s">
        <v>131</v>
      </c>
      <c r="AM13" s="629"/>
      <c r="AN13" s="629"/>
      <c r="AO13" s="630"/>
      <c r="AP13" s="620" t="s">
        <v>257</v>
      </c>
      <c r="AQ13" s="621"/>
      <c r="AR13" s="621"/>
      <c r="AS13" s="621"/>
      <c r="AT13" s="621"/>
      <c r="AU13" s="621"/>
      <c r="AV13" s="621"/>
      <c r="AW13" s="621"/>
      <c r="AX13" s="621"/>
      <c r="AY13" s="621"/>
      <c r="AZ13" s="621"/>
      <c r="BA13" s="621"/>
      <c r="BB13" s="621"/>
      <c r="BC13" s="621"/>
      <c r="BD13" s="621"/>
      <c r="BE13" s="621"/>
      <c r="BF13" s="622"/>
      <c r="BG13" s="623">
        <v>1303691</v>
      </c>
      <c r="BH13" s="624"/>
      <c r="BI13" s="624"/>
      <c r="BJ13" s="624"/>
      <c r="BK13" s="624"/>
      <c r="BL13" s="624"/>
      <c r="BM13" s="624"/>
      <c r="BN13" s="625"/>
      <c r="BO13" s="626">
        <v>58.4</v>
      </c>
      <c r="BP13" s="626"/>
      <c r="BQ13" s="626"/>
      <c r="BR13" s="626"/>
      <c r="BS13" s="627" t="s">
        <v>131</v>
      </c>
      <c r="BT13" s="627"/>
      <c r="BU13" s="627"/>
      <c r="BV13" s="627"/>
      <c r="BW13" s="627"/>
      <c r="BX13" s="627"/>
      <c r="BY13" s="627"/>
      <c r="BZ13" s="627"/>
      <c r="CA13" s="627"/>
      <c r="CB13" s="631"/>
      <c r="CD13" s="620" t="s">
        <v>258</v>
      </c>
      <c r="CE13" s="621"/>
      <c r="CF13" s="621"/>
      <c r="CG13" s="621"/>
      <c r="CH13" s="621"/>
      <c r="CI13" s="621"/>
      <c r="CJ13" s="621"/>
      <c r="CK13" s="621"/>
      <c r="CL13" s="621"/>
      <c r="CM13" s="621"/>
      <c r="CN13" s="621"/>
      <c r="CO13" s="621"/>
      <c r="CP13" s="621"/>
      <c r="CQ13" s="622"/>
      <c r="CR13" s="623">
        <v>463698</v>
      </c>
      <c r="CS13" s="624"/>
      <c r="CT13" s="624"/>
      <c r="CU13" s="624"/>
      <c r="CV13" s="624"/>
      <c r="CW13" s="624"/>
      <c r="CX13" s="624"/>
      <c r="CY13" s="625"/>
      <c r="CZ13" s="626">
        <v>5.3</v>
      </c>
      <c r="DA13" s="626"/>
      <c r="DB13" s="626"/>
      <c r="DC13" s="626"/>
      <c r="DD13" s="632">
        <v>124401</v>
      </c>
      <c r="DE13" s="624"/>
      <c r="DF13" s="624"/>
      <c r="DG13" s="624"/>
      <c r="DH13" s="624"/>
      <c r="DI13" s="624"/>
      <c r="DJ13" s="624"/>
      <c r="DK13" s="624"/>
      <c r="DL13" s="624"/>
      <c r="DM13" s="624"/>
      <c r="DN13" s="624"/>
      <c r="DO13" s="624"/>
      <c r="DP13" s="625"/>
      <c r="DQ13" s="632">
        <v>332812</v>
      </c>
      <c r="DR13" s="624"/>
      <c r="DS13" s="624"/>
      <c r="DT13" s="624"/>
      <c r="DU13" s="624"/>
      <c r="DV13" s="624"/>
      <c r="DW13" s="624"/>
      <c r="DX13" s="624"/>
      <c r="DY13" s="624"/>
      <c r="DZ13" s="624"/>
      <c r="EA13" s="624"/>
      <c r="EB13" s="624"/>
      <c r="EC13" s="633"/>
    </row>
    <row r="14" spans="2:143" ht="11.25" customHeight="1" x14ac:dyDescent="0.2">
      <c r="B14" s="620" t="s">
        <v>259</v>
      </c>
      <c r="C14" s="621"/>
      <c r="D14" s="621"/>
      <c r="E14" s="621"/>
      <c r="F14" s="621"/>
      <c r="G14" s="621"/>
      <c r="H14" s="621"/>
      <c r="I14" s="621"/>
      <c r="J14" s="621"/>
      <c r="K14" s="621"/>
      <c r="L14" s="621"/>
      <c r="M14" s="621"/>
      <c r="N14" s="621"/>
      <c r="O14" s="621"/>
      <c r="P14" s="621"/>
      <c r="Q14" s="622"/>
      <c r="R14" s="623">
        <v>111</v>
      </c>
      <c r="S14" s="624"/>
      <c r="T14" s="624"/>
      <c r="U14" s="624"/>
      <c r="V14" s="624"/>
      <c r="W14" s="624"/>
      <c r="X14" s="624"/>
      <c r="Y14" s="625"/>
      <c r="Z14" s="626">
        <v>0</v>
      </c>
      <c r="AA14" s="626"/>
      <c r="AB14" s="626"/>
      <c r="AC14" s="626"/>
      <c r="AD14" s="627">
        <v>111</v>
      </c>
      <c r="AE14" s="627"/>
      <c r="AF14" s="627"/>
      <c r="AG14" s="627"/>
      <c r="AH14" s="627"/>
      <c r="AI14" s="627"/>
      <c r="AJ14" s="627"/>
      <c r="AK14" s="627"/>
      <c r="AL14" s="628">
        <v>0</v>
      </c>
      <c r="AM14" s="629"/>
      <c r="AN14" s="629"/>
      <c r="AO14" s="630"/>
      <c r="AP14" s="620" t="s">
        <v>260</v>
      </c>
      <c r="AQ14" s="621"/>
      <c r="AR14" s="621"/>
      <c r="AS14" s="621"/>
      <c r="AT14" s="621"/>
      <c r="AU14" s="621"/>
      <c r="AV14" s="621"/>
      <c r="AW14" s="621"/>
      <c r="AX14" s="621"/>
      <c r="AY14" s="621"/>
      <c r="AZ14" s="621"/>
      <c r="BA14" s="621"/>
      <c r="BB14" s="621"/>
      <c r="BC14" s="621"/>
      <c r="BD14" s="621"/>
      <c r="BE14" s="621"/>
      <c r="BF14" s="622"/>
      <c r="BG14" s="623">
        <v>45490</v>
      </c>
      <c r="BH14" s="624"/>
      <c r="BI14" s="624"/>
      <c r="BJ14" s="624"/>
      <c r="BK14" s="624"/>
      <c r="BL14" s="624"/>
      <c r="BM14" s="624"/>
      <c r="BN14" s="625"/>
      <c r="BO14" s="626">
        <v>2</v>
      </c>
      <c r="BP14" s="626"/>
      <c r="BQ14" s="626"/>
      <c r="BR14" s="626"/>
      <c r="BS14" s="627" t="s">
        <v>245</v>
      </c>
      <c r="BT14" s="627"/>
      <c r="BU14" s="627"/>
      <c r="BV14" s="627"/>
      <c r="BW14" s="627"/>
      <c r="BX14" s="627"/>
      <c r="BY14" s="627"/>
      <c r="BZ14" s="627"/>
      <c r="CA14" s="627"/>
      <c r="CB14" s="631"/>
      <c r="CD14" s="620" t="s">
        <v>261</v>
      </c>
      <c r="CE14" s="621"/>
      <c r="CF14" s="621"/>
      <c r="CG14" s="621"/>
      <c r="CH14" s="621"/>
      <c r="CI14" s="621"/>
      <c r="CJ14" s="621"/>
      <c r="CK14" s="621"/>
      <c r="CL14" s="621"/>
      <c r="CM14" s="621"/>
      <c r="CN14" s="621"/>
      <c r="CO14" s="621"/>
      <c r="CP14" s="621"/>
      <c r="CQ14" s="622"/>
      <c r="CR14" s="623">
        <v>252603</v>
      </c>
      <c r="CS14" s="624"/>
      <c r="CT14" s="624"/>
      <c r="CU14" s="624"/>
      <c r="CV14" s="624"/>
      <c r="CW14" s="624"/>
      <c r="CX14" s="624"/>
      <c r="CY14" s="625"/>
      <c r="CZ14" s="626">
        <v>2.9</v>
      </c>
      <c r="DA14" s="626"/>
      <c r="DB14" s="626"/>
      <c r="DC14" s="626"/>
      <c r="DD14" s="632">
        <v>1702</v>
      </c>
      <c r="DE14" s="624"/>
      <c r="DF14" s="624"/>
      <c r="DG14" s="624"/>
      <c r="DH14" s="624"/>
      <c r="DI14" s="624"/>
      <c r="DJ14" s="624"/>
      <c r="DK14" s="624"/>
      <c r="DL14" s="624"/>
      <c r="DM14" s="624"/>
      <c r="DN14" s="624"/>
      <c r="DO14" s="624"/>
      <c r="DP14" s="625"/>
      <c r="DQ14" s="632">
        <v>251657</v>
      </c>
      <c r="DR14" s="624"/>
      <c r="DS14" s="624"/>
      <c r="DT14" s="624"/>
      <c r="DU14" s="624"/>
      <c r="DV14" s="624"/>
      <c r="DW14" s="624"/>
      <c r="DX14" s="624"/>
      <c r="DY14" s="624"/>
      <c r="DZ14" s="624"/>
      <c r="EA14" s="624"/>
      <c r="EB14" s="624"/>
      <c r="EC14" s="633"/>
    </row>
    <row r="15" spans="2:143" ht="11.25" customHeight="1" x14ac:dyDescent="0.2">
      <c r="B15" s="620" t="s">
        <v>262</v>
      </c>
      <c r="C15" s="621"/>
      <c r="D15" s="621"/>
      <c r="E15" s="621"/>
      <c r="F15" s="621"/>
      <c r="G15" s="621"/>
      <c r="H15" s="621"/>
      <c r="I15" s="621"/>
      <c r="J15" s="621"/>
      <c r="K15" s="621"/>
      <c r="L15" s="621"/>
      <c r="M15" s="621"/>
      <c r="N15" s="621"/>
      <c r="O15" s="621"/>
      <c r="P15" s="621"/>
      <c r="Q15" s="622"/>
      <c r="R15" s="623" t="s">
        <v>245</v>
      </c>
      <c r="S15" s="624"/>
      <c r="T15" s="624"/>
      <c r="U15" s="624"/>
      <c r="V15" s="624"/>
      <c r="W15" s="624"/>
      <c r="X15" s="624"/>
      <c r="Y15" s="625"/>
      <c r="Z15" s="626" t="s">
        <v>245</v>
      </c>
      <c r="AA15" s="626"/>
      <c r="AB15" s="626"/>
      <c r="AC15" s="626"/>
      <c r="AD15" s="627" t="s">
        <v>131</v>
      </c>
      <c r="AE15" s="627"/>
      <c r="AF15" s="627"/>
      <c r="AG15" s="627"/>
      <c r="AH15" s="627"/>
      <c r="AI15" s="627"/>
      <c r="AJ15" s="627"/>
      <c r="AK15" s="627"/>
      <c r="AL15" s="628" t="s">
        <v>131</v>
      </c>
      <c r="AM15" s="629"/>
      <c r="AN15" s="629"/>
      <c r="AO15" s="630"/>
      <c r="AP15" s="620" t="s">
        <v>263</v>
      </c>
      <c r="AQ15" s="621"/>
      <c r="AR15" s="621"/>
      <c r="AS15" s="621"/>
      <c r="AT15" s="621"/>
      <c r="AU15" s="621"/>
      <c r="AV15" s="621"/>
      <c r="AW15" s="621"/>
      <c r="AX15" s="621"/>
      <c r="AY15" s="621"/>
      <c r="AZ15" s="621"/>
      <c r="BA15" s="621"/>
      <c r="BB15" s="621"/>
      <c r="BC15" s="621"/>
      <c r="BD15" s="621"/>
      <c r="BE15" s="621"/>
      <c r="BF15" s="622"/>
      <c r="BG15" s="623">
        <v>88897</v>
      </c>
      <c r="BH15" s="624"/>
      <c r="BI15" s="624"/>
      <c r="BJ15" s="624"/>
      <c r="BK15" s="624"/>
      <c r="BL15" s="624"/>
      <c r="BM15" s="624"/>
      <c r="BN15" s="625"/>
      <c r="BO15" s="626">
        <v>4</v>
      </c>
      <c r="BP15" s="626"/>
      <c r="BQ15" s="626"/>
      <c r="BR15" s="626"/>
      <c r="BS15" s="627" t="s">
        <v>147</v>
      </c>
      <c r="BT15" s="627"/>
      <c r="BU15" s="627"/>
      <c r="BV15" s="627"/>
      <c r="BW15" s="627"/>
      <c r="BX15" s="627"/>
      <c r="BY15" s="627"/>
      <c r="BZ15" s="627"/>
      <c r="CA15" s="627"/>
      <c r="CB15" s="631"/>
      <c r="CD15" s="620" t="s">
        <v>264</v>
      </c>
      <c r="CE15" s="621"/>
      <c r="CF15" s="621"/>
      <c r="CG15" s="621"/>
      <c r="CH15" s="621"/>
      <c r="CI15" s="621"/>
      <c r="CJ15" s="621"/>
      <c r="CK15" s="621"/>
      <c r="CL15" s="621"/>
      <c r="CM15" s="621"/>
      <c r="CN15" s="621"/>
      <c r="CO15" s="621"/>
      <c r="CP15" s="621"/>
      <c r="CQ15" s="622"/>
      <c r="CR15" s="623">
        <v>1560749</v>
      </c>
      <c r="CS15" s="624"/>
      <c r="CT15" s="624"/>
      <c r="CU15" s="624"/>
      <c r="CV15" s="624"/>
      <c r="CW15" s="624"/>
      <c r="CX15" s="624"/>
      <c r="CY15" s="625"/>
      <c r="CZ15" s="626">
        <v>17.899999999999999</v>
      </c>
      <c r="DA15" s="626"/>
      <c r="DB15" s="626"/>
      <c r="DC15" s="626"/>
      <c r="DD15" s="632">
        <v>54614</v>
      </c>
      <c r="DE15" s="624"/>
      <c r="DF15" s="624"/>
      <c r="DG15" s="624"/>
      <c r="DH15" s="624"/>
      <c r="DI15" s="624"/>
      <c r="DJ15" s="624"/>
      <c r="DK15" s="624"/>
      <c r="DL15" s="624"/>
      <c r="DM15" s="624"/>
      <c r="DN15" s="624"/>
      <c r="DO15" s="624"/>
      <c r="DP15" s="625"/>
      <c r="DQ15" s="632">
        <v>1454419</v>
      </c>
      <c r="DR15" s="624"/>
      <c r="DS15" s="624"/>
      <c r="DT15" s="624"/>
      <c r="DU15" s="624"/>
      <c r="DV15" s="624"/>
      <c r="DW15" s="624"/>
      <c r="DX15" s="624"/>
      <c r="DY15" s="624"/>
      <c r="DZ15" s="624"/>
      <c r="EA15" s="624"/>
      <c r="EB15" s="624"/>
      <c r="EC15" s="633"/>
    </row>
    <row r="16" spans="2:143" ht="11.25" customHeight="1" x14ac:dyDescent="0.2">
      <c r="B16" s="620" t="s">
        <v>265</v>
      </c>
      <c r="C16" s="621"/>
      <c r="D16" s="621"/>
      <c r="E16" s="621"/>
      <c r="F16" s="621"/>
      <c r="G16" s="621"/>
      <c r="H16" s="621"/>
      <c r="I16" s="621"/>
      <c r="J16" s="621"/>
      <c r="K16" s="621"/>
      <c r="L16" s="621"/>
      <c r="M16" s="621"/>
      <c r="N16" s="621"/>
      <c r="O16" s="621"/>
      <c r="P16" s="621"/>
      <c r="Q16" s="622"/>
      <c r="R16" s="623">
        <v>7160</v>
      </c>
      <c r="S16" s="624"/>
      <c r="T16" s="624"/>
      <c r="U16" s="624"/>
      <c r="V16" s="624"/>
      <c r="W16" s="624"/>
      <c r="X16" s="624"/>
      <c r="Y16" s="625"/>
      <c r="Z16" s="626">
        <v>0.1</v>
      </c>
      <c r="AA16" s="626"/>
      <c r="AB16" s="626"/>
      <c r="AC16" s="626"/>
      <c r="AD16" s="627">
        <v>7160</v>
      </c>
      <c r="AE16" s="627"/>
      <c r="AF16" s="627"/>
      <c r="AG16" s="627"/>
      <c r="AH16" s="627"/>
      <c r="AI16" s="627"/>
      <c r="AJ16" s="627"/>
      <c r="AK16" s="627"/>
      <c r="AL16" s="628">
        <v>0.2</v>
      </c>
      <c r="AM16" s="629"/>
      <c r="AN16" s="629"/>
      <c r="AO16" s="630"/>
      <c r="AP16" s="620" t="s">
        <v>266</v>
      </c>
      <c r="AQ16" s="621"/>
      <c r="AR16" s="621"/>
      <c r="AS16" s="621"/>
      <c r="AT16" s="621"/>
      <c r="AU16" s="621"/>
      <c r="AV16" s="621"/>
      <c r="AW16" s="621"/>
      <c r="AX16" s="621"/>
      <c r="AY16" s="621"/>
      <c r="AZ16" s="621"/>
      <c r="BA16" s="621"/>
      <c r="BB16" s="621"/>
      <c r="BC16" s="621"/>
      <c r="BD16" s="621"/>
      <c r="BE16" s="621"/>
      <c r="BF16" s="622"/>
      <c r="BG16" s="623" t="s">
        <v>147</v>
      </c>
      <c r="BH16" s="624"/>
      <c r="BI16" s="624"/>
      <c r="BJ16" s="624"/>
      <c r="BK16" s="624"/>
      <c r="BL16" s="624"/>
      <c r="BM16" s="624"/>
      <c r="BN16" s="625"/>
      <c r="BO16" s="626" t="s">
        <v>131</v>
      </c>
      <c r="BP16" s="626"/>
      <c r="BQ16" s="626"/>
      <c r="BR16" s="626"/>
      <c r="BS16" s="627" t="s">
        <v>245</v>
      </c>
      <c r="BT16" s="627"/>
      <c r="BU16" s="627"/>
      <c r="BV16" s="627"/>
      <c r="BW16" s="627"/>
      <c r="BX16" s="627"/>
      <c r="BY16" s="627"/>
      <c r="BZ16" s="627"/>
      <c r="CA16" s="627"/>
      <c r="CB16" s="631"/>
      <c r="CD16" s="620" t="s">
        <v>267</v>
      </c>
      <c r="CE16" s="621"/>
      <c r="CF16" s="621"/>
      <c r="CG16" s="621"/>
      <c r="CH16" s="621"/>
      <c r="CI16" s="621"/>
      <c r="CJ16" s="621"/>
      <c r="CK16" s="621"/>
      <c r="CL16" s="621"/>
      <c r="CM16" s="621"/>
      <c r="CN16" s="621"/>
      <c r="CO16" s="621"/>
      <c r="CP16" s="621"/>
      <c r="CQ16" s="622"/>
      <c r="CR16" s="623" t="s">
        <v>131</v>
      </c>
      <c r="CS16" s="624"/>
      <c r="CT16" s="624"/>
      <c r="CU16" s="624"/>
      <c r="CV16" s="624"/>
      <c r="CW16" s="624"/>
      <c r="CX16" s="624"/>
      <c r="CY16" s="625"/>
      <c r="CZ16" s="626" t="s">
        <v>131</v>
      </c>
      <c r="DA16" s="626"/>
      <c r="DB16" s="626"/>
      <c r="DC16" s="626"/>
      <c r="DD16" s="632" t="s">
        <v>245</v>
      </c>
      <c r="DE16" s="624"/>
      <c r="DF16" s="624"/>
      <c r="DG16" s="624"/>
      <c r="DH16" s="624"/>
      <c r="DI16" s="624"/>
      <c r="DJ16" s="624"/>
      <c r="DK16" s="624"/>
      <c r="DL16" s="624"/>
      <c r="DM16" s="624"/>
      <c r="DN16" s="624"/>
      <c r="DO16" s="624"/>
      <c r="DP16" s="625"/>
      <c r="DQ16" s="632" t="s">
        <v>131</v>
      </c>
      <c r="DR16" s="624"/>
      <c r="DS16" s="624"/>
      <c r="DT16" s="624"/>
      <c r="DU16" s="624"/>
      <c r="DV16" s="624"/>
      <c r="DW16" s="624"/>
      <c r="DX16" s="624"/>
      <c r="DY16" s="624"/>
      <c r="DZ16" s="624"/>
      <c r="EA16" s="624"/>
      <c r="EB16" s="624"/>
      <c r="EC16" s="633"/>
    </row>
    <row r="17" spans="2:133" ht="11.25" customHeight="1" x14ac:dyDescent="0.2">
      <c r="B17" s="620" t="s">
        <v>268</v>
      </c>
      <c r="C17" s="621"/>
      <c r="D17" s="621"/>
      <c r="E17" s="621"/>
      <c r="F17" s="621"/>
      <c r="G17" s="621"/>
      <c r="H17" s="621"/>
      <c r="I17" s="621"/>
      <c r="J17" s="621"/>
      <c r="K17" s="621"/>
      <c r="L17" s="621"/>
      <c r="M17" s="621"/>
      <c r="N17" s="621"/>
      <c r="O17" s="621"/>
      <c r="P17" s="621"/>
      <c r="Q17" s="622"/>
      <c r="R17" s="623">
        <v>36756</v>
      </c>
      <c r="S17" s="624"/>
      <c r="T17" s="624"/>
      <c r="U17" s="624"/>
      <c r="V17" s="624"/>
      <c r="W17" s="624"/>
      <c r="X17" s="624"/>
      <c r="Y17" s="625"/>
      <c r="Z17" s="626">
        <v>0.4</v>
      </c>
      <c r="AA17" s="626"/>
      <c r="AB17" s="626"/>
      <c r="AC17" s="626"/>
      <c r="AD17" s="627">
        <v>36756</v>
      </c>
      <c r="AE17" s="627"/>
      <c r="AF17" s="627"/>
      <c r="AG17" s="627"/>
      <c r="AH17" s="627"/>
      <c r="AI17" s="627"/>
      <c r="AJ17" s="627"/>
      <c r="AK17" s="627"/>
      <c r="AL17" s="628">
        <v>1.1000000000000001</v>
      </c>
      <c r="AM17" s="629"/>
      <c r="AN17" s="629"/>
      <c r="AO17" s="630"/>
      <c r="AP17" s="620" t="s">
        <v>269</v>
      </c>
      <c r="AQ17" s="621"/>
      <c r="AR17" s="621"/>
      <c r="AS17" s="621"/>
      <c r="AT17" s="621"/>
      <c r="AU17" s="621"/>
      <c r="AV17" s="621"/>
      <c r="AW17" s="621"/>
      <c r="AX17" s="621"/>
      <c r="AY17" s="621"/>
      <c r="AZ17" s="621"/>
      <c r="BA17" s="621"/>
      <c r="BB17" s="621"/>
      <c r="BC17" s="621"/>
      <c r="BD17" s="621"/>
      <c r="BE17" s="621"/>
      <c r="BF17" s="622"/>
      <c r="BG17" s="623" t="s">
        <v>131</v>
      </c>
      <c r="BH17" s="624"/>
      <c r="BI17" s="624"/>
      <c r="BJ17" s="624"/>
      <c r="BK17" s="624"/>
      <c r="BL17" s="624"/>
      <c r="BM17" s="624"/>
      <c r="BN17" s="625"/>
      <c r="BO17" s="626" t="s">
        <v>131</v>
      </c>
      <c r="BP17" s="626"/>
      <c r="BQ17" s="626"/>
      <c r="BR17" s="626"/>
      <c r="BS17" s="627" t="s">
        <v>131</v>
      </c>
      <c r="BT17" s="627"/>
      <c r="BU17" s="627"/>
      <c r="BV17" s="627"/>
      <c r="BW17" s="627"/>
      <c r="BX17" s="627"/>
      <c r="BY17" s="627"/>
      <c r="BZ17" s="627"/>
      <c r="CA17" s="627"/>
      <c r="CB17" s="631"/>
      <c r="CD17" s="620" t="s">
        <v>270</v>
      </c>
      <c r="CE17" s="621"/>
      <c r="CF17" s="621"/>
      <c r="CG17" s="621"/>
      <c r="CH17" s="621"/>
      <c r="CI17" s="621"/>
      <c r="CJ17" s="621"/>
      <c r="CK17" s="621"/>
      <c r="CL17" s="621"/>
      <c r="CM17" s="621"/>
      <c r="CN17" s="621"/>
      <c r="CO17" s="621"/>
      <c r="CP17" s="621"/>
      <c r="CQ17" s="622"/>
      <c r="CR17" s="623">
        <v>418340</v>
      </c>
      <c r="CS17" s="624"/>
      <c r="CT17" s="624"/>
      <c r="CU17" s="624"/>
      <c r="CV17" s="624"/>
      <c r="CW17" s="624"/>
      <c r="CX17" s="624"/>
      <c r="CY17" s="625"/>
      <c r="CZ17" s="626">
        <v>4.8</v>
      </c>
      <c r="DA17" s="626"/>
      <c r="DB17" s="626"/>
      <c r="DC17" s="626"/>
      <c r="DD17" s="632" t="s">
        <v>131</v>
      </c>
      <c r="DE17" s="624"/>
      <c r="DF17" s="624"/>
      <c r="DG17" s="624"/>
      <c r="DH17" s="624"/>
      <c r="DI17" s="624"/>
      <c r="DJ17" s="624"/>
      <c r="DK17" s="624"/>
      <c r="DL17" s="624"/>
      <c r="DM17" s="624"/>
      <c r="DN17" s="624"/>
      <c r="DO17" s="624"/>
      <c r="DP17" s="625"/>
      <c r="DQ17" s="632">
        <v>418340</v>
      </c>
      <c r="DR17" s="624"/>
      <c r="DS17" s="624"/>
      <c r="DT17" s="624"/>
      <c r="DU17" s="624"/>
      <c r="DV17" s="624"/>
      <c r="DW17" s="624"/>
      <c r="DX17" s="624"/>
      <c r="DY17" s="624"/>
      <c r="DZ17" s="624"/>
      <c r="EA17" s="624"/>
      <c r="EB17" s="624"/>
      <c r="EC17" s="633"/>
    </row>
    <row r="18" spans="2:133" ht="11.25" customHeight="1" x14ac:dyDescent="0.2">
      <c r="B18" s="620" t="s">
        <v>271</v>
      </c>
      <c r="C18" s="621"/>
      <c r="D18" s="621"/>
      <c r="E18" s="621"/>
      <c r="F18" s="621"/>
      <c r="G18" s="621"/>
      <c r="H18" s="621"/>
      <c r="I18" s="621"/>
      <c r="J18" s="621"/>
      <c r="K18" s="621"/>
      <c r="L18" s="621"/>
      <c r="M18" s="621"/>
      <c r="N18" s="621"/>
      <c r="O18" s="621"/>
      <c r="P18" s="621"/>
      <c r="Q18" s="622"/>
      <c r="R18" s="623">
        <v>17211</v>
      </c>
      <c r="S18" s="624"/>
      <c r="T18" s="624"/>
      <c r="U18" s="624"/>
      <c r="V18" s="624"/>
      <c r="W18" s="624"/>
      <c r="X18" s="624"/>
      <c r="Y18" s="625"/>
      <c r="Z18" s="626">
        <v>0.2</v>
      </c>
      <c r="AA18" s="626"/>
      <c r="AB18" s="626"/>
      <c r="AC18" s="626"/>
      <c r="AD18" s="627">
        <v>17211</v>
      </c>
      <c r="AE18" s="627"/>
      <c r="AF18" s="627"/>
      <c r="AG18" s="627"/>
      <c r="AH18" s="627"/>
      <c r="AI18" s="627"/>
      <c r="AJ18" s="627"/>
      <c r="AK18" s="627"/>
      <c r="AL18" s="628">
        <v>0.5</v>
      </c>
      <c r="AM18" s="629"/>
      <c r="AN18" s="629"/>
      <c r="AO18" s="630"/>
      <c r="AP18" s="620" t="s">
        <v>272</v>
      </c>
      <c r="AQ18" s="621"/>
      <c r="AR18" s="621"/>
      <c r="AS18" s="621"/>
      <c r="AT18" s="621"/>
      <c r="AU18" s="621"/>
      <c r="AV18" s="621"/>
      <c r="AW18" s="621"/>
      <c r="AX18" s="621"/>
      <c r="AY18" s="621"/>
      <c r="AZ18" s="621"/>
      <c r="BA18" s="621"/>
      <c r="BB18" s="621"/>
      <c r="BC18" s="621"/>
      <c r="BD18" s="621"/>
      <c r="BE18" s="621"/>
      <c r="BF18" s="622"/>
      <c r="BG18" s="623" t="s">
        <v>131</v>
      </c>
      <c r="BH18" s="624"/>
      <c r="BI18" s="624"/>
      <c r="BJ18" s="624"/>
      <c r="BK18" s="624"/>
      <c r="BL18" s="624"/>
      <c r="BM18" s="624"/>
      <c r="BN18" s="625"/>
      <c r="BO18" s="626" t="s">
        <v>245</v>
      </c>
      <c r="BP18" s="626"/>
      <c r="BQ18" s="626"/>
      <c r="BR18" s="626"/>
      <c r="BS18" s="627" t="s">
        <v>147</v>
      </c>
      <c r="BT18" s="627"/>
      <c r="BU18" s="627"/>
      <c r="BV18" s="627"/>
      <c r="BW18" s="627"/>
      <c r="BX18" s="627"/>
      <c r="BY18" s="627"/>
      <c r="BZ18" s="627"/>
      <c r="CA18" s="627"/>
      <c r="CB18" s="631"/>
      <c r="CD18" s="620" t="s">
        <v>273</v>
      </c>
      <c r="CE18" s="621"/>
      <c r="CF18" s="621"/>
      <c r="CG18" s="621"/>
      <c r="CH18" s="621"/>
      <c r="CI18" s="621"/>
      <c r="CJ18" s="621"/>
      <c r="CK18" s="621"/>
      <c r="CL18" s="621"/>
      <c r="CM18" s="621"/>
      <c r="CN18" s="621"/>
      <c r="CO18" s="621"/>
      <c r="CP18" s="621"/>
      <c r="CQ18" s="622"/>
      <c r="CR18" s="623" t="s">
        <v>131</v>
      </c>
      <c r="CS18" s="624"/>
      <c r="CT18" s="624"/>
      <c r="CU18" s="624"/>
      <c r="CV18" s="624"/>
      <c r="CW18" s="624"/>
      <c r="CX18" s="624"/>
      <c r="CY18" s="625"/>
      <c r="CZ18" s="626" t="s">
        <v>245</v>
      </c>
      <c r="DA18" s="626"/>
      <c r="DB18" s="626"/>
      <c r="DC18" s="626"/>
      <c r="DD18" s="632" t="s">
        <v>131</v>
      </c>
      <c r="DE18" s="624"/>
      <c r="DF18" s="624"/>
      <c r="DG18" s="624"/>
      <c r="DH18" s="624"/>
      <c r="DI18" s="624"/>
      <c r="DJ18" s="624"/>
      <c r="DK18" s="624"/>
      <c r="DL18" s="624"/>
      <c r="DM18" s="624"/>
      <c r="DN18" s="624"/>
      <c r="DO18" s="624"/>
      <c r="DP18" s="625"/>
      <c r="DQ18" s="632" t="s">
        <v>131</v>
      </c>
      <c r="DR18" s="624"/>
      <c r="DS18" s="624"/>
      <c r="DT18" s="624"/>
      <c r="DU18" s="624"/>
      <c r="DV18" s="624"/>
      <c r="DW18" s="624"/>
      <c r="DX18" s="624"/>
      <c r="DY18" s="624"/>
      <c r="DZ18" s="624"/>
      <c r="EA18" s="624"/>
      <c r="EB18" s="624"/>
      <c r="EC18" s="633"/>
    </row>
    <row r="19" spans="2:133" ht="11.25" customHeight="1" x14ac:dyDescent="0.2">
      <c r="B19" s="620" t="s">
        <v>274</v>
      </c>
      <c r="C19" s="621"/>
      <c r="D19" s="621"/>
      <c r="E19" s="621"/>
      <c r="F19" s="621"/>
      <c r="G19" s="621"/>
      <c r="H19" s="621"/>
      <c r="I19" s="621"/>
      <c r="J19" s="621"/>
      <c r="K19" s="621"/>
      <c r="L19" s="621"/>
      <c r="M19" s="621"/>
      <c r="N19" s="621"/>
      <c r="O19" s="621"/>
      <c r="P19" s="621"/>
      <c r="Q19" s="622"/>
      <c r="R19" s="623">
        <v>13297</v>
      </c>
      <c r="S19" s="624"/>
      <c r="T19" s="624"/>
      <c r="U19" s="624"/>
      <c r="V19" s="624"/>
      <c r="W19" s="624"/>
      <c r="X19" s="624"/>
      <c r="Y19" s="625"/>
      <c r="Z19" s="626">
        <v>0.1</v>
      </c>
      <c r="AA19" s="626"/>
      <c r="AB19" s="626"/>
      <c r="AC19" s="626"/>
      <c r="AD19" s="627">
        <v>13297</v>
      </c>
      <c r="AE19" s="627"/>
      <c r="AF19" s="627"/>
      <c r="AG19" s="627"/>
      <c r="AH19" s="627"/>
      <c r="AI19" s="627"/>
      <c r="AJ19" s="627"/>
      <c r="AK19" s="627"/>
      <c r="AL19" s="628">
        <v>0.4</v>
      </c>
      <c r="AM19" s="629"/>
      <c r="AN19" s="629"/>
      <c r="AO19" s="630"/>
      <c r="AP19" s="620" t="s">
        <v>275</v>
      </c>
      <c r="AQ19" s="621"/>
      <c r="AR19" s="621"/>
      <c r="AS19" s="621"/>
      <c r="AT19" s="621"/>
      <c r="AU19" s="621"/>
      <c r="AV19" s="621"/>
      <c r="AW19" s="621"/>
      <c r="AX19" s="621"/>
      <c r="AY19" s="621"/>
      <c r="AZ19" s="621"/>
      <c r="BA19" s="621"/>
      <c r="BB19" s="621"/>
      <c r="BC19" s="621"/>
      <c r="BD19" s="621"/>
      <c r="BE19" s="621"/>
      <c r="BF19" s="622"/>
      <c r="BG19" s="623">
        <v>81750</v>
      </c>
      <c r="BH19" s="624"/>
      <c r="BI19" s="624"/>
      <c r="BJ19" s="624"/>
      <c r="BK19" s="624"/>
      <c r="BL19" s="624"/>
      <c r="BM19" s="624"/>
      <c r="BN19" s="625"/>
      <c r="BO19" s="626">
        <v>3.7</v>
      </c>
      <c r="BP19" s="626"/>
      <c r="BQ19" s="626"/>
      <c r="BR19" s="626"/>
      <c r="BS19" s="627" t="s">
        <v>245</v>
      </c>
      <c r="BT19" s="627"/>
      <c r="BU19" s="627"/>
      <c r="BV19" s="627"/>
      <c r="BW19" s="627"/>
      <c r="BX19" s="627"/>
      <c r="BY19" s="627"/>
      <c r="BZ19" s="627"/>
      <c r="CA19" s="627"/>
      <c r="CB19" s="631"/>
      <c r="CD19" s="620" t="s">
        <v>276</v>
      </c>
      <c r="CE19" s="621"/>
      <c r="CF19" s="621"/>
      <c r="CG19" s="621"/>
      <c r="CH19" s="621"/>
      <c r="CI19" s="621"/>
      <c r="CJ19" s="621"/>
      <c r="CK19" s="621"/>
      <c r="CL19" s="621"/>
      <c r="CM19" s="621"/>
      <c r="CN19" s="621"/>
      <c r="CO19" s="621"/>
      <c r="CP19" s="621"/>
      <c r="CQ19" s="622"/>
      <c r="CR19" s="623" t="s">
        <v>131</v>
      </c>
      <c r="CS19" s="624"/>
      <c r="CT19" s="624"/>
      <c r="CU19" s="624"/>
      <c r="CV19" s="624"/>
      <c r="CW19" s="624"/>
      <c r="CX19" s="624"/>
      <c r="CY19" s="625"/>
      <c r="CZ19" s="626" t="s">
        <v>245</v>
      </c>
      <c r="DA19" s="626"/>
      <c r="DB19" s="626"/>
      <c r="DC19" s="626"/>
      <c r="DD19" s="632" t="s">
        <v>245</v>
      </c>
      <c r="DE19" s="624"/>
      <c r="DF19" s="624"/>
      <c r="DG19" s="624"/>
      <c r="DH19" s="624"/>
      <c r="DI19" s="624"/>
      <c r="DJ19" s="624"/>
      <c r="DK19" s="624"/>
      <c r="DL19" s="624"/>
      <c r="DM19" s="624"/>
      <c r="DN19" s="624"/>
      <c r="DO19" s="624"/>
      <c r="DP19" s="625"/>
      <c r="DQ19" s="632" t="s">
        <v>245</v>
      </c>
      <c r="DR19" s="624"/>
      <c r="DS19" s="624"/>
      <c r="DT19" s="624"/>
      <c r="DU19" s="624"/>
      <c r="DV19" s="624"/>
      <c r="DW19" s="624"/>
      <c r="DX19" s="624"/>
      <c r="DY19" s="624"/>
      <c r="DZ19" s="624"/>
      <c r="EA19" s="624"/>
      <c r="EB19" s="624"/>
      <c r="EC19" s="633"/>
    </row>
    <row r="20" spans="2:133" ht="11.25" customHeight="1" x14ac:dyDescent="0.2">
      <c r="B20" s="636" t="s">
        <v>277</v>
      </c>
      <c r="C20" s="637"/>
      <c r="D20" s="637"/>
      <c r="E20" s="637"/>
      <c r="F20" s="637"/>
      <c r="G20" s="637"/>
      <c r="H20" s="637"/>
      <c r="I20" s="637"/>
      <c r="J20" s="637"/>
      <c r="K20" s="637"/>
      <c r="L20" s="637"/>
      <c r="M20" s="637"/>
      <c r="N20" s="637"/>
      <c r="O20" s="637"/>
      <c r="P20" s="637"/>
      <c r="Q20" s="638"/>
      <c r="R20" s="623">
        <v>3914</v>
      </c>
      <c r="S20" s="624"/>
      <c r="T20" s="624"/>
      <c r="U20" s="624"/>
      <c r="V20" s="624"/>
      <c r="W20" s="624"/>
      <c r="X20" s="624"/>
      <c r="Y20" s="625"/>
      <c r="Z20" s="626">
        <v>0</v>
      </c>
      <c r="AA20" s="626"/>
      <c r="AB20" s="626"/>
      <c r="AC20" s="626"/>
      <c r="AD20" s="627">
        <v>3914</v>
      </c>
      <c r="AE20" s="627"/>
      <c r="AF20" s="627"/>
      <c r="AG20" s="627"/>
      <c r="AH20" s="627"/>
      <c r="AI20" s="627"/>
      <c r="AJ20" s="627"/>
      <c r="AK20" s="627"/>
      <c r="AL20" s="628">
        <v>0.1</v>
      </c>
      <c r="AM20" s="629"/>
      <c r="AN20" s="629"/>
      <c r="AO20" s="630"/>
      <c r="AP20" s="620" t="s">
        <v>278</v>
      </c>
      <c r="AQ20" s="621"/>
      <c r="AR20" s="621"/>
      <c r="AS20" s="621"/>
      <c r="AT20" s="621"/>
      <c r="AU20" s="621"/>
      <c r="AV20" s="621"/>
      <c r="AW20" s="621"/>
      <c r="AX20" s="621"/>
      <c r="AY20" s="621"/>
      <c r="AZ20" s="621"/>
      <c r="BA20" s="621"/>
      <c r="BB20" s="621"/>
      <c r="BC20" s="621"/>
      <c r="BD20" s="621"/>
      <c r="BE20" s="621"/>
      <c r="BF20" s="622"/>
      <c r="BG20" s="623">
        <v>81750</v>
      </c>
      <c r="BH20" s="624"/>
      <c r="BI20" s="624"/>
      <c r="BJ20" s="624"/>
      <c r="BK20" s="624"/>
      <c r="BL20" s="624"/>
      <c r="BM20" s="624"/>
      <c r="BN20" s="625"/>
      <c r="BO20" s="626">
        <v>3.7</v>
      </c>
      <c r="BP20" s="626"/>
      <c r="BQ20" s="626"/>
      <c r="BR20" s="626"/>
      <c r="BS20" s="627" t="s">
        <v>131</v>
      </c>
      <c r="BT20" s="627"/>
      <c r="BU20" s="627"/>
      <c r="BV20" s="627"/>
      <c r="BW20" s="627"/>
      <c r="BX20" s="627"/>
      <c r="BY20" s="627"/>
      <c r="BZ20" s="627"/>
      <c r="CA20" s="627"/>
      <c r="CB20" s="631"/>
      <c r="CD20" s="620" t="s">
        <v>279</v>
      </c>
      <c r="CE20" s="621"/>
      <c r="CF20" s="621"/>
      <c r="CG20" s="621"/>
      <c r="CH20" s="621"/>
      <c r="CI20" s="621"/>
      <c r="CJ20" s="621"/>
      <c r="CK20" s="621"/>
      <c r="CL20" s="621"/>
      <c r="CM20" s="621"/>
      <c r="CN20" s="621"/>
      <c r="CO20" s="621"/>
      <c r="CP20" s="621"/>
      <c r="CQ20" s="622"/>
      <c r="CR20" s="623">
        <v>8700117</v>
      </c>
      <c r="CS20" s="624"/>
      <c r="CT20" s="624"/>
      <c r="CU20" s="624"/>
      <c r="CV20" s="624"/>
      <c r="CW20" s="624"/>
      <c r="CX20" s="624"/>
      <c r="CY20" s="625"/>
      <c r="CZ20" s="626">
        <v>100</v>
      </c>
      <c r="DA20" s="626"/>
      <c r="DB20" s="626"/>
      <c r="DC20" s="626"/>
      <c r="DD20" s="632">
        <v>306343</v>
      </c>
      <c r="DE20" s="624"/>
      <c r="DF20" s="624"/>
      <c r="DG20" s="624"/>
      <c r="DH20" s="624"/>
      <c r="DI20" s="624"/>
      <c r="DJ20" s="624"/>
      <c r="DK20" s="624"/>
      <c r="DL20" s="624"/>
      <c r="DM20" s="624"/>
      <c r="DN20" s="624"/>
      <c r="DO20" s="624"/>
      <c r="DP20" s="625"/>
      <c r="DQ20" s="632">
        <v>7677968</v>
      </c>
      <c r="DR20" s="624"/>
      <c r="DS20" s="624"/>
      <c r="DT20" s="624"/>
      <c r="DU20" s="624"/>
      <c r="DV20" s="624"/>
      <c r="DW20" s="624"/>
      <c r="DX20" s="624"/>
      <c r="DY20" s="624"/>
      <c r="DZ20" s="624"/>
      <c r="EA20" s="624"/>
      <c r="EB20" s="624"/>
      <c r="EC20" s="633"/>
    </row>
    <row r="21" spans="2:133" ht="11.25" customHeight="1" x14ac:dyDescent="0.2">
      <c r="B21" s="620" t="s">
        <v>280</v>
      </c>
      <c r="C21" s="621"/>
      <c r="D21" s="621"/>
      <c r="E21" s="621"/>
      <c r="F21" s="621"/>
      <c r="G21" s="621"/>
      <c r="H21" s="621"/>
      <c r="I21" s="621"/>
      <c r="J21" s="621"/>
      <c r="K21" s="621"/>
      <c r="L21" s="621"/>
      <c r="M21" s="621"/>
      <c r="N21" s="621"/>
      <c r="O21" s="621"/>
      <c r="P21" s="621"/>
      <c r="Q21" s="622"/>
      <c r="R21" s="623">
        <v>912830</v>
      </c>
      <c r="S21" s="624"/>
      <c r="T21" s="624"/>
      <c r="U21" s="624"/>
      <c r="V21" s="624"/>
      <c r="W21" s="624"/>
      <c r="X21" s="624"/>
      <c r="Y21" s="625"/>
      <c r="Z21" s="626">
        <v>9.8000000000000007</v>
      </c>
      <c r="AA21" s="626"/>
      <c r="AB21" s="626"/>
      <c r="AC21" s="626"/>
      <c r="AD21" s="627">
        <v>803482</v>
      </c>
      <c r="AE21" s="627"/>
      <c r="AF21" s="627"/>
      <c r="AG21" s="627"/>
      <c r="AH21" s="627"/>
      <c r="AI21" s="627"/>
      <c r="AJ21" s="627"/>
      <c r="AK21" s="627"/>
      <c r="AL21" s="628">
        <v>23.7</v>
      </c>
      <c r="AM21" s="629"/>
      <c r="AN21" s="629"/>
      <c r="AO21" s="630"/>
      <c r="AP21" s="620" t="s">
        <v>281</v>
      </c>
      <c r="AQ21" s="639"/>
      <c r="AR21" s="639"/>
      <c r="AS21" s="639"/>
      <c r="AT21" s="639"/>
      <c r="AU21" s="639"/>
      <c r="AV21" s="639"/>
      <c r="AW21" s="639"/>
      <c r="AX21" s="639"/>
      <c r="AY21" s="639"/>
      <c r="AZ21" s="639"/>
      <c r="BA21" s="639"/>
      <c r="BB21" s="639"/>
      <c r="BC21" s="639"/>
      <c r="BD21" s="639"/>
      <c r="BE21" s="639"/>
      <c r="BF21" s="640"/>
      <c r="BG21" s="623" t="s">
        <v>131</v>
      </c>
      <c r="BH21" s="624"/>
      <c r="BI21" s="624"/>
      <c r="BJ21" s="624"/>
      <c r="BK21" s="624"/>
      <c r="BL21" s="624"/>
      <c r="BM21" s="624"/>
      <c r="BN21" s="625"/>
      <c r="BO21" s="626" t="s">
        <v>245</v>
      </c>
      <c r="BP21" s="626"/>
      <c r="BQ21" s="626"/>
      <c r="BR21" s="626"/>
      <c r="BS21" s="627" t="s">
        <v>245</v>
      </c>
      <c r="BT21" s="627"/>
      <c r="BU21" s="627"/>
      <c r="BV21" s="627"/>
      <c r="BW21" s="627"/>
      <c r="BX21" s="627"/>
      <c r="BY21" s="627"/>
      <c r="BZ21" s="627"/>
      <c r="CA21" s="627"/>
      <c r="CB21" s="631"/>
      <c r="CD21" s="646"/>
      <c r="CE21" s="647"/>
      <c r="CF21" s="647"/>
      <c r="CG21" s="647"/>
      <c r="CH21" s="647"/>
      <c r="CI21" s="647"/>
      <c r="CJ21" s="647"/>
      <c r="CK21" s="647"/>
      <c r="CL21" s="647"/>
      <c r="CM21" s="647"/>
      <c r="CN21" s="647"/>
      <c r="CO21" s="647"/>
      <c r="CP21" s="647"/>
      <c r="CQ21" s="648"/>
      <c r="CR21" s="649"/>
      <c r="CS21" s="642"/>
      <c r="CT21" s="642"/>
      <c r="CU21" s="642"/>
      <c r="CV21" s="642"/>
      <c r="CW21" s="642"/>
      <c r="CX21" s="642"/>
      <c r="CY21" s="650"/>
      <c r="CZ21" s="651"/>
      <c r="DA21" s="651"/>
      <c r="DB21" s="651"/>
      <c r="DC21" s="651"/>
      <c r="DD21" s="641"/>
      <c r="DE21" s="642"/>
      <c r="DF21" s="642"/>
      <c r="DG21" s="642"/>
      <c r="DH21" s="642"/>
      <c r="DI21" s="642"/>
      <c r="DJ21" s="642"/>
      <c r="DK21" s="642"/>
      <c r="DL21" s="642"/>
      <c r="DM21" s="642"/>
      <c r="DN21" s="642"/>
      <c r="DO21" s="642"/>
      <c r="DP21" s="650"/>
      <c r="DQ21" s="641"/>
      <c r="DR21" s="642"/>
      <c r="DS21" s="642"/>
      <c r="DT21" s="642"/>
      <c r="DU21" s="642"/>
      <c r="DV21" s="642"/>
      <c r="DW21" s="642"/>
      <c r="DX21" s="642"/>
      <c r="DY21" s="642"/>
      <c r="DZ21" s="642"/>
      <c r="EA21" s="642"/>
      <c r="EB21" s="642"/>
      <c r="EC21" s="643"/>
    </row>
    <row r="22" spans="2:133" ht="11.25" customHeight="1" x14ac:dyDescent="0.2">
      <c r="B22" s="620" t="s">
        <v>282</v>
      </c>
      <c r="C22" s="621"/>
      <c r="D22" s="621"/>
      <c r="E22" s="621"/>
      <c r="F22" s="621"/>
      <c r="G22" s="621"/>
      <c r="H22" s="621"/>
      <c r="I22" s="621"/>
      <c r="J22" s="621"/>
      <c r="K22" s="621"/>
      <c r="L22" s="621"/>
      <c r="M22" s="621"/>
      <c r="N22" s="621"/>
      <c r="O22" s="621"/>
      <c r="P22" s="621"/>
      <c r="Q22" s="622"/>
      <c r="R22" s="623">
        <v>803482</v>
      </c>
      <c r="S22" s="624"/>
      <c r="T22" s="624"/>
      <c r="U22" s="624"/>
      <c r="V22" s="624"/>
      <c r="W22" s="624"/>
      <c r="X22" s="624"/>
      <c r="Y22" s="625"/>
      <c r="Z22" s="626">
        <v>8.6999999999999993</v>
      </c>
      <c r="AA22" s="626"/>
      <c r="AB22" s="626"/>
      <c r="AC22" s="626"/>
      <c r="AD22" s="627">
        <v>803482</v>
      </c>
      <c r="AE22" s="627"/>
      <c r="AF22" s="627"/>
      <c r="AG22" s="627"/>
      <c r="AH22" s="627"/>
      <c r="AI22" s="627"/>
      <c r="AJ22" s="627"/>
      <c r="AK22" s="627"/>
      <c r="AL22" s="628">
        <v>23.7</v>
      </c>
      <c r="AM22" s="629"/>
      <c r="AN22" s="629"/>
      <c r="AO22" s="630"/>
      <c r="AP22" s="620" t="s">
        <v>283</v>
      </c>
      <c r="AQ22" s="639"/>
      <c r="AR22" s="639"/>
      <c r="AS22" s="639"/>
      <c r="AT22" s="639"/>
      <c r="AU22" s="639"/>
      <c r="AV22" s="639"/>
      <c r="AW22" s="639"/>
      <c r="AX22" s="639"/>
      <c r="AY22" s="639"/>
      <c r="AZ22" s="639"/>
      <c r="BA22" s="639"/>
      <c r="BB22" s="639"/>
      <c r="BC22" s="639"/>
      <c r="BD22" s="639"/>
      <c r="BE22" s="639"/>
      <c r="BF22" s="640"/>
      <c r="BG22" s="623" t="s">
        <v>245</v>
      </c>
      <c r="BH22" s="624"/>
      <c r="BI22" s="624"/>
      <c r="BJ22" s="624"/>
      <c r="BK22" s="624"/>
      <c r="BL22" s="624"/>
      <c r="BM22" s="624"/>
      <c r="BN22" s="625"/>
      <c r="BO22" s="626" t="s">
        <v>131</v>
      </c>
      <c r="BP22" s="626"/>
      <c r="BQ22" s="626"/>
      <c r="BR22" s="626"/>
      <c r="BS22" s="627" t="s">
        <v>245</v>
      </c>
      <c r="BT22" s="627"/>
      <c r="BU22" s="627"/>
      <c r="BV22" s="627"/>
      <c r="BW22" s="627"/>
      <c r="BX22" s="627"/>
      <c r="BY22" s="627"/>
      <c r="BZ22" s="627"/>
      <c r="CA22" s="627"/>
      <c r="CB22" s="631"/>
      <c r="CD22" s="605" t="s">
        <v>284</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285</v>
      </c>
      <c r="C23" s="621"/>
      <c r="D23" s="621"/>
      <c r="E23" s="621"/>
      <c r="F23" s="621"/>
      <c r="G23" s="621"/>
      <c r="H23" s="621"/>
      <c r="I23" s="621"/>
      <c r="J23" s="621"/>
      <c r="K23" s="621"/>
      <c r="L23" s="621"/>
      <c r="M23" s="621"/>
      <c r="N23" s="621"/>
      <c r="O23" s="621"/>
      <c r="P23" s="621"/>
      <c r="Q23" s="622"/>
      <c r="R23" s="623">
        <v>106427</v>
      </c>
      <c r="S23" s="624"/>
      <c r="T23" s="624"/>
      <c r="U23" s="624"/>
      <c r="V23" s="624"/>
      <c r="W23" s="624"/>
      <c r="X23" s="624"/>
      <c r="Y23" s="625"/>
      <c r="Z23" s="626">
        <v>1.1000000000000001</v>
      </c>
      <c r="AA23" s="626"/>
      <c r="AB23" s="626"/>
      <c r="AC23" s="626"/>
      <c r="AD23" s="627" t="s">
        <v>131</v>
      </c>
      <c r="AE23" s="627"/>
      <c r="AF23" s="627"/>
      <c r="AG23" s="627"/>
      <c r="AH23" s="627"/>
      <c r="AI23" s="627"/>
      <c r="AJ23" s="627"/>
      <c r="AK23" s="627"/>
      <c r="AL23" s="628" t="s">
        <v>131</v>
      </c>
      <c r="AM23" s="629"/>
      <c r="AN23" s="629"/>
      <c r="AO23" s="630"/>
      <c r="AP23" s="620" t="s">
        <v>286</v>
      </c>
      <c r="AQ23" s="639"/>
      <c r="AR23" s="639"/>
      <c r="AS23" s="639"/>
      <c r="AT23" s="639"/>
      <c r="AU23" s="639"/>
      <c r="AV23" s="639"/>
      <c r="AW23" s="639"/>
      <c r="AX23" s="639"/>
      <c r="AY23" s="639"/>
      <c r="AZ23" s="639"/>
      <c r="BA23" s="639"/>
      <c r="BB23" s="639"/>
      <c r="BC23" s="639"/>
      <c r="BD23" s="639"/>
      <c r="BE23" s="639"/>
      <c r="BF23" s="640"/>
      <c r="BG23" s="623">
        <v>81750</v>
      </c>
      <c r="BH23" s="624"/>
      <c r="BI23" s="624"/>
      <c r="BJ23" s="624"/>
      <c r="BK23" s="624"/>
      <c r="BL23" s="624"/>
      <c r="BM23" s="624"/>
      <c r="BN23" s="625"/>
      <c r="BO23" s="626">
        <v>3.7</v>
      </c>
      <c r="BP23" s="626"/>
      <c r="BQ23" s="626"/>
      <c r="BR23" s="626"/>
      <c r="BS23" s="627" t="s">
        <v>131</v>
      </c>
      <c r="BT23" s="627"/>
      <c r="BU23" s="627"/>
      <c r="BV23" s="627"/>
      <c r="BW23" s="627"/>
      <c r="BX23" s="627"/>
      <c r="BY23" s="627"/>
      <c r="BZ23" s="627"/>
      <c r="CA23" s="627"/>
      <c r="CB23" s="631"/>
      <c r="CD23" s="605" t="s">
        <v>225</v>
      </c>
      <c r="CE23" s="606"/>
      <c r="CF23" s="606"/>
      <c r="CG23" s="606"/>
      <c r="CH23" s="606"/>
      <c r="CI23" s="606"/>
      <c r="CJ23" s="606"/>
      <c r="CK23" s="606"/>
      <c r="CL23" s="606"/>
      <c r="CM23" s="606"/>
      <c r="CN23" s="606"/>
      <c r="CO23" s="606"/>
      <c r="CP23" s="606"/>
      <c r="CQ23" s="607"/>
      <c r="CR23" s="605" t="s">
        <v>287</v>
      </c>
      <c r="CS23" s="606"/>
      <c r="CT23" s="606"/>
      <c r="CU23" s="606"/>
      <c r="CV23" s="606"/>
      <c r="CW23" s="606"/>
      <c r="CX23" s="606"/>
      <c r="CY23" s="607"/>
      <c r="CZ23" s="605" t="s">
        <v>288</v>
      </c>
      <c r="DA23" s="606"/>
      <c r="DB23" s="606"/>
      <c r="DC23" s="607"/>
      <c r="DD23" s="605" t="s">
        <v>289</v>
      </c>
      <c r="DE23" s="606"/>
      <c r="DF23" s="606"/>
      <c r="DG23" s="606"/>
      <c r="DH23" s="606"/>
      <c r="DI23" s="606"/>
      <c r="DJ23" s="606"/>
      <c r="DK23" s="607"/>
      <c r="DL23" s="652" t="s">
        <v>290</v>
      </c>
      <c r="DM23" s="653"/>
      <c r="DN23" s="653"/>
      <c r="DO23" s="653"/>
      <c r="DP23" s="653"/>
      <c r="DQ23" s="653"/>
      <c r="DR23" s="653"/>
      <c r="DS23" s="653"/>
      <c r="DT23" s="653"/>
      <c r="DU23" s="653"/>
      <c r="DV23" s="654"/>
      <c r="DW23" s="605" t="s">
        <v>291</v>
      </c>
      <c r="DX23" s="606"/>
      <c r="DY23" s="606"/>
      <c r="DZ23" s="606"/>
      <c r="EA23" s="606"/>
      <c r="EB23" s="606"/>
      <c r="EC23" s="607"/>
    </row>
    <row r="24" spans="2:133" ht="11.25" customHeight="1" x14ac:dyDescent="0.2">
      <c r="B24" s="620" t="s">
        <v>292</v>
      </c>
      <c r="C24" s="621"/>
      <c r="D24" s="621"/>
      <c r="E24" s="621"/>
      <c r="F24" s="621"/>
      <c r="G24" s="621"/>
      <c r="H24" s="621"/>
      <c r="I24" s="621"/>
      <c r="J24" s="621"/>
      <c r="K24" s="621"/>
      <c r="L24" s="621"/>
      <c r="M24" s="621"/>
      <c r="N24" s="621"/>
      <c r="O24" s="621"/>
      <c r="P24" s="621"/>
      <c r="Q24" s="622"/>
      <c r="R24" s="623">
        <v>2921</v>
      </c>
      <c r="S24" s="624"/>
      <c r="T24" s="624"/>
      <c r="U24" s="624"/>
      <c r="V24" s="624"/>
      <c r="W24" s="624"/>
      <c r="X24" s="624"/>
      <c r="Y24" s="625"/>
      <c r="Z24" s="626">
        <v>0</v>
      </c>
      <c r="AA24" s="626"/>
      <c r="AB24" s="626"/>
      <c r="AC24" s="626"/>
      <c r="AD24" s="627" t="s">
        <v>245</v>
      </c>
      <c r="AE24" s="627"/>
      <c r="AF24" s="627"/>
      <c r="AG24" s="627"/>
      <c r="AH24" s="627"/>
      <c r="AI24" s="627"/>
      <c r="AJ24" s="627"/>
      <c r="AK24" s="627"/>
      <c r="AL24" s="628" t="s">
        <v>245</v>
      </c>
      <c r="AM24" s="629"/>
      <c r="AN24" s="629"/>
      <c r="AO24" s="630"/>
      <c r="AP24" s="620" t="s">
        <v>293</v>
      </c>
      <c r="AQ24" s="639"/>
      <c r="AR24" s="639"/>
      <c r="AS24" s="639"/>
      <c r="AT24" s="639"/>
      <c r="AU24" s="639"/>
      <c r="AV24" s="639"/>
      <c r="AW24" s="639"/>
      <c r="AX24" s="639"/>
      <c r="AY24" s="639"/>
      <c r="AZ24" s="639"/>
      <c r="BA24" s="639"/>
      <c r="BB24" s="639"/>
      <c r="BC24" s="639"/>
      <c r="BD24" s="639"/>
      <c r="BE24" s="639"/>
      <c r="BF24" s="640"/>
      <c r="BG24" s="623" t="s">
        <v>245</v>
      </c>
      <c r="BH24" s="624"/>
      <c r="BI24" s="624"/>
      <c r="BJ24" s="624"/>
      <c r="BK24" s="624"/>
      <c r="BL24" s="624"/>
      <c r="BM24" s="624"/>
      <c r="BN24" s="625"/>
      <c r="BO24" s="626" t="s">
        <v>245</v>
      </c>
      <c r="BP24" s="626"/>
      <c r="BQ24" s="626"/>
      <c r="BR24" s="626"/>
      <c r="BS24" s="627" t="s">
        <v>245</v>
      </c>
      <c r="BT24" s="627"/>
      <c r="BU24" s="627"/>
      <c r="BV24" s="627"/>
      <c r="BW24" s="627"/>
      <c r="BX24" s="627"/>
      <c r="BY24" s="627"/>
      <c r="BZ24" s="627"/>
      <c r="CA24" s="627"/>
      <c r="CB24" s="631"/>
      <c r="CD24" s="609" t="s">
        <v>294</v>
      </c>
      <c r="CE24" s="610"/>
      <c r="CF24" s="610"/>
      <c r="CG24" s="610"/>
      <c r="CH24" s="610"/>
      <c r="CI24" s="610"/>
      <c r="CJ24" s="610"/>
      <c r="CK24" s="610"/>
      <c r="CL24" s="610"/>
      <c r="CM24" s="610"/>
      <c r="CN24" s="610"/>
      <c r="CO24" s="610"/>
      <c r="CP24" s="610"/>
      <c r="CQ24" s="611"/>
      <c r="CR24" s="612">
        <v>2148481</v>
      </c>
      <c r="CS24" s="613"/>
      <c r="CT24" s="613"/>
      <c r="CU24" s="613"/>
      <c r="CV24" s="613"/>
      <c r="CW24" s="613"/>
      <c r="CX24" s="613"/>
      <c r="CY24" s="614"/>
      <c r="CZ24" s="617">
        <v>24.7</v>
      </c>
      <c r="DA24" s="618"/>
      <c r="DB24" s="618"/>
      <c r="DC24" s="634"/>
      <c r="DD24" s="655">
        <v>1652866</v>
      </c>
      <c r="DE24" s="613"/>
      <c r="DF24" s="613"/>
      <c r="DG24" s="613"/>
      <c r="DH24" s="613"/>
      <c r="DI24" s="613"/>
      <c r="DJ24" s="613"/>
      <c r="DK24" s="614"/>
      <c r="DL24" s="655">
        <v>1639607</v>
      </c>
      <c r="DM24" s="613"/>
      <c r="DN24" s="613"/>
      <c r="DO24" s="613"/>
      <c r="DP24" s="613"/>
      <c r="DQ24" s="613"/>
      <c r="DR24" s="613"/>
      <c r="DS24" s="613"/>
      <c r="DT24" s="613"/>
      <c r="DU24" s="613"/>
      <c r="DV24" s="614"/>
      <c r="DW24" s="617">
        <v>47</v>
      </c>
      <c r="DX24" s="618"/>
      <c r="DY24" s="618"/>
      <c r="DZ24" s="618"/>
      <c r="EA24" s="618"/>
      <c r="EB24" s="618"/>
      <c r="EC24" s="619"/>
    </row>
    <row r="25" spans="2:133" ht="11.25" customHeight="1" x14ac:dyDescent="0.2">
      <c r="B25" s="620" t="s">
        <v>295</v>
      </c>
      <c r="C25" s="621"/>
      <c r="D25" s="621"/>
      <c r="E25" s="621"/>
      <c r="F25" s="621"/>
      <c r="G25" s="621"/>
      <c r="H25" s="621"/>
      <c r="I25" s="621"/>
      <c r="J25" s="621"/>
      <c r="K25" s="621"/>
      <c r="L25" s="621"/>
      <c r="M25" s="621"/>
      <c r="N25" s="621"/>
      <c r="O25" s="621"/>
      <c r="P25" s="621"/>
      <c r="Q25" s="622"/>
      <c r="R25" s="623">
        <v>3580930</v>
      </c>
      <c r="S25" s="624"/>
      <c r="T25" s="624"/>
      <c r="U25" s="624"/>
      <c r="V25" s="624"/>
      <c r="W25" s="624"/>
      <c r="X25" s="624"/>
      <c r="Y25" s="625"/>
      <c r="Z25" s="626">
        <v>38.6</v>
      </c>
      <c r="AA25" s="626"/>
      <c r="AB25" s="626"/>
      <c r="AC25" s="626"/>
      <c r="AD25" s="627">
        <v>3389832</v>
      </c>
      <c r="AE25" s="627"/>
      <c r="AF25" s="627"/>
      <c r="AG25" s="627"/>
      <c r="AH25" s="627"/>
      <c r="AI25" s="627"/>
      <c r="AJ25" s="627"/>
      <c r="AK25" s="627"/>
      <c r="AL25" s="628">
        <v>99.8</v>
      </c>
      <c r="AM25" s="629"/>
      <c r="AN25" s="629"/>
      <c r="AO25" s="630"/>
      <c r="AP25" s="620" t="s">
        <v>296</v>
      </c>
      <c r="AQ25" s="639"/>
      <c r="AR25" s="639"/>
      <c r="AS25" s="639"/>
      <c r="AT25" s="639"/>
      <c r="AU25" s="639"/>
      <c r="AV25" s="639"/>
      <c r="AW25" s="639"/>
      <c r="AX25" s="639"/>
      <c r="AY25" s="639"/>
      <c r="AZ25" s="639"/>
      <c r="BA25" s="639"/>
      <c r="BB25" s="639"/>
      <c r="BC25" s="639"/>
      <c r="BD25" s="639"/>
      <c r="BE25" s="639"/>
      <c r="BF25" s="640"/>
      <c r="BG25" s="623" t="s">
        <v>131</v>
      </c>
      <c r="BH25" s="624"/>
      <c r="BI25" s="624"/>
      <c r="BJ25" s="624"/>
      <c r="BK25" s="624"/>
      <c r="BL25" s="624"/>
      <c r="BM25" s="624"/>
      <c r="BN25" s="625"/>
      <c r="BO25" s="626" t="s">
        <v>131</v>
      </c>
      <c r="BP25" s="626"/>
      <c r="BQ25" s="626"/>
      <c r="BR25" s="626"/>
      <c r="BS25" s="627" t="s">
        <v>131</v>
      </c>
      <c r="BT25" s="627"/>
      <c r="BU25" s="627"/>
      <c r="BV25" s="627"/>
      <c r="BW25" s="627"/>
      <c r="BX25" s="627"/>
      <c r="BY25" s="627"/>
      <c r="BZ25" s="627"/>
      <c r="CA25" s="627"/>
      <c r="CB25" s="631"/>
      <c r="CD25" s="620" t="s">
        <v>297</v>
      </c>
      <c r="CE25" s="621"/>
      <c r="CF25" s="621"/>
      <c r="CG25" s="621"/>
      <c r="CH25" s="621"/>
      <c r="CI25" s="621"/>
      <c r="CJ25" s="621"/>
      <c r="CK25" s="621"/>
      <c r="CL25" s="621"/>
      <c r="CM25" s="621"/>
      <c r="CN25" s="621"/>
      <c r="CO25" s="621"/>
      <c r="CP25" s="621"/>
      <c r="CQ25" s="622"/>
      <c r="CR25" s="623">
        <v>1053434</v>
      </c>
      <c r="CS25" s="644"/>
      <c r="CT25" s="644"/>
      <c r="CU25" s="644"/>
      <c r="CV25" s="644"/>
      <c r="CW25" s="644"/>
      <c r="CX25" s="644"/>
      <c r="CY25" s="645"/>
      <c r="CZ25" s="628">
        <v>12.1</v>
      </c>
      <c r="DA25" s="656"/>
      <c r="DB25" s="656"/>
      <c r="DC25" s="658"/>
      <c r="DD25" s="632">
        <v>991459</v>
      </c>
      <c r="DE25" s="644"/>
      <c r="DF25" s="644"/>
      <c r="DG25" s="644"/>
      <c r="DH25" s="644"/>
      <c r="DI25" s="644"/>
      <c r="DJ25" s="644"/>
      <c r="DK25" s="645"/>
      <c r="DL25" s="632">
        <v>989044</v>
      </c>
      <c r="DM25" s="644"/>
      <c r="DN25" s="644"/>
      <c r="DO25" s="644"/>
      <c r="DP25" s="644"/>
      <c r="DQ25" s="644"/>
      <c r="DR25" s="644"/>
      <c r="DS25" s="644"/>
      <c r="DT25" s="644"/>
      <c r="DU25" s="644"/>
      <c r="DV25" s="645"/>
      <c r="DW25" s="628">
        <v>28.4</v>
      </c>
      <c r="DX25" s="656"/>
      <c r="DY25" s="656"/>
      <c r="DZ25" s="656"/>
      <c r="EA25" s="656"/>
      <c r="EB25" s="656"/>
      <c r="EC25" s="657"/>
    </row>
    <row r="26" spans="2:133" ht="11.25" customHeight="1" x14ac:dyDescent="0.2">
      <c r="B26" s="620" t="s">
        <v>298</v>
      </c>
      <c r="C26" s="621"/>
      <c r="D26" s="621"/>
      <c r="E26" s="621"/>
      <c r="F26" s="621"/>
      <c r="G26" s="621"/>
      <c r="H26" s="621"/>
      <c r="I26" s="621"/>
      <c r="J26" s="621"/>
      <c r="K26" s="621"/>
      <c r="L26" s="621"/>
      <c r="M26" s="621"/>
      <c r="N26" s="621"/>
      <c r="O26" s="621"/>
      <c r="P26" s="621"/>
      <c r="Q26" s="622"/>
      <c r="R26" s="623">
        <v>1636</v>
      </c>
      <c r="S26" s="624"/>
      <c r="T26" s="624"/>
      <c r="U26" s="624"/>
      <c r="V26" s="624"/>
      <c r="W26" s="624"/>
      <c r="X26" s="624"/>
      <c r="Y26" s="625"/>
      <c r="Z26" s="626">
        <v>0</v>
      </c>
      <c r="AA26" s="626"/>
      <c r="AB26" s="626"/>
      <c r="AC26" s="626"/>
      <c r="AD26" s="627">
        <v>1636</v>
      </c>
      <c r="AE26" s="627"/>
      <c r="AF26" s="627"/>
      <c r="AG26" s="627"/>
      <c r="AH26" s="627"/>
      <c r="AI26" s="627"/>
      <c r="AJ26" s="627"/>
      <c r="AK26" s="627"/>
      <c r="AL26" s="628">
        <v>0</v>
      </c>
      <c r="AM26" s="629"/>
      <c r="AN26" s="629"/>
      <c r="AO26" s="630"/>
      <c r="AP26" s="620" t="s">
        <v>299</v>
      </c>
      <c r="AQ26" s="639"/>
      <c r="AR26" s="639"/>
      <c r="AS26" s="639"/>
      <c r="AT26" s="639"/>
      <c r="AU26" s="639"/>
      <c r="AV26" s="639"/>
      <c r="AW26" s="639"/>
      <c r="AX26" s="639"/>
      <c r="AY26" s="639"/>
      <c r="AZ26" s="639"/>
      <c r="BA26" s="639"/>
      <c r="BB26" s="639"/>
      <c r="BC26" s="639"/>
      <c r="BD26" s="639"/>
      <c r="BE26" s="639"/>
      <c r="BF26" s="640"/>
      <c r="BG26" s="623" t="s">
        <v>131</v>
      </c>
      <c r="BH26" s="624"/>
      <c r="BI26" s="624"/>
      <c r="BJ26" s="624"/>
      <c r="BK26" s="624"/>
      <c r="BL26" s="624"/>
      <c r="BM26" s="624"/>
      <c r="BN26" s="625"/>
      <c r="BO26" s="626" t="s">
        <v>245</v>
      </c>
      <c r="BP26" s="626"/>
      <c r="BQ26" s="626"/>
      <c r="BR26" s="626"/>
      <c r="BS26" s="627" t="s">
        <v>245</v>
      </c>
      <c r="BT26" s="627"/>
      <c r="BU26" s="627"/>
      <c r="BV26" s="627"/>
      <c r="BW26" s="627"/>
      <c r="BX26" s="627"/>
      <c r="BY26" s="627"/>
      <c r="BZ26" s="627"/>
      <c r="CA26" s="627"/>
      <c r="CB26" s="631"/>
      <c r="CD26" s="620" t="s">
        <v>300</v>
      </c>
      <c r="CE26" s="621"/>
      <c r="CF26" s="621"/>
      <c r="CG26" s="621"/>
      <c r="CH26" s="621"/>
      <c r="CI26" s="621"/>
      <c r="CJ26" s="621"/>
      <c r="CK26" s="621"/>
      <c r="CL26" s="621"/>
      <c r="CM26" s="621"/>
      <c r="CN26" s="621"/>
      <c r="CO26" s="621"/>
      <c r="CP26" s="621"/>
      <c r="CQ26" s="622"/>
      <c r="CR26" s="623">
        <v>543717</v>
      </c>
      <c r="CS26" s="624"/>
      <c r="CT26" s="624"/>
      <c r="CU26" s="624"/>
      <c r="CV26" s="624"/>
      <c r="CW26" s="624"/>
      <c r="CX26" s="624"/>
      <c r="CY26" s="625"/>
      <c r="CZ26" s="628">
        <v>6.2</v>
      </c>
      <c r="DA26" s="656"/>
      <c r="DB26" s="656"/>
      <c r="DC26" s="658"/>
      <c r="DD26" s="632">
        <v>510498</v>
      </c>
      <c r="DE26" s="624"/>
      <c r="DF26" s="624"/>
      <c r="DG26" s="624"/>
      <c r="DH26" s="624"/>
      <c r="DI26" s="624"/>
      <c r="DJ26" s="624"/>
      <c r="DK26" s="625"/>
      <c r="DL26" s="632" t="s">
        <v>131</v>
      </c>
      <c r="DM26" s="624"/>
      <c r="DN26" s="624"/>
      <c r="DO26" s="624"/>
      <c r="DP26" s="624"/>
      <c r="DQ26" s="624"/>
      <c r="DR26" s="624"/>
      <c r="DS26" s="624"/>
      <c r="DT26" s="624"/>
      <c r="DU26" s="624"/>
      <c r="DV26" s="625"/>
      <c r="DW26" s="628" t="s">
        <v>245</v>
      </c>
      <c r="DX26" s="656"/>
      <c r="DY26" s="656"/>
      <c r="DZ26" s="656"/>
      <c r="EA26" s="656"/>
      <c r="EB26" s="656"/>
      <c r="EC26" s="657"/>
    </row>
    <row r="27" spans="2:133" ht="11.25" customHeight="1" x14ac:dyDescent="0.2">
      <c r="B27" s="620" t="s">
        <v>301</v>
      </c>
      <c r="C27" s="621"/>
      <c r="D27" s="621"/>
      <c r="E27" s="621"/>
      <c r="F27" s="621"/>
      <c r="G27" s="621"/>
      <c r="H27" s="621"/>
      <c r="I27" s="621"/>
      <c r="J27" s="621"/>
      <c r="K27" s="621"/>
      <c r="L27" s="621"/>
      <c r="M27" s="621"/>
      <c r="N27" s="621"/>
      <c r="O27" s="621"/>
      <c r="P27" s="621"/>
      <c r="Q27" s="622"/>
      <c r="R27" s="623">
        <v>3291</v>
      </c>
      <c r="S27" s="624"/>
      <c r="T27" s="624"/>
      <c r="U27" s="624"/>
      <c r="V27" s="624"/>
      <c r="W27" s="624"/>
      <c r="X27" s="624"/>
      <c r="Y27" s="625"/>
      <c r="Z27" s="626">
        <v>0</v>
      </c>
      <c r="AA27" s="626"/>
      <c r="AB27" s="626"/>
      <c r="AC27" s="626"/>
      <c r="AD27" s="627" t="s">
        <v>245</v>
      </c>
      <c r="AE27" s="627"/>
      <c r="AF27" s="627"/>
      <c r="AG27" s="627"/>
      <c r="AH27" s="627"/>
      <c r="AI27" s="627"/>
      <c r="AJ27" s="627"/>
      <c r="AK27" s="627"/>
      <c r="AL27" s="628" t="s">
        <v>245</v>
      </c>
      <c r="AM27" s="629"/>
      <c r="AN27" s="629"/>
      <c r="AO27" s="630"/>
      <c r="AP27" s="620" t="s">
        <v>302</v>
      </c>
      <c r="AQ27" s="621"/>
      <c r="AR27" s="621"/>
      <c r="AS27" s="621"/>
      <c r="AT27" s="621"/>
      <c r="AU27" s="621"/>
      <c r="AV27" s="621"/>
      <c r="AW27" s="621"/>
      <c r="AX27" s="621"/>
      <c r="AY27" s="621"/>
      <c r="AZ27" s="621"/>
      <c r="BA27" s="621"/>
      <c r="BB27" s="621"/>
      <c r="BC27" s="621"/>
      <c r="BD27" s="621"/>
      <c r="BE27" s="621"/>
      <c r="BF27" s="622"/>
      <c r="BG27" s="623">
        <v>2231901</v>
      </c>
      <c r="BH27" s="624"/>
      <c r="BI27" s="624"/>
      <c r="BJ27" s="624"/>
      <c r="BK27" s="624"/>
      <c r="BL27" s="624"/>
      <c r="BM27" s="624"/>
      <c r="BN27" s="625"/>
      <c r="BO27" s="626">
        <v>100</v>
      </c>
      <c r="BP27" s="626"/>
      <c r="BQ27" s="626"/>
      <c r="BR27" s="626"/>
      <c r="BS27" s="627">
        <v>31429</v>
      </c>
      <c r="BT27" s="627"/>
      <c r="BU27" s="627"/>
      <c r="BV27" s="627"/>
      <c r="BW27" s="627"/>
      <c r="BX27" s="627"/>
      <c r="BY27" s="627"/>
      <c r="BZ27" s="627"/>
      <c r="CA27" s="627"/>
      <c r="CB27" s="631"/>
      <c r="CD27" s="620" t="s">
        <v>303</v>
      </c>
      <c r="CE27" s="621"/>
      <c r="CF27" s="621"/>
      <c r="CG27" s="621"/>
      <c r="CH27" s="621"/>
      <c r="CI27" s="621"/>
      <c r="CJ27" s="621"/>
      <c r="CK27" s="621"/>
      <c r="CL27" s="621"/>
      <c r="CM27" s="621"/>
      <c r="CN27" s="621"/>
      <c r="CO27" s="621"/>
      <c r="CP27" s="621"/>
      <c r="CQ27" s="622"/>
      <c r="CR27" s="623">
        <v>676707</v>
      </c>
      <c r="CS27" s="644"/>
      <c r="CT27" s="644"/>
      <c r="CU27" s="644"/>
      <c r="CV27" s="644"/>
      <c r="CW27" s="644"/>
      <c r="CX27" s="644"/>
      <c r="CY27" s="645"/>
      <c r="CZ27" s="628">
        <v>7.8</v>
      </c>
      <c r="DA27" s="656"/>
      <c r="DB27" s="656"/>
      <c r="DC27" s="658"/>
      <c r="DD27" s="632">
        <v>243067</v>
      </c>
      <c r="DE27" s="644"/>
      <c r="DF27" s="644"/>
      <c r="DG27" s="644"/>
      <c r="DH27" s="644"/>
      <c r="DI27" s="644"/>
      <c r="DJ27" s="644"/>
      <c r="DK27" s="645"/>
      <c r="DL27" s="632">
        <v>241475</v>
      </c>
      <c r="DM27" s="644"/>
      <c r="DN27" s="644"/>
      <c r="DO27" s="644"/>
      <c r="DP27" s="644"/>
      <c r="DQ27" s="644"/>
      <c r="DR27" s="644"/>
      <c r="DS27" s="644"/>
      <c r="DT27" s="644"/>
      <c r="DU27" s="644"/>
      <c r="DV27" s="645"/>
      <c r="DW27" s="628">
        <v>6.9</v>
      </c>
      <c r="DX27" s="656"/>
      <c r="DY27" s="656"/>
      <c r="DZ27" s="656"/>
      <c r="EA27" s="656"/>
      <c r="EB27" s="656"/>
      <c r="EC27" s="657"/>
    </row>
    <row r="28" spans="2:133" ht="11.25" customHeight="1" x14ac:dyDescent="0.2">
      <c r="B28" s="620" t="s">
        <v>304</v>
      </c>
      <c r="C28" s="621"/>
      <c r="D28" s="621"/>
      <c r="E28" s="621"/>
      <c r="F28" s="621"/>
      <c r="G28" s="621"/>
      <c r="H28" s="621"/>
      <c r="I28" s="621"/>
      <c r="J28" s="621"/>
      <c r="K28" s="621"/>
      <c r="L28" s="621"/>
      <c r="M28" s="621"/>
      <c r="N28" s="621"/>
      <c r="O28" s="621"/>
      <c r="P28" s="621"/>
      <c r="Q28" s="622"/>
      <c r="R28" s="623">
        <v>53361</v>
      </c>
      <c r="S28" s="624"/>
      <c r="T28" s="624"/>
      <c r="U28" s="624"/>
      <c r="V28" s="624"/>
      <c r="W28" s="624"/>
      <c r="X28" s="624"/>
      <c r="Y28" s="625"/>
      <c r="Z28" s="626">
        <v>0.6</v>
      </c>
      <c r="AA28" s="626"/>
      <c r="AB28" s="626"/>
      <c r="AC28" s="626"/>
      <c r="AD28" s="627">
        <v>1348</v>
      </c>
      <c r="AE28" s="627"/>
      <c r="AF28" s="627"/>
      <c r="AG28" s="627"/>
      <c r="AH28" s="627"/>
      <c r="AI28" s="627"/>
      <c r="AJ28" s="627"/>
      <c r="AK28" s="627"/>
      <c r="AL28" s="628">
        <v>0</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305</v>
      </c>
      <c r="CE28" s="621"/>
      <c r="CF28" s="621"/>
      <c r="CG28" s="621"/>
      <c r="CH28" s="621"/>
      <c r="CI28" s="621"/>
      <c r="CJ28" s="621"/>
      <c r="CK28" s="621"/>
      <c r="CL28" s="621"/>
      <c r="CM28" s="621"/>
      <c r="CN28" s="621"/>
      <c r="CO28" s="621"/>
      <c r="CP28" s="621"/>
      <c r="CQ28" s="622"/>
      <c r="CR28" s="623">
        <v>418340</v>
      </c>
      <c r="CS28" s="624"/>
      <c r="CT28" s="624"/>
      <c r="CU28" s="624"/>
      <c r="CV28" s="624"/>
      <c r="CW28" s="624"/>
      <c r="CX28" s="624"/>
      <c r="CY28" s="625"/>
      <c r="CZ28" s="628">
        <v>4.8</v>
      </c>
      <c r="DA28" s="656"/>
      <c r="DB28" s="656"/>
      <c r="DC28" s="658"/>
      <c r="DD28" s="632">
        <v>418340</v>
      </c>
      <c r="DE28" s="624"/>
      <c r="DF28" s="624"/>
      <c r="DG28" s="624"/>
      <c r="DH28" s="624"/>
      <c r="DI28" s="624"/>
      <c r="DJ28" s="624"/>
      <c r="DK28" s="625"/>
      <c r="DL28" s="632">
        <v>409088</v>
      </c>
      <c r="DM28" s="624"/>
      <c r="DN28" s="624"/>
      <c r="DO28" s="624"/>
      <c r="DP28" s="624"/>
      <c r="DQ28" s="624"/>
      <c r="DR28" s="624"/>
      <c r="DS28" s="624"/>
      <c r="DT28" s="624"/>
      <c r="DU28" s="624"/>
      <c r="DV28" s="625"/>
      <c r="DW28" s="628">
        <v>11.7</v>
      </c>
      <c r="DX28" s="656"/>
      <c r="DY28" s="656"/>
      <c r="DZ28" s="656"/>
      <c r="EA28" s="656"/>
      <c r="EB28" s="656"/>
      <c r="EC28" s="657"/>
    </row>
    <row r="29" spans="2:133" ht="11.25" customHeight="1" x14ac:dyDescent="0.2">
      <c r="B29" s="620" t="s">
        <v>306</v>
      </c>
      <c r="C29" s="621"/>
      <c r="D29" s="621"/>
      <c r="E29" s="621"/>
      <c r="F29" s="621"/>
      <c r="G29" s="621"/>
      <c r="H29" s="621"/>
      <c r="I29" s="621"/>
      <c r="J29" s="621"/>
      <c r="K29" s="621"/>
      <c r="L29" s="621"/>
      <c r="M29" s="621"/>
      <c r="N29" s="621"/>
      <c r="O29" s="621"/>
      <c r="P29" s="621"/>
      <c r="Q29" s="622"/>
      <c r="R29" s="623">
        <v>6038</v>
      </c>
      <c r="S29" s="624"/>
      <c r="T29" s="624"/>
      <c r="U29" s="624"/>
      <c r="V29" s="624"/>
      <c r="W29" s="624"/>
      <c r="X29" s="624"/>
      <c r="Y29" s="625"/>
      <c r="Z29" s="626">
        <v>0.1</v>
      </c>
      <c r="AA29" s="626"/>
      <c r="AB29" s="626"/>
      <c r="AC29" s="626"/>
      <c r="AD29" s="627" t="s">
        <v>131</v>
      </c>
      <c r="AE29" s="627"/>
      <c r="AF29" s="627"/>
      <c r="AG29" s="627"/>
      <c r="AH29" s="627"/>
      <c r="AI29" s="627"/>
      <c r="AJ29" s="627"/>
      <c r="AK29" s="627"/>
      <c r="AL29" s="628" t="s">
        <v>131</v>
      </c>
      <c r="AM29" s="629"/>
      <c r="AN29" s="629"/>
      <c r="AO29" s="630"/>
      <c r="AP29" s="646"/>
      <c r="AQ29" s="647"/>
      <c r="AR29" s="647"/>
      <c r="AS29" s="647"/>
      <c r="AT29" s="647"/>
      <c r="AU29" s="647"/>
      <c r="AV29" s="647"/>
      <c r="AW29" s="647"/>
      <c r="AX29" s="647"/>
      <c r="AY29" s="647"/>
      <c r="AZ29" s="647"/>
      <c r="BA29" s="647"/>
      <c r="BB29" s="647"/>
      <c r="BC29" s="647"/>
      <c r="BD29" s="647"/>
      <c r="BE29" s="647"/>
      <c r="BF29" s="648"/>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307</v>
      </c>
      <c r="CE29" s="662"/>
      <c r="CF29" s="620" t="s">
        <v>308</v>
      </c>
      <c r="CG29" s="621"/>
      <c r="CH29" s="621"/>
      <c r="CI29" s="621"/>
      <c r="CJ29" s="621"/>
      <c r="CK29" s="621"/>
      <c r="CL29" s="621"/>
      <c r="CM29" s="621"/>
      <c r="CN29" s="621"/>
      <c r="CO29" s="621"/>
      <c r="CP29" s="621"/>
      <c r="CQ29" s="622"/>
      <c r="CR29" s="623">
        <v>418340</v>
      </c>
      <c r="CS29" s="644"/>
      <c r="CT29" s="644"/>
      <c r="CU29" s="644"/>
      <c r="CV29" s="644"/>
      <c r="CW29" s="644"/>
      <c r="CX29" s="644"/>
      <c r="CY29" s="645"/>
      <c r="CZ29" s="628">
        <v>4.8</v>
      </c>
      <c r="DA29" s="656"/>
      <c r="DB29" s="656"/>
      <c r="DC29" s="658"/>
      <c r="DD29" s="632">
        <v>418340</v>
      </c>
      <c r="DE29" s="644"/>
      <c r="DF29" s="644"/>
      <c r="DG29" s="644"/>
      <c r="DH29" s="644"/>
      <c r="DI29" s="644"/>
      <c r="DJ29" s="644"/>
      <c r="DK29" s="645"/>
      <c r="DL29" s="632">
        <v>409088</v>
      </c>
      <c r="DM29" s="644"/>
      <c r="DN29" s="644"/>
      <c r="DO29" s="644"/>
      <c r="DP29" s="644"/>
      <c r="DQ29" s="644"/>
      <c r="DR29" s="644"/>
      <c r="DS29" s="644"/>
      <c r="DT29" s="644"/>
      <c r="DU29" s="644"/>
      <c r="DV29" s="645"/>
      <c r="DW29" s="628">
        <v>11.7</v>
      </c>
      <c r="DX29" s="656"/>
      <c r="DY29" s="656"/>
      <c r="DZ29" s="656"/>
      <c r="EA29" s="656"/>
      <c r="EB29" s="656"/>
      <c r="EC29" s="657"/>
    </row>
    <row r="30" spans="2:133" ht="11.25" customHeight="1" x14ac:dyDescent="0.2">
      <c r="B30" s="620" t="s">
        <v>309</v>
      </c>
      <c r="C30" s="621"/>
      <c r="D30" s="621"/>
      <c r="E30" s="621"/>
      <c r="F30" s="621"/>
      <c r="G30" s="621"/>
      <c r="H30" s="621"/>
      <c r="I30" s="621"/>
      <c r="J30" s="621"/>
      <c r="K30" s="621"/>
      <c r="L30" s="621"/>
      <c r="M30" s="621"/>
      <c r="N30" s="621"/>
      <c r="O30" s="621"/>
      <c r="P30" s="621"/>
      <c r="Q30" s="622"/>
      <c r="R30" s="623">
        <v>640262</v>
      </c>
      <c r="S30" s="624"/>
      <c r="T30" s="624"/>
      <c r="U30" s="624"/>
      <c r="V30" s="624"/>
      <c r="W30" s="624"/>
      <c r="X30" s="624"/>
      <c r="Y30" s="625"/>
      <c r="Z30" s="626">
        <v>6.9</v>
      </c>
      <c r="AA30" s="626"/>
      <c r="AB30" s="626"/>
      <c r="AC30" s="626"/>
      <c r="AD30" s="627" t="s">
        <v>245</v>
      </c>
      <c r="AE30" s="627"/>
      <c r="AF30" s="627"/>
      <c r="AG30" s="627"/>
      <c r="AH30" s="627"/>
      <c r="AI30" s="627"/>
      <c r="AJ30" s="627"/>
      <c r="AK30" s="627"/>
      <c r="AL30" s="628" t="s">
        <v>245</v>
      </c>
      <c r="AM30" s="629"/>
      <c r="AN30" s="629"/>
      <c r="AO30" s="630"/>
      <c r="AP30" s="605" t="s">
        <v>225</v>
      </c>
      <c r="AQ30" s="606"/>
      <c r="AR30" s="606"/>
      <c r="AS30" s="606"/>
      <c r="AT30" s="606"/>
      <c r="AU30" s="606"/>
      <c r="AV30" s="606"/>
      <c r="AW30" s="606"/>
      <c r="AX30" s="606"/>
      <c r="AY30" s="606"/>
      <c r="AZ30" s="606"/>
      <c r="BA30" s="606"/>
      <c r="BB30" s="606"/>
      <c r="BC30" s="606"/>
      <c r="BD30" s="606"/>
      <c r="BE30" s="606"/>
      <c r="BF30" s="607"/>
      <c r="BG30" s="605" t="s">
        <v>310</v>
      </c>
      <c r="BH30" s="659"/>
      <c r="BI30" s="659"/>
      <c r="BJ30" s="659"/>
      <c r="BK30" s="659"/>
      <c r="BL30" s="659"/>
      <c r="BM30" s="659"/>
      <c r="BN30" s="659"/>
      <c r="BO30" s="659"/>
      <c r="BP30" s="659"/>
      <c r="BQ30" s="660"/>
      <c r="BR30" s="605" t="s">
        <v>311</v>
      </c>
      <c r="BS30" s="659"/>
      <c r="BT30" s="659"/>
      <c r="BU30" s="659"/>
      <c r="BV30" s="659"/>
      <c r="BW30" s="659"/>
      <c r="BX30" s="659"/>
      <c r="BY30" s="659"/>
      <c r="BZ30" s="659"/>
      <c r="CA30" s="659"/>
      <c r="CB30" s="660"/>
      <c r="CD30" s="663"/>
      <c r="CE30" s="664"/>
      <c r="CF30" s="620" t="s">
        <v>312</v>
      </c>
      <c r="CG30" s="621"/>
      <c r="CH30" s="621"/>
      <c r="CI30" s="621"/>
      <c r="CJ30" s="621"/>
      <c r="CK30" s="621"/>
      <c r="CL30" s="621"/>
      <c r="CM30" s="621"/>
      <c r="CN30" s="621"/>
      <c r="CO30" s="621"/>
      <c r="CP30" s="621"/>
      <c r="CQ30" s="622"/>
      <c r="CR30" s="623">
        <v>405777</v>
      </c>
      <c r="CS30" s="624"/>
      <c r="CT30" s="624"/>
      <c r="CU30" s="624"/>
      <c r="CV30" s="624"/>
      <c r="CW30" s="624"/>
      <c r="CX30" s="624"/>
      <c r="CY30" s="625"/>
      <c r="CZ30" s="628">
        <v>4.7</v>
      </c>
      <c r="DA30" s="656"/>
      <c r="DB30" s="656"/>
      <c r="DC30" s="658"/>
      <c r="DD30" s="632">
        <v>405777</v>
      </c>
      <c r="DE30" s="624"/>
      <c r="DF30" s="624"/>
      <c r="DG30" s="624"/>
      <c r="DH30" s="624"/>
      <c r="DI30" s="624"/>
      <c r="DJ30" s="624"/>
      <c r="DK30" s="625"/>
      <c r="DL30" s="632">
        <v>396810</v>
      </c>
      <c r="DM30" s="624"/>
      <c r="DN30" s="624"/>
      <c r="DO30" s="624"/>
      <c r="DP30" s="624"/>
      <c r="DQ30" s="624"/>
      <c r="DR30" s="624"/>
      <c r="DS30" s="624"/>
      <c r="DT30" s="624"/>
      <c r="DU30" s="624"/>
      <c r="DV30" s="625"/>
      <c r="DW30" s="628">
        <v>11.4</v>
      </c>
      <c r="DX30" s="656"/>
      <c r="DY30" s="656"/>
      <c r="DZ30" s="656"/>
      <c r="EA30" s="656"/>
      <c r="EB30" s="656"/>
      <c r="EC30" s="657"/>
    </row>
    <row r="31" spans="2:133" ht="11.25" customHeight="1" x14ac:dyDescent="0.2">
      <c r="B31" s="636" t="s">
        <v>313</v>
      </c>
      <c r="C31" s="637"/>
      <c r="D31" s="637"/>
      <c r="E31" s="637"/>
      <c r="F31" s="637"/>
      <c r="G31" s="637"/>
      <c r="H31" s="637"/>
      <c r="I31" s="637"/>
      <c r="J31" s="637"/>
      <c r="K31" s="637"/>
      <c r="L31" s="637"/>
      <c r="M31" s="637"/>
      <c r="N31" s="637"/>
      <c r="O31" s="637"/>
      <c r="P31" s="637"/>
      <c r="Q31" s="638"/>
      <c r="R31" s="623" t="s">
        <v>245</v>
      </c>
      <c r="S31" s="624"/>
      <c r="T31" s="624"/>
      <c r="U31" s="624"/>
      <c r="V31" s="624"/>
      <c r="W31" s="624"/>
      <c r="X31" s="624"/>
      <c r="Y31" s="625"/>
      <c r="Z31" s="626" t="s">
        <v>147</v>
      </c>
      <c r="AA31" s="626"/>
      <c r="AB31" s="626"/>
      <c r="AC31" s="626"/>
      <c r="AD31" s="627" t="s">
        <v>245</v>
      </c>
      <c r="AE31" s="627"/>
      <c r="AF31" s="627"/>
      <c r="AG31" s="627"/>
      <c r="AH31" s="627"/>
      <c r="AI31" s="627"/>
      <c r="AJ31" s="627"/>
      <c r="AK31" s="627"/>
      <c r="AL31" s="628" t="s">
        <v>131</v>
      </c>
      <c r="AM31" s="629"/>
      <c r="AN31" s="629"/>
      <c r="AO31" s="630"/>
      <c r="AP31" s="671" t="s">
        <v>314</v>
      </c>
      <c r="AQ31" s="672"/>
      <c r="AR31" s="672"/>
      <c r="AS31" s="672"/>
      <c r="AT31" s="677" t="s">
        <v>315</v>
      </c>
      <c r="AU31" s="218"/>
      <c r="AV31" s="218"/>
      <c r="AW31" s="218"/>
      <c r="AX31" s="609" t="s">
        <v>190</v>
      </c>
      <c r="AY31" s="610"/>
      <c r="AZ31" s="610"/>
      <c r="BA31" s="610"/>
      <c r="BB31" s="610"/>
      <c r="BC31" s="610"/>
      <c r="BD31" s="610"/>
      <c r="BE31" s="610"/>
      <c r="BF31" s="611"/>
      <c r="BG31" s="670">
        <v>99.2</v>
      </c>
      <c r="BH31" s="667"/>
      <c r="BI31" s="667"/>
      <c r="BJ31" s="667"/>
      <c r="BK31" s="667"/>
      <c r="BL31" s="667"/>
      <c r="BM31" s="618">
        <v>97.6</v>
      </c>
      <c r="BN31" s="667"/>
      <c r="BO31" s="667"/>
      <c r="BP31" s="667"/>
      <c r="BQ31" s="668"/>
      <c r="BR31" s="670">
        <v>99.4</v>
      </c>
      <c r="BS31" s="667"/>
      <c r="BT31" s="667"/>
      <c r="BU31" s="667"/>
      <c r="BV31" s="667"/>
      <c r="BW31" s="667"/>
      <c r="BX31" s="618">
        <v>97.8</v>
      </c>
      <c r="BY31" s="667"/>
      <c r="BZ31" s="667"/>
      <c r="CA31" s="667"/>
      <c r="CB31" s="668"/>
      <c r="CD31" s="663"/>
      <c r="CE31" s="664"/>
      <c r="CF31" s="620" t="s">
        <v>316</v>
      </c>
      <c r="CG31" s="621"/>
      <c r="CH31" s="621"/>
      <c r="CI31" s="621"/>
      <c r="CJ31" s="621"/>
      <c r="CK31" s="621"/>
      <c r="CL31" s="621"/>
      <c r="CM31" s="621"/>
      <c r="CN31" s="621"/>
      <c r="CO31" s="621"/>
      <c r="CP31" s="621"/>
      <c r="CQ31" s="622"/>
      <c r="CR31" s="623">
        <v>12563</v>
      </c>
      <c r="CS31" s="644"/>
      <c r="CT31" s="644"/>
      <c r="CU31" s="644"/>
      <c r="CV31" s="644"/>
      <c r="CW31" s="644"/>
      <c r="CX31" s="644"/>
      <c r="CY31" s="645"/>
      <c r="CZ31" s="628">
        <v>0.1</v>
      </c>
      <c r="DA31" s="656"/>
      <c r="DB31" s="656"/>
      <c r="DC31" s="658"/>
      <c r="DD31" s="632">
        <v>12563</v>
      </c>
      <c r="DE31" s="644"/>
      <c r="DF31" s="644"/>
      <c r="DG31" s="644"/>
      <c r="DH31" s="644"/>
      <c r="DI31" s="644"/>
      <c r="DJ31" s="644"/>
      <c r="DK31" s="645"/>
      <c r="DL31" s="632">
        <v>12278</v>
      </c>
      <c r="DM31" s="644"/>
      <c r="DN31" s="644"/>
      <c r="DO31" s="644"/>
      <c r="DP31" s="644"/>
      <c r="DQ31" s="644"/>
      <c r="DR31" s="644"/>
      <c r="DS31" s="644"/>
      <c r="DT31" s="644"/>
      <c r="DU31" s="644"/>
      <c r="DV31" s="645"/>
      <c r="DW31" s="628">
        <v>0.4</v>
      </c>
      <c r="DX31" s="656"/>
      <c r="DY31" s="656"/>
      <c r="DZ31" s="656"/>
      <c r="EA31" s="656"/>
      <c r="EB31" s="656"/>
      <c r="EC31" s="657"/>
    </row>
    <row r="32" spans="2:133" ht="11.25" customHeight="1" x14ac:dyDescent="0.2">
      <c r="B32" s="620" t="s">
        <v>317</v>
      </c>
      <c r="C32" s="621"/>
      <c r="D32" s="621"/>
      <c r="E32" s="621"/>
      <c r="F32" s="621"/>
      <c r="G32" s="621"/>
      <c r="H32" s="621"/>
      <c r="I32" s="621"/>
      <c r="J32" s="621"/>
      <c r="K32" s="621"/>
      <c r="L32" s="621"/>
      <c r="M32" s="621"/>
      <c r="N32" s="621"/>
      <c r="O32" s="621"/>
      <c r="P32" s="621"/>
      <c r="Q32" s="622"/>
      <c r="R32" s="623">
        <v>277435</v>
      </c>
      <c r="S32" s="624"/>
      <c r="T32" s="624"/>
      <c r="U32" s="624"/>
      <c r="V32" s="624"/>
      <c r="W32" s="624"/>
      <c r="X32" s="624"/>
      <c r="Y32" s="625"/>
      <c r="Z32" s="626">
        <v>3</v>
      </c>
      <c r="AA32" s="626"/>
      <c r="AB32" s="626"/>
      <c r="AC32" s="626"/>
      <c r="AD32" s="627" t="s">
        <v>131</v>
      </c>
      <c r="AE32" s="627"/>
      <c r="AF32" s="627"/>
      <c r="AG32" s="627"/>
      <c r="AH32" s="627"/>
      <c r="AI32" s="627"/>
      <c r="AJ32" s="627"/>
      <c r="AK32" s="627"/>
      <c r="AL32" s="628" t="s">
        <v>131</v>
      </c>
      <c r="AM32" s="629"/>
      <c r="AN32" s="629"/>
      <c r="AO32" s="630"/>
      <c r="AP32" s="673"/>
      <c r="AQ32" s="674"/>
      <c r="AR32" s="674"/>
      <c r="AS32" s="674"/>
      <c r="AT32" s="678"/>
      <c r="AU32" s="214" t="s">
        <v>318</v>
      </c>
      <c r="AX32" s="620" t="s">
        <v>319</v>
      </c>
      <c r="AY32" s="621"/>
      <c r="AZ32" s="621"/>
      <c r="BA32" s="621"/>
      <c r="BB32" s="621"/>
      <c r="BC32" s="621"/>
      <c r="BD32" s="621"/>
      <c r="BE32" s="621"/>
      <c r="BF32" s="622"/>
      <c r="BG32" s="680">
        <v>98.8</v>
      </c>
      <c r="BH32" s="644"/>
      <c r="BI32" s="644"/>
      <c r="BJ32" s="644"/>
      <c r="BK32" s="644"/>
      <c r="BL32" s="644"/>
      <c r="BM32" s="629">
        <v>96.5</v>
      </c>
      <c r="BN32" s="644"/>
      <c r="BO32" s="644"/>
      <c r="BP32" s="644"/>
      <c r="BQ32" s="669"/>
      <c r="BR32" s="680">
        <v>99.1</v>
      </c>
      <c r="BS32" s="644"/>
      <c r="BT32" s="644"/>
      <c r="BU32" s="644"/>
      <c r="BV32" s="644"/>
      <c r="BW32" s="644"/>
      <c r="BX32" s="629">
        <v>96.9</v>
      </c>
      <c r="BY32" s="644"/>
      <c r="BZ32" s="644"/>
      <c r="CA32" s="644"/>
      <c r="CB32" s="669"/>
      <c r="CD32" s="665"/>
      <c r="CE32" s="666"/>
      <c r="CF32" s="620" t="s">
        <v>320</v>
      </c>
      <c r="CG32" s="621"/>
      <c r="CH32" s="621"/>
      <c r="CI32" s="621"/>
      <c r="CJ32" s="621"/>
      <c r="CK32" s="621"/>
      <c r="CL32" s="621"/>
      <c r="CM32" s="621"/>
      <c r="CN32" s="621"/>
      <c r="CO32" s="621"/>
      <c r="CP32" s="621"/>
      <c r="CQ32" s="622"/>
      <c r="CR32" s="623" t="s">
        <v>131</v>
      </c>
      <c r="CS32" s="624"/>
      <c r="CT32" s="624"/>
      <c r="CU32" s="624"/>
      <c r="CV32" s="624"/>
      <c r="CW32" s="624"/>
      <c r="CX32" s="624"/>
      <c r="CY32" s="625"/>
      <c r="CZ32" s="628" t="s">
        <v>245</v>
      </c>
      <c r="DA32" s="656"/>
      <c r="DB32" s="656"/>
      <c r="DC32" s="658"/>
      <c r="DD32" s="632" t="s">
        <v>131</v>
      </c>
      <c r="DE32" s="624"/>
      <c r="DF32" s="624"/>
      <c r="DG32" s="624"/>
      <c r="DH32" s="624"/>
      <c r="DI32" s="624"/>
      <c r="DJ32" s="624"/>
      <c r="DK32" s="625"/>
      <c r="DL32" s="632" t="s">
        <v>131</v>
      </c>
      <c r="DM32" s="624"/>
      <c r="DN32" s="624"/>
      <c r="DO32" s="624"/>
      <c r="DP32" s="624"/>
      <c r="DQ32" s="624"/>
      <c r="DR32" s="624"/>
      <c r="DS32" s="624"/>
      <c r="DT32" s="624"/>
      <c r="DU32" s="624"/>
      <c r="DV32" s="625"/>
      <c r="DW32" s="628" t="s">
        <v>131</v>
      </c>
      <c r="DX32" s="656"/>
      <c r="DY32" s="656"/>
      <c r="DZ32" s="656"/>
      <c r="EA32" s="656"/>
      <c r="EB32" s="656"/>
      <c r="EC32" s="657"/>
    </row>
    <row r="33" spans="2:133" ht="11.25" customHeight="1" x14ac:dyDescent="0.2">
      <c r="B33" s="620" t="s">
        <v>321</v>
      </c>
      <c r="C33" s="621"/>
      <c r="D33" s="621"/>
      <c r="E33" s="621"/>
      <c r="F33" s="621"/>
      <c r="G33" s="621"/>
      <c r="H33" s="621"/>
      <c r="I33" s="621"/>
      <c r="J33" s="621"/>
      <c r="K33" s="621"/>
      <c r="L33" s="621"/>
      <c r="M33" s="621"/>
      <c r="N33" s="621"/>
      <c r="O33" s="621"/>
      <c r="P33" s="621"/>
      <c r="Q33" s="622"/>
      <c r="R33" s="623">
        <v>29224</v>
      </c>
      <c r="S33" s="624"/>
      <c r="T33" s="624"/>
      <c r="U33" s="624"/>
      <c r="V33" s="624"/>
      <c r="W33" s="624"/>
      <c r="X33" s="624"/>
      <c r="Y33" s="625"/>
      <c r="Z33" s="626">
        <v>0.3</v>
      </c>
      <c r="AA33" s="626"/>
      <c r="AB33" s="626"/>
      <c r="AC33" s="626"/>
      <c r="AD33" s="627">
        <v>1474</v>
      </c>
      <c r="AE33" s="627"/>
      <c r="AF33" s="627"/>
      <c r="AG33" s="627"/>
      <c r="AH33" s="627"/>
      <c r="AI33" s="627"/>
      <c r="AJ33" s="627"/>
      <c r="AK33" s="627"/>
      <c r="AL33" s="628">
        <v>0</v>
      </c>
      <c r="AM33" s="629"/>
      <c r="AN33" s="629"/>
      <c r="AO33" s="630"/>
      <c r="AP33" s="675"/>
      <c r="AQ33" s="676"/>
      <c r="AR33" s="676"/>
      <c r="AS33" s="676"/>
      <c r="AT33" s="679"/>
      <c r="AU33" s="219"/>
      <c r="AV33" s="219"/>
      <c r="AW33" s="219"/>
      <c r="AX33" s="646" t="s">
        <v>322</v>
      </c>
      <c r="AY33" s="647"/>
      <c r="AZ33" s="647"/>
      <c r="BA33" s="647"/>
      <c r="BB33" s="647"/>
      <c r="BC33" s="647"/>
      <c r="BD33" s="647"/>
      <c r="BE33" s="647"/>
      <c r="BF33" s="648"/>
      <c r="BG33" s="681">
        <v>99.3</v>
      </c>
      <c r="BH33" s="682"/>
      <c r="BI33" s="682"/>
      <c r="BJ33" s="682"/>
      <c r="BK33" s="682"/>
      <c r="BL33" s="682"/>
      <c r="BM33" s="683">
        <v>98.3</v>
      </c>
      <c r="BN33" s="682"/>
      <c r="BO33" s="682"/>
      <c r="BP33" s="682"/>
      <c r="BQ33" s="684"/>
      <c r="BR33" s="681">
        <v>99.5</v>
      </c>
      <c r="BS33" s="682"/>
      <c r="BT33" s="682"/>
      <c r="BU33" s="682"/>
      <c r="BV33" s="682"/>
      <c r="BW33" s="682"/>
      <c r="BX33" s="683">
        <v>98.4</v>
      </c>
      <c r="BY33" s="682"/>
      <c r="BZ33" s="682"/>
      <c r="CA33" s="682"/>
      <c r="CB33" s="684"/>
      <c r="CD33" s="620" t="s">
        <v>323</v>
      </c>
      <c r="CE33" s="621"/>
      <c r="CF33" s="621"/>
      <c r="CG33" s="621"/>
      <c r="CH33" s="621"/>
      <c r="CI33" s="621"/>
      <c r="CJ33" s="621"/>
      <c r="CK33" s="621"/>
      <c r="CL33" s="621"/>
      <c r="CM33" s="621"/>
      <c r="CN33" s="621"/>
      <c r="CO33" s="621"/>
      <c r="CP33" s="621"/>
      <c r="CQ33" s="622"/>
      <c r="CR33" s="623">
        <v>6245293</v>
      </c>
      <c r="CS33" s="644"/>
      <c r="CT33" s="644"/>
      <c r="CU33" s="644"/>
      <c r="CV33" s="644"/>
      <c r="CW33" s="644"/>
      <c r="CX33" s="644"/>
      <c r="CY33" s="645"/>
      <c r="CZ33" s="628">
        <v>71.8</v>
      </c>
      <c r="DA33" s="656"/>
      <c r="DB33" s="656"/>
      <c r="DC33" s="658"/>
      <c r="DD33" s="632">
        <v>5928942</v>
      </c>
      <c r="DE33" s="644"/>
      <c r="DF33" s="644"/>
      <c r="DG33" s="644"/>
      <c r="DH33" s="644"/>
      <c r="DI33" s="644"/>
      <c r="DJ33" s="644"/>
      <c r="DK33" s="645"/>
      <c r="DL33" s="632">
        <v>1671200</v>
      </c>
      <c r="DM33" s="644"/>
      <c r="DN33" s="644"/>
      <c r="DO33" s="644"/>
      <c r="DP33" s="644"/>
      <c r="DQ33" s="644"/>
      <c r="DR33" s="644"/>
      <c r="DS33" s="644"/>
      <c r="DT33" s="644"/>
      <c r="DU33" s="644"/>
      <c r="DV33" s="645"/>
      <c r="DW33" s="628">
        <v>47.9</v>
      </c>
      <c r="DX33" s="656"/>
      <c r="DY33" s="656"/>
      <c r="DZ33" s="656"/>
      <c r="EA33" s="656"/>
      <c r="EB33" s="656"/>
      <c r="EC33" s="657"/>
    </row>
    <row r="34" spans="2:133" ht="11.25" customHeight="1" x14ac:dyDescent="0.2">
      <c r="B34" s="620" t="s">
        <v>324</v>
      </c>
      <c r="C34" s="621"/>
      <c r="D34" s="621"/>
      <c r="E34" s="621"/>
      <c r="F34" s="621"/>
      <c r="G34" s="621"/>
      <c r="H34" s="621"/>
      <c r="I34" s="621"/>
      <c r="J34" s="621"/>
      <c r="K34" s="621"/>
      <c r="L34" s="621"/>
      <c r="M34" s="621"/>
      <c r="N34" s="621"/>
      <c r="O34" s="621"/>
      <c r="P34" s="621"/>
      <c r="Q34" s="622"/>
      <c r="R34" s="623">
        <v>3095695</v>
      </c>
      <c r="S34" s="624"/>
      <c r="T34" s="624"/>
      <c r="U34" s="624"/>
      <c r="V34" s="624"/>
      <c r="W34" s="624"/>
      <c r="X34" s="624"/>
      <c r="Y34" s="625"/>
      <c r="Z34" s="626">
        <v>33.299999999999997</v>
      </c>
      <c r="AA34" s="626"/>
      <c r="AB34" s="626"/>
      <c r="AC34" s="626"/>
      <c r="AD34" s="627" t="s">
        <v>131</v>
      </c>
      <c r="AE34" s="627"/>
      <c r="AF34" s="627"/>
      <c r="AG34" s="627"/>
      <c r="AH34" s="627"/>
      <c r="AI34" s="627"/>
      <c r="AJ34" s="627"/>
      <c r="AK34" s="627"/>
      <c r="AL34" s="628" t="s">
        <v>245</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325</v>
      </c>
      <c r="CE34" s="621"/>
      <c r="CF34" s="621"/>
      <c r="CG34" s="621"/>
      <c r="CH34" s="621"/>
      <c r="CI34" s="621"/>
      <c r="CJ34" s="621"/>
      <c r="CK34" s="621"/>
      <c r="CL34" s="621"/>
      <c r="CM34" s="621"/>
      <c r="CN34" s="621"/>
      <c r="CO34" s="621"/>
      <c r="CP34" s="621"/>
      <c r="CQ34" s="622"/>
      <c r="CR34" s="623">
        <v>1553798</v>
      </c>
      <c r="CS34" s="624"/>
      <c r="CT34" s="624"/>
      <c r="CU34" s="624"/>
      <c r="CV34" s="624"/>
      <c r="CW34" s="624"/>
      <c r="CX34" s="624"/>
      <c r="CY34" s="625"/>
      <c r="CZ34" s="628">
        <v>17.899999999999999</v>
      </c>
      <c r="DA34" s="656"/>
      <c r="DB34" s="656"/>
      <c r="DC34" s="658"/>
      <c r="DD34" s="632">
        <v>1360293</v>
      </c>
      <c r="DE34" s="624"/>
      <c r="DF34" s="624"/>
      <c r="DG34" s="624"/>
      <c r="DH34" s="624"/>
      <c r="DI34" s="624"/>
      <c r="DJ34" s="624"/>
      <c r="DK34" s="625"/>
      <c r="DL34" s="632">
        <v>594260</v>
      </c>
      <c r="DM34" s="624"/>
      <c r="DN34" s="624"/>
      <c r="DO34" s="624"/>
      <c r="DP34" s="624"/>
      <c r="DQ34" s="624"/>
      <c r="DR34" s="624"/>
      <c r="DS34" s="624"/>
      <c r="DT34" s="624"/>
      <c r="DU34" s="624"/>
      <c r="DV34" s="625"/>
      <c r="DW34" s="628">
        <v>17</v>
      </c>
      <c r="DX34" s="656"/>
      <c r="DY34" s="656"/>
      <c r="DZ34" s="656"/>
      <c r="EA34" s="656"/>
      <c r="EB34" s="656"/>
      <c r="EC34" s="657"/>
    </row>
    <row r="35" spans="2:133" ht="11.25" customHeight="1" x14ac:dyDescent="0.2">
      <c r="B35" s="620" t="s">
        <v>326</v>
      </c>
      <c r="C35" s="621"/>
      <c r="D35" s="621"/>
      <c r="E35" s="621"/>
      <c r="F35" s="621"/>
      <c r="G35" s="621"/>
      <c r="H35" s="621"/>
      <c r="I35" s="621"/>
      <c r="J35" s="621"/>
      <c r="K35" s="621"/>
      <c r="L35" s="621"/>
      <c r="M35" s="621"/>
      <c r="N35" s="621"/>
      <c r="O35" s="621"/>
      <c r="P35" s="621"/>
      <c r="Q35" s="622"/>
      <c r="R35" s="623">
        <v>477107</v>
      </c>
      <c r="S35" s="624"/>
      <c r="T35" s="624"/>
      <c r="U35" s="624"/>
      <c r="V35" s="624"/>
      <c r="W35" s="624"/>
      <c r="X35" s="624"/>
      <c r="Y35" s="625"/>
      <c r="Z35" s="626">
        <v>5.0999999999999996</v>
      </c>
      <c r="AA35" s="626"/>
      <c r="AB35" s="626"/>
      <c r="AC35" s="626"/>
      <c r="AD35" s="627" t="s">
        <v>131</v>
      </c>
      <c r="AE35" s="627"/>
      <c r="AF35" s="627"/>
      <c r="AG35" s="627"/>
      <c r="AH35" s="627"/>
      <c r="AI35" s="627"/>
      <c r="AJ35" s="627"/>
      <c r="AK35" s="627"/>
      <c r="AL35" s="628" t="s">
        <v>131</v>
      </c>
      <c r="AM35" s="629"/>
      <c r="AN35" s="629"/>
      <c r="AO35" s="630"/>
      <c r="AP35" s="222"/>
      <c r="AQ35" s="605" t="s">
        <v>327</v>
      </c>
      <c r="AR35" s="606"/>
      <c r="AS35" s="606"/>
      <c r="AT35" s="606"/>
      <c r="AU35" s="606"/>
      <c r="AV35" s="606"/>
      <c r="AW35" s="606"/>
      <c r="AX35" s="606"/>
      <c r="AY35" s="606"/>
      <c r="AZ35" s="606"/>
      <c r="BA35" s="606"/>
      <c r="BB35" s="606"/>
      <c r="BC35" s="606"/>
      <c r="BD35" s="606"/>
      <c r="BE35" s="606"/>
      <c r="BF35" s="607"/>
      <c r="BG35" s="605" t="s">
        <v>328</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329</v>
      </c>
      <c r="CE35" s="621"/>
      <c r="CF35" s="621"/>
      <c r="CG35" s="621"/>
      <c r="CH35" s="621"/>
      <c r="CI35" s="621"/>
      <c r="CJ35" s="621"/>
      <c r="CK35" s="621"/>
      <c r="CL35" s="621"/>
      <c r="CM35" s="621"/>
      <c r="CN35" s="621"/>
      <c r="CO35" s="621"/>
      <c r="CP35" s="621"/>
      <c r="CQ35" s="622"/>
      <c r="CR35" s="623">
        <v>70656</v>
      </c>
      <c r="CS35" s="644"/>
      <c r="CT35" s="644"/>
      <c r="CU35" s="644"/>
      <c r="CV35" s="644"/>
      <c r="CW35" s="644"/>
      <c r="CX35" s="644"/>
      <c r="CY35" s="645"/>
      <c r="CZ35" s="628">
        <v>0.8</v>
      </c>
      <c r="DA35" s="656"/>
      <c r="DB35" s="656"/>
      <c r="DC35" s="658"/>
      <c r="DD35" s="632">
        <v>67661</v>
      </c>
      <c r="DE35" s="644"/>
      <c r="DF35" s="644"/>
      <c r="DG35" s="644"/>
      <c r="DH35" s="644"/>
      <c r="DI35" s="644"/>
      <c r="DJ35" s="644"/>
      <c r="DK35" s="645"/>
      <c r="DL35" s="632">
        <v>67661</v>
      </c>
      <c r="DM35" s="644"/>
      <c r="DN35" s="644"/>
      <c r="DO35" s="644"/>
      <c r="DP35" s="644"/>
      <c r="DQ35" s="644"/>
      <c r="DR35" s="644"/>
      <c r="DS35" s="644"/>
      <c r="DT35" s="644"/>
      <c r="DU35" s="644"/>
      <c r="DV35" s="645"/>
      <c r="DW35" s="628">
        <v>1.9</v>
      </c>
      <c r="DX35" s="656"/>
      <c r="DY35" s="656"/>
      <c r="DZ35" s="656"/>
      <c r="EA35" s="656"/>
      <c r="EB35" s="656"/>
      <c r="EC35" s="657"/>
    </row>
    <row r="36" spans="2:133" ht="11.25" customHeight="1" x14ac:dyDescent="0.2">
      <c r="B36" s="620" t="s">
        <v>330</v>
      </c>
      <c r="C36" s="621"/>
      <c r="D36" s="621"/>
      <c r="E36" s="621"/>
      <c r="F36" s="621"/>
      <c r="G36" s="621"/>
      <c r="H36" s="621"/>
      <c r="I36" s="621"/>
      <c r="J36" s="621"/>
      <c r="K36" s="621"/>
      <c r="L36" s="621"/>
      <c r="M36" s="621"/>
      <c r="N36" s="621"/>
      <c r="O36" s="621"/>
      <c r="P36" s="621"/>
      <c r="Q36" s="622"/>
      <c r="R36" s="623">
        <v>902624</v>
      </c>
      <c r="S36" s="624"/>
      <c r="T36" s="624"/>
      <c r="U36" s="624"/>
      <c r="V36" s="624"/>
      <c r="W36" s="624"/>
      <c r="X36" s="624"/>
      <c r="Y36" s="625"/>
      <c r="Z36" s="626">
        <v>9.6999999999999993</v>
      </c>
      <c r="AA36" s="626"/>
      <c r="AB36" s="626"/>
      <c r="AC36" s="626"/>
      <c r="AD36" s="627" t="s">
        <v>245</v>
      </c>
      <c r="AE36" s="627"/>
      <c r="AF36" s="627"/>
      <c r="AG36" s="627"/>
      <c r="AH36" s="627"/>
      <c r="AI36" s="627"/>
      <c r="AJ36" s="627"/>
      <c r="AK36" s="627"/>
      <c r="AL36" s="628" t="s">
        <v>245</v>
      </c>
      <c r="AM36" s="629"/>
      <c r="AN36" s="629"/>
      <c r="AO36" s="630"/>
      <c r="AP36" s="222"/>
      <c r="AQ36" s="689" t="s">
        <v>331</v>
      </c>
      <c r="AR36" s="690"/>
      <c r="AS36" s="690"/>
      <c r="AT36" s="690"/>
      <c r="AU36" s="690"/>
      <c r="AV36" s="690"/>
      <c r="AW36" s="690"/>
      <c r="AX36" s="690"/>
      <c r="AY36" s="691"/>
      <c r="AZ36" s="612">
        <v>584144</v>
      </c>
      <c r="BA36" s="613"/>
      <c r="BB36" s="613"/>
      <c r="BC36" s="613"/>
      <c r="BD36" s="613"/>
      <c r="BE36" s="613"/>
      <c r="BF36" s="685"/>
      <c r="BG36" s="609" t="s">
        <v>332</v>
      </c>
      <c r="BH36" s="610"/>
      <c r="BI36" s="610"/>
      <c r="BJ36" s="610"/>
      <c r="BK36" s="610"/>
      <c r="BL36" s="610"/>
      <c r="BM36" s="610"/>
      <c r="BN36" s="610"/>
      <c r="BO36" s="610"/>
      <c r="BP36" s="610"/>
      <c r="BQ36" s="610"/>
      <c r="BR36" s="610"/>
      <c r="BS36" s="610"/>
      <c r="BT36" s="610"/>
      <c r="BU36" s="611"/>
      <c r="BV36" s="612">
        <v>32701</v>
      </c>
      <c r="BW36" s="613"/>
      <c r="BX36" s="613"/>
      <c r="BY36" s="613"/>
      <c r="BZ36" s="613"/>
      <c r="CA36" s="613"/>
      <c r="CB36" s="685"/>
      <c r="CD36" s="620" t="s">
        <v>333</v>
      </c>
      <c r="CE36" s="621"/>
      <c r="CF36" s="621"/>
      <c r="CG36" s="621"/>
      <c r="CH36" s="621"/>
      <c r="CI36" s="621"/>
      <c r="CJ36" s="621"/>
      <c r="CK36" s="621"/>
      <c r="CL36" s="621"/>
      <c r="CM36" s="621"/>
      <c r="CN36" s="621"/>
      <c r="CO36" s="621"/>
      <c r="CP36" s="621"/>
      <c r="CQ36" s="622"/>
      <c r="CR36" s="623">
        <v>1663710</v>
      </c>
      <c r="CS36" s="624"/>
      <c r="CT36" s="624"/>
      <c r="CU36" s="624"/>
      <c r="CV36" s="624"/>
      <c r="CW36" s="624"/>
      <c r="CX36" s="624"/>
      <c r="CY36" s="625"/>
      <c r="CZ36" s="628">
        <v>19.100000000000001</v>
      </c>
      <c r="DA36" s="656"/>
      <c r="DB36" s="656"/>
      <c r="DC36" s="658"/>
      <c r="DD36" s="632">
        <v>1646375</v>
      </c>
      <c r="DE36" s="624"/>
      <c r="DF36" s="624"/>
      <c r="DG36" s="624"/>
      <c r="DH36" s="624"/>
      <c r="DI36" s="624"/>
      <c r="DJ36" s="624"/>
      <c r="DK36" s="625"/>
      <c r="DL36" s="632">
        <v>590877</v>
      </c>
      <c r="DM36" s="624"/>
      <c r="DN36" s="624"/>
      <c r="DO36" s="624"/>
      <c r="DP36" s="624"/>
      <c r="DQ36" s="624"/>
      <c r="DR36" s="624"/>
      <c r="DS36" s="624"/>
      <c r="DT36" s="624"/>
      <c r="DU36" s="624"/>
      <c r="DV36" s="625"/>
      <c r="DW36" s="628">
        <v>16.899999999999999</v>
      </c>
      <c r="DX36" s="656"/>
      <c r="DY36" s="656"/>
      <c r="DZ36" s="656"/>
      <c r="EA36" s="656"/>
      <c r="EB36" s="656"/>
      <c r="EC36" s="657"/>
    </row>
    <row r="37" spans="2:133" ht="11.25" customHeight="1" x14ac:dyDescent="0.2">
      <c r="B37" s="620" t="s">
        <v>334</v>
      </c>
      <c r="C37" s="621"/>
      <c r="D37" s="621"/>
      <c r="E37" s="621"/>
      <c r="F37" s="621"/>
      <c r="G37" s="621"/>
      <c r="H37" s="621"/>
      <c r="I37" s="621"/>
      <c r="J37" s="621"/>
      <c r="K37" s="621"/>
      <c r="L37" s="621"/>
      <c r="M37" s="621"/>
      <c r="N37" s="621"/>
      <c r="O37" s="621"/>
      <c r="P37" s="621"/>
      <c r="Q37" s="622"/>
      <c r="R37" s="623">
        <v>103374</v>
      </c>
      <c r="S37" s="624"/>
      <c r="T37" s="624"/>
      <c r="U37" s="624"/>
      <c r="V37" s="624"/>
      <c r="W37" s="624"/>
      <c r="X37" s="624"/>
      <c r="Y37" s="625"/>
      <c r="Z37" s="626">
        <v>1.1000000000000001</v>
      </c>
      <c r="AA37" s="626"/>
      <c r="AB37" s="626"/>
      <c r="AC37" s="626"/>
      <c r="AD37" s="627">
        <v>703</v>
      </c>
      <c r="AE37" s="627"/>
      <c r="AF37" s="627"/>
      <c r="AG37" s="627"/>
      <c r="AH37" s="627"/>
      <c r="AI37" s="627"/>
      <c r="AJ37" s="627"/>
      <c r="AK37" s="627"/>
      <c r="AL37" s="628">
        <v>0</v>
      </c>
      <c r="AM37" s="629"/>
      <c r="AN37" s="629"/>
      <c r="AO37" s="630"/>
      <c r="AQ37" s="686" t="s">
        <v>335</v>
      </c>
      <c r="AR37" s="687"/>
      <c r="AS37" s="687"/>
      <c r="AT37" s="687"/>
      <c r="AU37" s="687"/>
      <c r="AV37" s="687"/>
      <c r="AW37" s="687"/>
      <c r="AX37" s="687"/>
      <c r="AY37" s="688"/>
      <c r="AZ37" s="623">
        <v>151937</v>
      </c>
      <c r="BA37" s="624"/>
      <c r="BB37" s="624"/>
      <c r="BC37" s="624"/>
      <c r="BD37" s="644"/>
      <c r="BE37" s="644"/>
      <c r="BF37" s="669"/>
      <c r="BG37" s="620" t="s">
        <v>336</v>
      </c>
      <c r="BH37" s="621"/>
      <c r="BI37" s="621"/>
      <c r="BJ37" s="621"/>
      <c r="BK37" s="621"/>
      <c r="BL37" s="621"/>
      <c r="BM37" s="621"/>
      <c r="BN37" s="621"/>
      <c r="BO37" s="621"/>
      <c r="BP37" s="621"/>
      <c r="BQ37" s="621"/>
      <c r="BR37" s="621"/>
      <c r="BS37" s="621"/>
      <c r="BT37" s="621"/>
      <c r="BU37" s="622"/>
      <c r="BV37" s="623">
        <v>24514</v>
      </c>
      <c r="BW37" s="624"/>
      <c r="BX37" s="624"/>
      <c r="BY37" s="624"/>
      <c r="BZ37" s="624"/>
      <c r="CA37" s="624"/>
      <c r="CB37" s="633"/>
      <c r="CD37" s="620" t="s">
        <v>337</v>
      </c>
      <c r="CE37" s="621"/>
      <c r="CF37" s="621"/>
      <c r="CG37" s="621"/>
      <c r="CH37" s="621"/>
      <c r="CI37" s="621"/>
      <c r="CJ37" s="621"/>
      <c r="CK37" s="621"/>
      <c r="CL37" s="621"/>
      <c r="CM37" s="621"/>
      <c r="CN37" s="621"/>
      <c r="CO37" s="621"/>
      <c r="CP37" s="621"/>
      <c r="CQ37" s="622"/>
      <c r="CR37" s="623">
        <v>413034</v>
      </c>
      <c r="CS37" s="644"/>
      <c r="CT37" s="644"/>
      <c r="CU37" s="644"/>
      <c r="CV37" s="644"/>
      <c r="CW37" s="644"/>
      <c r="CX37" s="644"/>
      <c r="CY37" s="645"/>
      <c r="CZ37" s="628">
        <v>4.7</v>
      </c>
      <c r="DA37" s="656"/>
      <c r="DB37" s="656"/>
      <c r="DC37" s="658"/>
      <c r="DD37" s="632">
        <v>413034</v>
      </c>
      <c r="DE37" s="644"/>
      <c r="DF37" s="644"/>
      <c r="DG37" s="644"/>
      <c r="DH37" s="644"/>
      <c r="DI37" s="644"/>
      <c r="DJ37" s="644"/>
      <c r="DK37" s="645"/>
      <c r="DL37" s="632">
        <v>393746</v>
      </c>
      <c r="DM37" s="644"/>
      <c r="DN37" s="644"/>
      <c r="DO37" s="644"/>
      <c r="DP37" s="644"/>
      <c r="DQ37" s="644"/>
      <c r="DR37" s="644"/>
      <c r="DS37" s="644"/>
      <c r="DT37" s="644"/>
      <c r="DU37" s="644"/>
      <c r="DV37" s="645"/>
      <c r="DW37" s="628">
        <v>11.3</v>
      </c>
      <c r="DX37" s="656"/>
      <c r="DY37" s="656"/>
      <c r="DZ37" s="656"/>
      <c r="EA37" s="656"/>
      <c r="EB37" s="656"/>
      <c r="EC37" s="657"/>
    </row>
    <row r="38" spans="2:133" ht="11.25" customHeight="1" x14ac:dyDescent="0.2">
      <c r="B38" s="620" t="s">
        <v>338</v>
      </c>
      <c r="C38" s="621"/>
      <c r="D38" s="621"/>
      <c r="E38" s="621"/>
      <c r="F38" s="621"/>
      <c r="G38" s="621"/>
      <c r="H38" s="621"/>
      <c r="I38" s="621"/>
      <c r="J38" s="621"/>
      <c r="K38" s="621"/>
      <c r="L38" s="621"/>
      <c r="M38" s="621"/>
      <c r="N38" s="621"/>
      <c r="O38" s="621"/>
      <c r="P38" s="621"/>
      <c r="Q38" s="622"/>
      <c r="R38" s="623">
        <v>116814</v>
      </c>
      <c r="S38" s="624"/>
      <c r="T38" s="624"/>
      <c r="U38" s="624"/>
      <c r="V38" s="624"/>
      <c r="W38" s="624"/>
      <c r="X38" s="624"/>
      <c r="Y38" s="625"/>
      <c r="Z38" s="626">
        <v>1.3</v>
      </c>
      <c r="AA38" s="626"/>
      <c r="AB38" s="626"/>
      <c r="AC38" s="626"/>
      <c r="AD38" s="627" t="s">
        <v>245</v>
      </c>
      <c r="AE38" s="627"/>
      <c r="AF38" s="627"/>
      <c r="AG38" s="627"/>
      <c r="AH38" s="627"/>
      <c r="AI38" s="627"/>
      <c r="AJ38" s="627"/>
      <c r="AK38" s="627"/>
      <c r="AL38" s="628" t="s">
        <v>245</v>
      </c>
      <c r="AM38" s="629"/>
      <c r="AN38" s="629"/>
      <c r="AO38" s="630"/>
      <c r="AQ38" s="686" t="s">
        <v>339</v>
      </c>
      <c r="AR38" s="687"/>
      <c r="AS38" s="687"/>
      <c r="AT38" s="687"/>
      <c r="AU38" s="687"/>
      <c r="AV38" s="687"/>
      <c r="AW38" s="687"/>
      <c r="AX38" s="687"/>
      <c r="AY38" s="688"/>
      <c r="AZ38" s="623">
        <v>46876</v>
      </c>
      <c r="BA38" s="624"/>
      <c r="BB38" s="624"/>
      <c r="BC38" s="624"/>
      <c r="BD38" s="644"/>
      <c r="BE38" s="644"/>
      <c r="BF38" s="669"/>
      <c r="BG38" s="620" t="s">
        <v>340</v>
      </c>
      <c r="BH38" s="621"/>
      <c r="BI38" s="621"/>
      <c r="BJ38" s="621"/>
      <c r="BK38" s="621"/>
      <c r="BL38" s="621"/>
      <c r="BM38" s="621"/>
      <c r="BN38" s="621"/>
      <c r="BO38" s="621"/>
      <c r="BP38" s="621"/>
      <c r="BQ38" s="621"/>
      <c r="BR38" s="621"/>
      <c r="BS38" s="621"/>
      <c r="BT38" s="621"/>
      <c r="BU38" s="622"/>
      <c r="BV38" s="623">
        <v>1507</v>
      </c>
      <c r="BW38" s="624"/>
      <c r="BX38" s="624"/>
      <c r="BY38" s="624"/>
      <c r="BZ38" s="624"/>
      <c r="CA38" s="624"/>
      <c r="CB38" s="633"/>
      <c r="CD38" s="620" t="s">
        <v>341</v>
      </c>
      <c r="CE38" s="621"/>
      <c r="CF38" s="621"/>
      <c r="CG38" s="621"/>
      <c r="CH38" s="621"/>
      <c r="CI38" s="621"/>
      <c r="CJ38" s="621"/>
      <c r="CK38" s="621"/>
      <c r="CL38" s="621"/>
      <c r="CM38" s="621"/>
      <c r="CN38" s="621"/>
      <c r="CO38" s="621"/>
      <c r="CP38" s="621"/>
      <c r="CQ38" s="622"/>
      <c r="CR38" s="623">
        <v>537268</v>
      </c>
      <c r="CS38" s="624"/>
      <c r="CT38" s="624"/>
      <c r="CU38" s="624"/>
      <c r="CV38" s="624"/>
      <c r="CW38" s="624"/>
      <c r="CX38" s="624"/>
      <c r="CY38" s="625"/>
      <c r="CZ38" s="628">
        <v>6.2</v>
      </c>
      <c r="DA38" s="656"/>
      <c r="DB38" s="656"/>
      <c r="DC38" s="658"/>
      <c r="DD38" s="632">
        <v>452640</v>
      </c>
      <c r="DE38" s="624"/>
      <c r="DF38" s="624"/>
      <c r="DG38" s="624"/>
      <c r="DH38" s="624"/>
      <c r="DI38" s="624"/>
      <c r="DJ38" s="624"/>
      <c r="DK38" s="625"/>
      <c r="DL38" s="632">
        <v>418402</v>
      </c>
      <c r="DM38" s="624"/>
      <c r="DN38" s="624"/>
      <c r="DO38" s="624"/>
      <c r="DP38" s="624"/>
      <c r="DQ38" s="624"/>
      <c r="DR38" s="624"/>
      <c r="DS38" s="624"/>
      <c r="DT38" s="624"/>
      <c r="DU38" s="624"/>
      <c r="DV38" s="625"/>
      <c r="DW38" s="628">
        <v>12</v>
      </c>
      <c r="DX38" s="656"/>
      <c r="DY38" s="656"/>
      <c r="DZ38" s="656"/>
      <c r="EA38" s="656"/>
      <c r="EB38" s="656"/>
      <c r="EC38" s="657"/>
    </row>
    <row r="39" spans="2:133" ht="11.25" customHeight="1" x14ac:dyDescent="0.2">
      <c r="B39" s="620" t="s">
        <v>342</v>
      </c>
      <c r="C39" s="621"/>
      <c r="D39" s="621"/>
      <c r="E39" s="621"/>
      <c r="F39" s="621"/>
      <c r="G39" s="621"/>
      <c r="H39" s="621"/>
      <c r="I39" s="621"/>
      <c r="J39" s="621"/>
      <c r="K39" s="621"/>
      <c r="L39" s="621"/>
      <c r="M39" s="621"/>
      <c r="N39" s="621"/>
      <c r="O39" s="621"/>
      <c r="P39" s="621"/>
      <c r="Q39" s="622"/>
      <c r="R39" s="623" t="s">
        <v>147</v>
      </c>
      <c r="S39" s="624"/>
      <c r="T39" s="624"/>
      <c r="U39" s="624"/>
      <c r="V39" s="624"/>
      <c r="W39" s="624"/>
      <c r="X39" s="624"/>
      <c r="Y39" s="625"/>
      <c r="Z39" s="626" t="s">
        <v>245</v>
      </c>
      <c r="AA39" s="626"/>
      <c r="AB39" s="626"/>
      <c r="AC39" s="626"/>
      <c r="AD39" s="627" t="s">
        <v>245</v>
      </c>
      <c r="AE39" s="627"/>
      <c r="AF39" s="627"/>
      <c r="AG39" s="627"/>
      <c r="AH39" s="627"/>
      <c r="AI39" s="627"/>
      <c r="AJ39" s="627"/>
      <c r="AK39" s="627"/>
      <c r="AL39" s="628" t="s">
        <v>245</v>
      </c>
      <c r="AM39" s="629"/>
      <c r="AN39" s="629"/>
      <c r="AO39" s="630"/>
      <c r="AQ39" s="686" t="s">
        <v>343</v>
      </c>
      <c r="AR39" s="687"/>
      <c r="AS39" s="687"/>
      <c r="AT39" s="687"/>
      <c r="AU39" s="687"/>
      <c r="AV39" s="687"/>
      <c r="AW39" s="687"/>
      <c r="AX39" s="687"/>
      <c r="AY39" s="688"/>
      <c r="AZ39" s="623" t="s">
        <v>245</v>
      </c>
      <c r="BA39" s="624"/>
      <c r="BB39" s="624"/>
      <c r="BC39" s="624"/>
      <c r="BD39" s="644"/>
      <c r="BE39" s="644"/>
      <c r="BF39" s="669"/>
      <c r="BG39" s="620" t="s">
        <v>344</v>
      </c>
      <c r="BH39" s="621"/>
      <c r="BI39" s="621"/>
      <c r="BJ39" s="621"/>
      <c r="BK39" s="621"/>
      <c r="BL39" s="621"/>
      <c r="BM39" s="621"/>
      <c r="BN39" s="621"/>
      <c r="BO39" s="621"/>
      <c r="BP39" s="621"/>
      <c r="BQ39" s="621"/>
      <c r="BR39" s="621"/>
      <c r="BS39" s="621"/>
      <c r="BT39" s="621"/>
      <c r="BU39" s="622"/>
      <c r="BV39" s="623">
        <v>2364</v>
      </c>
      <c r="BW39" s="624"/>
      <c r="BX39" s="624"/>
      <c r="BY39" s="624"/>
      <c r="BZ39" s="624"/>
      <c r="CA39" s="624"/>
      <c r="CB39" s="633"/>
      <c r="CD39" s="620" t="s">
        <v>345</v>
      </c>
      <c r="CE39" s="621"/>
      <c r="CF39" s="621"/>
      <c r="CG39" s="621"/>
      <c r="CH39" s="621"/>
      <c r="CI39" s="621"/>
      <c r="CJ39" s="621"/>
      <c r="CK39" s="621"/>
      <c r="CL39" s="621"/>
      <c r="CM39" s="621"/>
      <c r="CN39" s="621"/>
      <c r="CO39" s="621"/>
      <c r="CP39" s="621"/>
      <c r="CQ39" s="622"/>
      <c r="CR39" s="623">
        <v>2398067</v>
      </c>
      <c r="CS39" s="644"/>
      <c r="CT39" s="644"/>
      <c r="CU39" s="644"/>
      <c r="CV39" s="644"/>
      <c r="CW39" s="644"/>
      <c r="CX39" s="644"/>
      <c r="CY39" s="645"/>
      <c r="CZ39" s="628">
        <v>27.6</v>
      </c>
      <c r="DA39" s="656"/>
      <c r="DB39" s="656"/>
      <c r="DC39" s="658"/>
      <c r="DD39" s="632">
        <v>2389179</v>
      </c>
      <c r="DE39" s="644"/>
      <c r="DF39" s="644"/>
      <c r="DG39" s="644"/>
      <c r="DH39" s="644"/>
      <c r="DI39" s="644"/>
      <c r="DJ39" s="644"/>
      <c r="DK39" s="645"/>
      <c r="DL39" s="632" t="s">
        <v>245</v>
      </c>
      <c r="DM39" s="644"/>
      <c r="DN39" s="644"/>
      <c r="DO39" s="644"/>
      <c r="DP39" s="644"/>
      <c r="DQ39" s="644"/>
      <c r="DR39" s="644"/>
      <c r="DS39" s="644"/>
      <c r="DT39" s="644"/>
      <c r="DU39" s="644"/>
      <c r="DV39" s="645"/>
      <c r="DW39" s="628" t="s">
        <v>245</v>
      </c>
      <c r="DX39" s="656"/>
      <c r="DY39" s="656"/>
      <c r="DZ39" s="656"/>
      <c r="EA39" s="656"/>
      <c r="EB39" s="656"/>
      <c r="EC39" s="657"/>
    </row>
    <row r="40" spans="2:133" ht="11.25" customHeight="1" x14ac:dyDescent="0.2">
      <c r="B40" s="620" t="s">
        <v>346</v>
      </c>
      <c r="C40" s="621"/>
      <c r="D40" s="621"/>
      <c r="E40" s="621"/>
      <c r="F40" s="621"/>
      <c r="G40" s="621"/>
      <c r="H40" s="621"/>
      <c r="I40" s="621"/>
      <c r="J40" s="621"/>
      <c r="K40" s="621"/>
      <c r="L40" s="621"/>
      <c r="M40" s="621"/>
      <c r="N40" s="621"/>
      <c r="O40" s="621"/>
      <c r="P40" s="621"/>
      <c r="Q40" s="622"/>
      <c r="R40" s="623">
        <v>93514</v>
      </c>
      <c r="S40" s="624"/>
      <c r="T40" s="624"/>
      <c r="U40" s="624"/>
      <c r="V40" s="624"/>
      <c r="W40" s="624"/>
      <c r="X40" s="624"/>
      <c r="Y40" s="625"/>
      <c r="Z40" s="626">
        <v>1</v>
      </c>
      <c r="AA40" s="626"/>
      <c r="AB40" s="626"/>
      <c r="AC40" s="626"/>
      <c r="AD40" s="627" t="s">
        <v>131</v>
      </c>
      <c r="AE40" s="627"/>
      <c r="AF40" s="627"/>
      <c r="AG40" s="627"/>
      <c r="AH40" s="627"/>
      <c r="AI40" s="627"/>
      <c r="AJ40" s="627"/>
      <c r="AK40" s="627"/>
      <c r="AL40" s="628" t="s">
        <v>131</v>
      </c>
      <c r="AM40" s="629"/>
      <c r="AN40" s="629"/>
      <c r="AO40" s="630"/>
      <c r="AQ40" s="686" t="s">
        <v>347</v>
      </c>
      <c r="AR40" s="687"/>
      <c r="AS40" s="687"/>
      <c r="AT40" s="687"/>
      <c r="AU40" s="687"/>
      <c r="AV40" s="687"/>
      <c r="AW40" s="687"/>
      <c r="AX40" s="687"/>
      <c r="AY40" s="688"/>
      <c r="AZ40" s="623" t="s">
        <v>131</v>
      </c>
      <c r="BA40" s="624"/>
      <c r="BB40" s="624"/>
      <c r="BC40" s="624"/>
      <c r="BD40" s="644"/>
      <c r="BE40" s="644"/>
      <c r="BF40" s="669"/>
      <c r="BG40" s="673" t="s">
        <v>348</v>
      </c>
      <c r="BH40" s="674"/>
      <c r="BI40" s="674"/>
      <c r="BJ40" s="674"/>
      <c r="BK40" s="674"/>
      <c r="BL40" s="223"/>
      <c r="BM40" s="621" t="s">
        <v>349</v>
      </c>
      <c r="BN40" s="621"/>
      <c r="BO40" s="621"/>
      <c r="BP40" s="621"/>
      <c r="BQ40" s="621"/>
      <c r="BR40" s="621"/>
      <c r="BS40" s="621"/>
      <c r="BT40" s="621"/>
      <c r="BU40" s="622"/>
      <c r="BV40" s="623">
        <v>103</v>
      </c>
      <c r="BW40" s="624"/>
      <c r="BX40" s="624"/>
      <c r="BY40" s="624"/>
      <c r="BZ40" s="624"/>
      <c r="CA40" s="624"/>
      <c r="CB40" s="633"/>
      <c r="CD40" s="620" t="s">
        <v>350</v>
      </c>
      <c r="CE40" s="621"/>
      <c r="CF40" s="621"/>
      <c r="CG40" s="621"/>
      <c r="CH40" s="621"/>
      <c r="CI40" s="621"/>
      <c r="CJ40" s="621"/>
      <c r="CK40" s="621"/>
      <c r="CL40" s="621"/>
      <c r="CM40" s="621"/>
      <c r="CN40" s="621"/>
      <c r="CO40" s="621"/>
      <c r="CP40" s="621"/>
      <c r="CQ40" s="622"/>
      <c r="CR40" s="623">
        <v>21794</v>
      </c>
      <c r="CS40" s="624"/>
      <c r="CT40" s="624"/>
      <c r="CU40" s="624"/>
      <c r="CV40" s="624"/>
      <c r="CW40" s="624"/>
      <c r="CX40" s="624"/>
      <c r="CY40" s="625"/>
      <c r="CZ40" s="628">
        <v>0.3</v>
      </c>
      <c r="DA40" s="656"/>
      <c r="DB40" s="656"/>
      <c r="DC40" s="658"/>
      <c r="DD40" s="632">
        <v>12794</v>
      </c>
      <c r="DE40" s="624"/>
      <c r="DF40" s="624"/>
      <c r="DG40" s="624"/>
      <c r="DH40" s="624"/>
      <c r="DI40" s="624"/>
      <c r="DJ40" s="624"/>
      <c r="DK40" s="625"/>
      <c r="DL40" s="632" t="s">
        <v>131</v>
      </c>
      <c r="DM40" s="624"/>
      <c r="DN40" s="624"/>
      <c r="DO40" s="624"/>
      <c r="DP40" s="624"/>
      <c r="DQ40" s="624"/>
      <c r="DR40" s="624"/>
      <c r="DS40" s="624"/>
      <c r="DT40" s="624"/>
      <c r="DU40" s="624"/>
      <c r="DV40" s="625"/>
      <c r="DW40" s="628" t="s">
        <v>245</v>
      </c>
      <c r="DX40" s="656"/>
      <c r="DY40" s="656"/>
      <c r="DZ40" s="656"/>
      <c r="EA40" s="656"/>
      <c r="EB40" s="656"/>
      <c r="EC40" s="657"/>
    </row>
    <row r="41" spans="2:133" ht="11.25" customHeight="1" x14ac:dyDescent="0.2">
      <c r="B41" s="646" t="s">
        <v>351</v>
      </c>
      <c r="C41" s="647"/>
      <c r="D41" s="647"/>
      <c r="E41" s="647"/>
      <c r="F41" s="647"/>
      <c r="G41" s="647"/>
      <c r="H41" s="647"/>
      <c r="I41" s="647"/>
      <c r="J41" s="647"/>
      <c r="K41" s="647"/>
      <c r="L41" s="647"/>
      <c r="M41" s="647"/>
      <c r="N41" s="647"/>
      <c r="O41" s="647"/>
      <c r="P41" s="647"/>
      <c r="Q41" s="648"/>
      <c r="R41" s="695">
        <v>9287791</v>
      </c>
      <c r="S41" s="696"/>
      <c r="T41" s="696"/>
      <c r="U41" s="696"/>
      <c r="V41" s="696"/>
      <c r="W41" s="696"/>
      <c r="X41" s="696"/>
      <c r="Y41" s="700"/>
      <c r="Z41" s="701">
        <v>100</v>
      </c>
      <c r="AA41" s="701"/>
      <c r="AB41" s="701"/>
      <c r="AC41" s="701"/>
      <c r="AD41" s="702">
        <v>3394993</v>
      </c>
      <c r="AE41" s="702"/>
      <c r="AF41" s="702"/>
      <c r="AG41" s="702"/>
      <c r="AH41" s="702"/>
      <c r="AI41" s="702"/>
      <c r="AJ41" s="702"/>
      <c r="AK41" s="702"/>
      <c r="AL41" s="703">
        <v>100</v>
      </c>
      <c r="AM41" s="683"/>
      <c r="AN41" s="683"/>
      <c r="AO41" s="704"/>
      <c r="AQ41" s="686" t="s">
        <v>352</v>
      </c>
      <c r="AR41" s="687"/>
      <c r="AS41" s="687"/>
      <c r="AT41" s="687"/>
      <c r="AU41" s="687"/>
      <c r="AV41" s="687"/>
      <c r="AW41" s="687"/>
      <c r="AX41" s="687"/>
      <c r="AY41" s="688"/>
      <c r="AZ41" s="623">
        <v>102318</v>
      </c>
      <c r="BA41" s="624"/>
      <c r="BB41" s="624"/>
      <c r="BC41" s="624"/>
      <c r="BD41" s="644"/>
      <c r="BE41" s="644"/>
      <c r="BF41" s="669"/>
      <c r="BG41" s="673"/>
      <c r="BH41" s="674"/>
      <c r="BI41" s="674"/>
      <c r="BJ41" s="674"/>
      <c r="BK41" s="674"/>
      <c r="BL41" s="223"/>
      <c r="BM41" s="621" t="s">
        <v>353</v>
      </c>
      <c r="BN41" s="621"/>
      <c r="BO41" s="621"/>
      <c r="BP41" s="621"/>
      <c r="BQ41" s="621"/>
      <c r="BR41" s="621"/>
      <c r="BS41" s="621"/>
      <c r="BT41" s="621"/>
      <c r="BU41" s="622"/>
      <c r="BV41" s="623" t="s">
        <v>245</v>
      </c>
      <c r="BW41" s="624"/>
      <c r="BX41" s="624"/>
      <c r="BY41" s="624"/>
      <c r="BZ41" s="624"/>
      <c r="CA41" s="624"/>
      <c r="CB41" s="633"/>
      <c r="CD41" s="620" t="s">
        <v>354</v>
      </c>
      <c r="CE41" s="621"/>
      <c r="CF41" s="621"/>
      <c r="CG41" s="621"/>
      <c r="CH41" s="621"/>
      <c r="CI41" s="621"/>
      <c r="CJ41" s="621"/>
      <c r="CK41" s="621"/>
      <c r="CL41" s="621"/>
      <c r="CM41" s="621"/>
      <c r="CN41" s="621"/>
      <c r="CO41" s="621"/>
      <c r="CP41" s="621"/>
      <c r="CQ41" s="622"/>
      <c r="CR41" s="623" t="s">
        <v>131</v>
      </c>
      <c r="CS41" s="644"/>
      <c r="CT41" s="644"/>
      <c r="CU41" s="644"/>
      <c r="CV41" s="644"/>
      <c r="CW41" s="644"/>
      <c r="CX41" s="644"/>
      <c r="CY41" s="645"/>
      <c r="CZ41" s="628" t="s">
        <v>131</v>
      </c>
      <c r="DA41" s="656"/>
      <c r="DB41" s="656"/>
      <c r="DC41" s="658"/>
      <c r="DD41" s="632" t="s">
        <v>131</v>
      </c>
      <c r="DE41" s="644"/>
      <c r="DF41" s="644"/>
      <c r="DG41" s="644"/>
      <c r="DH41" s="644"/>
      <c r="DI41" s="644"/>
      <c r="DJ41" s="644"/>
      <c r="DK41" s="645"/>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355</v>
      </c>
      <c r="AR42" s="693"/>
      <c r="AS42" s="693"/>
      <c r="AT42" s="693"/>
      <c r="AU42" s="693"/>
      <c r="AV42" s="693"/>
      <c r="AW42" s="693"/>
      <c r="AX42" s="693"/>
      <c r="AY42" s="694"/>
      <c r="AZ42" s="695">
        <v>283013</v>
      </c>
      <c r="BA42" s="696"/>
      <c r="BB42" s="696"/>
      <c r="BC42" s="696"/>
      <c r="BD42" s="682"/>
      <c r="BE42" s="682"/>
      <c r="BF42" s="684"/>
      <c r="BG42" s="675"/>
      <c r="BH42" s="676"/>
      <c r="BI42" s="676"/>
      <c r="BJ42" s="676"/>
      <c r="BK42" s="676"/>
      <c r="BL42" s="224"/>
      <c r="BM42" s="647" t="s">
        <v>356</v>
      </c>
      <c r="BN42" s="647"/>
      <c r="BO42" s="647"/>
      <c r="BP42" s="647"/>
      <c r="BQ42" s="647"/>
      <c r="BR42" s="647"/>
      <c r="BS42" s="647"/>
      <c r="BT42" s="647"/>
      <c r="BU42" s="648"/>
      <c r="BV42" s="695">
        <v>362</v>
      </c>
      <c r="BW42" s="696"/>
      <c r="BX42" s="696"/>
      <c r="BY42" s="696"/>
      <c r="BZ42" s="696"/>
      <c r="CA42" s="696"/>
      <c r="CB42" s="705"/>
      <c r="CD42" s="620" t="s">
        <v>357</v>
      </c>
      <c r="CE42" s="621"/>
      <c r="CF42" s="621"/>
      <c r="CG42" s="621"/>
      <c r="CH42" s="621"/>
      <c r="CI42" s="621"/>
      <c r="CJ42" s="621"/>
      <c r="CK42" s="621"/>
      <c r="CL42" s="621"/>
      <c r="CM42" s="621"/>
      <c r="CN42" s="621"/>
      <c r="CO42" s="621"/>
      <c r="CP42" s="621"/>
      <c r="CQ42" s="622"/>
      <c r="CR42" s="623">
        <v>306343</v>
      </c>
      <c r="CS42" s="644"/>
      <c r="CT42" s="644"/>
      <c r="CU42" s="644"/>
      <c r="CV42" s="644"/>
      <c r="CW42" s="644"/>
      <c r="CX42" s="644"/>
      <c r="CY42" s="645"/>
      <c r="CZ42" s="628">
        <v>3.5</v>
      </c>
      <c r="DA42" s="656"/>
      <c r="DB42" s="656"/>
      <c r="DC42" s="658"/>
      <c r="DD42" s="632">
        <v>96160</v>
      </c>
      <c r="DE42" s="644"/>
      <c r="DF42" s="644"/>
      <c r="DG42" s="644"/>
      <c r="DH42" s="644"/>
      <c r="DI42" s="644"/>
      <c r="DJ42" s="644"/>
      <c r="DK42" s="645"/>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358</v>
      </c>
      <c r="CD43" s="620" t="s">
        <v>359</v>
      </c>
      <c r="CE43" s="621"/>
      <c r="CF43" s="621"/>
      <c r="CG43" s="621"/>
      <c r="CH43" s="621"/>
      <c r="CI43" s="621"/>
      <c r="CJ43" s="621"/>
      <c r="CK43" s="621"/>
      <c r="CL43" s="621"/>
      <c r="CM43" s="621"/>
      <c r="CN43" s="621"/>
      <c r="CO43" s="621"/>
      <c r="CP43" s="621"/>
      <c r="CQ43" s="622"/>
      <c r="CR43" s="623">
        <v>10760</v>
      </c>
      <c r="CS43" s="644"/>
      <c r="CT43" s="644"/>
      <c r="CU43" s="644"/>
      <c r="CV43" s="644"/>
      <c r="CW43" s="644"/>
      <c r="CX43" s="644"/>
      <c r="CY43" s="645"/>
      <c r="CZ43" s="628">
        <v>0.1</v>
      </c>
      <c r="DA43" s="656"/>
      <c r="DB43" s="656"/>
      <c r="DC43" s="658"/>
      <c r="DD43" s="632">
        <v>10760</v>
      </c>
      <c r="DE43" s="644"/>
      <c r="DF43" s="644"/>
      <c r="DG43" s="644"/>
      <c r="DH43" s="644"/>
      <c r="DI43" s="644"/>
      <c r="DJ43" s="644"/>
      <c r="DK43" s="645"/>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360</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307</v>
      </c>
      <c r="CE44" s="662"/>
      <c r="CF44" s="620" t="s">
        <v>361</v>
      </c>
      <c r="CG44" s="621"/>
      <c r="CH44" s="621"/>
      <c r="CI44" s="621"/>
      <c r="CJ44" s="621"/>
      <c r="CK44" s="621"/>
      <c r="CL44" s="621"/>
      <c r="CM44" s="621"/>
      <c r="CN44" s="621"/>
      <c r="CO44" s="621"/>
      <c r="CP44" s="621"/>
      <c r="CQ44" s="622"/>
      <c r="CR44" s="623">
        <v>306343</v>
      </c>
      <c r="CS44" s="624"/>
      <c r="CT44" s="624"/>
      <c r="CU44" s="624"/>
      <c r="CV44" s="624"/>
      <c r="CW44" s="624"/>
      <c r="CX44" s="624"/>
      <c r="CY44" s="625"/>
      <c r="CZ44" s="628">
        <v>3.5</v>
      </c>
      <c r="DA44" s="629"/>
      <c r="DB44" s="629"/>
      <c r="DC44" s="635"/>
      <c r="DD44" s="632">
        <v>96160</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362</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363</v>
      </c>
      <c r="CG45" s="621"/>
      <c r="CH45" s="621"/>
      <c r="CI45" s="621"/>
      <c r="CJ45" s="621"/>
      <c r="CK45" s="621"/>
      <c r="CL45" s="621"/>
      <c r="CM45" s="621"/>
      <c r="CN45" s="621"/>
      <c r="CO45" s="621"/>
      <c r="CP45" s="621"/>
      <c r="CQ45" s="622"/>
      <c r="CR45" s="623">
        <v>65026</v>
      </c>
      <c r="CS45" s="644"/>
      <c r="CT45" s="644"/>
      <c r="CU45" s="644"/>
      <c r="CV45" s="644"/>
      <c r="CW45" s="644"/>
      <c r="CX45" s="644"/>
      <c r="CY45" s="645"/>
      <c r="CZ45" s="628">
        <v>0.7</v>
      </c>
      <c r="DA45" s="656"/>
      <c r="DB45" s="656"/>
      <c r="DC45" s="658"/>
      <c r="DD45" s="632">
        <v>3272</v>
      </c>
      <c r="DE45" s="644"/>
      <c r="DF45" s="644"/>
      <c r="DG45" s="644"/>
      <c r="DH45" s="644"/>
      <c r="DI45" s="644"/>
      <c r="DJ45" s="644"/>
      <c r="DK45" s="645"/>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3"/>
      <c r="CE46" s="664"/>
      <c r="CF46" s="620" t="s">
        <v>364</v>
      </c>
      <c r="CG46" s="621"/>
      <c r="CH46" s="621"/>
      <c r="CI46" s="621"/>
      <c r="CJ46" s="621"/>
      <c r="CK46" s="621"/>
      <c r="CL46" s="621"/>
      <c r="CM46" s="621"/>
      <c r="CN46" s="621"/>
      <c r="CO46" s="621"/>
      <c r="CP46" s="621"/>
      <c r="CQ46" s="622"/>
      <c r="CR46" s="623">
        <v>241317</v>
      </c>
      <c r="CS46" s="624"/>
      <c r="CT46" s="624"/>
      <c r="CU46" s="624"/>
      <c r="CV46" s="624"/>
      <c r="CW46" s="624"/>
      <c r="CX46" s="624"/>
      <c r="CY46" s="625"/>
      <c r="CZ46" s="628">
        <v>2.8</v>
      </c>
      <c r="DA46" s="629"/>
      <c r="DB46" s="629"/>
      <c r="DC46" s="635"/>
      <c r="DD46" s="632">
        <v>92888</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3"/>
      <c r="CE47" s="664"/>
      <c r="CF47" s="620" t="s">
        <v>365</v>
      </c>
      <c r="CG47" s="621"/>
      <c r="CH47" s="621"/>
      <c r="CI47" s="621"/>
      <c r="CJ47" s="621"/>
      <c r="CK47" s="621"/>
      <c r="CL47" s="621"/>
      <c r="CM47" s="621"/>
      <c r="CN47" s="621"/>
      <c r="CO47" s="621"/>
      <c r="CP47" s="621"/>
      <c r="CQ47" s="622"/>
      <c r="CR47" s="623" t="s">
        <v>147</v>
      </c>
      <c r="CS47" s="644"/>
      <c r="CT47" s="644"/>
      <c r="CU47" s="644"/>
      <c r="CV47" s="644"/>
      <c r="CW47" s="644"/>
      <c r="CX47" s="644"/>
      <c r="CY47" s="645"/>
      <c r="CZ47" s="628" t="s">
        <v>131</v>
      </c>
      <c r="DA47" s="656"/>
      <c r="DB47" s="656"/>
      <c r="DC47" s="658"/>
      <c r="DD47" s="632" t="s">
        <v>131</v>
      </c>
      <c r="DE47" s="644"/>
      <c r="DF47" s="644"/>
      <c r="DG47" s="644"/>
      <c r="DH47" s="644"/>
      <c r="DI47" s="644"/>
      <c r="DJ47" s="644"/>
      <c r="DK47" s="645"/>
      <c r="DL47" s="706"/>
      <c r="DM47" s="707"/>
      <c r="DN47" s="707"/>
      <c r="DO47" s="707"/>
      <c r="DP47" s="707"/>
      <c r="DQ47" s="707"/>
      <c r="DR47" s="707"/>
      <c r="DS47" s="707"/>
      <c r="DT47" s="707"/>
      <c r="DU47" s="707"/>
      <c r="DV47" s="708"/>
      <c r="DW47" s="697"/>
      <c r="DX47" s="698"/>
      <c r="DY47" s="698"/>
      <c r="DZ47" s="698"/>
      <c r="EA47" s="698"/>
      <c r="EB47" s="698"/>
      <c r="EC47" s="699"/>
    </row>
    <row r="48" spans="2:133" ht="11" x14ac:dyDescent="0.2">
      <c r="B48" s="225"/>
      <c r="CD48" s="665"/>
      <c r="CE48" s="666"/>
      <c r="CF48" s="620" t="s">
        <v>366</v>
      </c>
      <c r="CG48" s="621"/>
      <c r="CH48" s="621"/>
      <c r="CI48" s="621"/>
      <c r="CJ48" s="621"/>
      <c r="CK48" s="621"/>
      <c r="CL48" s="621"/>
      <c r="CM48" s="621"/>
      <c r="CN48" s="621"/>
      <c r="CO48" s="621"/>
      <c r="CP48" s="621"/>
      <c r="CQ48" s="622"/>
      <c r="CR48" s="623" t="s">
        <v>245</v>
      </c>
      <c r="CS48" s="624"/>
      <c r="CT48" s="624"/>
      <c r="CU48" s="624"/>
      <c r="CV48" s="624"/>
      <c r="CW48" s="624"/>
      <c r="CX48" s="624"/>
      <c r="CY48" s="625"/>
      <c r="CZ48" s="628" t="s">
        <v>245</v>
      </c>
      <c r="DA48" s="629"/>
      <c r="DB48" s="629"/>
      <c r="DC48" s="635"/>
      <c r="DD48" s="632" t="s">
        <v>147</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6" t="s">
        <v>367</v>
      </c>
      <c r="CE49" s="647"/>
      <c r="CF49" s="647"/>
      <c r="CG49" s="647"/>
      <c r="CH49" s="647"/>
      <c r="CI49" s="647"/>
      <c r="CJ49" s="647"/>
      <c r="CK49" s="647"/>
      <c r="CL49" s="647"/>
      <c r="CM49" s="647"/>
      <c r="CN49" s="647"/>
      <c r="CO49" s="647"/>
      <c r="CP49" s="647"/>
      <c r="CQ49" s="648"/>
      <c r="CR49" s="695">
        <v>8700117</v>
      </c>
      <c r="CS49" s="682"/>
      <c r="CT49" s="682"/>
      <c r="CU49" s="682"/>
      <c r="CV49" s="682"/>
      <c r="CW49" s="682"/>
      <c r="CX49" s="682"/>
      <c r="CY49" s="711"/>
      <c r="CZ49" s="703">
        <v>100</v>
      </c>
      <c r="DA49" s="712"/>
      <c r="DB49" s="712"/>
      <c r="DC49" s="713"/>
      <c r="DD49" s="714">
        <v>7677968</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BhKLkJdc6ESBUH+cRxeFn7JOq/Nv03q/fdVsoEpU4i9E+o3XyifENyAhY3y466ZNbmAiwXPS6vK1uotJEoXY/w==" saltValue="2zFKJMhwO72LdRHy8yirp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 zeroHeight="1" x14ac:dyDescent="0.2"/>
  <cols>
    <col min="1" max="130" width="2.7265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368</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369</v>
      </c>
      <c r="DK2" s="723"/>
      <c r="DL2" s="723"/>
      <c r="DM2" s="723"/>
      <c r="DN2" s="723"/>
      <c r="DO2" s="724"/>
      <c r="DP2" s="228"/>
      <c r="DQ2" s="722" t="s">
        <v>370</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371</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372</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373</v>
      </c>
      <c r="B5" s="728"/>
      <c r="C5" s="728"/>
      <c r="D5" s="728"/>
      <c r="E5" s="728"/>
      <c r="F5" s="728"/>
      <c r="G5" s="728"/>
      <c r="H5" s="728"/>
      <c r="I5" s="728"/>
      <c r="J5" s="728"/>
      <c r="K5" s="728"/>
      <c r="L5" s="728"/>
      <c r="M5" s="728"/>
      <c r="N5" s="728"/>
      <c r="O5" s="728"/>
      <c r="P5" s="729"/>
      <c r="Q5" s="733" t="s">
        <v>374</v>
      </c>
      <c r="R5" s="734"/>
      <c r="S5" s="734"/>
      <c r="T5" s="734"/>
      <c r="U5" s="735"/>
      <c r="V5" s="733" t="s">
        <v>375</v>
      </c>
      <c r="W5" s="734"/>
      <c r="X5" s="734"/>
      <c r="Y5" s="734"/>
      <c r="Z5" s="735"/>
      <c r="AA5" s="733" t="s">
        <v>376</v>
      </c>
      <c r="AB5" s="734"/>
      <c r="AC5" s="734"/>
      <c r="AD5" s="734"/>
      <c r="AE5" s="734"/>
      <c r="AF5" s="739" t="s">
        <v>377</v>
      </c>
      <c r="AG5" s="734"/>
      <c r="AH5" s="734"/>
      <c r="AI5" s="734"/>
      <c r="AJ5" s="740"/>
      <c r="AK5" s="734" t="s">
        <v>378</v>
      </c>
      <c r="AL5" s="734"/>
      <c r="AM5" s="734"/>
      <c r="AN5" s="734"/>
      <c r="AO5" s="735"/>
      <c r="AP5" s="733" t="s">
        <v>379</v>
      </c>
      <c r="AQ5" s="734"/>
      <c r="AR5" s="734"/>
      <c r="AS5" s="734"/>
      <c r="AT5" s="735"/>
      <c r="AU5" s="733" t="s">
        <v>380</v>
      </c>
      <c r="AV5" s="734"/>
      <c r="AW5" s="734"/>
      <c r="AX5" s="734"/>
      <c r="AY5" s="740"/>
      <c r="AZ5" s="232"/>
      <c r="BA5" s="232"/>
      <c r="BB5" s="232"/>
      <c r="BC5" s="232"/>
      <c r="BD5" s="232"/>
      <c r="BE5" s="233"/>
      <c r="BF5" s="233"/>
      <c r="BG5" s="233"/>
      <c r="BH5" s="233"/>
      <c r="BI5" s="233"/>
      <c r="BJ5" s="233"/>
      <c r="BK5" s="233"/>
      <c r="BL5" s="233"/>
      <c r="BM5" s="233"/>
      <c r="BN5" s="233"/>
      <c r="BO5" s="233"/>
      <c r="BP5" s="233"/>
      <c r="BQ5" s="727" t="s">
        <v>381</v>
      </c>
      <c r="BR5" s="728"/>
      <c r="BS5" s="728"/>
      <c r="BT5" s="728"/>
      <c r="BU5" s="728"/>
      <c r="BV5" s="728"/>
      <c r="BW5" s="728"/>
      <c r="BX5" s="728"/>
      <c r="BY5" s="728"/>
      <c r="BZ5" s="728"/>
      <c r="CA5" s="728"/>
      <c r="CB5" s="728"/>
      <c r="CC5" s="728"/>
      <c r="CD5" s="728"/>
      <c r="CE5" s="728"/>
      <c r="CF5" s="728"/>
      <c r="CG5" s="729"/>
      <c r="CH5" s="733" t="s">
        <v>382</v>
      </c>
      <c r="CI5" s="734"/>
      <c r="CJ5" s="734"/>
      <c r="CK5" s="734"/>
      <c r="CL5" s="735"/>
      <c r="CM5" s="733" t="s">
        <v>383</v>
      </c>
      <c r="CN5" s="734"/>
      <c r="CO5" s="734"/>
      <c r="CP5" s="734"/>
      <c r="CQ5" s="735"/>
      <c r="CR5" s="733" t="s">
        <v>384</v>
      </c>
      <c r="CS5" s="734"/>
      <c r="CT5" s="734"/>
      <c r="CU5" s="734"/>
      <c r="CV5" s="735"/>
      <c r="CW5" s="733" t="s">
        <v>385</v>
      </c>
      <c r="CX5" s="734"/>
      <c r="CY5" s="734"/>
      <c r="CZ5" s="734"/>
      <c r="DA5" s="735"/>
      <c r="DB5" s="733" t="s">
        <v>386</v>
      </c>
      <c r="DC5" s="734"/>
      <c r="DD5" s="734"/>
      <c r="DE5" s="734"/>
      <c r="DF5" s="735"/>
      <c r="DG5" s="763" t="s">
        <v>387</v>
      </c>
      <c r="DH5" s="764"/>
      <c r="DI5" s="764"/>
      <c r="DJ5" s="764"/>
      <c r="DK5" s="765"/>
      <c r="DL5" s="763" t="s">
        <v>388</v>
      </c>
      <c r="DM5" s="764"/>
      <c r="DN5" s="764"/>
      <c r="DO5" s="764"/>
      <c r="DP5" s="765"/>
      <c r="DQ5" s="733" t="s">
        <v>389</v>
      </c>
      <c r="DR5" s="734"/>
      <c r="DS5" s="734"/>
      <c r="DT5" s="734"/>
      <c r="DU5" s="735"/>
      <c r="DV5" s="733" t="s">
        <v>380</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390</v>
      </c>
      <c r="C7" s="750"/>
      <c r="D7" s="750"/>
      <c r="E7" s="750"/>
      <c r="F7" s="750"/>
      <c r="G7" s="750"/>
      <c r="H7" s="750"/>
      <c r="I7" s="750"/>
      <c r="J7" s="750"/>
      <c r="K7" s="750"/>
      <c r="L7" s="750"/>
      <c r="M7" s="750"/>
      <c r="N7" s="750"/>
      <c r="O7" s="750"/>
      <c r="P7" s="751"/>
      <c r="Q7" s="752">
        <v>9298</v>
      </c>
      <c r="R7" s="753"/>
      <c r="S7" s="753"/>
      <c r="T7" s="753"/>
      <c r="U7" s="753"/>
      <c r="V7" s="753">
        <v>8710</v>
      </c>
      <c r="W7" s="753"/>
      <c r="X7" s="753"/>
      <c r="Y7" s="753"/>
      <c r="Z7" s="753"/>
      <c r="AA7" s="753">
        <v>588</v>
      </c>
      <c r="AB7" s="753"/>
      <c r="AC7" s="753"/>
      <c r="AD7" s="753"/>
      <c r="AE7" s="754"/>
      <c r="AF7" s="755">
        <v>555</v>
      </c>
      <c r="AG7" s="756"/>
      <c r="AH7" s="756"/>
      <c r="AI7" s="756"/>
      <c r="AJ7" s="757"/>
      <c r="AK7" s="758">
        <v>7</v>
      </c>
      <c r="AL7" s="759"/>
      <c r="AM7" s="759"/>
      <c r="AN7" s="759"/>
      <c r="AO7" s="759"/>
      <c r="AP7" s="759">
        <v>3498</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t="s">
        <v>584</v>
      </c>
      <c r="BS7" s="746" t="s">
        <v>596</v>
      </c>
      <c r="BT7" s="747"/>
      <c r="BU7" s="747"/>
      <c r="BV7" s="747"/>
      <c r="BW7" s="747"/>
      <c r="BX7" s="747"/>
      <c r="BY7" s="747"/>
      <c r="BZ7" s="747"/>
      <c r="CA7" s="747"/>
      <c r="CB7" s="747"/>
      <c r="CC7" s="747"/>
      <c r="CD7" s="747"/>
      <c r="CE7" s="747"/>
      <c r="CF7" s="747"/>
      <c r="CG7" s="762"/>
      <c r="CH7" s="743">
        <v>179</v>
      </c>
      <c r="CI7" s="744"/>
      <c r="CJ7" s="744"/>
      <c r="CK7" s="744"/>
      <c r="CL7" s="745"/>
      <c r="CM7" s="743">
        <v>564</v>
      </c>
      <c r="CN7" s="744"/>
      <c r="CO7" s="744"/>
      <c r="CP7" s="744"/>
      <c r="CQ7" s="745"/>
      <c r="CR7" s="743">
        <v>3</v>
      </c>
      <c r="CS7" s="744"/>
      <c r="CT7" s="744"/>
      <c r="CU7" s="744"/>
      <c r="CV7" s="745"/>
      <c r="CW7" s="743">
        <v>0</v>
      </c>
      <c r="CX7" s="744"/>
      <c r="CY7" s="744"/>
      <c r="CZ7" s="744"/>
      <c r="DA7" s="745"/>
      <c r="DB7" s="743" t="s">
        <v>595</v>
      </c>
      <c r="DC7" s="744"/>
      <c r="DD7" s="744"/>
      <c r="DE7" s="744"/>
      <c r="DF7" s="745"/>
      <c r="DG7" s="743" t="s">
        <v>595</v>
      </c>
      <c r="DH7" s="744"/>
      <c r="DI7" s="744"/>
      <c r="DJ7" s="744"/>
      <c r="DK7" s="745"/>
      <c r="DL7" s="743">
        <v>2702</v>
      </c>
      <c r="DM7" s="744"/>
      <c r="DN7" s="744"/>
      <c r="DO7" s="744"/>
      <c r="DP7" s="745"/>
      <c r="DQ7" s="743" t="s">
        <v>595</v>
      </c>
      <c r="DR7" s="744"/>
      <c r="DS7" s="744"/>
      <c r="DT7" s="744"/>
      <c r="DU7" s="745"/>
      <c r="DV7" s="746"/>
      <c r="DW7" s="747"/>
      <c r="DX7" s="747"/>
      <c r="DY7" s="747"/>
      <c r="DZ7" s="748"/>
      <c r="EA7" s="234"/>
    </row>
    <row r="8" spans="1:131" s="235" customFormat="1" ht="26.25" customHeight="1" x14ac:dyDescent="0.2">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2">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391</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392</v>
      </c>
      <c r="B23" s="789" t="s">
        <v>393</v>
      </c>
      <c r="C23" s="790"/>
      <c r="D23" s="790"/>
      <c r="E23" s="790"/>
      <c r="F23" s="790"/>
      <c r="G23" s="790"/>
      <c r="H23" s="790"/>
      <c r="I23" s="790"/>
      <c r="J23" s="790"/>
      <c r="K23" s="790"/>
      <c r="L23" s="790"/>
      <c r="M23" s="790"/>
      <c r="N23" s="790"/>
      <c r="O23" s="790"/>
      <c r="P23" s="791"/>
      <c r="Q23" s="792">
        <v>9298</v>
      </c>
      <c r="R23" s="793"/>
      <c r="S23" s="793"/>
      <c r="T23" s="793"/>
      <c r="U23" s="793"/>
      <c r="V23" s="793">
        <v>8710</v>
      </c>
      <c r="W23" s="793"/>
      <c r="X23" s="793"/>
      <c r="Y23" s="793"/>
      <c r="Z23" s="793"/>
      <c r="AA23" s="793">
        <v>588</v>
      </c>
      <c r="AB23" s="793"/>
      <c r="AC23" s="793"/>
      <c r="AD23" s="793"/>
      <c r="AE23" s="794"/>
      <c r="AF23" s="795">
        <v>555</v>
      </c>
      <c r="AG23" s="793"/>
      <c r="AH23" s="793"/>
      <c r="AI23" s="793"/>
      <c r="AJ23" s="796"/>
      <c r="AK23" s="797"/>
      <c r="AL23" s="798"/>
      <c r="AM23" s="798"/>
      <c r="AN23" s="798"/>
      <c r="AO23" s="798"/>
      <c r="AP23" s="793">
        <v>3498</v>
      </c>
      <c r="AQ23" s="793"/>
      <c r="AR23" s="793"/>
      <c r="AS23" s="793"/>
      <c r="AT23" s="793"/>
      <c r="AU23" s="809"/>
      <c r="AV23" s="809"/>
      <c r="AW23" s="809"/>
      <c r="AX23" s="809"/>
      <c r="AY23" s="810"/>
      <c r="AZ23" s="811" t="s">
        <v>394</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395</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396</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373</v>
      </c>
      <c r="B26" s="728"/>
      <c r="C26" s="728"/>
      <c r="D26" s="728"/>
      <c r="E26" s="728"/>
      <c r="F26" s="728"/>
      <c r="G26" s="728"/>
      <c r="H26" s="728"/>
      <c r="I26" s="728"/>
      <c r="J26" s="728"/>
      <c r="K26" s="728"/>
      <c r="L26" s="728"/>
      <c r="M26" s="728"/>
      <c r="N26" s="728"/>
      <c r="O26" s="728"/>
      <c r="P26" s="729"/>
      <c r="Q26" s="733" t="s">
        <v>397</v>
      </c>
      <c r="R26" s="734"/>
      <c r="S26" s="734"/>
      <c r="T26" s="734"/>
      <c r="U26" s="735"/>
      <c r="V26" s="733" t="s">
        <v>398</v>
      </c>
      <c r="W26" s="734"/>
      <c r="X26" s="734"/>
      <c r="Y26" s="734"/>
      <c r="Z26" s="735"/>
      <c r="AA26" s="733" t="s">
        <v>399</v>
      </c>
      <c r="AB26" s="734"/>
      <c r="AC26" s="734"/>
      <c r="AD26" s="734"/>
      <c r="AE26" s="734"/>
      <c r="AF26" s="814" t="s">
        <v>400</v>
      </c>
      <c r="AG26" s="815"/>
      <c r="AH26" s="815"/>
      <c r="AI26" s="815"/>
      <c r="AJ26" s="816"/>
      <c r="AK26" s="734" t="s">
        <v>401</v>
      </c>
      <c r="AL26" s="734"/>
      <c r="AM26" s="734"/>
      <c r="AN26" s="734"/>
      <c r="AO26" s="735"/>
      <c r="AP26" s="733" t="s">
        <v>402</v>
      </c>
      <c r="AQ26" s="734"/>
      <c r="AR26" s="734"/>
      <c r="AS26" s="734"/>
      <c r="AT26" s="735"/>
      <c r="AU26" s="733" t="s">
        <v>403</v>
      </c>
      <c r="AV26" s="734"/>
      <c r="AW26" s="734"/>
      <c r="AX26" s="734"/>
      <c r="AY26" s="735"/>
      <c r="AZ26" s="733" t="s">
        <v>404</v>
      </c>
      <c r="BA26" s="734"/>
      <c r="BB26" s="734"/>
      <c r="BC26" s="734"/>
      <c r="BD26" s="735"/>
      <c r="BE26" s="733" t="s">
        <v>380</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405</v>
      </c>
      <c r="C28" s="750"/>
      <c r="D28" s="750"/>
      <c r="E28" s="750"/>
      <c r="F28" s="750"/>
      <c r="G28" s="750"/>
      <c r="H28" s="750"/>
      <c r="I28" s="750"/>
      <c r="J28" s="750"/>
      <c r="K28" s="750"/>
      <c r="L28" s="750"/>
      <c r="M28" s="750"/>
      <c r="N28" s="750"/>
      <c r="O28" s="750"/>
      <c r="P28" s="751"/>
      <c r="Q28" s="822">
        <v>1283</v>
      </c>
      <c r="R28" s="823"/>
      <c r="S28" s="823"/>
      <c r="T28" s="823"/>
      <c r="U28" s="823"/>
      <c r="V28" s="823">
        <v>1250</v>
      </c>
      <c r="W28" s="823"/>
      <c r="X28" s="823"/>
      <c r="Y28" s="823"/>
      <c r="Z28" s="823"/>
      <c r="AA28" s="823">
        <v>33</v>
      </c>
      <c r="AB28" s="823"/>
      <c r="AC28" s="823"/>
      <c r="AD28" s="823"/>
      <c r="AE28" s="824"/>
      <c r="AF28" s="825">
        <v>33</v>
      </c>
      <c r="AG28" s="823"/>
      <c r="AH28" s="823"/>
      <c r="AI28" s="823"/>
      <c r="AJ28" s="826"/>
      <c r="AK28" s="827">
        <v>102</v>
      </c>
      <c r="AL28" s="828"/>
      <c r="AM28" s="828"/>
      <c r="AN28" s="828"/>
      <c r="AO28" s="828"/>
      <c r="AP28" s="828" t="s">
        <v>595</v>
      </c>
      <c r="AQ28" s="828"/>
      <c r="AR28" s="828"/>
      <c r="AS28" s="828"/>
      <c r="AT28" s="828"/>
      <c r="AU28" s="828" t="s">
        <v>595</v>
      </c>
      <c r="AV28" s="828"/>
      <c r="AW28" s="828"/>
      <c r="AX28" s="828"/>
      <c r="AY28" s="828"/>
      <c r="AZ28" s="829" t="s">
        <v>595</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406</v>
      </c>
      <c r="C29" s="781"/>
      <c r="D29" s="781"/>
      <c r="E29" s="781"/>
      <c r="F29" s="781"/>
      <c r="G29" s="781"/>
      <c r="H29" s="781"/>
      <c r="I29" s="781"/>
      <c r="J29" s="781"/>
      <c r="K29" s="781"/>
      <c r="L29" s="781"/>
      <c r="M29" s="781"/>
      <c r="N29" s="781"/>
      <c r="O29" s="781"/>
      <c r="P29" s="782"/>
      <c r="Q29" s="783">
        <v>1026</v>
      </c>
      <c r="R29" s="784"/>
      <c r="S29" s="784"/>
      <c r="T29" s="784"/>
      <c r="U29" s="784"/>
      <c r="V29" s="784">
        <v>967</v>
      </c>
      <c r="W29" s="784"/>
      <c r="X29" s="784"/>
      <c r="Y29" s="784"/>
      <c r="Z29" s="784"/>
      <c r="AA29" s="784">
        <v>59</v>
      </c>
      <c r="AB29" s="784"/>
      <c r="AC29" s="784"/>
      <c r="AD29" s="784"/>
      <c r="AE29" s="785"/>
      <c r="AF29" s="786">
        <v>59</v>
      </c>
      <c r="AG29" s="787"/>
      <c r="AH29" s="787"/>
      <c r="AI29" s="787"/>
      <c r="AJ29" s="788"/>
      <c r="AK29" s="834">
        <v>149</v>
      </c>
      <c r="AL29" s="830"/>
      <c r="AM29" s="830"/>
      <c r="AN29" s="830"/>
      <c r="AO29" s="830"/>
      <c r="AP29" s="830" t="s">
        <v>595</v>
      </c>
      <c r="AQ29" s="830"/>
      <c r="AR29" s="830"/>
      <c r="AS29" s="830"/>
      <c r="AT29" s="830"/>
      <c r="AU29" s="830" t="s">
        <v>595</v>
      </c>
      <c r="AV29" s="830"/>
      <c r="AW29" s="830"/>
      <c r="AX29" s="830"/>
      <c r="AY29" s="830"/>
      <c r="AZ29" s="831" t="s">
        <v>595</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407</v>
      </c>
      <c r="C30" s="781"/>
      <c r="D30" s="781"/>
      <c r="E30" s="781"/>
      <c r="F30" s="781"/>
      <c r="G30" s="781"/>
      <c r="H30" s="781"/>
      <c r="I30" s="781"/>
      <c r="J30" s="781"/>
      <c r="K30" s="781"/>
      <c r="L30" s="781"/>
      <c r="M30" s="781"/>
      <c r="N30" s="781"/>
      <c r="O30" s="781"/>
      <c r="P30" s="782"/>
      <c r="Q30" s="783">
        <v>154</v>
      </c>
      <c r="R30" s="784"/>
      <c r="S30" s="784"/>
      <c r="T30" s="784"/>
      <c r="U30" s="784"/>
      <c r="V30" s="784">
        <v>152</v>
      </c>
      <c r="W30" s="784"/>
      <c r="X30" s="784"/>
      <c r="Y30" s="784"/>
      <c r="Z30" s="784"/>
      <c r="AA30" s="784">
        <v>2</v>
      </c>
      <c r="AB30" s="784"/>
      <c r="AC30" s="784"/>
      <c r="AD30" s="784"/>
      <c r="AE30" s="785"/>
      <c r="AF30" s="786">
        <v>2</v>
      </c>
      <c r="AG30" s="787"/>
      <c r="AH30" s="787"/>
      <c r="AI30" s="787"/>
      <c r="AJ30" s="788"/>
      <c r="AK30" s="834">
        <v>37</v>
      </c>
      <c r="AL30" s="830"/>
      <c r="AM30" s="830"/>
      <c r="AN30" s="830"/>
      <c r="AO30" s="830"/>
      <c r="AP30" s="830" t="s">
        <v>595</v>
      </c>
      <c r="AQ30" s="830"/>
      <c r="AR30" s="830"/>
      <c r="AS30" s="830"/>
      <c r="AT30" s="830"/>
      <c r="AU30" s="830" t="s">
        <v>595</v>
      </c>
      <c r="AV30" s="830"/>
      <c r="AW30" s="830"/>
      <c r="AX30" s="830"/>
      <c r="AY30" s="830"/>
      <c r="AZ30" s="831" t="s">
        <v>595</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408</v>
      </c>
      <c r="C31" s="781"/>
      <c r="D31" s="781"/>
      <c r="E31" s="781"/>
      <c r="F31" s="781"/>
      <c r="G31" s="781"/>
      <c r="H31" s="781"/>
      <c r="I31" s="781"/>
      <c r="J31" s="781"/>
      <c r="K31" s="781"/>
      <c r="L31" s="781"/>
      <c r="M31" s="781"/>
      <c r="N31" s="781"/>
      <c r="O31" s="781"/>
      <c r="P31" s="782"/>
      <c r="Q31" s="783">
        <v>284</v>
      </c>
      <c r="R31" s="784"/>
      <c r="S31" s="784"/>
      <c r="T31" s="784"/>
      <c r="U31" s="784"/>
      <c r="V31" s="784">
        <v>277</v>
      </c>
      <c r="W31" s="784"/>
      <c r="X31" s="784"/>
      <c r="Y31" s="784"/>
      <c r="Z31" s="784"/>
      <c r="AA31" s="784">
        <v>7</v>
      </c>
      <c r="AB31" s="784"/>
      <c r="AC31" s="784"/>
      <c r="AD31" s="784"/>
      <c r="AE31" s="785"/>
      <c r="AF31" s="786">
        <v>7</v>
      </c>
      <c r="AG31" s="787"/>
      <c r="AH31" s="787"/>
      <c r="AI31" s="787"/>
      <c r="AJ31" s="788"/>
      <c r="AK31" s="834">
        <v>152</v>
      </c>
      <c r="AL31" s="830"/>
      <c r="AM31" s="830"/>
      <c r="AN31" s="830"/>
      <c r="AO31" s="830"/>
      <c r="AP31" s="830">
        <v>997</v>
      </c>
      <c r="AQ31" s="830"/>
      <c r="AR31" s="830"/>
      <c r="AS31" s="830"/>
      <c r="AT31" s="830"/>
      <c r="AU31" s="830">
        <v>997</v>
      </c>
      <c r="AV31" s="830"/>
      <c r="AW31" s="830"/>
      <c r="AX31" s="830"/>
      <c r="AY31" s="830"/>
      <c r="AZ31" s="831" t="s">
        <v>595</v>
      </c>
      <c r="BA31" s="831"/>
      <c r="BB31" s="831"/>
      <c r="BC31" s="831"/>
      <c r="BD31" s="831"/>
      <c r="BE31" s="832" t="s">
        <v>409</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c r="C32" s="781"/>
      <c r="D32" s="781"/>
      <c r="E32" s="781"/>
      <c r="F32" s="781"/>
      <c r="G32" s="781"/>
      <c r="H32" s="781"/>
      <c r="I32" s="781"/>
      <c r="J32" s="781"/>
      <c r="K32" s="781"/>
      <c r="L32" s="781"/>
      <c r="M32" s="781"/>
      <c r="N32" s="781"/>
      <c r="O32" s="781"/>
      <c r="P32" s="782"/>
      <c r="Q32" s="783"/>
      <c r="R32" s="784"/>
      <c r="S32" s="784"/>
      <c r="T32" s="784"/>
      <c r="U32" s="784"/>
      <c r="V32" s="784"/>
      <c r="W32" s="784"/>
      <c r="X32" s="784"/>
      <c r="Y32" s="784"/>
      <c r="Z32" s="784"/>
      <c r="AA32" s="784"/>
      <c r="AB32" s="784"/>
      <c r="AC32" s="784"/>
      <c r="AD32" s="784"/>
      <c r="AE32" s="785"/>
      <c r="AF32" s="786"/>
      <c r="AG32" s="787"/>
      <c r="AH32" s="787"/>
      <c r="AI32" s="787"/>
      <c r="AJ32" s="788"/>
      <c r="AK32" s="834"/>
      <c r="AL32" s="830"/>
      <c r="AM32" s="830"/>
      <c r="AN32" s="830"/>
      <c r="AO32" s="830"/>
      <c r="AP32" s="830"/>
      <c r="AQ32" s="830"/>
      <c r="AR32" s="830"/>
      <c r="AS32" s="830"/>
      <c r="AT32" s="830"/>
      <c r="AU32" s="830"/>
      <c r="AV32" s="830"/>
      <c r="AW32" s="830"/>
      <c r="AX32" s="830"/>
      <c r="AY32" s="830"/>
      <c r="AZ32" s="831"/>
      <c r="BA32" s="831"/>
      <c r="BB32" s="831"/>
      <c r="BC32" s="831"/>
      <c r="BD32" s="831"/>
      <c r="BE32" s="832"/>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410</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392</v>
      </c>
      <c r="B63" s="789" t="s">
        <v>411</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101</v>
      </c>
      <c r="AG63" s="844"/>
      <c r="AH63" s="844"/>
      <c r="AI63" s="844"/>
      <c r="AJ63" s="845"/>
      <c r="AK63" s="846"/>
      <c r="AL63" s="841"/>
      <c r="AM63" s="841"/>
      <c r="AN63" s="841"/>
      <c r="AO63" s="841"/>
      <c r="AP63" s="844">
        <v>997</v>
      </c>
      <c r="AQ63" s="844"/>
      <c r="AR63" s="844"/>
      <c r="AS63" s="844"/>
      <c r="AT63" s="844"/>
      <c r="AU63" s="844">
        <v>997</v>
      </c>
      <c r="AV63" s="844"/>
      <c r="AW63" s="844"/>
      <c r="AX63" s="844"/>
      <c r="AY63" s="844"/>
      <c r="AZ63" s="848"/>
      <c r="BA63" s="848"/>
      <c r="BB63" s="848"/>
      <c r="BC63" s="848"/>
      <c r="BD63" s="848"/>
      <c r="BE63" s="849"/>
      <c r="BF63" s="849"/>
      <c r="BG63" s="849"/>
      <c r="BH63" s="849"/>
      <c r="BI63" s="850"/>
      <c r="BJ63" s="851" t="s">
        <v>412</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413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414</v>
      </c>
      <c r="B66" s="728"/>
      <c r="C66" s="728"/>
      <c r="D66" s="728"/>
      <c r="E66" s="728"/>
      <c r="F66" s="728"/>
      <c r="G66" s="728"/>
      <c r="H66" s="728"/>
      <c r="I66" s="728"/>
      <c r="J66" s="728"/>
      <c r="K66" s="728"/>
      <c r="L66" s="728"/>
      <c r="M66" s="728"/>
      <c r="N66" s="728"/>
      <c r="O66" s="728"/>
      <c r="P66" s="729"/>
      <c r="Q66" s="733" t="s">
        <v>415</v>
      </c>
      <c r="R66" s="734"/>
      <c r="S66" s="734"/>
      <c r="T66" s="734"/>
      <c r="U66" s="735"/>
      <c r="V66" s="733" t="s">
        <v>416</v>
      </c>
      <c r="W66" s="734"/>
      <c r="X66" s="734"/>
      <c r="Y66" s="734"/>
      <c r="Z66" s="735"/>
      <c r="AA66" s="733" t="s">
        <v>417</v>
      </c>
      <c r="AB66" s="734"/>
      <c r="AC66" s="734"/>
      <c r="AD66" s="734"/>
      <c r="AE66" s="735"/>
      <c r="AF66" s="854" t="s">
        <v>418</v>
      </c>
      <c r="AG66" s="815"/>
      <c r="AH66" s="815"/>
      <c r="AI66" s="815"/>
      <c r="AJ66" s="855"/>
      <c r="AK66" s="733" t="s">
        <v>419</v>
      </c>
      <c r="AL66" s="728"/>
      <c r="AM66" s="728"/>
      <c r="AN66" s="728"/>
      <c r="AO66" s="729"/>
      <c r="AP66" s="733" t="s">
        <v>420</v>
      </c>
      <c r="AQ66" s="734"/>
      <c r="AR66" s="734"/>
      <c r="AS66" s="734"/>
      <c r="AT66" s="735"/>
      <c r="AU66" s="733" t="s">
        <v>421</v>
      </c>
      <c r="AV66" s="734"/>
      <c r="AW66" s="734"/>
      <c r="AX66" s="734"/>
      <c r="AY66" s="735"/>
      <c r="AZ66" s="733" t="s">
        <v>380</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585</v>
      </c>
      <c r="C68" s="870"/>
      <c r="D68" s="870"/>
      <c r="E68" s="870"/>
      <c r="F68" s="870"/>
      <c r="G68" s="870"/>
      <c r="H68" s="870"/>
      <c r="I68" s="870"/>
      <c r="J68" s="870"/>
      <c r="K68" s="870"/>
      <c r="L68" s="870"/>
      <c r="M68" s="870"/>
      <c r="N68" s="870"/>
      <c r="O68" s="870"/>
      <c r="P68" s="871"/>
      <c r="Q68" s="872">
        <v>2555</v>
      </c>
      <c r="R68" s="866"/>
      <c r="S68" s="866"/>
      <c r="T68" s="866"/>
      <c r="U68" s="866"/>
      <c r="V68" s="866">
        <v>2391</v>
      </c>
      <c r="W68" s="866"/>
      <c r="X68" s="866"/>
      <c r="Y68" s="866"/>
      <c r="Z68" s="866"/>
      <c r="AA68" s="866">
        <v>164</v>
      </c>
      <c r="AB68" s="866"/>
      <c r="AC68" s="866"/>
      <c r="AD68" s="866"/>
      <c r="AE68" s="866"/>
      <c r="AF68" s="866">
        <v>164</v>
      </c>
      <c r="AG68" s="866"/>
      <c r="AH68" s="866"/>
      <c r="AI68" s="866"/>
      <c r="AJ68" s="866"/>
      <c r="AK68" s="866">
        <v>30</v>
      </c>
      <c r="AL68" s="866"/>
      <c r="AM68" s="866"/>
      <c r="AN68" s="866"/>
      <c r="AO68" s="866"/>
      <c r="AP68" s="866">
        <v>2534</v>
      </c>
      <c r="AQ68" s="866"/>
      <c r="AR68" s="866"/>
      <c r="AS68" s="866"/>
      <c r="AT68" s="866"/>
      <c r="AU68" s="866">
        <v>256</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586</v>
      </c>
      <c r="C69" s="874"/>
      <c r="D69" s="874"/>
      <c r="E69" s="874"/>
      <c r="F69" s="874"/>
      <c r="G69" s="874"/>
      <c r="H69" s="874"/>
      <c r="I69" s="874"/>
      <c r="J69" s="874"/>
      <c r="K69" s="874"/>
      <c r="L69" s="874"/>
      <c r="M69" s="874"/>
      <c r="N69" s="874"/>
      <c r="O69" s="874"/>
      <c r="P69" s="875"/>
      <c r="Q69" s="876">
        <v>9704</v>
      </c>
      <c r="R69" s="830"/>
      <c r="S69" s="830"/>
      <c r="T69" s="830"/>
      <c r="U69" s="830"/>
      <c r="V69" s="830">
        <v>9171</v>
      </c>
      <c r="W69" s="830"/>
      <c r="X69" s="830"/>
      <c r="Y69" s="830"/>
      <c r="Z69" s="830"/>
      <c r="AA69" s="830">
        <v>533</v>
      </c>
      <c r="AB69" s="830"/>
      <c r="AC69" s="830"/>
      <c r="AD69" s="830"/>
      <c r="AE69" s="830"/>
      <c r="AF69" s="830">
        <v>3447</v>
      </c>
      <c r="AG69" s="830"/>
      <c r="AH69" s="830"/>
      <c r="AI69" s="830"/>
      <c r="AJ69" s="830"/>
      <c r="AK69" s="830">
        <v>12</v>
      </c>
      <c r="AL69" s="830"/>
      <c r="AM69" s="830"/>
      <c r="AN69" s="830"/>
      <c r="AO69" s="830"/>
      <c r="AP69" s="830">
        <v>6796</v>
      </c>
      <c r="AQ69" s="830"/>
      <c r="AR69" s="830"/>
      <c r="AS69" s="830"/>
      <c r="AT69" s="830"/>
      <c r="AU69" s="830">
        <v>190</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587</v>
      </c>
      <c r="C70" s="874"/>
      <c r="D70" s="874"/>
      <c r="E70" s="874"/>
      <c r="F70" s="874"/>
      <c r="G70" s="874"/>
      <c r="H70" s="874"/>
      <c r="I70" s="874"/>
      <c r="J70" s="874"/>
      <c r="K70" s="874"/>
      <c r="L70" s="874"/>
      <c r="M70" s="874"/>
      <c r="N70" s="874"/>
      <c r="O70" s="874"/>
      <c r="P70" s="875"/>
      <c r="Q70" s="876">
        <v>2878</v>
      </c>
      <c r="R70" s="830"/>
      <c r="S70" s="830"/>
      <c r="T70" s="830"/>
      <c r="U70" s="830"/>
      <c r="V70" s="830">
        <v>2827</v>
      </c>
      <c r="W70" s="830"/>
      <c r="X70" s="830"/>
      <c r="Y70" s="830"/>
      <c r="Z70" s="830"/>
      <c r="AA70" s="830">
        <v>51</v>
      </c>
      <c r="AB70" s="830"/>
      <c r="AC70" s="830"/>
      <c r="AD70" s="830"/>
      <c r="AE70" s="830"/>
      <c r="AF70" s="830">
        <v>44</v>
      </c>
      <c r="AG70" s="830"/>
      <c r="AH70" s="830"/>
      <c r="AI70" s="830"/>
      <c r="AJ70" s="830"/>
      <c r="AK70" s="830">
        <v>45</v>
      </c>
      <c r="AL70" s="830"/>
      <c r="AM70" s="830"/>
      <c r="AN70" s="830"/>
      <c r="AO70" s="830"/>
      <c r="AP70" s="830">
        <v>5066</v>
      </c>
      <c r="AQ70" s="830"/>
      <c r="AR70" s="830"/>
      <c r="AS70" s="830"/>
      <c r="AT70" s="830"/>
      <c r="AU70" s="830">
        <v>155</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t="s">
        <v>588</v>
      </c>
      <c r="C71" s="874"/>
      <c r="D71" s="874"/>
      <c r="E71" s="874"/>
      <c r="F71" s="874"/>
      <c r="G71" s="874"/>
      <c r="H71" s="874"/>
      <c r="I71" s="874"/>
      <c r="J71" s="874"/>
      <c r="K71" s="874"/>
      <c r="L71" s="874"/>
      <c r="M71" s="874"/>
      <c r="N71" s="874"/>
      <c r="O71" s="874"/>
      <c r="P71" s="875"/>
      <c r="Q71" s="876">
        <v>329</v>
      </c>
      <c r="R71" s="830"/>
      <c r="S71" s="830"/>
      <c r="T71" s="830"/>
      <c r="U71" s="830"/>
      <c r="V71" s="830">
        <v>304</v>
      </c>
      <c r="W71" s="830"/>
      <c r="X71" s="830"/>
      <c r="Y71" s="830"/>
      <c r="Z71" s="830"/>
      <c r="AA71" s="830">
        <v>25</v>
      </c>
      <c r="AB71" s="830"/>
      <c r="AC71" s="830"/>
      <c r="AD71" s="830"/>
      <c r="AE71" s="830"/>
      <c r="AF71" s="830">
        <v>25</v>
      </c>
      <c r="AG71" s="830"/>
      <c r="AH71" s="830"/>
      <c r="AI71" s="830"/>
      <c r="AJ71" s="830"/>
      <c r="AK71" s="830" t="s">
        <v>595</v>
      </c>
      <c r="AL71" s="830"/>
      <c r="AM71" s="830"/>
      <c r="AN71" s="830"/>
      <c r="AO71" s="830"/>
      <c r="AP71" s="830" t="s">
        <v>595</v>
      </c>
      <c r="AQ71" s="830"/>
      <c r="AR71" s="830"/>
      <c r="AS71" s="830"/>
      <c r="AT71" s="830"/>
      <c r="AU71" s="830" t="s">
        <v>595</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t="s">
        <v>589</v>
      </c>
      <c r="C72" s="874"/>
      <c r="D72" s="874"/>
      <c r="E72" s="874"/>
      <c r="F72" s="874"/>
      <c r="G72" s="874"/>
      <c r="H72" s="874"/>
      <c r="I72" s="874"/>
      <c r="J72" s="874"/>
      <c r="K72" s="874"/>
      <c r="L72" s="874"/>
      <c r="M72" s="874"/>
      <c r="N72" s="874"/>
      <c r="O72" s="874"/>
      <c r="P72" s="875"/>
      <c r="Q72" s="876">
        <v>3280</v>
      </c>
      <c r="R72" s="830"/>
      <c r="S72" s="830"/>
      <c r="T72" s="830"/>
      <c r="U72" s="830"/>
      <c r="V72" s="830">
        <v>2763</v>
      </c>
      <c r="W72" s="830"/>
      <c r="X72" s="830"/>
      <c r="Y72" s="830"/>
      <c r="Z72" s="830"/>
      <c r="AA72" s="830">
        <v>517</v>
      </c>
      <c r="AB72" s="830"/>
      <c r="AC72" s="830"/>
      <c r="AD72" s="830"/>
      <c r="AE72" s="830"/>
      <c r="AF72" s="830">
        <v>486</v>
      </c>
      <c r="AG72" s="830"/>
      <c r="AH72" s="830"/>
      <c r="AI72" s="830"/>
      <c r="AJ72" s="830"/>
      <c r="AK72" s="830" t="s">
        <v>595</v>
      </c>
      <c r="AL72" s="830"/>
      <c r="AM72" s="830"/>
      <c r="AN72" s="830"/>
      <c r="AO72" s="830"/>
      <c r="AP72" s="830">
        <v>13627</v>
      </c>
      <c r="AQ72" s="830"/>
      <c r="AR72" s="830"/>
      <c r="AS72" s="830"/>
      <c r="AT72" s="830"/>
      <c r="AU72" s="830">
        <v>834</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t="s">
        <v>590</v>
      </c>
      <c r="C73" s="874"/>
      <c r="D73" s="874"/>
      <c r="E73" s="874"/>
      <c r="F73" s="874"/>
      <c r="G73" s="874"/>
      <c r="H73" s="874"/>
      <c r="I73" s="874"/>
      <c r="J73" s="874"/>
      <c r="K73" s="874"/>
      <c r="L73" s="874"/>
      <c r="M73" s="874"/>
      <c r="N73" s="874"/>
      <c r="O73" s="874"/>
      <c r="P73" s="875"/>
      <c r="Q73" s="876">
        <v>159</v>
      </c>
      <c r="R73" s="830"/>
      <c r="S73" s="830"/>
      <c r="T73" s="830"/>
      <c r="U73" s="830"/>
      <c r="V73" s="830">
        <v>134</v>
      </c>
      <c r="W73" s="830"/>
      <c r="X73" s="830"/>
      <c r="Y73" s="830"/>
      <c r="Z73" s="830"/>
      <c r="AA73" s="830">
        <v>24</v>
      </c>
      <c r="AB73" s="830"/>
      <c r="AC73" s="830"/>
      <c r="AD73" s="830"/>
      <c r="AE73" s="830"/>
      <c r="AF73" s="830">
        <v>24</v>
      </c>
      <c r="AG73" s="830"/>
      <c r="AH73" s="830"/>
      <c r="AI73" s="830"/>
      <c r="AJ73" s="830"/>
      <c r="AK73" s="830">
        <v>9</v>
      </c>
      <c r="AL73" s="830"/>
      <c r="AM73" s="830"/>
      <c r="AN73" s="830"/>
      <c r="AO73" s="830"/>
      <c r="AP73" s="830" t="s">
        <v>595</v>
      </c>
      <c r="AQ73" s="830"/>
      <c r="AR73" s="830"/>
      <c r="AS73" s="830"/>
      <c r="AT73" s="830"/>
      <c r="AU73" s="830" t="s">
        <v>595</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t="s">
        <v>591</v>
      </c>
      <c r="C74" s="874"/>
      <c r="D74" s="874"/>
      <c r="E74" s="874"/>
      <c r="F74" s="874"/>
      <c r="G74" s="874"/>
      <c r="H74" s="874"/>
      <c r="I74" s="874"/>
      <c r="J74" s="874"/>
      <c r="K74" s="874"/>
      <c r="L74" s="874"/>
      <c r="M74" s="874"/>
      <c r="N74" s="874"/>
      <c r="O74" s="874"/>
      <c r="P74" s="875"/>
      <c r="Q74" s="876">
        <v>4300</v>
      </c>
      <c r="R74" s="830"/>
      <c r="S74" s="830"/>
      <c r="T74" s="830"/>
      <c r="U74" s="830"/>
      <c r="V74" s="830">
        <v>3691</v>
      </c>
      <c r="W74" s="830"/>
      <c r="X74" s="830"/>
      <c r="Y74" s="830"/>
      <c r="Z74" s="830"/>
      <c r="AA74" s="830">
        <v>609</v>
      </c>
      <c r="AB74" s="830"/>
      <c r="AC74" s="830"/>
      <c r="AD74" s="830"/>
      <c r="AE74" s="830"/>
      <c r="AF74" s="830">
        <v>609</v>
      </c>
      <c r="AG74" s="830"/>
      <c r="AH74" s="830"/>
      <c r="AI74" s="830"/>
      <c r="AJ74" s="830"/>
      <c r="AK74" s="830">
        <v>5</v>
      </c>
      <c r="AL74" s="830"/>
      <c r="AM74" s="830"/>
      <c r="AN74" s="830"/>
      <c r="AO74" s="830"/>
      <c r="AP74" s="830" t="s">
        <v>595</v>
      </c>
      <c r="AQ74" s="830"/>
      <c r="AR74" s="830"/>
      <c r="AS74" s="830"/>
      <c r="AT74" s="830"/>
      <c r="AU74" s="830" t="s">
        <v>595</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t="s">
        <v>592</v>
      </c>
      <c r="C75" s="874"/>
      <c r="D75" s="874"/>
      <c r="E75" s="874"/>
      <c r="F75" s="874"/>
      <c r="G75" s="874"/>
      <c r="H75" s="874"/>
      <c r="I75" s="874"/>
      <c r="J75" s="874"/>
      <c r="K75" s="874"/>
      <c r="L75" s="874"/>
      <c r="M75" s="874"/>
      <c r="N75" s="874"/>
      <c r="O75" s="874"/>
      <c r="P75" s="875"/>
      <c r="Q75" s="877">
        <v>91</v>
      </c>
      <c r="R75" s="878"/>
      <c r="S75" s="878"/>
      <c r="T75" s="878"/>
      <c r="U75" s="834"/>
      <c r="V75" s="879">
        <v>85</v>
      </c>
      <c r="W75" s="878"/>
      <c r="X75" s="878"/>
      <c r="Y75" s="878"/>
      <c r="Z75" s="834"/>
      <c r="AA75" s="879">
        <v>5</v>
      </c>
      <c r="AB75" s="878"/>
      <c r="AC75" s="878"/>
      <c r="AD75" s="878"/>
      <c r="AE75" s="834"/>
      <c r="AF75" s="879">
        <v>5</v>
      </c>
      <c r="AG75" s="878"/>
      <c r="AH75" s="878"/>
      <c r="AI75" s="878"/>
      <c r="AJ75" s="834"/>
      <c r="AK75" s="879">
        <v>5</v>
      </c>
      <c r="AL75" s="878"/>
      <c r="AM75" s="878"/>
      <c r="AN75" s="878"/>
      <c r="AO75" s="834"/>
      <c r="AP75" s="879" t="s">
        <v>595</v>
      </c>
      <c r="AQ75" s="878"/>
      <c r="AR75" s="878"/>
      <c r="AS75" s="878"/>
      <c r="AT75" s="834"/>
      <c r="AU75" s="879" t="s">
        <v>595</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t="s">
        <v>593</v>
      </c>
      <c r="C76" s="874"/>
      <c r="D76" s="874"/>
      <c r="E76" s="874"/>
      <c r="F76" s="874"/>
      <c r="G76" s="874"/>
      <c r="H76" s="874"/>
      <c r="I76" s="874"/>
      <c r="J76" s="874"/>
      <c r="K76" s="874"/>
      <c r="L76" s="874"/>
      <c r="M76" s="874"/>
      <c r="N76" s="874"/>
      <c r="O76" s="874"/>
      <c r="P76" s="875"/>
      <c r="Q76" s="877">
        <v>258426</v>
      </c>
      <c r="R76" s="878"/>
      <c r="S76" s="878"/>
      <c r="T76" s="878"/>
      <c r="U76" s="834"/>
      <c r="V76" s="879">
        <v>253681</v>
      </c>
      <c r="W76" s="878"/>
      <c r="X76" s="878"/>
      <c r="Y76" s="878"/>
      <c r="Z76" s="834"/>
      <c r="AA76" s="879">
        <v>4745</v>
      </c>
      <c r="AB76" s="878"/>
      <c r="AC76" s="878"/>
      <c r="AD76" s="878"/>
      <c r="AE76" s="834"/>
      <c r="AF76" s="879">
        <v>4745</v>
      </c>
      <c r="AG76" s="878"/>
      <c r="AH76" s="878"/>
      <c r="AI76" s="878"/>
      <c r="AJ76" s="834"/>
      <c r="AK76" s="879">
        <v>1906</v>
      </c>
      <c r="AL76" s="878"/>
      <c r="AM76" s="878"/>
      <c r="AN76" s="878"/>
      <c r="AO76" s="834"/>
      <c r="AP76" s="879" t="s">
        <v>595</v>
      </c>
      <c r="AQ76" s="878"/>
      <c r="AR76" s="878"/>
      <c r="AS76" s="878"/>
      <c r="AT76" s="834"/>
      <c r="AU76" s="879" t="s">
        <v>595</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t="s">
        <v>594</v>
      </c>
      <c r="C77" s="874"/>
      <c r="D77" s="874"/>
      <c r="E77" s="874"/>
      <c r="F77" s="874"/>
      <c r="G77" s="874"/>
      <c r="H77" s="874"/>
      <c r="I77" s="874"/>
      <c r="J77" s="874"/>
      <c r="K77" s="874"/>
      <c r="L77" s="874"/>
      <c r="M77" s="874"/>
      <c r="N77" s="874"/>
      <c r="O77" s="874"/>
      <c r="P77" s="875"/>
      <c r="Q77" s="877">
        <v>9909</v>
      </c>
      <c r="R77" s="878"/>
      <c r="S77" s="878"/>
      <c r="T77" s="878"/>
      <c r="U77" s="834"/>
      <c r="V77" s="879">
        <v>8882</v>
      </c>
      <c r="W77" s="878"/>
      <c r="X77" s="878"/>
      <c r="Y77" s="878"/>
      <c r="Z77" s="834"/>
      <c r="AA77" s="879">
        <v>1026</v>
      </c>
      <c r="AB77" s="878"/>
      <c r="AC77" s="878"/>
      <c r="AD77" s="878"/>
      <c r="AE77" s="834"/>
      <c r="AF77" s="879">
        <v>5892</v>
      </c>
      <c r="AG77" s="878"/>
      <c r="AH77" s="878"/>
      <c r="AI77" s="878"/>
      <c r="AJ77" s="834"/>
      <c r="AK77" s="879" t="s">
        <v>595</v>
      </c>
      <c r="AL77" s="878"/>
      <c r="AM77" s="878"/>
      <c r="AN77" s="878"/>
      <c r="AO77" s="834"/>
      <c r="AP77" s="879">
        <v>26903</v>
      </c>
      <c r="AQ77" s="878"/>
      <c r="AR77" s="878"/>
      <c r="AS77" s="878"/>
      <c r="AT77" s="834"/>
      <c r="AU77" s="879" t="s">
        <v>595</v>
      </c>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392</v>
      </c>
      <c r="B88" s="789" t="s">
        <v>422</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15441</v>
      </c>
      <c r="AG88" s="844"/>
      <c r="AH88" s="844"/>
      <c r="AI88" s="844"/>
      <c r="AJ88" s="844"/>
      <c r="AK88" s="841"/>
      <c r="AL88" s="841"/>
      <c r="AM88" s="841"/>
      <c r="AN88" s="841"/>
      <c r="AO88" s="841"/>
      <c r="AP88" s="844">
        <v>54926</v>
      </c>
      <c r="AQ88" s="844"/>
      <c r="AR88" s="844"/>
      <c r="AS88" s="844"/>
      <c r="AT88" s="844"/>
      <c r="AU88" s="844">
        <v>1435</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392</v>
      </c>
      <c r="BR102" s="789" t="s">
        <v>423</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3</v>
      </c>
      <c r="CS102" s="852"/>
      <c r="CT102" s="852"/>
      <c r="CU102" s="852"/>
      <c r="CV102" s="891"/>
      <c r="CW102" s="890">
        <v>0</v>
      </c>
      <c r="CX102" s="852"/>
      <c r="CY102" s="852"/>
      <c r="CZ102" s="852"/>
      <c r="DA102" s="891"/>
      <c r="DB102" s="890" t="s">
        <v>595</v>
      </c>
      <c r="DC102" s="852"/>
      <c r="DD102" s="852"/>
      <c r="DE102" s="852"/>
      <c r="DF102" s="891"/>
      <c r="DG102" s="890" t="s">
        <v>595</v>
      </c>
      <c r="DH102" s="852"/>
      <c r="DI102" s="852"/>
      <c r="DJ102" s="852"/>
      <c r="DK102" s="891"/>
      <c r="DL102" s="890">
        <v>2702</v>
      </c>
      <c r="DM102" s="852"/>
      <c r="DN102" s="852"/>
      <c r="DO102" s="852"/>
      <c r="DP102" s="891"/>
      <c r="DQ102" s="890" t="s">
        <v>595</v>
      </c>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424</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425</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426</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427</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428</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429</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430</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431</v>
      </c>
      <c r="AB109" s="893"/>
      <c r="AC109" s="893"/>
      <c r="AD109" s="893"/>
      <c r="AE109" s="894"/>
      <c r="AF109" s="892" t="s">
        <v>432</v>
      </c>
      <c r="AG109" s="893"/>
      <c r="AH109" s="893"/>
      <c r="AI109" s="893"/>
      <c r="AJ109" s="894"/>
      <c r="AK109" s="892" t="s">
        <v>310</v>
      </c>
      <c r="AL109" s="893"/>
      <c r="AM109" s="893"/>
      <c r="AN109" s="893"/>
      <c r="AO109" s="894"/>
      <c r="AP109" s="892" t="s">
        <v>433</v>
      </c>
      <c r="AQ109" s="893"/>
      <c r="AR109" s="893"/>
      <c r="AS109" s="893"/>
      <c r="AT109" s="895"/>
      <c r="AU109" s="912" t="s">
        <v>430</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431</v>
      </c>
      <c r="BR109" s="893"/>
      <c r="BS109" s="893"/>
      <c r="BT109" s="893"/>
      <c r="BU109" s="894"/>
      <c r="BV109" s="892" t="s">
        <v>432</v>
      </c>
      <c r="BW109" s="893"/>
      <c r="BX109" s="893"/>
      <c r="BY109" s="893"/>
      <c r="BZ109" s="894"/>
      <c r="CA109" s="892" t="s">
        <v>310</v>
      </c>
      <c r="CB109" s="893"/>
      <c r="CC109" s="893"/>
      <c r="CD109" s="893"/>
      <c r="CE109" s="894"/>
      <c r="CF109" s="913" t="s">
        <v>433</v>
      </c>
      <c r="CG109" s="913"/>
      <c r="CH109" s="913"/>
      <c r="CI109" s="913"/>
      <c r="CJ109" s="913"/>
      <c r="CK109" s="892" t="s">
        <v>434</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431</v>
      </c>
      <c r="DH109" s="893"/>
      <c r="DI109" s="893"/>
      <c r="DJ109" s="893"/>
      <c r="DK109" s="894"/>
      <c r="DL109" s="892" t="s">
        <v>432</v>
      </c>
      <c r="DM109" s="893"/>
      <c r="DN109" s="893"/>
      <c r="DO109" s="893"/>
      <c r="DP109" s="894"/>
      <c r="DQ109" s="892" t="s">
        <v>310</v>
      </c>
      <c r="DR109" s="893"/>
      <c r="DS109" s="893"/>
      <c r="DT109" s="893"/>
      <c r="DU109" s="894"/>
      <c r="DV109" s="892" t="s">
        <v>433</v>
      </c>
      <c r="DW109" s="893"/>
      <c r="DX109" s="893"/>
      <c r="DY109" s="893"/>
      <c r="DZ109" s="895"/>
    </row>
    <row r="110" spans="1:131" s="230" customFormat="1" ht="26.25" customHeight="1" x14ac:dyDescent="0.2">
      <c r="A110" s="896" t="s">
        <v>435</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330214</v>
      </c>
      <c r="AB110" s="900"/>
      <c r="AC110" s="900"/>
      <c r="AD110" s="900"/>
      <c r="AE110" s="901"/>
      <c r="AF110" s="902">
        <v>345759</v>
      </c>
      <c r="AG110" s="900"/>
      <c r="AH110" s="900"/>
      <c r="AI110" s="900"/>
      <c r="AJ110" s="901"/>
      <c r="AK110" s="902">
        <v>418340</v>
      </c>
      <c r="AL110" s="900"/>
      <c r="AM110" s="900"/>
      <c r="AN110" s="900"/>
      <c r="AO110" s="901"/>
      <c r="AP110" s="903">
        <v>13.4</v>
      </c>
      <c r="AQ110" s="904"/>
      <c r="AR110" s="904"/>
      <c r="AS110" s="904"/>
      <c r="AT110" s="905"/>
      <c r="AU110" s="906" t="s">
        <v>75</v>
      </c>
      <c r="AV110" s="907"/>
      <c r="AW110" s="907"/>
      <c r="AX110" s="907"/>
      <c r="AY110" s="907"/>
      <c r="AZ110" s="929" t="s">
        <v>436</v>
      </c>
      <c r="BA110" s="897"/>
      <c r="BB110" s="897"/>
      <c r="BC110" s="897"/>
      <c r="BD110" s="897"/>
      <c r="BE110" s="897"/>
      <c r="BF110" s="897"/>
      <c r="BG110" s="897"/>
      <c r="BH110" s="897"/>
      <c r="BI110" s="897"/>
      <c r="BJ110" s="897"/>
      <c r="BK110" s="897"/>
      <c r="BL110" s="897"/>
      <c r="BM110" s="897"/>
      <c r="BN110" s="897"/>
      <c r="BO110" s="897"/>
      <c r="BP110" s="898"/>
      <c r="BQ110" s="930">
        <v>3553883</v>
      </c>
      <c r="BR110" s="931"/>
      <c r="BS110" s="931"/>
      <c r="BT110" s="931"/>
      <c r="BU110" s="931"/>
      <c r="BV110" s="931">
        <v>3787457</v>
      </c>
      <c r="BW110" s="931"/>
      <c r="BX110" s="931"/>
      <c r="BY110" s="931"/>
      <c r="BZ110" s="931"/>
      <c r="CA110" s="931">
        <v>3498494</v>
      </c>
      <c r="CB110" s="931"/>
      <c r="CC110" s="931"/>
      <c r="CD110" s="931"/>
      <c r="CE110" s="931"/>
      <c r="CF110" s="944">
        <v>111.9</v>
      </c>
      <c r="CG110" s="945"/>
      <c r="CH110" s="945"/>
      <c r="CI110" s="945"/>
      <c r="CJ110" s="945"/>
      <c r="CK110" s="946" t="s">
        <v>437</v>
      </c>
      <c r="CL110" s="947"/>
      <c r="CM110" s="929" t="s">
        <v>438</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439</v>
      </c>
      <c r="DH110" s="931"/>
      <c r="DI110" s="931"/>
      <c r="DJ110" s="931"/>
      <c r="DK110" s="931"/>
      <c r="DL110" s="931" t="s">
        <v>440</v>
      </c>
      <c r="DM110" s="931"/>
      <c r="DN110" s="931"/>
      <c r="DO110" s="931"/>
      <c r="DP110" s="931"/>
      <c r="DQ110" s="931" t="s">
        <v>441</v>
      </c>
      <c r="DR110" s="931"/>
      <c r="DS110" s="931"/>
      <c r="DT110" s="931"/>
      <c r="DU110" s="931"/>
      <c r="DV110" s="932" t="s">
        <v>442</v>
      </c>
      <c r="DW110" s="932"/>
      <c r="DX110" s="932"/>
      <c r="DY110" s="932"/>
      <c r="DZ110" s="933"/>
    </row>
    <row r="111" spans="1:131" s="230" customFormat="1" ht="26.25" customHeight="1" x14ac:dyDescent="0.2">
      <c r="A111" s="934" t="s">
        <v>443</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440</v>
      </c>
      <c r="AB111" s="938"/>
      <c r="AC111" s="938"/>
      <c r="AD111" s="938"/>
      <c r="AE111" s="939"/>
      <c r="AF111" s="940" t="s">
        <v>444</v>
      </c>
      <c r="AG111" s="938"/>
      <c r="AH111" s="938"/>
      <c r="AI111" s="938"/>
      <c r="AJ111" s="939"/>
      <c r="AK111" s="940" t="s">
        <v>445</v>
      </c>
      <c r="AL111" s="938"/>
      <c r="AM111" s="938"/>
      <c r="AN111" s="938"/>
      <c r="AO111" s="939"/>
      <c r="AP111" s="941" t="s">
        <v>440</v>
      </c>
      <c r="AQ111" s="942"/>
      <c r="AR111" s="942"/>
      <c r="AS111" s="942"/>
      <c r="AT111" s="943"/>
      <c r="AU111" s="908"/>
      <c r="AV111" s="909"/>
      <c r="AW111" s="909"/>
      <c r="AX111" s="909"/>
      <c r="AY111" s="909"/>
      <c r="AZ111" s="922" t="s">
        <v>446</v>
      </c>
      <c r="BA111" s="923"/>
      <c r="BB111" s="923"/>
      <c r="BC111" s="923"/>
      <c r="BD111" s="923"/>
      <c r="BE111" s="923"/>
      <c r="BF111" s="923"/>
      <c r="BG111" s="923"/>
      <c r="BH111" s="923"/>
      <c r="BI111" s="923"/>
      <c r="BJ111" s="923"/>
      <c r="BK111" s="923"/>
      <c r="BL111" s="923"/>
      <c r="BM111" s="923"/>
      <c r="BN111" s="923"/>
      <c r="BO111" s="923"/>
      <c r="BP111" s="924"/>
      <c r="BQ111" s="925" t="s">
        <v>440</v>
      </c>
      <c r="BR111" s="926"/>
      <c r="BS111" s="926"/>
      <c r="BT111" s="926"/>
      <c r="BU111" s="926"/>
      <c r="BV111" s="926" t="s">
        <v>447</v>
      </c>
      <c r="BW111" s="926"/>
      <c r="BX111" s="926"/>
      <c r="BY111" s="926"/>
      <c r="BZ111" s="926"/>
      <c r="CA111" s="926" t="s">
        <v>440</v>
      </c>
      <c r="CB111" s="926"/>
      <c r="CC111" s="926"/>
      <c r="CD111" s="926"/>
      <c r="CE111" s="926"/>
      <c r="CF111" s="920" t="s">
        <v>447</v>
      </c>
      <c r="CG111" s="921"/>
      <c r="CH111" s="921"/>
      <c r="CI111" s="921"/>
      <c r="CJ111" s="921"/>
      <c r="CK111" s="948"/>
      <c r="CL111" s="949"/>
      <c r="CM111" s="922" t="s">
        <v>448</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440</v>
      </c>
      <c r="DH111" s="926"/>
      <c r="DI111" s="926"/>
      <c r="DJ111" s="926"/>
      <c r="DK111" s="926"/>
      <c r="DL111" s="926" t="s">
        <v>445</v>
      </c>
      <c r="DM111" s="926"/>
      <c r="DN111" s="926"/>
      <c r="DO111" s="926"/>
      <c r="DP111" s="926"/>
      <c r="DQ111" s="926" t="s">
        <v>445</v>
      </c>
      <c r="DR111" s="926"/>
      <c r="DS111" s="926"/>
      <c r="DT111" s="926"/>
      <c r="DU111" s="926"/>
      <c r="DV111" s="927" t="s">
        <v>440</v>
      </c>
      <c r="DW111" s="927"/>
      <c r="DX111" s="927"/>
      <c r="DY111" s="927"/>
      <c r="DZ111" s="928"/>
    </row>
    <row r="112" spans="1:131" s="230" customFormat="1" ht="26.25" customHeight="1" x14ac:dyDescent="0.2">
      <c r="A112" s="952" t="s">
        <v>449</v>
      </c>
      <c r="B112" s="953"/>
      <c r="C112" s="923" t="s">
        <v>450</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440</v>
      </c>
      <c r="AB112" s="959"/>
      <c r="AC112" s="959"/>
      <c r="AD112" s="959"/>
      <c r="AE112" s="960"/>
      <c r="AF112" s="961" t="s">
        <v>445</v>
      </c>
      <c r="AG112" s="959"/>
      <c r="AH112" s="959"/>
      <c r="AI112" s="959"/>
      <c r="AJ112" s="960"/>
      <c r="AK112" s="961" t="s">
        <v>440</v>
      </c>
      <c r="AL112" s="959"/>
      <c r="AM112" s="959"/>
      <c r="AN112" s="959"/>
      <c r="AO112" s="960"/>
      <c r="AP112" s="962" t="s">
        <v>440</v>
      </c>
      <c r="AQ112" s="963"/>
      <c r="AR112" s="963"/>
      <c r="AS112" s="963"/>
      <c r="AT112" s="964"/>
      <c r="AU112" s="908"/>
      <c r="AV112" s="909"/>
      <c r="AW112" s="909"/>
      <c r="AX112" s="909"/>
      <c r="AY112" s="909"/>
      <c r="AZ112" s="922" t="s">
        <v>451</v>
      </c>
      <c r="BA112" s="923"/>
      <c r="BB112" s="923"/>
      <c r="BC112" s="923"/>
      <c r="BD112" s="923"/>
      <c r="BE112" s="923"/>
      <c r="BF112" s="923"/>
      <c r="BG112" s="923"/>
      <c r="BH112" s="923"/>
      <c r="BI112" s="923"/>
      <c r="BJ112" s="923"/>
      <c r="BK112" s="923"/>
      <c r="BL112" s="923"/>
      <c r="BM112" s="923"/>
      <c r="BN112" s="923"/>
      <c r="BO112" s="923"/>
      <c r="BP112" s="924"/>
      <c r="BQ112" s="925">
        <v>1031842</v>
      </c>
      <c r="BR112" s="926"/>
      <c r="BS112" s="926"/>
      <c r="BT112" s="926"/>
      <c r="BU112" s="926"/>
      <c r="BV112" s="926">
        <v>1020006</v>
      </c>
      <c r="BW112" s="926"/>
      <c r="BX112" s="926"/>
      <c r="BY112" s="926"/>
      <c r="BZ112" s="926"/>
      <c r="CA112" s="926">
        <v>996870</v>
      </c>
      <c r="CB112" s="926"/>
      <c r="CC112" s="926"/>
      <c r="CD112" s="926"/>
      <c r="CE112" s="926"/>
      <c r="CF112" s="920">
        <v>31.9</v>
      </c>
      <c r="CG112" s="921"/>
      <c r="CH112" s="921"/>
      <c r="CI112" s="921"/>
      <c r="CJ112" s="921"/>
      <c r="CK112" s="948"/>
      <c r="CL112" s="949"/>
      <c r="CM112" s="922" t="s">
        <v>452</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445</v>
      </c>
      <c r="DH112" s="926"/>
      <c r="DI112" s="926"/>
      <c r="DJ112" s="926"/>
      <c r="DK112" s="926"/>
      <c r="DL112" s="926" t="s">
        <v>440</v>
      </c>
      <c r="DM112" s="926"/>
      <c r="DN112" s="926"/>
      <c r="DO112" s="926"/>
      <c r="DP112" s="926"/>
      <c r="DQ112" s="926" t="s">
        <v>447</v>
      </c>
      <c r="DR112" s="926"/>
      <c r="DS112" s="926"/>
      <c r="DT112" s="926"/>
      <c r="DU112" s="926"/>
      <c r="DV112" s="927" t="s">
        <v>440</v>
      </c>
      <c r="DW112" s="927"/>
      <c r="DX112" s="927"/>
      <c r="DY112" s="927"/>
      <c r="DZ112" s="928"/>
    </row>
    <row r="113" spans="1:130" s="230" customFormat="1" ht="26.25" customHeight="1" x14ac:dyDescent="0.2">
      <c r="A113" s="954"/>
      <c r="B113" s="955"/>
      <c r="C113" s="923" t="s">
        <v>453</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100305</v>
      </c>
      <c r="AB113" s="938"/>
      <c r="AC113" s="938"/>
      <c r="AD113" s="938"/>
      <c r="AE113" s="939"/>
      <c r="AF113" s="940">
        <v>102098</v>
      </c>
      <c r="AG113" s="938"/>
      <c r="AH113" s="938"/>
      <c r="AI113" s="938"/>
      <c r="AJ113" s="939"/>
      <c r="AK113" s="940">
        <v>104604</v>
      </c>
      <c r="AL113" s="938"/>
      <c r="AM113" s="938"/>
      <c r="AN113" s="938"/>
      <c r="AO113" s="939"/>
      <c r="AP113" s="941">
        <v>3.3</v>
      </c>
      <c r="AQ113" s="942"/>
      <c r="AR113" s="942"/>
      <c r="AS113" s="942"/>
      <c r="AT113" s="943"/>
      <c r="AU113" s="908"/>
      <c r="AV113" s="909"/>
      <c r="AW113" s="909"/>
      <c r="AX113" s="909"/>
      <c r="AY113" s="909"/>
      <c r="AZ113" s="922" t="s">
        <v>454</v>
      </c>
      <c r="BA113" s="923"/>
      <c r="BB113" s="923"/>
      <c r="BC113" s="923"/>
      <c r="BD113" s="923"/>
      <c r="BE113" s="923"/>
      <c r="BF113" s="923"/>
      <c r="BG113" s="923"/>
      <c r="BH113" s="923"/>
      <c r="BI113" s="923"/>
      <c r="BJ113" s="923"/>
      <c r="BK113" s="923"/>
      <c r="BL113" s="923"/>
      <c r="BM113" s="923"/>
      <c r="BN113" s="923"/>
      <c r="BO113" s="923"/>
      <c r="BP113" s="924"/>
      <c r="BQ113" s="925">
        <v>1400826</v>
      </c>
      <c r="BR113" s="926"/>
      <c r="BS113" s="926"/>
      <c r="BT113" s="926"/>
      <c r="BU113" s="926"/>
      <c r="BV113" s="926">
        <v>1368524</v>
      </c>
      <c r="BW113" s="926"/>
      <c r="BX113" s="926"/>
      <c r="BY113" s="926"/>
      <c r="BZ113" s="926"/>
      <c r="CA113" s="926">
        <v>1435555</v>
      </c>
      <c r="CB113" s="926"/>
      <c r="CC113" s="926"/>
      <c r="CD113" s="926"/>
      <c r="CE113" s="926"/>
      <c r="CF113" s="920">
        <v>45.9</v>
      </c>
      <c r="CG113" s="921"/>
      <c r="CH113" s="921"/>
      <c r="CI113" s="921"/>
      <c r="CJ113" s="921"/>
      <c r="CK113" s="948"/>
      <c r="CL113" s="949"/>
      <c r="CM113" s="922" t="s">
        <v>455</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445</v>
      </c>
      <c r="DH113" s="959"/>
      <c r="DI113" s="959"/>
      <c r="DJ113" s="959"/>
      <c r="DK113" s="960"/>
      <c r="DL113" s="961" t="s">
        <v>440</v>
      </c>
      <c r="DM113" s="959"/>
      <c r="DN113" s="959"/>
      <c r="DO113" s="959"/>
      <c r="DP113" s="960"/>
      <c r="DQ113" s="961" t="s">
        <v>440</v>
      </c>
      <c r="DR113" s="959"/>
      <c r="DS113" s="959"/>
      <c r="DT113" s="959"/>
      <c r="DU113" s="960"/>
      <c r="DV113" s="962" t="s">
        <v>439</v>
      </c>
      <c r="DW113" s="963"/>
      <c r="DX113" s="963"/>
      <c r="DY113" s="963"/>
      <c r="DZ113" s="964"/>
    </row>
    <row r="114" spans="1:130" s="230" customFormat="1" ht="26.25" customHeight="1" x14ac:dyDescent="0.2">
      <c r="A114" s="954"/>
      <c r="B114" s="955"/>
      <c r="C114" s="923" t="s">
        <v>456</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55354</v>
      </c>
      <c r="AB114" s="959"/>
      <c r="AC114" s="959"/>
      <c r="AD114" s="959"/>
      <c r="AE114" s="960"/>
      <c r="AF114" s="961">
        <v>79140</v>
      </c>
      <c r="AG114" s="959"/>
      <c r="AH114" s="959"/>
      <c r="AI114" s="959"/>
      <c r="AJ114" s="960"/>
      <c r="AK114" s="961">
        <v>72714</v>
      </c>
      <c r="AL114" s="959"/>
      <c r="AM114" s="959"/>
      <c r="AN114" s="959"/>
      <c r="AO114" s="960"/>
      <c r="AP114" s="962">
        <v>2.2999999999999998</v>
      </c>
      <c r="AQ114" s="963"/>
      <c r="AR114" s="963"/>
      <c r="AS114" s="963"/>
      <c r="AT114" s="964"/>
      <c r="AU114" s="908"/>
      <c r="AV114" s="909"/>
      <c r="AW114" s="909"/>
      <c r="AX114" s="909"/>
      <c r="AY114" s="909"/>
      <c r="AZ114" s="922" t="s">
        <v>457</v>
      </c>
      <c r="BA114" s="923"/>
      <c r="BB114" s="923"/>
      <c r="BC114" s="923"/>
      <c r="BD114" s="923"/>
      <c r="BE114" s="923"/>
      <c r="BF114" s="923"/>
      <c r="BG114" s="923"/>
      <c r="BH114" s="923"/>
      <c r="BI114" s="923"/>
      <c r="BJ114" s="923"/>
      <c r="BK114" s="923"/>
      <c r="BL114" s="923"/>
      <c r="BM114" s="923"/>
      <c r="BN114" s="923"/>
      <c r="BO114" s="923"/>
      <c r="BP114" s="924"/>
      <c r="BQ114" s="925">
        <v>701420</v>
      </c>
      <c r="BR114" s="926"/>
      <c r="BS114" s="926"/>
      <c r="BT114" s="926"/>
      <c r="BU114" s="926"/>
      <c r="BV114" s="926">
        <v>682149</v>
      </c>
      <c r="BW114" s="926"/>
      <c r="BX114" s="926"/>
      <c r="BY114" s="926"/>
      <c r="BZ114" s="926"/>
      <c r="CA114" s="926">
        <v>688555</v>
      </c>
      <c r="CB114" s="926"/>
      <c r="CC114" s="926"/>
      <c r="CD114" s="926"/>
      <c r="CE114" s="926"/>
      <c r="CF114" s="920">
        <v>22</v>
      </c>
      <c r="CG114" s="921"/>
      <c r="CH114" s="921"/>
      <c r="CI114" s="921"/>
      <c r="CJ114" s="921"/>
      <c r="CK114" s="948"/>
      <c r="CL114" s="949"/>
      <c r="CM114" s="922" t="s">
        <v>458</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440</v>
      </c>
      <c r="DH114" s="959"/>
      <c r="DI114" s="959"/>
      <c r="DJ114" s="959"/>
      <c r="DK114" s="960"/>
      <c r="DL114" s="961" t="s">
        <v>441</v>
      </c>
      <c r="DM114" s="959"/>
      <c r="DN114" s="959"/>
      <c r="DO114" s="959"/>
      <c r="DP114" s="960"/>
      <c r="DQ114" s="961" t="s">
        <v>445</v>
      </c>
      <c r="DR114" s="959"/>
      <c r="DS114" s="959"/>
      <c r="DT114" s="959"/>
      <c r="DU114" s="960"/>
      <c r="DV114" s="962" t="s">
        <v>440</v>
      </c>
      <c r="DW114" s="963"/>
      <c r="DX114" s="963"/>
      <c r="DY114" s="963"/>
      <c r="DZ114" s="964"/>
    </row>
    <row r="115" spans="1:130" s="230" customFormat="1" ht="26.25" customHeight="1" x14ac:dyDescent="0.2">
      <c r="A115" s="954"/>
      <c r="B115" s="955"/>
      <c r="C115" s="923" t="s">
        <v>459</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211</v>
      </c>
      <c r="AB115" s="938"/>
      <c r="AC115" s="938"/>
      <c r="AD115" s="938"/>
      <c r="AE115" s="939"/>
      <c r="AF115" s="940">
        <v>331</v>
      </c>
      <c r="AG115" s="938"/>
      <c r="AH115" s="938"/>
      <c r="AI115" s="938"/>
      <c r="AJ115" s="939"/>
      <c r="AK115" s="940">
        <v>312</v>
      </c>
      <c r="AL115" s="938"/>
      <c r="AM115" s="938"/>
      <c r="AN115" s="938"/>
      <c r="AO115" s="939"/>
      <c r="AP115" s="941">
        <v>0</v>
      </c>
      <c r="AQ115" s="942"/>
      <c r="AR115" s="942"/>
      <c r="AS115" s="942"/>
      <c r="AT115" s="943"/>
      <c r="AU115" s="908"/>
      <c r="AV115" s="909"/>
      <c r="AW115" s="909"/>
      <c r="AX115" s="909"/>
      <c r="AY115" s="909"/>
      <c r="AZ115" s="922" t="s">
        <v>460</v>
      </c>
      <c r="BA115" s="923"/>
      <c r="BB115" s="923"/>
      <c r="BC115" s="923"/>
      <c r="BD115" s="923"/>
      <c r="BE115" s="923"/>
      <c r="BF115" s="923"/>
      <c r="BG115" s="923"/>
      <c r="BH115" s="923"/>
      <c r="BI115" s="923"/>
      <c r="BJ115" s="923"/>
      <c r="BK115" s="923"/>
      <c r="BL115" s="923"/>
      <c r="BM115" s="923"/>
      <c r="BN115" s="923"/>
      <c r="BO115" s="923"/>
      <c r="BP115" s="924"/>
      <c r="BQ115" s="925" t="s">
        <v>447</v>
      </c>
      <c r="BR115" s="926"/>
      <c r="BS115" s="926"/>
      <c r="BT115" s="926"/>
      <c r="BU115" s="926"/>
      <c r="BV115" s="926" t="s">
        <v>447</v>
      </c>
      <c r="BW115" s="926"/>
      <c r="BX115" s="926"/>
      <c r="BY115" s="926"/>
      <c r="BZ115" s="926"/>
      <c r="CA115" s="926" t="s">
        <v>461</v>
      </c>
      <c r="CB115" s="926"/>
      <c r="CC115" s="926"/>
      <c r="CD115" s="926"/>
      <c r="CE115" s="926"/>
      <c r="CF115" s="920" t="s">
        <v>447</v>
      </c>
      <c r="CG115" s="921"/>
      <c r="CH115" s="921"/>
      <c r="CI115" s="921"/>
      <c r="CJ115" s="921"/>
      <c r="CK115" s="948"/>
      <c r="CL115" s="949"/>
      <c r="CM115" s="922" t="s">
        <v>462</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447</v>
      </c>
      <c r="DH115" s="959"/>
      <c r="DI115" s="959"/>
      <c r="DJ115" s="959"/>
      <c r="DK115" s="960"/>
      <c r="DL115" s="961" t="s">
        <v>440</v>
      </c>
      <c r="DM115" s="959"/>
      <c r="DN115" s="959"/>
      <c r="DO115" s="959"/>
      <c r="DP115" s="960"/>
      <c r="DQ115" s="961" t="s">
        <v>445</v>
      </c>
      <c r="DR115" s="959"/>
      <c r="DS115" s="959"/>
      <c r="DT115" s="959"/>
      <c r="DU115" s="960"/>
      <c r="DV115" s="962" t="s">
        <v>440</v>
      </c>
      <c r="DW115" s="963"/>
      <c r="DX115" s="963"/>
      <c r="DY115" s="963"/>
      <c r="DZ115" s="964"/>
    </row>
    <row r="116" spans="1:130" s="230" customFormat="1" ht="26.25" customHeight="1" x14ac:dyDescent="0.2">
      <c r="A116" s="956"/>
      <c r="B116" s="957"/>
      <c r="C116" s="965" t="s">
        <v>463</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440</v>
      </c>
      <c r="AB116" s="959"/>
      <c r="AC116" s="959"/>
      <c r="AD116" s="959"/>
      <c r="AE116" s="960"/>
      <c r="AF116" s="961" t="s">
        <v>445</v>
      </c>
      <c r="AG116" s="959"/>
      <c r="AH116" s="959"/>
      <c r="AI116" s="959"/>
      <c r="AJ116" s="960"/>
      <c r="AK116" s="961" t="s">
        <v>445</v>
      </c>
      <c r="AL116" s="959"/>
      <c r="AM116" s="959"/>
      <c r="AN116" s="959"/>
      <c r="AO116" s="960"/>
      <c r="AP116" s="962" t="s">
        <v>440</v>
      </c>
      <c r="AQ116" s="963"/>
      <c r="AR116" s="963"/>
      <c r="AS116" s="963"/>
      <c r="AT116" s="964"/>
      <c r="AU116" s="908"/>
      <c r="AV116" s="909"/>
      <c r="AW116" s="909"/>
      <c r="AX116" s="909"/>
      <c r="AY116" s="909"/>
      <c r="AZ116" s="967" t="s">
        <v>464</v>
      </c>
      <c r="BA116" s="968"/>
      <c r="BB116" s="968"/>
      <c r="BC116" s="968"/>
      <c r="BD116" s="968"/>
      <c r="BE116" s="968"/>
      <c r="BF116" s="968"/>
      <c r="BG116" s="968"/>
      <c r="BH116" s="968"/>
      <c r="BI116" s="968"/>
      <c r="BJ116" s="968"/>
      <c r="BK116" s="968"/>
      <c r="BL116" s="968"/>
      <c r="BM116" s="968"/>
      <c r="BN116" s="968"/>
      <c r="BO116" s="968"/>
      <c r="BP116" s="969"/>
      <c r="BQ116" s="925" t="s">
        <v>465</v>
      </c>
      <c r="BR116" s="926"/>
      <c r="BS116" s="926"/>
      <c r="BT116" s="926"/>
      <c r="BU116" s="926"/>
      <c r="BV116" s="926" t="s">
        <v>445</v>
      </c>
      <c r="BW116" s="926"/>
      <c r="BX116" s="926"/>
      <c r="BY116" s="926"/>
      <c r="BZ116" s="926"/>
      <c r="CA116" s="926" t="s">
        <v>447</v>
      </c>
      <c r="CB116" s="926"/>
      <c r="CC116" s="926"/>
      <c r="CD116" s="926"/>
      <c r="CE116" s="926"/>
      <c r="CF116" s="920" t="s">
        <v>440</v>
      </c>
      <c r="CG116" s="921"/>
      <c r="CH116" s="921"/>
      <c r="CI116" s="921"/>
      <c r="CJ116" s="921"/>
      <c r="CK116" s="948"/>
      <c r="CL116" s="949"/>
      <c r="CM116" s="922" t="s">
        <v>466</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461</v>
      </c>
      <c r="DH116" s="959"/>
      <c r="DI116" s="959"/>
      <c r="DJ116" s="959"/>
      <c r="DK116" s="960"/>
      <c r="DL116" s="961" t="s">
        <v>440</v>
      </c>
      <c r="DM116" s="959"/>
      <c r="DN116" s="959"/>
      <c r="DO116" s="959"/>
      <c r="DP116" s="960"/>
      <c r="DQ116" s="961" t="s">
        <v>440</v>
      </c>
      <c r="DR116" s="959"/>
      <c r="DS116" s="959"/>
      <c r="DT116" s="959"/>
      <c r="DU116" s="960"/>
      <c r="DV116" s="962" t="s">
        <v>445</v>
      </c>
      <c r="DW116" s="963"/>
      <c r="DX116" s="963"/>
      <c r="DY116" s="963"/>
      <c r="DZ116" s="964"/>
    </row>
    <row r="117" spans="1:130" s="230" customFormat="1" ht="26.25" customHeight="1" x14ac:dyDescent="0.2">
      <c r="A117" s="912" t="s">
        <v>190</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467</v>
      </c>
      <c r="Z117" s="894"/>
      <c r="AA117" s="978">
        <v>486084</v>
      </c>
      <c r="AB117" s="979"/>
      <c r="AC117" s="979"/>
      <c r="AD117" s="979"/>
      <c r="AE117" s="980"/>
      <c r="AF117" s="981">
        <v>527328</v>
      </c>
      <c r="AG117" s="979"/>
      <c r="AH117" s="979"/>
      <c r="AI117" s="979"/>
      <c r="AJ117" s="980"/>
      <c r="AK117" s="981">
        <v>595970</v>
      </c>
      <c r="AL117" s="979"/>
      <c r="AM117" s="979"/>
      <c r="AN117" s="979"/>
      <c r="AO117" s="980"/>
      <c r="AP117" s="982"/>
      <c r="AQ117" s="983"/>
      <c r="AR117" s="983"/>
      <c r="AS117" s="983"/>
      <c r="AT117" s="984"/>
      <c r="AU117" s="908"/>
      <c r="AV117" s="909"/>
      <c r="AW117" s="909"/>
      <c r="AX117" s="909"/>
      <c r="AY117" s="909"/>
      <c r="AZ117" s="974" t="s">
        <v>468</v>
      </c>
      <c r="BA117" s="975"/>
      <c r="BB117" s="975"/>
      <c r="BC117" s="975"/>
      <c r="BD117" s="975"/>
      <c r="BE117" s="975"/>
      <c r="BF117" s="975"/>
      <c r="BG117" s="975"/>
      <c r="BH117" s="975"/>
      <c r="BI117" s="975"/>
      <c r="BJ117" s="975"/>
      <c r="BK117" s="975"/>
      <c r="BL117" s="975"/>
      <c r="BM117" s="975"/>
      <c r="BN117" s="975"/>
      <c r="BO117" s="975"/>
      <c r="BP117" s="976"/>
      <c r="BQ117" s="925" t="s">
        <v>440</v>
      </c>
      <c r="BR117" s="926"/>
      <c r="BS117" s="926"/>
      <c r="BT117" s="926"/>
      <c r="BU117" s="926"/>
      <c r="BV117" s="926" t="s">
        <v>440</v>
      </c>
      <c r="BW117" s="926"/>
      <c r="BX117" s="926"/>
      <c r="BY117" s="926"/>
      <c r="BZ117" s="926"/>
      <c r="CA117" s="926" t="s">
        <v>441</v>
      </c>
      <c r="CB117" s="926"/>
      <c r="CC117" s="926"/>
      <c r="CD117" s="926"/>
      <c r="CE117" s="926"/>
      <c r="CF117" s="920" t="s">
        <v>441</v>
      </c>
      <c r="CG117" s="921"/>
      <c r="CH117" s="921"/>
      <c r="CI117" s="921"/>
      <c r="CJ117" s="921"/>
      <c r="CK117" s="948"/>
      <c r="CL117" s="949"/>
      <c r="CM117" s="922" t="s">
        <v>469</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441</v>
      </c>
      <c r="DH117" s="959"/>
      <c r="DI117" s="959"/>
      <c r="DJ117" s="959"/>
      <c r="DK117" s="960"/>
      <c r="DL117" s="961" t="s">
        <v>440</v>
      </c>
      <c r="DM117" s="959"/>
      <c r="DN117" s="959"/>
      <c r="DO117" s="959"/>
      <c r="DP117" s="960"/>
      <c r="DQ117" s="961" t="s">
        <v>445</v>
      </c>
      <c r="DR117" s="959"/>
      <c r="DS117" s="959"/>
      <c r="DT117" s="959"/>
      <c r="DU117" s="960"/>
      <c r="DV117" s="962" t="s">
        <v>440</v>
      </c>
      <c r="DW117" s="963"/>
      <c r="DX117" s="963"/>
      <c r="DY117" s="963"/>
      <c r="DZ117" s="964"/>
    </row>
    <row r="118" spans="1:130" s="230" customFormat="1" ht="26.25" customHeight="1" x14ac:dyDescent="0.2">
      <c r="A118" s="912" t="s">
        <v>434</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431</v>
      </c>
      <c r="AB118" s="893"/>
      <c r="AC118" s="893"/>
      <c r="AD118" s="893"/>
      <c r="AE118" s="894"/>
      <c r="AF118" s="892" t="s">
        <v>432</v>
      </c>
      <c r="AG118" s="893"/>
      <c r="AH118" s="893"/>
      <c r="AI118" s="893"/>
      <c r="AJ118" s="894"/>
      <c r="AK118" s="892" t="s">
        <v>310</v>
      </c>
      <c r="AL118" s="893"/>
      <c r="AM118" s="893"/>
      <c r="AN118" s="893"/>
      <c r="AO118" s="894"/>
      <c r="AP118" s="970" t="s">
        <v>433</v>
      </c>
      <c r="AQ118" s="971"/>
      <c r="AR118" s="971"/>
      <c r="AS118" s="971"/>
      <c r="AT118" s="972"/>
      <c r="AU118" s="908"/>
      <c r="AV118" s="909"/>
      <c r="AW118" s="909"/>
      <c r="AX118" s="909"/>
      <c r="AY118" s="909"/>
      <c r="AZ118" s="973" t="s">
        <v>470</v>
      </c>
      <c r="BA118" s="965"/>
      <c r="BB118" s="965"/>
      <c r="BC118" s="965"/>
      <c r="BD118" s="965"/>
      <c r="BE118" s="965"/>
      <c r="BF118" s="965"/>
      <c r="BG118" s="965"/>
      <c r="BH118" s="965"/>
      <c r="BI118" s="965"/>
      <c r="BJ118" s="965"/>
      <c r="BK118" s="965"/>
      <c r="BL118" s="965"/>
      <c r="BM118" s="965"/>
      <c r="BN118" s="965"/>
      <c r="BO118" s="965"/>
      <c r="BP118" s="966"/>
      <c r="BQ118" s="999" t="s">
        <v>440</v>
      </c>
      <c r="BR118" s="1000"/>
      <c r="BS118" s="1000"/>
      <c r="BT118" s="1000"/>
      <c r="BU118" s="1000"/>
      <c r="BV118" s="1000" t="s">
        <v>445</v>
      </c>
      <c r="BW118" s="1000"/>
      <c r="BX118" s="1000"/>
      <c r="BY118" s="1000"/>
      <c r="BZ118" s="1000"/>
      <c r="CA118" s="1000" t="s">
        <v>445</v>
      </c>
      <c r="CB118" s="1000"/>
      <c r="CC118" s="1000"/>
      <c r="CD118" s="1000"/>
      <c r="CE118" s="1000"/>
      <c r="CF118" s="920" t="s">
        <v>445</v>
      </c>
      <c r="CG118" s="921"/>
      <c r="CH118" s="921"/>
      <c r="CI118" s="921"/>
      <c r="CJ118" s="921"/>
      <c r="CK118" s="948"/>
      <c r="CL118" s="949"/>
      <c r="CM118" s="922" t="s">
        <v>471</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440</v>
      </c>
      <c r="DH118" s="959"/>
      <c r="DI118" s="959"/>
      <c r="DJ118" s="959"/>
      <c r="DK118" s="960"/>
      <c r="DL118" s="961" t="s">
        <v>440</v>
      </c>
      <c r="DM118" s="959"/>
      <c r="DN118" s="959"/>
      <c r="DO118" s="959"/>
      <c r="DP118" s="960"/>
      <c r="DQ118" s="961" t="s">
        <v>440</v>
      </c>
      <c r="DR118" s="959"/>
      <c r="DS118" s="959"/>
      <c r="DT118" s="959"/>
      <c r="DU118" s="960"/>
      <c r="DV118" s="962" t="s">
        <v>440</v>
      </c>
      <c r="DW118" s="963"/>
      <c r="DX118" s="963"/>
      <c r="DY118" s="963"/>
      <c r="DZ118" s="964"/>
    </row>
    <row r="119" spans="1:130" s="230" customFormat="1" ht="26.25" customHeight="1" x14ac:dyDescent="0.2">
      <c r="A119" s="1056" t="s">
        <v>437</v>
      </c>
      <c r="B119" s="947"/>
      <c r="C119" s="929" t="s">
        <v>438</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440</v>
      </c>
      <c r="AB119" s="900"/>
      <c r="AC119" s="900"/>
      <c r="AD119" s="900"/>
      <c r="AE119" s="901"/>
      <c r="AF119" s="902" t="s">
        <v>440</v>
      </c>
      <c r="AG119" s="900"/>
      <c r="AH119" s="900"/>
      <c r="AI119" s="900"/>
      <c r="AJ119" s="901"/>
      <c r="AK119" s="902" t="s">
        <v>440</v>
      </c>
      <c r="AL119" s="900"/>
      <c r="AM119" s="900"/>
      <c r="AN119" s="900"/>
      <c r="AO119" s="901"/>
      <c r="AP119" s="903" t="s">
        <v>440</v>
      </c>
      <c r="AQ119" s="904"/>
      <c r="AR119" s="904"/>
      <c r="AS119" s="904"/>
      <c r="AT119" s="905"/>
      <c r="AU119" s="910"/>
      <c r="AV119" s="911"/>
      <c r="AW119" s="911"/>
      <c r="AX119" s="911"/>
      <c r="AY119" s="911"/>
      <c r="AZ119" s="251" t="s">
        <v>190</v>
      </c>
      <c r="BA119" s="251"/>
      <c r="BB119" s="251"/>
      <c r="BC119" s="251"/>
      <c r="BD119" s="251"/>
      <c r="BE119" s="251"/>
      <c r="BF119" s="251"/>
      <c r="BG119" s="251"/>
      <c r="BH119" s="251"/>
      <c r="BI119" s="251"/>
      <c r="BJ119" s="251"/>
      <c r="BK119" s="251"/>
      <c r="BL119" s="251"/>
      <c r="BM119" s="251"/>
      <c r="BN119" s="251"/>
      <c r="BO119" s="977" t="s">
        <v>472</v>
      </c>
      <c r="BP119" s="1005"/>
      <c r="BQ119" s="999">
        <v>6687971</v>
      </c>
      <c r="BR119" s="1000"/>
      <c r="BS119" s="1000"/>
      <c r="BT119" s="1000"/>
      <c r="BU119" s="1000"/>
      <c r="BV119" s="1000">
        <v>6858136</v>
      </c>
      <c r="BW119" s="1000"/>
      <c r="BX119" s="1000"/>
      <c r="BY119" s="1000"/>
      <c r="BZ119" s="1000"/>
      <c r="CA119" s="1000">
        <v>6619474</v>
      </c>
      <c r="CB119" s="1000"/>
      <c r="CC119" s="1000"/>
      <c r="CD119" s="1000"/>
      <c r="CE119" s="1000"/>
      <c r="CF119" s="1001"/>
      <c r="CG119" s="1002"/>
      <c r="CH119" s="1002"/>
      <c r="CI119" s="1002"/>
      <c r="CJ119" s="1003"/>
      <c r="CK119" s="950"/>
      <c r="CL119" s="951"/>
      <c r="CM119" s="973" t="s">
        <v>473</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440</v>
      </c>
      <c r="DH119" s="986"/>
      <c r="DI119" s="986"/>
      <c r="DJ119" s="986"/>
      <c r="DK119" s="987"/>
      <c r="DL119" s="985" t="s">
        <v>439</v>
      </c>
      <c r="DM119" s="986"/>
      <c r="DN119" s="986"/>
      <c r="DO119" s="986"/>
      <c r="DP119" s="987"/>
      <c r="DQ119" s="985" t="s">
        <v>440</v>
      </c>
      <c r="DR119" s="986"/>
      <c r="DS119" s="986"/>
      <c r="DT119" s="986"/>
      <c r="DU119" s="987"/>
      <c r="DV119" s="988" t="s">
        <v>440</v>
      </c>
      <c r="DW119" s="989"/>
      <c r="DX119" s="989"/>
      <c r="DY119" s="989"/>
      <c r="DZ119" s="990"/>
    </row>
    <row r="120" spans="1:130" s="230" customFormat="1" ht="26.25" customHeight="1" x14ac:dyDescent="0.2">
      <c r="A120" s="1057"/>
      <c r="B120" s="949"/>
      <c r="C120" s="922" t="s">
        <v>448</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440</v>
      </c>
      <c r="AB120" s="959"/>
      <c r="AC120" s="959"/>
      <c r="AD120" s="959"/>
      <c r="AE120" s="960"/>
      <c r="AF120" s="961" t="s">
        <v>439</v>
      </c>
      <c r="AG120" s="959"/>
      <c r="AH120" s="959"/>
      <c r="AI120" s="959"/>
      <c r="AJ120" s="960"/>
      <c r="AK120" s="961" t="s">
        <v>439</v>
      </c>
      <c r="AL120" s="959"/>
      <c r="AM120" s="959"/>
      <c r="AN120" s="959"/>
      <c r="AO120" s="960"/>
      <c r="AP120" s="962" t="s">
        <v>440</v>
      </c>
      <c r="AQ120" s="963"/>
      <c r="AR120" s="963"/>
      <c r="AS120" s="963"/>
      <c r="AT120" s="964"/>
      <c r="AU120" s="991" t="s">
        <v>474</v>
      </c>
      <c r="AV120" s="992"/>
      <c r="AW120" s="992"/>
      <c r="AX120" s="992"/>
      <c r="AY120" s="993"/>
      <c r="AZ120" s="929" t="s">
        <v>475</v>
      </c>
      <c r="BA120" s="897"/>
      <c r="BB120" s="897"/>
      <c r="BC120" s="897"/>
      <c r="BD120" s="897"/>
      <c r="BE120" s="897"/>
      <c r="BF120" s="897"/>
      <c r="BG120" s="897"/>
      <c r="BH120" s="897"/>
      <c r="BI120" s="897"/>
      <c r="BJ120" s="897"/>
      <c r="BK120" s="897"/>
      <c r="BL120" s="897"/>
      <c r="BM120" s="897"/>
      <c r="BN120" s="897"/>
      <c r="BO120" s="897"/>
      <c r="BP120" s="898"/>
      <c r="BQ120" s="930">
        <v>2666371</v>
      </c>
      <c r="BR120" s="931"/>
      <c r="BS120" s="931"/>
      <c r="BT120" s="931"/>
      <c r="BU120" s="931"/>
      <c r="BV120" s="931">
        <v>3915501</v>
      </c>
      <c r="BW120" s="931"/>
      <c r="BX120" s="931"/>
      <c r="BY120" s="931"/>
      <c r="BZ120" s="931"/>
      <c r="CA120" s="931">
        <v>5898935</v>
      </c>
      <c r="CB120" s="931"/>
      <c r="CC120" s="931"/>
      <c r="CD120" s="931"/>
      <c r="CE120" s="931"/>
      <c r="CF120" s="944">
        <v>188.7</v>
      </c>
      <c r="CG120" s="945"/>
      <c r="CH120" s="945"/>
      <c r="CI120" s="945"/>
      <c r="CJ120" s="945"/>
      <c r="CK120" s="1006" t="s">
        <v>476</v>
      </c>
      <c r="CL120" s="1007"/>
      <c r="CM120" s="1007"/>
      <c r="CN120" s="1007"/>
      <c r="CO120" s="1008"/>
      <c r="CP120" s="1014" t="s">
        <v>477</v>
      </c>
      <c r="CQ120" s="1015"/>
      <c r="CR120" s="1015"/>
      <c r="CS120" s="1015"/>
      <c r="CT120" s="1015"/>
      <c r="CU120" s="1015"/>
      <c r="CV120" s="1015"/>
      <c r="CW120" s="1015"/>
      <c r="CX120" s="1015"/>
      <c r="CY120" s="1015"/>
      <c r="CZ120" s="1015"/>
      <c r="DA120" s="1015"/>
      <c r="DB120" s="1015"/>
      <c r="DC120" s="1015"/>
      <c r="DD120" s="1015"/>
      <c r="DE120" s="1015"/>
      <c r="DF120" s="1016"/>
      <c r="DG120" s="930">
        <v>1031842</v>
      </c>
      <c r="DH120" s="931"/>
      <c r="DI120" s="931"/>
      <c r="DJ120" s="931"/>
      <c r="DK120" s="931"/>
      <c r="DL120" s="931">
        <v>1020006</v>
      </c>
      <c r="DM120" s="931"/>
      <c r="DN120" s="931"/>
      <c r="DO120" s="931"/>
      <c r="DP120" s="931"/>
      <c r="DQ120" s="931">
        <v>996870</v>
      </c>
      <c r="DR120" s="931"/>
      <c r="DS120" s="931"/>
      <c r="DT120" s="931"/>
      <c r="DU120" s="931"/>
      <c r="DV120" s="932">
        <v>31.9</v>
      </c>
      <c r="DW120" s="932"/>
      <c r="DX120" s="932"/>
      <c r="DY120" s="932"/>
      <c r="DZ120" s="933"/>
    </row>
    <row r="121" spans="1:130" s="230" customFormat="1" ht="26.25" customHeight="1" x14ac:dyDescent="0.2">
      <c r="A121" s="1057"/>
      <c r="B121" s="949"/>
      <c r="C121" s="974" t="s">
        <v>478</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440</v>
      </c>
      <c r="AB121" s="959"/>
      <c r="AC121" s="959"/>
      <c r="AD121" s="959"/>
      <c r="AE121" s="960"/>
      <c r="AF121" s="961" t="s">
        <v>440</v>
      </c>
      <c r="AG121" s="959"/>
      <c r="AH121" s="959"/>
      <c r="AI121" s="959"/>
      <c r="AJ121" s="960"/>
      <c r="AK121" s="961" t="s">
        <v>440</v>
      </c>
      <c r="AL121" s="959"/>
      <c r="AM121" s="959"/>
      <c r="AN121" s="959"/>
      <c r="AO121" s="960"/>
      <c r="AP121" s="962" t="s">
        <v>440</v>
      </c>
      <c r="AQ121" s="963"/>
      <c r="AR121" s="963"/>
      <c r="AS121" s="963"/>
      <c r="AT121" s="964"/>
      <c r="AU121" s="994"/>
      <c r="AV121" s="995"/>
      <c r="AW121" s="995"/>
      <c r="AX121" s="995"/>
      <c r="AY121" s="996"/>
      <c r="AZ121" s="922" t="s">
        <v>479</v>
      </c>
      <c r="BA121" s="923"/>
      <c r="BB121" s="923"/>
      <c r="BC121" s="923"/>
      <c r="BD121" s="923"/>
      <c r="BE121" s="923"/>
      <c r="BF121" s="923"/>
      <c r="BG121" s="923"/>
      <c r="BH121" s="923"/>
      <c r="BI121" s="923"/>
      <c r="BJ121" s="923"/>
      <c r="BK121" s="923"/>
      <c r="BL121" s="923"/>
      <c r="BM121" s="923"/>
      <c r="BN121" s="923"/>
      <c r="BO121" s="923"/>
      <c r="BP121" s="924"/>
      <c r="BQ121" s="925">
        <v>487226</v>
      </c>
      <c r="BR121" s="926"/>
      <c r="BS121" s="926"/>
      <c r="BT121" s="926"/>
      <c r="BU121" s="926"/>
      <c r="BV121" s="926">
        <v>496247</v>
      </c>
      <c r="BW121" s="926"/>
      <c r="BX121" s="926"/>
      <c r="BY121" s="926"/>
      <c r="BZ121" s="926"/>
      <c r="CA121" s="926">
        <v>526263</v>
      </c>
      <c r="CB121" s="926"/>
      <c r="CC121" s="926"/>
      <c r="CD121" s="926"/>
      <c r="CE121" s="926"/>
      <c r="CF121" s="920">
        <v>16.8</v>
      </c>
      <c r="CG121" s="921"/>
      <c r="CH121" s="921"/>
      <c r="CI121" s="921"/>
      <c r="CJ121" s="921"/>
      <c r="CK121" s="1009"/>
      <c r="CL121" s="1010"/>
      <c r="CM121" s="1010"/>
      <c r="CN121" s="1010"/>
      <c r="CO121" s="1011"/>
      <c r="CP121" s="1019" t="s">
        <v>480</v>
      </c>
      <c r="CQ121" s="1020"/>
      <c r="CR121" s="1020"/>
      <c r="CS121" s="1020"/>
      <c r="CT121" s="1020"/>
      <c r="CU121" s="1020"/>
      <c r="CV121" s="1020"/>
      <c r="CW121" s="1020"/>
      <c r="CX121" s="1020"/>
      <c r="CY121" s="1020"/>
      <c r="CZ121" s="1020"/>
      <c r="DA121" s="1020"/>
      <c r="DB121" s="1020"/>
      <c r="DC121" s="1020"/>
      <c r="DD121" s="1020"/>
      <c r="DE121" s="1020"/>
      <c r="DF121" s="1021"/>
      <c r="DG121" s="925" t="s">
        <v>439</v>
      </c>
      <c r="DH121" s="926"/>
      <c r="DI121" s="926"/>
      <c r="DJ121" s="926"/>
      <c r="DK121" s="926"/>
      <c r="DL121" s="926" t="s">
        <v>445</v>
      </c>
      <c r="DM121" s="926"/>
      <c r="DN121" s="926"/>
      <c r="DO121" s="926"/>
      <c r="DP121" s="926"/>
      <c r="DQ121" s="926" t="s">
        <v>445</v>
      </c>
      <c r="DR121" s="926"/>
      <c r="DS121" s="926"/>
      <c r="DT121" s="926"/>
      <c r="DU121" s="926"/>
      <c r="DV121" s="927" t="s">
        <v>440</v>
      </c>
      <c r="DW121" s="927"/>
      <c r="DX121" s="927"/>
      <c r="DY121" s="927"/>
      <c r="DZ121" s="928"/>
    </row>
    <row r="122" spans="1:130" s="230" customFormat="1" ht="26.25" customHeight="1" x14ac:dyDescent="0.2">
      <c r="A122" s="1057"/>
      <c r="B122" s="949"/>
      <c r="C122" s="922" t="s">
        <v>458</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440</v>
      </c>
      <c r="AB122" s="959"/>
      <c r="AC122" s="959"/>
      <c r="AD122" s="959"/>
      <c r="AE122" s="960"/>
      <c r="AF122" s="961" t="s">
        <v>440</v>
      </c>
      <c r="AG122" s="959"/>
      <c r="AH122" s="959"/>
      <c r="AI122" s="959"/>
      <c r="AJ122" s="960"/>
      <c r="AK122" s="961" t="s">
        <v>440</v>
      </c>
      <c r="AL122" s="959"/>
      <c r="AM122" s="959"/>
      <c r="AN122" s="959"/>
      <c r="AO122" s="960"/>
      <c r="AP122" s="962" t="s">
        <v>440</v>
      </c>
      <c r="AQ122" s="963"/>
      <c r="AR122" s="963"/>
      <c r="AS122" s="963"/>
      <c r="AT122" s="964"/>
      <c r="AU122" s="994"/>
      <c r="AV122" s="995"/>
      <c r="AW122" s="995"/>
      <c r="AX122" s="995"/>
      <c r="AY122" s="996"/>
      <c r="AZ122" s="973" t="s">
        <v>481</v>
      </c>
      <c r="BA122" s="965"/>
      <c r="BB122" s="965"/>
      <c r="BC122" s="965"/>
      <c r="BD122" s="965"/>
      <c r="BE122" s="965"/>
      <c r="BF122" s="965"/>
      <c r="BG122" s="965"/>
      <c r="BH122" s="965"/>
      <c r="BI122" s="965"/>
      <c r="BJ122" s="965"/>
      <c r="BK122" s="965"/>
      <c r="BL122" s="965"/>
      <c r="BM122" s="965"/>
      <c r="BN122" s="965"/>
      <c r="BO122" s="965"/>
      <c r="BP122" s="966"/>
      <c r="BQ122" s="999">
        <v>4416240</v>
      </c>
      <c r="BR122" s="1000"/>
      <c r="BS122" s="1000"/>
      <c r="BT122" s="1000"/>
      <c r="BU122" s="1000"/>
      <c r="BV122" s="1000">
        <v>4499212</v>
      </c>
      <c r="BW122" s="1000"/>
      <c r="BX122" s="1000"/>
      <c r="BY122" s="1000"/>
      <c r="BZ122" s="1000"/>
      <c r="CA122" s="1000">
        <v>4390800</v>
      </c>
      <c r="CB122" s="1000"/>
      <c r="CC122" s="1000"/>
      <c r="CD122" s="1000"/>
      <c r="CE122" s="1000"/>
      <c r="CF122" s="1017">
        <v>140.4</v>
      </c>
      <c r="CG122" s="1018"/>
      <c r="CH122" s="1018"/>
      <c r="CI122" s="1018"/>
      <c r="CJ122" s="1018"/>
      <c r="CK122" s="1009"/>
      <c r="CL122" s="1010"/>
      <c r="CM122" s="1010"/>
      <c r="CN122" s="1010"/>
      <c r="CO122" s="1011"/>
      <c r="CP122" s="1019" t="s">
        <v>482</v>
      </c>
      <c r="CQ122" s="1020"/>
      <c r="CR122" s="1020"/>
      <c r="CS122" s="1020"/>
      <c r="CT122" s="1020"/>
      <c r="CU122" s="1020"/>
      <c r="CV122" s="1020"/>
      <c r="CW122" s="1020"/>
      <c r="CX122" s="1020"/>
      <c r="CY122" s="1020"/>
      <c r="CZ122" s="1020"/>
      <c r="DA122" s="1020"/>
      <c r="DB122" s="1020"/>
      <c r="DC122" s="1020"/>
      <c r="DD122" s="1020"/>
      <c r="DE122" s="1020"/>
      <c r="DF122" s="1021"/>
      <c r="DG122" s="925" t="s">
        <v>465</v>
      </c>
      <c r="DH122" s="926"/>
      <c r="DI122" s="926"/>
      <c r="DJ122" s="926"/>
      <c r="DK122" s="926"/>
      <c r="DL122" s="926" t="s">
        <v>440</v>
      </c>
      <c r="DM122" s="926"/>
      <c r="DN122" s="926"/>
      <c r="DO122" s="926"/>
      <c r="DP122" s="926"/>
      <c r="DQ122" s="926" t="s">
        <v>440</v>
      </c>
      <c r="DR122" s="926"/>
      <c r="DS122" s="926"/>
      <c r="DT122" s="926"/>
      <c r="DU122" s="926"/>
      <c r="DV122" s="927" t="s">
        <v>440</v>
      </c>
      <c r="DW122" s="927"/>
      <c r="DX122" s="927"/>
      <c r="DY122" s="927"/>
      <c r="DZ122" s="928"/>
    </row>
    <row r="123" spans="1:130" s="230" customFormat="1" ht="26.25" customHeight="1" x14ac:dyDescent="0.2">
      <c r="A123" s="1057"/>
      <c r="B123" s="949"/>
      <c r="C123" s="922" t="s">
        <v>466</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440</v>
      </c>
      <c r="AB123" s="959"/>
      <c r="AC123" s="959"/>
      <c r="AD123" s="959"/>
      <c r="AE123" s="960"/>
      <c r="AF123" s="961" t="s">
        <v>440</v>
      </c>
      <c r="AG123" s="959"/>
      <c r="AH123" s="959"/>
      <c r="AI123" s="959"/>
      <c r="AJ123" s="960"/>
      <c r="AK123" s="961" t="s">
        <v>440</v>
      </c>
      <c r="AL123" s="959"/>
      <c r="AM123" s="959"/>
      <c r="AN123" s="959"/>
      <c r="AO123" s="960"/>
      <c r="AP123" s="962" t="s">
        <v>440</v>
      </c>
      <c r="AQ123" s="963"/>
      <c r="AR123" s="963"/>
      <c r="AS123" s="963"/>
      <c r="AT123" s="964"/>
      <c r="AU123" s="997"/>
      <c r="AV123" s="998"/>
      <c r="AW123" s="998"/>
      <c r="AX123" s="998"/>
      <c r="AY123" s="998"/>
      <c r="AZ123" s="251" t="s">
        <v>190</v>
      </c>
      <c r="BA123" s="251"/>
      <c r="BB123" s="251"/>
      <c r="BC123" s="251"/>
      <c r="BD123" s="251"/>
      <c r="BE123" s="251"/>
      <c r="BF123" s="251"/>
      <c r="BG123" s="251"/>
      <c r="BH123" s="251"/>
      <c r="BI123" s="251"/>
      <c r="BJ123" s="251"/>
      <c r="BK123" s="251"/>
      <c r="BL123" s="251"/>
      <c r="BM123" s="251"/>
      <c r="BN123" s="251"/>
      <c r="BO123" s="977" t="s">
        <v>483</v>
      </c>
      <c r="BP123" s="1005"/>
      <c r="BQ123" s="1063">
        <v>7569837</v>
      </c>
      <c r="BR123" s="1064"/>
      <c r="BS123" s="1064"/>
      <c r="BT123" s="1064"/>
      <c r="BU123" s="1064"/>
      <c r="BV123" s="1064">
        <v>8910960</v>
      </c>
      <c r="BW123" s="1064"/>
      <c r="BX123" s="1064"/>
      <c r="BY123" s="1064"/>
      <c r="BZ123" s="1064"/>
      <c r="CA123" s="1064">
        <v>10815998</v>
      </c>
      <c r="CB123" s="1064"/>
      <c r="CC123" s="1064"/>
      <c r="CD123" s="1064"/>
      <c r="CE123" s="1064"/>
      <c r="CF123" s="1001"/>
      <c r="CG123" s="1002"/>
      <c r="CH123" s="1002"/>
      <c r="CI123" s="1002"/>
      <c r="CJ123" s="1003"/>
      <c r="CK123" s="1009"/>
      <c r="CL123" s="1010"/>
      <c r="CM123" s="1010"/>
      <c r="CN123" s="1010"/>
      <c r="CO123" s="1011"/>
      <c r="CP123" s="1019" t="s">
        <v>484</v>
      </c>
      <c r="CQ123" s="1020"/>
      <c r="CR123" s="1020"/>
      <c r="CS123" s="1020"/>
      <c r="CT123" s="1020"/>
      <c r="CU123" s="1020"/>
      <c r="CV123" s="1020"/>
      <c r="CW123" s="1020"/>
      <c r="CX123" s="1020"/>
      <c r="CY123" s="1020"/>
      <c r="CZ123" s="1020"/>
      <c r="DA123" s="1020"/>
      <c r="DB123" s="1020"/>
      <c r="DC123" s="1020"/>
      <c r="DD123" s="1020"/>
      <c r="DE123" s="1020"/>
      <c r="DF123" s="1021"/>
      <c r="DG123" s="958" t="s">
        <v>465</v>
      </c>
      <c r="DH123" s="959"/>
      <c r="DI123" s="959"/>
      <c r="DJ123" s="959"/>
      <c r="DK123" s="960"/>
      <c r="DL123" s="961" t="s">
        <v>440</v>
      </c>
      <c r="DM123" s="959"/>
      <c r="DN123" s="959"/>
      <c r="DO123" s="959"/>
      <c r="DP123" s="960"/>
      <c r="DQ123" s="961" t="s">
        <v>465</v>
      </c>
      <c r="DR123" s="959"/>
      <c r="DS123" s="959"/>
      <c r="DT123" s="959"/>
      <c r="DU123" s="960"/>
      <c r="DV123" s="962" t="s">
        <v>465</v>
      </c>
      <c r="DW123" s="963"/>
      <c r="DX123" s="963"/>
      <c r="DY123" s="963"/>
      <c r="DZ123" s="964"/>
    </row>
    <row r="124" spans="1:130" s="230" customFormat="1" ht="26.25" customHeight="1" thickBot="1" x14ac:dyDescent="0.25">
      <c r="A124" s="1057"/>
      <c r="B124" s="949"/>
      <c r="C124" s="922" t="s">
        <v>469</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465</v>
      </c>
      <c r="AB124" s="959"/>
      <c r="AC124" s="959"/>
      <c r="AD124" s="959"/>
      <c r="AE124" s="960"/>
      <c r="AF124" s="961" t="s">
        <v>440</v>
      </c>
      <c r="AG124" s="959"/>
      <c r="AH124" s="959"/>
      <c r="AI124" s="959"/>
      <c r="AJ124" s="960"/>
      <c r="AK124" s="961" t="s">
        <v>465</v>
      </c>
      <c r="AL124" s="959"/>
      <c r="AM124" s="959"/>
      <c r="AN124" s="959"/>
      <c r="AO124" s="960"/>
      <c r="AP124" s="962" t="s">
        <v>440</v>
      </c>
      <c r="AQ124" s="963"/>
      <c r="AR124" s="963"/>
      <c r="AS124" s="963"/>
      <c r="AT124" s="964"/>
      <c r="AU124" s="1059" t="s">
        <v>485</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t="s">
        <v>465</v>
      </c>
      <c r="BR124" s="1027"/>
      <c r="BS124" s="1027"/>
      <c r="BT124" s="1027"/>
      <c r="BU124" s="1027"/>
      <c r="BV124" s="1027" t="s">
        <v>440</v>
      </c>
      <c r="BW124" s="1027"/>
      <c r="BX124" s="1027"/>
      <c r="BY124" s="1027"/>
      <c r="BZ124" s="1027"/>
      <c r="CA124" s="1027" t="s">
        <v>440</v>
      </c>
      <c r="CB124" s="1027"/>
      <c r="CC124" s="1027"/>
      <c r="CD124" s="1027"/>
      <c r="CE124" s="1027"/>
      <c r="CF124" s="1028"/>
      <c r="CG124" s="1029"/>
      <c r="CH124" s="1029"/>
      <c r="CI124" s="1029"/>
      <c r="CJ124" s="1030"/>
      <c r="CK124" s="1012"/>
      <c r="CL124" s="1012"/>
      <c r="CM124" s="1012"/>
      <c r="CN124" s="1012"/>
      <c r="CO124" s="1013"/>
      <c r="CP124" s="1019" t="s">
        <v>486</v>
      </c>
      <c r="CQ124" s="1020"/>
      <c r="CR124" s="1020"/>
      <c r="CS124" s="1020"/>
      <c r="CT124" s="1020"/>
      <c r="CU124" s="1020"/>
      <c r="CV124" s="1020"/>
      <c r="CW124" s="1020"/>
      <c r="CX124" s="1020"/>
      <c r="CY124" s="1020"/>
      <c r="CZ124" s="1020"/>
      <c r="DA124" s="1020"/>
      <c r="DB124" s="1020"/>
      <c r="DC124" s="1020"/>
      <c r="DD124" s="1020"/>
      <c r="DE124" s="1020"/>
      <c r="DF124" s="1021"/>
      <c r="DG124" s="1004" t="s">
        <v>461</v>
      </c>
      <c r="DH124" s="986"/>
      <c r="DI124" s="986"/>
      <c r="DJ124" s="986"/>
      <c r="DK124" s="987"/>
      <c r="DL124" s="985" t="s">
        <v>461</v>
      </c>
      <c r="DM124" s="986"/>
      <c r="DN124" s="986"/>
      <c r="DO124" s="986"/>
      <c r="DP124" s="987"/>
      <c r="DQ124" s="985" t="s">
        <v>465</v>
      </c>
      <c r="DR124" s="986"/>
      <c r="DS124" s="986"/>
      <c r="DT124" s="986"/>
      <c r="DU124" s="987"/>
      <c r="DV124" s="988" t="s">
        <v>461</v>
      </c>
      <c r="DW124" s="989"/>
      <c r="DX124" s="989"/>
      <c r="DY124" s="989"/>
      <c r="DZ124" s="990"/>
    </row>
    <row r="125" spans="1:130" s="230" customFormat="1" ht="26.25" customHeight="1" x14ac:dyDescent="0.2">
      <c r="A125" s="1057"/>
      <c r="B125" s="949"/>
      <c r="C125" s="922" t="s">
        <v>471</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465</v>
      </c>
      <c r="AB125" s="959"/>
      <c r="AC125" s="959"/>
      <c r="AD125" s="959"/>
      <c r="AE125" s="960"/>
      <c r="AF125" s="961" t="s">
        <v>461</v>
      </c>
      <c r="AG125" s="959"/>
      <c r="AH125" s="959"/>
      <c r="AI125" s="959"/>
      <c r="AJ125" s="960"/>
      <c r="AK125" s="961" t="s">
        <v>461</v>
      </c>
      <c r="AL125" s="959"/>
      <c r="AM125" s="959"/>
      <c r="AN125" s="959"/>
      <c r="AO125" s="960"/>
      <c r="AP125" s="962" t="s">
        <v>461</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487</v>
      </c>
      <c r="CL125" s="1007"/>
      <c r="CM125" s="1007"/>
      <c r="CN125" s="1007"/>
      <c r="CO125" s="1008"/>
      <c r="CP125" s="929" t="s">
        <v>488</v>
      </c>
      <c r="CQ125" s="897"/>
      <c r="CR125" s="897"/>
      <c r="CS125" s="897"/>
      <c r="CT125" s="897"/>
      <c r="CU125" s="897"/>
      <c r="CV125" s="897"/>
      <c r="CW125" s="897"/>
      <c r="CX125" s="897"/>
      <c r="CY125" s="897"/>
      <c r="CZ125" s="897"/>
      <c r="DA125" s="897"/>
      <c r="DB125" s="897"/>
      <c r="DC125" s="897"/>
      <c r="DD125" s="897"/>
      <c r="DE125" s="897"/>
      <c r="DF125" s="898"/>
      <c r="DG125" s="930" t="s">
        <v>461</v>
      </c>
      <c r="DH125" s="931"/>
      <c r="DI125" s="931"/>
      <c r="DJ125" s="931"/>
      <c r="DK125" s="931"/>
      <c r="DL125" s="931" t="s">
        <v>461</v>
      </c>
      <c r="DM125" s="931"/>
      <c r="DN125" s="931"/>
      <c r="DO125" s="931"/>
      <c r="DP125" s="931"/>
      <c r="DQ125" s="931" t="s">
        <v>461</v>
      </c>
      <c r="DR125" s="931"/>
      <c r="DS125" s="931"/>
      <c r="DT125" s="931"/>
      <c r="DU125" s="931"/>
      <c r="DV125" s="932" t="s">
        <v>461</v>
      </c>
      <c r="DW125" s="932"/>
      <c r="DX125" s="932"/>
      <c r="DY125" s="932"/>
      <c r="DZ125" s="933"/>
    </row>
    <row r="126" spans="1:130" s="230" customFormat="1" ht="26.25" customHeight="1" thickBot="1" x14ac:dyDescent="0.25">
      <c r="A126" s="1057"/>
      <c r="B126" s="949"/>
      <c r="C126" s="922" t="s">
        <v>473</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461</v>
      </c>
      <c r="AB126" s="959"/>
      <c r="AC126" s="959"/>
      <c r="AD126" s="959"/>
      <c r="AE126" s="960"/>
      <c r="AF126" s="961" t="s">
        <v>461</v>
      </c>
      <c r="AG126" s="959"/>
      <c r="AH126" s="959"/>
      <c r="AI126" s="959"/>
      <c r="AJ126" s="960"/>
      <c r="AK126" s="961" t="s">
        <v>461</v>
      </c>
      <c r="AL126" s="959"/>
      <c r="AM126" s="959"/>
      <c r="AN126" s="959"/>
      <c r="AO126" s="960"/>
      <c r="AP126" s="962" t="s">
        <v>440</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489</v>
      </c>
      <c r="CQ126" s="923"/>
      <c r="CR126" s="923"/>
      <c r="CS126" s="923"/>
      <c r="CT126" s="923"/>
      <c r="CU126" s="923"/>
      <c r="CV126" s="923"/>
      <c r="CW126" s="923"/>
      <c r="CX126" s="923"/>
      <c r="CY126" s="923"/>
      <c r="CZ126" s="923"/>
      <c r="DA126" s="923"/>
      <c r="DB126" s="923"/>
      <c r="DC126" s="923"/>
      <c r="DD126" s="923"/>
      <c r="DE126" s="923"/>
      <c r="DF126" s="924"/>
      <c r="DG126" s="925" t="s">
        <v>440</v>
      </c>
      <c r="DH126" s="926"/>
      <c r="DI126" s="926"/>
      <c r="DJ126" s="926"/>
      <c r="DK126" s="926"/>
      <c r="DL126" s="926" t="s">
        <v>461</v>
      </c>
      <c r="DM126" s="926"/>
      <c r="DN126" s="926"/>
      <c r="DO126" s="926"/>
      <c r="DP126" s="926"/>
      <c r="DQ126" s="926" t="s">
        <v>461</v>
      </c>
      <c r="DR126" s="926"/>
      <c r="DS126" s="926"/>
      <c r="DT126" s="926"/>
      <c r="DU126" s="926"/>
      <c r="DV126" s="927" t="s">
        <v>461</v>
      </c>
      <c r="DW126" s="927"/>
      <c r="DX126" s="927"/>
      <c r="DY126" s="927"/>
      <c r="DZ126" s="928"/>
    </row>
    <row r="127" spans="1:130" s="230" customFormat="1" ht="26.25" customHeight="1" x14ac:dyDescent="0.2">
      <c r="A127" s="1058"/>
      <c r="B127" s="951"/>
      <c r="C127" s="973" t="s">
        <v>490</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211</v>
      </c>
      <c r="AB127" s="959"/>
      <c r="AC127" s="959"/>
      <c r="AD127" s="959"/>
      <c r="AE127" s="960"/>
      <c r="AF127" s="961">
        <v>331</v>
      </c>
      <c r="AG127" s="959"/>
      <c r="AH127" s="959"/>
      <c r="AI127" s="959"/>
      <c r="AJ127" s="960"/>
      <c r="AK127" s="961">
        <v>312</v>
      </c>
      <c r="AL127" s="959"/>
      <c r="AM127" s="959"/>
      <c r="AN127" s="959"/>
      <c r="AO127" s="960"/>
      <c r="AP127" s="962">
        <v>0</v>
      </c>
      <c r="AQ127" s="963"/>
      <c r="AR127" s="963"/>
      <c r="AS127" s="963"/>
      <c r="AT127" s="964"/>
      <c r="AU127" s="232"/>
      <c r="AV127" s="232"/>
      <c r="AW127" s="232"/>
      <c r="AX127" s="1031" t="s">
        <v>491</v>
      </c>
      <c r="AY127" s="1032"/>
      <c r="AZ127" s="1032"/>
      <c r="BA127" s="1032"/>
      <c r="BB127" s="1032"/>
      <c r="BC127" s="1032"/>
      <c r="BD127" s="1032"/>
      <c r="BE127" s="1033"/>
      <c r="BF127" s="1034" t="s">
        <v>492</v>
      </c>
      <c r="BG127" s="1032"/>
      <c r="BH127" s="1032"/>
      <c r="BI127" s="1032"/>
      <c r="BJ127" s="1032"/>
      <c r="BK127" s="1032"/>
      <c r="BL127" s="1033"/>
      <c r="BM127" s="1034" t="s">
        <v>493</v>
      </c>
      <c r="BN127" s="1032"/>
      <c r="BO127" s="1032"/>
      <c r="BP127" s="1032"/>
      <c r="BQ127" s="1032"/>
      <c r="BR127" s="1032"/>
      <c r="BS127" s="1033"/>
      <c r="BT127" s="1034" t="s">
        <v>494</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495</v>
      </c>
      <c r="CQ127" s="923"/>
      <c r="CR127" s="923"/>
      <c r="CS127" s="923"/>
      <c r="CT127" s="923"/>
      <c r="CU127" s="923"/>
      <c r="CV127" s="923"/>
      <c r="CW127" s="923"/>
      <c r="CX127" s="923"/>
      <c r="CY127" s="923"/>
      <c r="CZ127" s="923"/>
      <c r="DA127" s="923"/>
      <c r="DB127" s="923"/>
      <c r="DC127" s="923"/>
      <c r="DD127" s="923"/>
      <c r="DE127" s="923"/>
      <c r="DF127" s="924"/>
      <c r="DG127" s="925" t="s">
        <v>461</v>
      </c>
      <c r="DH127" s="926"/>
      <c r="DI127" s="926"/>
      <c r="DJ127" s="926"/>
      <c r="DK127" s="926"/>
      <c r="DL127" s="926" t="s">
        <v>461</v>
      </c>
      <c r="DM127" s="926"/>
      <c r="DN127" s="926"/>
      <c r="DO127" s="926"/>
      <c r="DP127" s="926"/>
      <c r="DQ127" s="926" t="s">
        <v>461</v>
      </c>
      <c r="DR127" s="926"/>
      <c r="DS127" s="926"/>
      <c r="DT127" s="926"/>
      <c r="DU127" s="926"/>
      <c r="DV127" s="927" t="s">
        <v>461</v>
      </c>
      <c r="DW127" s="927"/>
      <c r="DX127" s="927"/>
      <c r="DY127" s="927"/>
      <c r="DZ127" s="928"/>
    </row>
    <row r="128" spans="1:130" s="230" customFormat="1" ht="26.25" customHeight="1" thickBot="1" x14ac:dyDescent="0.25">
      <c r="A128" s="1041" t="s">
        <v>496</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497</v>
      </c>
      <c r="X128" s="1043"/>
      <c r="Y128" s="1043"/>
      <c r="Z128" s="1044"/>
      <c r="AA128" s="1045">
        <v>51319</v>
      </c>
      <c r="AB128" s="1046"/>
      <c r="AC128" s="1046"/>
      <c r="AD128" s="1046"/>
      <c r="AE128" s="1047"/>
      <c r="AF128" s="1048">
        <v>58879</v>
      </c>
      <c r="AG128" s="1046"/>
      <c r="AH128" s="1046"/>
      <c r="AI128" s="1046"/>
      <c r="AJ128" s="1047"/>
      <c r="AK128" s="1048">
        <v>57903</v>
      </c>
      <c r="AL128" s="1046"/>
      <c r="AM128" s="1046"/>
      <c r="AN128" s="1046"/>
      <c r="AO128" s="1047"/>
      <c r="AP128" s="1049"/>
      <c r="AQ128" s="1050"/>
      <c r="AR128" s="1050"/>
      <c r="AS128" s="1050"/>
      <c r="AT128" s="1051"/>
      <c r="AU128" s="232"/>
      <c r="AV128" s="232"/>
      <c r="AW128" s="232"/>
      <c r="AX128" s="896" t="s">
        <v>498</v>
      </c>
      <c r="AY128" s="897"/>
      <c r="AZ128" s="897"/>
      <c r="BA128" s="897"/>
      <c r="BB128" s="897"/>
      <c r="BC128" s="897"/>
      <c r="BD128" s="897"/>
      <c r="BE128" s="898"/>
      <c r="BF128" s="1052" t="s">
        <v>499</v>
      </c>
      <c r="BG128" s="1053"/>
      <c r="BH128" s="1053"/>
      <c r="BI128" s="1053"/>
      <c r="BJ128" s="1053"/>
      <c r="BK128" s="1053"/>
      <c r="BL128" s="1054"/>
      <c r="BM128" s="1052">
        <v>15</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500</v>
      </c>
      <c r="CQ128" s="726"/>
      <c r="CR128" s="726"/>
      <c r="CS128" s="726"/>
      <c r="CT128" s="726"/>
      <c r="CU128" s="726"/>
      <c r="CV128" s="726"/>
      <c r="CW128" s="726"/>
      <c r="CX128" s="726"/>
      <c r="CY128" s="726"/>
      <c r="CZ128" s="726"/>
      <c r="DA128" s="726"/>
      <c r="DB128" s="726"/>
      <c r="DC128" s="726"/>
      <c r="DD128" s="726"/>
      <c r="DE128" s="726"/>
      <c r="DF128" s="1036"/>
      <c r="DG128" s="1037" t="s">
        <v>501</v>
      </c>
      <c r="DH128" s="1038"/>
      <c r="DI128" s="1038"/>
      <c r="DJ128" s="1038"/>
      <c r="DK128" s="1038"/>
      <c r="DL128" s="1038" t="s">
        <v>447</v>
      </c>
      <c r="DM128" s="1038"/>
      <c r="DN128" s="1038"/>
      <c r="DO128" s="1038"/>
      <c r="DP128" s="1038"/>
      <c r="DQ128" s="1038" t="s">
        <v>502</v>
      </c>
      <c r="DR128" s="1038"/>
      <c r="DS128" s="1038"/>
      <c r="DT128" s="1038"/>
      <c r="DU128" s="1038"/>
      <c r="DV128" s="1039" t="s">
        <v>447</v>
      </c>
      <c r="DW128" s="1039"/>
      <c r="DX128" s="1039"/>
      <c r="DY128" s="1039"/>
      <c r="DZ128" s="1040"/>
    </row>
    <row r="129" spans="1:131" s="230" customFormat="1" ht="26.25" customHeight="1" x14ac:dyDescent="0.2">
      <c r="A129" s="934" t="s">
        <v>110</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503</v>
      </c>
      <c r="X129" s="1071"/>
      <c r="Y129" s="1071"/>
      <c r="Z129" s="1072"/>
      <c r="AA129" s="958">
        <v>3261119</v>
      </c>
      <c r="AB129" s="959"/>
      <c r="AC129" s="959"/>
      <c r="AD129" s="959"/>
      <c r="AE129" s="960"/>
      <c r="AF129" s="961">
        <v>3510221</v>
      </c>
      <c r="AG129" s="959"/>
      <c r="AH129" s="959"/>
      <c r="AI129" s="959"/>
      <c r="AJ129" s="960"/>
      <c r="AK129" s="961">
        <v>3447033</v>
      </c>
      <c r="AL129" s="959"/>
      <c r="AM129" s="959"/>
      <c r="AN129" s="959"/>
      <c r="AO129" s="960"/>
      <c r="AP129" s="1073"/>
      <c r="AQ129" s="1074"/>
      <c r="AR129" s="1074"/>
      <c r="AS129" s="1074"/>
      <c r="AT129" s="1075"/>
      <c r="AU129" s="233"/>
      <c r="AV129" s="233"/>
      <c r="AW129" s="233"/>
      <c r="AX129" s="1065" t="s">
        <v>504</v>
      </c>
      <c r="AY129" s="923"/>
      <c r="AZ129" s="923"/>
      <c r="BA129" s="923"/>
      <c r="BB129" s="923"/>
      <c r="BC129" s="923"/>
      <c r="BD129" s="923"/>
      <c r="BE129" s="924"/>
      <c r="BF129" s="1066" t="s">
        <v>131</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505</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506</v>
      </c>
      <c r="X130" s="1071"/>
      <c r="Y130" s="1071"/>
      <c r="Z130" s="1072"/>
      <c r="AA130" s="958">
        <v>300460</v>
      </c>
      <c r="AB130" s="959"/>
      <c r="AC130" s="959"/>
      <c r="AD130" s="959"/>
      <c r="AE130" s="960"/>
      <c r="AF130" s="961">
        <v>311667</v>
      </c>
      <c r="AG130" s="959"/>
      <c r="AH130" s="959"/>
      <c r="AI130" s="959"/>
      <c r="AJ130" s="960"/>
      <c r="AK130" s="961">
        <v>320663</v>
      </c>
      <c r="AL130" s="959"/>
      <c r="AM130" s="959"/>
      <c r="AN130" s="959"/>
      <c r="AO130" s="960"/>
      <c r="AP130" s="1073"/>
      <c r="AQ130" s="1074"/>
      <c r="AR130" s="1074"/>
      <c r="AS130" s="1074"/>
      <c r="AT130" s="1075"/>
      <c r="AU130" s="233"/>
      <c r="AV130" s="233"/>
      <c r="AW130" s="233"/>
      <c r="AX130" s="1065" t="s">
        <v>507</v>
      </c>
      <c r="AY130" s="923"/>
      <c r="AZ130" s="923"/>
      <c r="BA130" s="923"/>
      <c r="BB130" s="923"/>
      <c r="BC130" s="923"/>
      <c r="BD130" s="923"/>
      <c r="BE130" s="924"/>
      <c r="BF130" s="1101">
        <v>5.4</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508</v>
      </c>
      <c r="X131" s="1108"/>
      <c r="Y131" s="1108"/>
      <c r="Z131" s="1109"/>
      <c r="AA131" s="1004">
        <v>2960659</v>
      </c>
      <c r="AB131" s="986"/>
      <c r="AC131" s="986"/>
      <c r="AD131" s="986"/>
      <c r="AE131" s="987"/>
      <c r="AF131" s="985">
        <v>3198554</v>
      </c>
      <c r="AG131" s="986"/>
      <c r="AH131" s="986"/>
      <c r="AI131" s="986"/>
      <c r="AJ131" s="987"/>
      <c r="AK131" s="985">
        <v>3126370</v>
      </c>
      <c r="AL131" s="986"/>
      <c r="AM131" s="986"/>
      <c r="AN131" s="986"/>
      <c r="AO131" s="987"/>
      <c r="AP131" s="1110"/>
      <c r="AQ131" s="1111"/>
      <c r="AR131" s="1111"/>
      <c r="AS131" s="1111"/>
      <c r="AT131" s="1112"/>
      <c r="AU131" s="233"/>
      <c r="AV131" s="233"/>
      <c r="AW131" s="233"/>
      <c r="AX131" s="1083" t="s">
        <v>509</v>
      </c>
      <c r="AY131" s="726"/>
      <c r="AZ131" s="726"/>
      <c r="BA131" s="726"/>
      <c r="BB131" s="726"/>
      <c r="BC131" s="726"/>
      <c r="BD131" s="726"/>
      <c r="BE131" s="1036"/>
      <c r="BF131" s="1084" t="s">
        <v>447</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510</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511</v>
      </c>
      <c r="W132" s="1094"/>
      <c r="X132" s="1094"/>
      <c r="Y132" s="1094"/>
      <c r="Z132" s="1095"/>
      <c r="AA132" s="1096">
        <v>4.5363211369999998</v>
      </c>
      <c r="AB132" s="1097"/>
      <c r="AC132" s="1097"/>
      <c r="AD132" s="1097"/>
      <c r="AE132" s="1098"/>
      <c r="AF132" s="1099">
        <v>4.9016524339999998</v>
      </c>
      <c r="AG132" s="1097"/>
      <c r="AH132" s="1097"/>
      <c r="AI132" s="1097"/>
      <c r="AJ132" s="1098"/>
      <c r="AK132" s="1099">
        <v>6.9538794189999997</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512</v>
      </c>
      <c r="W133" s="1077"/>
      <c r="X133" s="1077"/>
      <c r="Y133" s="1077"/>
      <c r="Z133" s="1078"/>
      <c r="AA133" s="1079">
        <v>5.3</v>
      </c>
      <c r="AB133" s="1080"/>
      <c r="AC133" s="1080"/>
      <c r="AD133" s="1080"/>
      <c r="AE133" s="1081"/>
      <c r="AF133" s="1079">
        <v>4.9000000000000004</v>
      </c>
      <c r="AG133" s="1080"/>
      <c r="AH133" s="1080"/>
      <c r="AI133" s="1080"/>
      <c r="AJ133" s="1081"/>
      <c r="AK133" s="1079">
        <v>5.4</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FHDQVXAT2e6uxlZtvOsSlBtGnyHeFvf4Rz0TjLbs3NQJeJAOEfXZa4syiG9eNSyjUZt2eb9AdYPf62aBwa00RQ==" saltValue="c+iVRGe48/9o1fa0u8bGn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EA7E7-0C78-41C5-BA65-256ACF55E8FE}">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513</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11uoMsLZG07boOdMP2WsZqycZAyRc9QYMdbG6hmB3fvmu8IfcQ9s1fLKZmQk4as5N+6Mh5FpvNvBQubYTYPI+w==" saltValue="w8lFZUwJt/Erwxox/MGWGw=="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FZR5K0P45T/ENDJE9sIC1uaMJAciU4Yf9z6SNsYiYnUhP0QUdOdCpxDZyaEw2S0J9tm6EPDukCmT14Xlv2Pl5w==" saltValue="CkWcsrDndyJO57YyJ9HOXQ=="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514</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515</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516</v>
      </c>
      <c r="AP7" s="272"/>
      <c r="AQ7" s="273" t="s">
        <v>517</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518</v>
      </c>
      <c r="AQ8" s="279" t="s">
        <v>519</v>
      </c>
      <c r="AR8" s="280" t="s">
        <v>520</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521</v>
      </c>
      <c r="AL9" s="1117"/>
      <c r="AM9" s="1117"/>
      <c r="AN9" s="1118"/>
      <c r="AO9" s="281">
        <v>1053434</v>
      </c>
      <c r="AP9" s="281">
        <v>95584</v>
      </c>
      <c r="AQ9" s="282">
        <v>104296</v>
      </c>
      <c r="AR9" s="283">
        <v>-8.4</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522</v>
      </c>
      <c r="AL10" s="1117"/>
      <c r="AM10" s="1117"/>
      <c r="AN10" s="1118"/>
      <c r="AO10" s="284">
        <v>178246</v>
      </c>
      <c r="AP10" s="284">
        <v>16173</v>
      </c>
      <c r="AQ10" s="285">
        <v>16614</v>
      </c>
      <c r="AR10" s="286">
        <v>-2.7</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523</v>
      </c>
      <c r="AL11" s="1117"/>
      <c r="AM11" s="1117"/>
      <c r="AN11" s="1118"/>
      <c r="AO11" s="284" t="s">
        <v>524</v>
      </c>
      <c r="AP11" s="284" t="s">
        <v>524</v>
      </c>
      <c r="AQ11" s="285">
        <v>799</v>
      </c>
      <c r="AR11" s="286" t="s">
        <v>524</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525</v>
      </c>
      <c r="AL12" s="1117"/>
      <c r="AM12" s="1117"/>
      <c r="AN12" s="1118"/>
      <c r="AO12" s="284" t="s">
        <v>524</v>
      </c>
      <c r="AP12" s="284" t="s">
        <v>524</v>
      </c>
      <c r="AQ12" s="285" t="s">
        <v>524</v>
      </c>
      <c r="AR12" s="286" t="s">
        <v>524</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526</v>
      </c>
      <c r="AL13" s="1117"/>
      <c r="AM13" s="1117"/>
      <c r="AN13" s="1118"/>
      <c r="AO13" s="284">
        <v>38909</v>
      </c>
      <c r="AP13" s="284">
        <v>3530</v>
      </c>
      <c r="AQ13" s="285">
        <v>4504</v>
      </c>
      <c r="AR13" s="286">
        <v>-21.6</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527</v>
      </c>
      <c r="AL14" s="1117"/>
      <c r="AM14" s="1117"/>
      <c r="AN14" s="1118"/>
      <c r="AO14" s="284">
        <v>10760</v>
      </c>
      <c r="AP14" s="284">
        <v>976</v>
      </c>
      <c r="AQ14" s="285">
        <v>2125</v>
      </c>
      <c r="AR14" s="286">
        <v>-54.1</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528</v>
      </c>
      <c r="AL15" s="1120"/>
      <c r="AM15" s="1120"/>
      <c r="AN15" s="1121"/>
      <c r="AO15" s="284">
        <v>-68521</v>
      </c>
      <c r="AP15" s="284">
        <v>-6217</v>
      </c>
      <c r="AQ15" s="285">
        <v>-7352</v>
      </c>
      <c r="AR15" s="286">
        <v>-15.4</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190</v>
      </c>
      <c r="AL16" s="1120"/>
      <c r="AM16" s="1120"/>
      <c r="AN16" s="1121"/>
      <c r="AO16" s="284">
        <v>1212828</v>
      </c>
      <c r="AP16" s="284">
        <v>110047</v>
      </c>
      <c r="AQ16" s="285">
        <v>120986</v>
      </c>
      <c r="AR16" s="286">
        <v>-9</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529</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530</v>
      </c>
      <c r="AP20" s="293" t="s">
        <v>531</v>
      </c>
      <c r="AQ20" s="294" t="s">
        <v>532</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533</v>
      </c>
      <c r="AL21" s="1123"/>
      <c r="AM21" s="1123"/>
      <c r="AN21" s="1124"/>
      <c r="AO21" s="297">
        <v>9.7100000000000009</v>
      </c>
      <c r="AP21" s="298">
        <v>10.56</v>
      </c>
      <c r="AQ21" s="299">
        <v>-0.85</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534</v>
      </c>
      <c r="AL22" s="1123"/>
      <c r="AM22" s="1123"/>
      <c r="AN22" s="1124"/>
      <c r="AO22" s="302">
        <v>95.9</v>
      </c>
      <c r="AP22" s="303">
        <v>96.8</v>
      </c>
      <c r="AQ22" s="304">
        <v>-0.9</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13" t="s">
        <v>535</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 x14ac:dyDescent="0.2">
      <c r="A27" s="309"/>
      <c r="AO27" s="262"/>
      <c r="AP27" s="262"/>
      <c r="AQ27" s="262"/>
      <c r="AR27" s="262"/>
      <c r="AS27" s="262"/>
      <c r="AT27" s="262"/>
    </row>
    <row r="28" spans="1:46" ht="16.5" x14ac:dyDescent="0.2">
      <c r="A28" s="263" t="s">
        <v>536</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537</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516</v>
      </c>
      <c r="AP30" s="272"/>
      <c r="AQ30" s="273" t="s">
        <v>517</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518</v>
      </c>
      <c r="AQ31" s="279" t="s">
        <v>519</v>
      </c>
      <c r="AR31" s="280" t="s">
        <v>520</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538</v>
      </c>
      <c r="AL32" s="1131"/>
      <c r="AM32" s="1131"/>
      <c r="AN32" s="1132"/>
      <c r="AO32" s="312">
        <v>418340</v>
      </c>
      <c r="AP32" s="312">
        <v>37958</v>
      </c>
      <c r="AQ32" s="313">
        <v>60627</v>
      </c>
      <c r="AR32" s="314">
        <v>-37.4</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539</v>
      </c>
      <c r="AL33" s="1131"/>
      <c r="AM33" s="1131"/>
      <c r="AN33" s="1132"/>
      <c r="AO33" s="312" t="s">
        <v>524</v>
      </c>
      <c r="AP33" s="312" t="s">
        <v>524</v>
      </c>
      <c r="AQ33" s="313" t="s">
        <v>524</v>
      </c>
      <c r="AR33" s="314" t="s">
        <v>524</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540</v>
      </c>
      <c r="AL34" s="1131"/>
      <c r="AM34" s="1131"/>
      <c r="AN34" s="1132"/>
      <c r="AO34" s="312" t="s">
        <v>524</v>
      </c>
      <c r="AP34" s="312" t="s">
        <v>524</v>
      </c>
      <c r="AQ34" s="313" t="s">
        <v>524</v>
      </c>
      <c r="AR34" s="314" t="s">
        <v>524</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541</v>
      </c>
      <c r="AL35" s="1131"/>
      <c r="AM35" s="1131"/>
      <c r="AN35" s="1132"/>
      <c r="AO35" s="312">
        <v>104604</v>
      </c>
      <c r="AP35" s="312">
        <v>9491</v>
      </c>
      <c r="AQ35" s="313">
        <v>21887</v>
      </c>
      <c r="AR35" s="314">
        <v>-56.6</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542</v>
      </c>
      <c r="AL36" s="1131"/>
      <c r="AM36" s="1131"/>
      <c r="AN36" s="1132"/>
      <c r="AO36" s="312">
        <v>72714</v>
      </c>
      <c r="AP36" s="312">
        <v>6598</v>
      </c>
      <c r="AQ36" s="313">
        <v>5351</v>
      </c>
      <c r="AR36" s="314">
        <v>23.3</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543</v>
      </c>
      <c r="AL37" s="1131"/>
      <c r="AM37" s="1131"/>
      <c r="AN37" s="1132"/>
      <c r="AO37" s="312">
        <v>312</v>
      </c>
      <c r="AP37" s="312">
        <v>28</v>
      </c>
      <c r="AQ37" s="313">
        <v>569</v>
      </c>
      <c r="AR37" s="314">
        <v>-95.1</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544</v>
      </c>
      <c r="AL38" s="1134"/>
      <c r="AM38" s="1134"/>
      <c r="AN38" s="1135"/>
      <c r="AO38" s="315" t="s">
        <v>524</v>
      </c>
      <c r="AP38" s="315" t="s">
        <v>524</v>
      </c>
      <c r="AQ38" s="316">
        <v>12</v>
      </c>
      <c r="AR38" s="304" t="s">
        <v>524</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545</v>
      </c>
      <c r="AL39" s="1134"/>
      <c r="AM39" s="1134"/>
      <c r="AN39" s="1135"/>
      <c r="AO39" s="312">
        <v>-57903</v>
      </c>
      <c r="AP39" s="312">
        <v>-5254</v>
      </c>
      <c r="AQ39" s="313">
        <v>-1532</v>
      </c>
      <c r="AR39" s="314">
        <v>243</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546</v>
      </c>
      <c r="AL40" s="1131"/>
      <c r="AM40" s="1131"/>
      <c r="AN40" s="1132"/>
      <c r="AO40" s="312">
        <v>-320663</v>
      </c>
      <c r="AP40" s="312">
        <v>-29096</v>
      </c>
      <c r="AQ40" s="313">
        <v>-57744</v>
      </c>
      <c r="AR40" s="314">
        <v>-49.6</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302</v>
      </c>
      <c r="AL41" s="1137"/>
      <c r="AM41" s="1137"/>
      <c r="AN41" s="1138"/>
      <c r="AO41" s="312">
        <v>217404</v>
      </c>
      <c r="AP41" s="312">
        <v>19726</v>
      </c>
      <c r="AQ41" s="313">
        <v>29170</v>
      </c>
      <c r="AR41" s="314">
        <v>-32.4</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547</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548</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549</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516</v>
      </c>
      <c r="AN49" s="1127" t="s">
        <v>550</v>
      </c>
      <c r="AO49" s="1128"/>
      <c r="AP49" s="1128"/>
      <c r="AQ49" s="1128"/>
      <c r="AR49" s="1129"/>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551</v>
      </c>
      <c r="AO50" s="329" t="s">
        <v>552</v>
      </c>
      <c r="AP50" s="330" t="s">
        <v>553</v>
      </c>
      <c r="AQ50" s="331" t="s">
        <v>554</v>
      </c>
      <c r="AR50" s="332" t="s">
        <v>555</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556</v>
      </c>
      <c r="AL51" s="325"/>
      <c r="AM51" s="333">
        <v>221861</v>
      </c>
      <c r="AN51" s="334">
        <v>19441</v>
      </c>
      <c r="AO51" s="335">
        <v>-42.9</v>
      </c>
      <c r="AP51" s="336">
        <v>108252</v>
      </c>
      <c r="AQ51" s="337">
        <v>30.4</v>
      </c>
      <c r="AR51" s="338">
        <v>-73.3</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557</v>
      </c>
      <c r="AM52" s="341">
        <v>148291</v>
      </c>
      <c r="AN52" s="342">
        <v>12994</v>
      </c>
      <c r="AO52" s="343">
        <v>-51.9</v>
      </c>
      <c r="AP52" s="344">
        <v>50321</v>
      </c>
      <c r="AQ52" s="345">
        <v>7.6</v>
      </c>
      <c r="AR52" s="346">
        <v>-59.5</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558</v>
      </c>
      <c r="AL53" s="325"/>
      <c r="AM53" s="333">
        <v>290535</v>
      </c>
      <c r="AN53" s="334">
        <v>25789</v>
      </c>
      <c r="AO53" s="335">
        <v>32.700000000000003</v>
      </c>
      <c r="AP53" s="336">
        <v>93492</v>
      </c>
      <c r="AQ53" s="337">
        <v>-13.6</v>
      </c>
      <c r="AR53" s="338">
        <v>46.3</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557</v>
      </c>
      <c r="AM54" s="341">
        <v>205388</v>
      </c>
      <c r="AN54" s="342">
        <v>18231</v>
      </c>
      <c r="AO54" s="343">
        <v>40.299999999999997</v>
      </c>
      <c r="AP54" s="344">
        <v>53316</v>
      </c>
      <c r="AQ54" s="345">
        <v>6</v>
      </c>
      <c r="AR54" s="346">
        <v>34.299999999999997</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559</v>
      </c>
      <c r="AL55" s="325"/>
      <c r="AM55" s="333">
        <v>456953</v>
      </c>
      <c r="AN55" s="334">
        <v>40781</v>
      </c>
      <c r="AO55" s="335">
        <v>58.1</v>
      </c>
      <c r="AP55" s="336">
        <v>94796</v>
      </c>
      <c r="AQ55" s="337">
        <v>1.4</v>
      </c>
      <c r="AR55" s="338">
        <v>56.7</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557</v>
      </c>
      <c r="AM56" s="341">
        <v>361813</v>
      </c>
      <c r="AN56" s="342">
        <v>32290</v>
      </c>
      <c r="AO56" s="343">
        <v>77.099999999999994</v>
      </c>
      <c r="AP56" s="344">
        <v>55781</v>
      </c>
      <c r="AQ56" s="345">
        <v>4.5999999999999996</v>
      </c>
      <c r="AR56" s="346">
        <v>72.5</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560</v>
      </c>
      <c r="AL57" s="325"/>
      <c r="AM57" s="333">
        <v>691184</v>
      </c>
      <c r="AN57" s="334">
        <v>62291</v>
      </c>
      <c r="AO57" s="335">
        <v>52.7</v>
      </c>
      <c r="AP57" s="336">
        <v>85942</v>
      </c>
      <c r="AQ57" s="337">
        <v>-9.3000000000000007</v>
      </c>
      <c r="AR57" s="338">
        <v>62</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557</v>
      </c>
      <c r="AM58" s="341">
        <v>584794</v>
      </c>
      <c r="AN58" s="342">
        <v>52703</v>
      </c>
      <c r="AO58" s="343">
        <v>63.2</v>
      </c>
      <c r="AP58" s="344">
        <v>48630</v>
      </c>
      <c r="AQ58" s="345">
        <v>-12.8</v>
      </c>
      <c r="AR58" s="346">
        <v>76</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561</v>
      </c>
      <c r="AL59" s="325"/>
      <c r="AM59" s="333">
        <v>306343</v>
      </c>
      <c r="AN59" s="334">
        <v>27796</v>
      </c>
      <c r="AO59" s="335">
        <v>-55.4</v>
      </c>
      <c r="AP59" s="336">
        <v>95007</v>
      </c>
      <c r="AQ59" s="337">
        <v>10.5</v>
      </c>
      <c r="AR59" s="338">
        <v>-65.900000000000006</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557</v>
      </c>
      <c r="AM60" s="341">
        <v>241317</v>
      </c>
      <c r="AN60" s="342">
        <v>21896</v>
      </c>
      <c r="AO60" s="343">
        <v>-58.5</v>
      </c>
      <c r="AP60" s="344">
        <v>48509</v>
      </c>
      <c r="AQ60" s="345">
        <v>-0.2</v>
      </c>
      <c r="AR60" s="346">
        <v>-58.3</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562</v>
      </c>
      <c r="AL61" s="347"/>
      <c r="AM61" s="348">
        <v>393375</v>
      </c>
      <c r="AN61" s="349">
        <v>35220</v>
      </c>
      <c r="AO61" s="350">
        <v>9</v>
      </c>
      <c r="AP61" s="351">
        <v>95498</v>
      </c>
      <c r="AQ61" s="352">
        <v>3.9</v>
      </c>
      <c r="AR61" s="338">
        <v>5.0999999999999996</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557</v>
      </c>
      <c r="AM62" s="341">
        <v>308321</v>
      </c>
      <c r="AN62" s="342">
        <v>27623</v>
      </c>
      <c r="AO62" s="343">
        <v>14</v>
      </c>
      <c r="AP62" s="344">
        <v>51311</v>
      </c>
      <c r="AQ62" s="345">
        <v>1</v>
      </c>
      <c r="AR62" s="346">
        <v>13</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H5dfxqOkXPKqwD4OLruyWSyoYh/VLKD6W3sayny85I+TpYVxfcK5ALWg5s8N33/m7X7u88sJaT1YGtYxEB6PPw==" saltValue="i7+LEjV+/SxIsFZKyDWxm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564</v>
      </c>
    </row>
    <row r="121" spans="125:125" ht="13.5" hidden="1" customHeight="1" x14ac:dyDescent="0.2">
      <c r="DU121" s="259"/>
    </row>
  </sheetData>
  <sheetProtection algorithmName="SHA-512" hashValue="rrV5hMRsBcSzY1WE07CmBQ5AqlezBdviBMPYwkWHJ3ZWMx6Kcr755iIyvdBaKLrp1oBZ0y2bkmzQKQg/ZKfiEw==" saltValue="/huX4SJWspJgyh24rRsFy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038EF3-0140-4A6F-BBA2-1D1DA0F21662}">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513</v>
      </c>
    </row>
  </sheetData>
  <sheetProtection algorithmName="SHA-512" hashValue="LDRxZt/U2ypUEZHDFD19CR9TY2q98Z6JVemjPF6hr8Oao7KZbhgyOVr+P4soicSJ7UPZ3do8P06i1n43VpGIFQ==" saltValue="WII9qcbtboZNtsv9Ydnbj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565</v>
      </c>
      <c r="G46" s="8" t="s">
        <v>566</v>
      </c>
      <c r="H46" s="8" t="s">
        <v>567</v>
      </c>
      <c r="I46" s="8" t="s">
        <v>568</v>
      </c>
      <c r="J46" s="9" t="s">
        <v>569</v>
      </c>
    </row>
    <row r="47" spans="2:10" ht="57.75" customHeight="1" x14ac:dyDescent="0.2">
      <c r="B47" s="10"/>
      <c r="C47" s="1139" t="s">
        <v>3</v>
      </c>
      <c r="D47" s="1139"/>
      <c r="E47" s="1140"/>
      <c r="F47" s="11">
        <v>41.15</v>
      </c>
      <c r="G47" s="12">
        <v>39.369999999999997</v>
      </c>
      <c r="H47" s="12">
        <v>37.99</v>
      </c>
      <c r="I47" s="12">
        <v>39.58</v>
      </c>
      <c r="J47" s="13">
        <v>54.06</v>
      </c>
    </row>
    <row r="48" spans="2:10" ht="57.75" customHeight="1" x14ac:dyDescent="0.2">
      <c r="B48" s="14"/>
      <c r="C48" s="1141" t="s">
        <v>4</v>
      </c>
      <c r="D48" s="1141"/>
      <c r="E48" s="1142"/>
      <c r="F48" s="15">
        <v>8.35</v>
      </c>
      <c r="G48" s="16">
        <v>7.02</v>
      </c>
      <c r="H48" s="16">
        <v>10.94</v>
      </c>
      <c r="I48" s="16">
        <v>23.29</v>
      </c>
      <c r="J48" s="17">
        <v>16.09</v>
      </c>
    </row>
    <row r="49" spans="2:10" ht="57.75" customHeight="1" thickBot="1" x14ac:dyDescent="0.25">
      <c r="B49" s="18"/>
      <c r="C49" s="1143" t="s">
        <v>5</v>
      </c>
      <c r="D49" s="1143"/>
      <c r="E49" s="1144"/>
      <c r="F49" s="19">
        <v>0.56000000000000005</v>
      </c>
      <c r="G49" s="20" t="s">
        <v>570</v>
      </c>
      <c r="H49" s="20">
        <v>5.26</v>
      </c>
      <c r="I49" s="20">
        <v>17.41</v>
      </c>
      <c r="J49" s="21">
        <v>6.14</v>
      </c>
    </row>
    <row r="50" spans="2:10" ht="13" x14ac:dyDescent="0.2"/>
  </sheetData>
  <sheetProtection algorithmName="SHA-512" hashValue="t5rrjo6t84E/ISneiT1sEHrxTrL9ck9dd78iiOZrasbMOxS0EKQ8dk4ycmQD3oWLIhR5tCkO8GBUsCWXYnPacQ==" saltValue="LtgOw8CFDez2qIHuWPF/v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cp:keywords/>
  <dc:description/>
  <cp:lastPrinted>2024-03-15T09:43:07Z</cp:lastPrinted>
  <dcterms:created xsi:type="dcterms:W3CDTF">2024-02-05T00:32:15Z</dcterms:created>
  <dcterms:modified xsi:type="dcterms:W3CDTF">2024-03-15T09:43:11Z</dcterms:modified>
  <cp:category/>
</cp:coreProperties>
</file>