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財政係\03・決算統計\R05\55_財政状況資料集\05_確定版\"/>
    </mc:Choice>
  </mc:AlternateContent>
  <xr:revisionPtr revIDLastSave="0" documentId="13_ncr:1_{C1AE6027-660A-48B4-9D12-1D8FCE9C8FCC}"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BE36" i="10"/>
  <c r="AM36" i="10"/>
  <c r="C36" i="10"/>
  <c r="BE35" i="10"/>
  <c r="C35" i="10"/>
  <c r="BE34" i="10"/>
  <c r="C34" i="10"/>
  <c r="U34" i="10" l="1"/>
  <c r="U35" i="10" s="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CO34" i="10" l="1"/>
  <c r="CO35" i="10" s="1"/>
  <c r="CO36" i="10" s="1"/>
</calcChain>
</file>

<file path=xl/sharedStrings.xml><?xml version="1.0" encoding="utf-8"?>
<sst xmlns="http://schemas.openxmlformats.org/spreadsheetml/2006/main" count="1166" uniqueCount="582">
  <si>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</si>
  <si>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</si>
  <si>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</si>
  <si>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</si>
  <si>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</si>
  <si>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</si>
  <si>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</si>
  <si>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</si>
  <si>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</si>
  <si>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</si>
  <si>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</si>
  <si>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</si>
  <si>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</si>
  <si>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</si>
  <si>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</si>
  <si>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</si>
  <si>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</si>
  <si>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</si>
  <si>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</si>
  <si>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</si>
  <si>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</si>
  <si>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</si>
  <si>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</si>
  <si>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</si>
  <si>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</si>
  <si>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</si>
  <si>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</si>
  <si>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</si>
  <si>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</si>
  <si>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</si>
  <si>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</si>
  <si>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</si>
  <si>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</si>
  <si>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</si>
  <si>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</si>
  <si>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</si>
  <si>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</si>
  <si>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</si>
  <si>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</si>
  <si>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</si>
  <si>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</si>
  <si>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</si>
  <si>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</si>
  <si>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</si>
  <si>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</si>
  <si>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</si>
  <si>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</si>
  <si>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</si>
  <si>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</si>
  <si>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</si>
  <si>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</si>
  <si>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</si>
  <si>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</si>
  <si>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</si>
  <si>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</si>
  <si>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</si>
  <si>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</si>
  <si>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</si>
  <si>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</si>
  <si>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</si>
  <si>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</si>
  <si>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</si>
  <si>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</si>
  <si>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</si>
  <si>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</si>
  <si>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</si>
  <si>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</si>
  <si>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</si>
  <si>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</si>
  <si>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</si>
  <si>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</si>
  <si>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</si>
  <si>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</si>
  <si>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</si>
  <si>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</si>
  <si>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</si>
  <si>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</si>
  <si>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</si>
  <si>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</si>
  <si>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</si>
  <si>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</si>
  <si>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</si>
  <si>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</si>
  <si>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</si>
  <si>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</si>
  <si>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</si>
  <si>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</si>
  <si>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</si>
  <si>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</si>
  <si>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</si>
  <si>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</si>
  <si>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</si>
  <si>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</si>
  <si>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</si>
  <si>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</si>
  <si>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</si>
  <si>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</si>
  <si>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</si>
  <si>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</si>
  <si>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玉村町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</si>
  <si>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</si>
  <si>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</si>
  <si>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</si>
  <si>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</si>
  <si>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</si>
  <si>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</si>
  <si>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</si>
  <si>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</si>
  <si>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</si>
  <si>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</si>
  <si>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</si>
  <si>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</si>
  <si>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</si>
  <si>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</si>
  <si>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</si>
  <si>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</si>
  <si>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</si>
  <si>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</si>
  <si>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</si>
  <si>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</si>
  <si>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</si>
  <si>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</si>
  <si>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</si>
  <si>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</si>
  <si>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</si>
  <si>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</si>
  <si>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</si>
  <si>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</si>
  <si>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</si>
  <si>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</si>
  <si>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</si>
  <si>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</si>
  <si>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</si>
  <si>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</si>
  <si>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</si>
  <si>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</si>
  <si>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</si>
  <si>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</si>
  <si>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</si>
  <si>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</si>
  <si>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</si>
  <si>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</si>
  <si>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</si>
  <si>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</si>
  <si>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</si>
  <si>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</si>
  <si>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</si>
  <si>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</si>
  <si>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</si>
  <si>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</si>
  <si>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</si>
  <si>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</si>
  <si>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</si>
  <si>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</si>
  <si>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</si>
  <si>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</si>
  <si>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</si>
  <si>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</si>
  <si>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</si>
  <si>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</si>
  <si>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</si>
  <si>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</si>
  <si>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</si>
  <si>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</si>
  <si>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</si>
  <si>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</si>
  <si>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</si>
  <si>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</si>
  <si>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</si>
  <si>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</si>
  <si>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</si>
  <si>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</si>
  <si>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</si>
  <si>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</si>
  <si>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</si>
  <si>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</si>
  <si>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</si>
  <si>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</si>
  <si>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</si>
  <si>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</si>
  <si>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</si>
  <si>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</si>
  <si>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</si>
  <si>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</si>
  <si>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</si>
  <si>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</si>
  <si>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</si>
  <si>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</si>
  <si>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</si>
  <si>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</si>
  <si>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</si>
  <si>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</si>
  <si>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</si>
  <si>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</si>
  <si>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</si>
  <si>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</si>
  <si>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</si>
  <si>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</si>
  <si>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</si>
  <si>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</si>
  <si>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</si>
  <si>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</si>
  <si>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</si>
  <si>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</si>
  <si>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</si>
  <si>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</si>
  <si>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</si>
  <si>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</si>
  <si>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</si>
  <si>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</si>
  <si>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</si>
  <si>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</si>
  <si>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</si>
  <si>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</si>
  <si>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群馬県玉村町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</si>
  <si>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</si>
  <si>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</si>
  <si>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</si>
  <si>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</si>
  <si>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</si>
  <si>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</si>
  <si>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</si>
  <si>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</si>
  <si>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</si>
  <si>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</si>
  <si>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</si>
  <si>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</si>
  <si>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</si>
  <si>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</si>
  <si>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</si>
  <si>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</si>
  <si>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</si>
  <si>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</si>
  <si>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</si>
  <si>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</si>
  <si>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</si>
  <si>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</si>
  <si>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</si>
  <si>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</si>
  <si>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</si>
  <si>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</si>
  <si>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</si>
  <si>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</si>
  <si>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</si>
  <si>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</si>
  <si>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</si>
  <si>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</si>
  <si>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</si>
  <si>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</si>
  <si>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</si>
  <si>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</si>
  <si>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</si>
  <si>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</si>
  <si>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</si>
  <si>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</si>
  <si>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</si>
  <si>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</si>
  <si>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</si>
  <si>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</si>
  <si>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</si>
  <si>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</si>
  <si>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</si>
  <si>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</si>
  <si>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</si>
  <si>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</si>
  <si>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</si>
  <si>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</si>
  <si>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</si>
  <si>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</si>
  <si>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</si>
  <si>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</si>
  <si>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</si>
  <si>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</si>
  <si>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</si>
  <si>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</si>
  <si>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</si>
  <si>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</si>
  <si>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</si>
  <si>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</si>
  <si>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</si>
  <si>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</si>
  <si>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</si>
  <si>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</si>
  <si>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</si>
  <si>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</si>
  <si>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</si>
  <si>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</si>
  <si>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</si>
  <si>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</si>
  <si>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</si>
  <si>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</si>
  <si>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</si>
  <si>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</si>
  <si>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</si>
  <si>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</si>
  <si>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</si>
  <si>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</si>
  <si>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</si>
  <si>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</si>
  <si>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</si>
  <si>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</si>
  <si>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</si>
  <si>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</si>
  <si>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</si>
  <si>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</si>
  <si>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</si>
  <si>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</si>
  <si>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</si>
  <si>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</si>
  <si>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</si>
  <si>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</si>
  <si>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</si>
  <si>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</si>
  <si>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</si>
  <si>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</si>
  <si>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</si>
  <si>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</si>
  <si>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</si>
  <si>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</si>
  <si>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</si>
  <si>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</si>
  <si>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</si>
  <si>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</si>
  <si>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</si>
  <si>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</si>
  <si>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</si>
  <si>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</si>
  <si>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</si>
  <si>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</si>
  <si>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</si>
  <si>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</si>
  <si>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</si>
  <si>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</si>
  <si>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</si>
  <si>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</si>
  <si>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</si>
  <si>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</si>
  <si>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</si>
  <si>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</si>
  <si>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</si>
  <si>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</si>
  <si>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</si>
  <si>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</si>
  <si>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</si>
  <si>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</si>
  <si>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</si>
  <si>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</si>
  <si>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</si>
  <si>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</si>
  <si>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</si>
  <si>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</si>
  <si>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</si>
  <si>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</si>
  <si>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</si>
  <si>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</si>
  <si>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</si>
  <si>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</si>
  <si>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</si>
  <si>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</si>
  <si>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</si>
  <si>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</si>
  <si>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</si>
  <si>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</si>
  <si>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</si>
  <si>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</si>
  <si>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</si>
  <si>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群馬県玉村町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</si>
  <si>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</si>
  <si>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</si>
  <si>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</si>
  <si>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</si>
  <si>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</si>
  <si>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</si>
  <si>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</si>
  <si>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</si>
  <si>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</si>
  <si>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</si>
  <si>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</si>
  <si>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</si>
  <si>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</si>
  <si>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</si>
  <si>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</si>
  <si>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</si>
  <si>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</si>
  <si>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</si>
  <si>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</si>
  <si>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</si>
  <si>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</si>
  <si>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</si>
  <si>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</si>
  <si>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</si>
  <si>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</si>
  <si>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</si>
  <si>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</si>
  <si>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</si>
  <si>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</si>
  <si>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</si>
  <si>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</si>
  <si>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</si>
  <si>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</si>
  <si>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</si>
  <si>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</si>
  <si>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</si>
  <si>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介護予防サービス事業特別会計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</si>
  <si>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</si>
  <si>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</si>
  <si>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</si>
  <si>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</si>
  <si>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</si>
  <si>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</si>
  <si>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</si>
  <si>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</si>
  <si>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</si>
  <si>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</si>
  <si>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</si>
  <si>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</si>
  <si>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</si>
  <si>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</si>
  <si>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</si>
  <si>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</si>
  <si>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</si>
  <si>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</si>
  <si>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</si>
  <si>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</si>
  <si>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</si>
  <si>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</si>
  <si>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</si>
  <si>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</si>
  <si>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</si>
  <si>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</si>
  <si>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</si>
  <si>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</si>
  <si>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</si>
  <si>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</si>
  <si>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</si>
  <si>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</si>
  <si>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</si>
  <si>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</si>
  <si>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</si>
  <si>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</si>
  <si>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</si>
  <si>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</si>
  <si>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</si>
  <si>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</si>
  <si>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</si>
  <si>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</si>
  <si>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</si>
  <si>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</si>
  <si>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</si>
  <si>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</si>
  <si>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</si>
  <si>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</si>
  <si>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</si>
  <si>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</si>
  <si>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</si>
  <si>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</si>
  <si>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</si>
  <si>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</si>
  <si>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</si>
  <si>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</si>
  <si>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</si>
  <si>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</si>
  <si>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</si>
  <si>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</si>
  <si>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</si>
  <si>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</si>
  <si>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介護予防サービス事業特別会計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</si>
  <si>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</si>
  <si>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</si>
  <si>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</si>
  <si>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</si>
  <si>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</si>
  <si>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</si>
  <si>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</si>
  <si>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</si>
  <si>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</si>
  <si>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</si>
  <si>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</si>
  <si>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</si>
  <si>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</si>
  <si>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</si>
  <si>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</si>
  <si>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</si>
  <si>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</si>
  <si>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</si>
  <si>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</si>
  <si>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</si>
  <si>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</si>
  <si>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</si>
  <si>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</si>
  <si>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</si>
  <si>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</si>
  <si>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</si>
  <si>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</si>
  <si>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</si>
  <si>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</si>
  <si>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</si>
  <si>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</si>
  <si>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</si>
  <si>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</si>
  <si>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</si>
  <si>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</si>
  <si>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</si>
  <si>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</si>
  <si>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</si>
  <si>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</si>
  <si>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</si>
  <si>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</si>
  <si>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</si>
  <si>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</si>
  <si>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</si>
  <si>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</si>
  <si>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</si>
  <si>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</si>
  <si>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</si>
  <si>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</si>
  <si>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</si>
  <si>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</si>
  <si>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</si>
  <si>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</si>
  <si>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</si>
  <si>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</si>
  <si>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</si>
  <si>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</si>
  <si>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</si>
  <si>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</si>
  <si>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</si>
  <si>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</si>
  <si>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</si>
  <si>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</si>
  <si>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</si>
  <si>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</si>
  <si>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</si>
  <si>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</si>
  <si>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</si>
  <si>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</si>
  <si>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</si>
  <si>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</si>
  <si>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</si>
  <si>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</si>
  <si>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</si>
  <si>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</si>
  <si>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</si>
  <si>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</si>
  <si>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</si>
  <si>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</si>
  <si>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</si>
  <si>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</si>
  <si>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</si>
  <si>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</si>
  <si>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</si>
  <si>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3.37</t>
  </si>
  <si>
    <t>▲ 2.09</t>
  </si>
  <si>
    <t>一般会計</t>
  </si>
  <si>
    <t>水道事業会計</t>
  </si>
  <si>
    <t>介護保険特別会計</t>
  </si>
  <si>
    <t>国民健康保険特別会計</t>
  </si>
  <si>
    <t>下水道事業会計</t>
  </si>
  <si>
    <t>後期高齢者医療特別会計</t>
  </si>
  <si>
    <t>介護予防サービス事業特別会計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</si>
  <si>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</si>
  <si>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</si>
  <si>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</si>
  <si>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</si>
  <si>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</si>
  <si>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</si>
  <si>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</si>
  <si>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</si>
  <si>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　　　　－</t>
  </si>
  <si>
    <t>群馬県市町村会館管理組合</t>
  </si>
  <si>
    <t>群馬県市町村総合事務組合</t>
  </si>
  <si>
    <t>群馬県後期高齢者医療広域連合（一般会計）</t>
  </si>
  <si>
    <t>群馬県後期高齢者医療広域連合（事業会計）</t>
  </si>
  <si>
    <t>玉村町農業公社</t>
  </si>
  <si>
    <t>玉村町文化振興財団</t>
  </si>
  <si>
    <t>玉村町土地開発公社</t>
  </si>
  <si>
    <t>○</t>
    <phoneticPr fontId="2"/>
  </si>
  <si>
    <t>都市計画事業基金</t>
    <phoneticPr fontId="5"/>
  </si>
  <si>
    <t>ふるさと創生基金</t>
    <phoneticPr fontId="2"/>
  </si>
  <si>
    <t>学校教育施設整備基金</t>
    <rPh sb="0" eb="2">
      <t>ガッコウ</t>
    </rPh>
    <rPh sb="2" eb="4">
      <t>キョウイク</t>
    </rPh>
    <rPh sb="4" eb="6">
      <t>シセツ</t>
    </rPh>
    <rPh sb="6" eb="8">
      <t>セイビ</t>
    </rPh>
    <rPh sb="8" eb="10">
      <t>キキン</t>
    </rPh>
    <phoneticPr fontId="2"/>
  </si>
  <si>
    <t>地域福祉基金</t>
    <phoneticPr fontId="2"/>
  </si>
  <si>
    <t>田中奨学基金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</si>
</sst>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96AE-4C9B-B21B-05BE60401D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26188</c:v>
                </c:pt>
                <c:pt idx="1">
                  <c:v>30108</c:v>
                </c:pt>
                <c:pt idx="2">
                  <c:v>27403</c:v>
                </c:pt>
                <c:pt idx="3">
                  <c:v>48776</c:v>
                </c:pt>
                <c:pt idx="4">
                  <c:v>26620</c:v>
                </c:pt>
              </c:numCache>
            </c:numRef>
          </c:val>
          <c:smooth val="0"/>
          <c:extLst>
            <c:ext xmlns:c16="http://schemas.microsoft.com/office/drawing/2014/chart" uri="{C3380CC4-5D6E-409C-BE32-E72D297353CC}">
              <c16:uniqueId val="{00000001-96AE-4C9B-B21B-05BE60401D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7.75</c:v>
                </c:pt>
                <c:pt idx="1">
                  <c:v>9.01</c:v>
                </c:pt>
                <c:pt idx="2">
                  <c:v>10.94</c:v>
                </c:pt>
                <c:pt idx="3">
                  <c:v>11.03</c:v>
                </c:pt>
                <c:pt idx="4">
                  <c:v>11.68</c:v>
                </c:pt>
              </c:numCache>
            </c:numRef>
          </c:val>
          <c:extLst>
            <c:ext xmlns:c16="http://schemas.microsoft.com/office/drawing/2014/chart" uri="{C3380CC4-5D6E-409C-BE32-E72D297353CC}">
              <c16:uniqueId val="{00000000-7C05-45B5-87CD-1B1BD82BF5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17.07</c:v>
                </c:pt>
                <c:pt idx="1">
                  <c:v>23.94</c:v>
                </c:pt>
                <c:pt idx="2">
                  <c:v>22.14</c:v>
                </c:pt>
                <c:pt idx="3">
                  <c:v>26.47</c:v>
                </c:pt>
                <c:pt idx="4">
                  <c:v>34.1</c:v>
                </c:pt>
              </c:numCache>
            </c:numRef>
          </c:val>
          <c:extLst>
            <c:ext xmlns:c16="http://schemas.microsoft.com/office/drawing/2014/chart" uri="{C3380CC4-5D6E-409C-BE32-E72D297353CC}">
              <c16:uniqueId val="{00000001-7C05-45B5-87CD-1B1BD82BF5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-3.37</c:v>
                </c:pt>
                <c:pt idx="1">
                  <c:v>4.03</c:v>
                </c:pt>
                <c:pt idx="2">
                  <c:v>-2.09</c:v>
                </c:pt>
                <c:pt idx="3">
                  <c:v>0.56000000000000005</c:v>
                </c:pt>
                <c:pt idx="4">
                  <c:v>1.67</c:v>
                </c:pt>
              </c:numCache>
            </c:numRef>
          </c:val>
          <c:smooth val="0"/>
          <c:extLst>
            <c:ext xmlns:c16="http://schemas.microsoft.com/office/drawing/2014/chart" uri="{C3380CC4-5D6E-409C-BE32-E72D297353CC}">
              <c16:uniqueId val="{00000002-7C05-45B5-87CD-1B1BD82BF5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14.3</c:v>
                </c:pt>
                <c:pt idx="2">
                  <c:v>#N/A</c:v>
                </c:pt>
                <c:pt idx="3">
                  <c:v>14.25</c:v>
                </c:pt>
                <c:pt idx="4">
                  <c:v>0</c:v>
                </c:pt>
                <c:pt idx="5">
                  <c:v>0</c:v>
                </c:pt>
                <c:pt idx="6">
                  <c:v>0</c:v>
                </c:pt>
                <c:pt idx="7">
                  <c:v>0</c:v>
                </c:pt>
                <c:pt idx="8">
                  <c:v>0</c:v>
                </c:pt>
                <c:pt idx="9">
                  <c:v>0</c:v>
                </c:pt>
              </c:numCache>
            </c:numRef>
          </c:val>
          <c:extLst>
            <c:ext xmlns:c16="http://schemas.microsoft.com/office/drawing/2014/chart" uri="{C3380CC4-5D6E-409C-BE32-E72D297353CC}">
              <c16:uniqueId val="{00000000-F92C-4B8B-ACEB-34A880CC91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2C-4B8B-ACEB-34A880CC91F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92C-4B8B-ACEB-34A880CC91F0}"/>
            </c:ext>
          </c:extLst>
        </c:ser>
        <c:ser>
          <c:idx val="3"/>
          <c:order val="3"/>
          <c:tx>
            <c:strRef>
              <c:f>データシート!$A$30</c:f>
              <c:strCache>
                <c:ptCount val="1"/>
                <c:pt idx="0">
                  <c:v>介護予防サービス事業特別会計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92C-4B8B-ACEB-34A880CC91F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4-F92C-4B8B-ACEB-34A880CC91F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1.24</c:v>
                </c:pt>
                <c:pt idx="6">
                  <c:v>#N/A</c:v>
                </c:pt>
                <c:pt idx="7">
                  <c:v>1.38</c:v>
                </c:pt>
                <c:pt idx="8">
                  <c:v>#N/A</c:v>
                </c:pt>
                <c:pt idx="9">
                  <c:v>1.42</c:v>
                </c:pt>
              </c:numCache>
            </c:numRef>
          </c:val>
          <c:extLst>
            <c:ext xmlns:c16="http://schemas.microsoft.com/office/drawing/2014/chart" uri="{C3380CC4-5D6E-409C-BE32-E72D297353CC}">
              <c16:uniqueId val="{00000005-F92C-4B8B-ACEB-34A880CC91F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2.12</c:v>
                </c:pt>
                <c:pt idx="2">
                  <c:v>#N/A</c:v>
                </c:pt>
                <c:pt idx="3">
                  <c:v>2.06</c:v>
                </c:pt>
                <c:pt idx="4">
                  <c:v>#N/A</c:v>
                </c:pt>
                <c:pt idx="5">
                  <c:v>1.86</c:v>
                </c:pt>
                <c:pt idx="6">
                  <c:v>#N/A</c:v>
                </c:pt>
                <c:pt idx="7">
                  <c:v>2.3199999999999998</c:v>
                </c:pt>
                <c:pt idx="8">
                  <c:v>#N/A</c:v>
                </c:pt>
                <c:pt idx="9">
                  <c:v>1.79</c:v>
                </c:pt>
              </c:numCache>
            </c:numRef>
          </c:val>
          <c:extLst>
            <c:ext xmlns:c16="http://schemas.microsoft.com/office/drawing/2014/chart" uri="{C3380CC4-5D6E-409C-BE32-E72D297353CC}">
              <c16:uniqueId val="{00000006-F92C-4B8B-ACEB-34A880CC91F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3.54</c:v>
                </c:pt>
                <c:pt idx="2">
                  <c:v>#N/A</c:v>
                </c:pt>
                <c:pt idx="3">
                  <c:v>3.55</c:v>
                </c:pt>
                <c:pt idx="4">
                  <c:v>#N/A</c:v>
                </c:pt>
                <c:pt idx="5">
                  <c:v>3.15</c:v>
                </c:pt>
                <c:pt idx="6">
                  <c:v>#N/A</c:v>
                </c:pt>
                <c:pt idx="7">
                  <c:v>3.49</c:v>
                </c:pt>
                <c:pt idx="8">
                  <c:v>#N/A</c:v>
                </c:pt>
                <c:pt idx="9">
                  <c:v>3.82</c:v>
                </c:pt>
              </c:numCache>
            </c:numRef>
          </c:val>
          <c:extLst>
            <c:ext xmlns:c16="http://schemas.microsoft.com/office/drawing/2014/chart" uri="{C3380CC4-5D6E-409C-BE32-E72D297353CC}">
              <c16:uniqueId val="{00000007-F92C-4B8B-ACEB-34A880CC91F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10.15</c:v>
                </c:pt>
                <c:pt idx="2">
                  <c:v>#N/A</c:v>
                </c:pt>
                <c:pt idx="3">
                  <c:v>10.69</c:v>
                </c:pt>
                <c:pt idx="4">
                  <c:v>#N/A</c:v>
                </c:pt>
                <c:pt idx="5">
                  <c:v>10.37</c:v>
                </c:pt>
                <c:pt idx="6">
                  <c:v>#N/A</c:v>
                </c:pt>
                <c:pt idx="7">
                  <c:v>9.89</c:v>
                </c:pt>
                <c:pt idx="8">
                  <c:v>#N/A</c:v>
                </c:pt>
                <c:pt idx="9">
                  <c:v>10.1</c:v>
                </c:pt>
              </c:numCache>
            </c:numRef>
          </c:val>
          <c:extLst>
            <c:ext xmlns:c16="http://schemas.microsoft.com/office/drawing/2014/chart" uri="{C3380CC4-5D6E-409C-BE32-E72D297353CC}">
              <c16:uniqueId val="{00000008-F92C-4B8B-ACEB-34A880CC91F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7.74</c:v>
                </c:pt>
                <c:pt idx="2">
                  <c:v>#N/A</c:v>
                </c:pt>
                <c:pt idx="3">
                  <c:v>9.01</c:v>
                </c:pt>
                <c:pt idx="4">
                  <c:v>#N/A</c:v>
                </c:pt>
                <c:pt idx="5">
                  <c:v>10.94</c:v>
                </c:pt>
                <c:pt idx="6">
                  <c:v>#N/A</c:v>
                </c:pt>
                <c:pt idx="7">
                  <c:v>11.03</c:v>
                </c:pt>
                <c:pt idx="8">
                  <c:v>#N/A</c:v>
                </c:pt>
                <c:pt idx="9">
                  <c:v>11.68</c:v>
                </c:pt>
              </c:numCache>
            </c:numRef>
          </c:val>
          <c:extLst>
            <c:ext xmlns:c16="http://schemas.microsoft.com/office/drawing/2014/chart" uri="{C3380CC4-5D6E-409C-BE32-E72D297353CC}">
              <c16:uniqueId val="{00000009-F92C-4B8B-ACEB-34A880CC91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963</c:v>
                </c:pt>
                <c:pt idx="5">
                  <c:v>981</c:v>
                </c:pt>
                <c:pt idx="8">
                  <c:v>935</c:v>
                </c:pt>
                <c:pt idx="11">
                  <c:v>922</c:v>
                </c:pt>
                <c:pt idx="14">
                  <c:v>939</c:v>
                </c:pt>
              </c:numCache>
            </c:numRef>
          </c:val>
          <c:extLst>
            <c:ext xmlns:c16="http://schemas.microsoft.com/office/drawing/2014/chart" uri="{C3380CC4-5D6E-409C-BE32-E72D297353CC}">
              <c16:uniqueId val="{00000000-2137-42FD-907E-2525FAD226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37-42FD-907E-2525FAD226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137-42FD-907E-2525FAD226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37-42FD-907E-2525FAD226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322</c:v>
                </c:pt>
                <c:pt idx="3">
                  <c:v>334</c:v>
                </c:pt>
                <c:pt idx="6">
                  <c:v>297</c:v>
                </c:pt>
                <c:pt idx="9">
                  <c:v>284</c:v>
                </c:pt>
                <c:pt idx="12">
                  <c:v>279</c:v>
                </c:pt>
              </c:numCache>
            </c:numRef>
          </c:val>
          <c:extLst>
            <c:ext xmlns:c16="http://schemas.microsoft.com/office/drawing/2014/chart" uri="{C3380CC4-5D6E-409C-BE32-E72D297353CC}">
              <c16:uniqueId val="{00000004-2137-42FD-907E-2525FAD226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37-42FD-907E-2525FAD226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37-42FD-907E-2525FAD226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956</c:v>
                </c:pt>
                <c:pt idx="3">
                  <c:v>902</c:v>
                </c:pt>
                <c:pt idx="6">
                  <c:v>896</c:v>
                </c:pt>
                <c:pt idx="9">
                  <c:v>900</c:v>
                </c:pt>
                <c:pt idx="12">
                  <c:v>880</c:v>
                </c:pt>
              </c:numCache>
            </c:numRef>
          </c:val>
          <c:extLst>
            <c:ext xmlns:c16="http://schemas.microsoft.com/office/drawing/2014/chart" uri="{C3380CC4-5D6E-409C-BE32-E72D297353CC}">
              <c16:uniqueId val="{00000007-2137-42FD-907E-2525FAD226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315</c:v>
                </c:pt>
                <c:pt idx="2">
                  <c:v>#N/A</c:v>
                </c:pt>
                <c:pt idx="3">
                  <c:v>#N/A</c:v>
                </c:pt>
                <c:pt idx="4">
                  <c:v>255</c:v>
                </c:pt>
                <c:pt idx="5">
                  <c:v>#N/A</c:v>
                </c:pt>
                <c:pt idx="6">
                  <c:v>#N/A</c:v>
                </c:pt>
                <c:pt idx="7">
                  <c:v>258</c:v>
                </c:pt>
                <c:pt idx="8">
                  <c:v>#N/A</c:v>
                </c:pt>
                <c:pt idx="9">
                  <c:v>#N/A</c:v>
                </c:pt>
                <c:pt idx="10">
                  <c:v>262</c:v>
                </c:pt>
                <c:pt idx="11">
                  <c:v>#N/A</c:v>
                </c:pt>
                <c:pt idx="12">
                  <c:v>#N/A</c:v>
                </c:pt>
                <c:pt idx="13">
                  <c:v>220</c:v>
                </c:pt>
                <c:pt idx="14">
                  <c:v>#N/A</c:v>
                </c:pt>
              </c:numCache>
            </c:numRef>
          </c:val>
          <c:smooth val="0"/>
          <c:extLst>
            <c:ext xmlns:c16="http://schemas.microsoft.com/office/drawing/2014/chart" uri="{C3380CC4-5D6E-409C-BE32-E72D297353CC}">
              <c16:uniqueId val="{00000008-2137-42FD-907E-2525FAD226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11403</c:v>
                </c:pt>
                <c:pt idx="5">
                  <c:v>11256</c:v>
                </c:pt>
                <c:pt idx="8">
                  <c:v>11185</c:v>
                </c:pt>
                <c:pt idx="11">
                  <c:v>11304</c:v>
                </c:pt>
                <c:pt idx="14">
                  <c:v>10951</c:v>
                </c:pt>
              </c:numCache>
            </c:numRef>
          </c:val>
          <c:extLst>
            <c:ext xmlns:c16="http://schemas.microsoft.com/office/drawing/2014/chart" uri="{C3380CC4-5D6E-409C-BE32-E72D297353CC}">
              <c16:uniqueId val="{00000000-3226-4522-977A-79CA9E2DB8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722</c:v>
                </c:pt>
                <c:pt idx="5">
                  <c:v>740</c:v>
                </c:pt>
                <c:pt idx="8">
                  <c:v>786</c:v>
                </c:pt>
                <c:pt idx="11">
                  <c:v>815</c:v>
                </c:pt>
                <c:pt idx="14">
                  <c:v>809</c:v>
                </c:pt>
              </c:numCache>
            </c:numRef>
          </c:val>
          <c:extLst>
            <c:ext xmlns:c16="http://schemas.microsoft.com/office/drawing/2014/chart" uri="{C3380CC4-5D6E-409C-BE32-E72D297353CC}">
              <c16:uniqueId val="{00000001-3226-4522-977A-79CA9E2DB8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2334</c:v>
                </c:pt>
                <c:pt idx="5">
                  <c:v>3209</c:v>
                </c:pt>
                <c:pt idx="8">
                  <c:v>3298</c:v>
                </c:pt>
                <c:pt idx="11">
                  <c:v>4051</c:v>
                </c:pt>
                <c:pt idx="14">
                  <c:v>4867</c:v>
                </c:pt>
              </c:numCache>
            </c:numRef>
          </c:val>
          <c:extLst>
            <c:ext xmlns:c16="http://schemas.microsoft.com/office/drawing/2014/chart" uri="{C3380CC4-5D6E-409C-BE32-E72D297353CC}">
              <c16:uniqueId val="{00000002-3226-4522-977A-79CA9E2DB8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26-4522-977A-79CA9E2DB8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26-4522-977A-79CA9E2DB8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c:v>
                </c:pt>
                <c:pt idx="3">
                  <c:v>18</c:v>
                </c:pt>
                <c:pt idx="6">
                  <c:v>1</c:v>
                </c:pt>
                <c:pt idx="9">
                  <c:v>0</c:v>
                </c:pt>
                <c:pt idx="12">
                  <c:v>3</c:v>
                </c:pt>
              </c:numCache>
            </c:numRef>
          </c:val>
          <c:extLst>
            <c:ext xmlns:c16="http://schemas.microsoft.com/office/drawing/2014/chart" uri="{C3380CC4-5D6E-409C-BE32-E72D297353CC}">
              <c16:uniqueId val="{00000005-3226-4522-977A-79CA9E2DB8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26-4522-977A-79CA9E2DB8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226-4522-977A-79CA9E2DB8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5047</c:v>
                </c:pt>
                <c:pt idx="3">
                  <c:v>5201</c:v>
                </c:pt>
                <c:pt idx="6">
                  <c:v>5376</c:v>
                </c:pt>
                <c:pt idx="9">
                  <c:v>5289</c:v>
                </c:pt>
                <c:pt idx="12">
                  <c:v>5088</c:v>
                </c:pt>
              </c:numCache>
            </c:numRef>
          </c:val>
          <c:extLst>
            <c:ext xmlns:c16="http://schemas.microsoft.com/office/drawing/2014/chart" uri="{C3380CC4-5D6E-409C-BE32-E72D297353CC}">
              <c16:uniqueId val="{00000008-3226-4522-977A-79CA9E2DB8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226-4522-977A-79CA9E2DB8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9894</c:v>
                </c:pt>
                <c:pt idx="3">
                  <c:v>9643</c:v>
                </c:pt>
                <c:pt idx="6">
                  <c:v>9416</c:v>
                </c:pt>
                <c:pt idx="9">
                  <c:v>9989</c:v>
                </c:pt>
                <c:pt idx="12">
                  <c:v>9628</c:v>
                </c:pt>
              </c:numCache>
            </c:numRef>
          </c:val>
          <c:extLst>
            <c:ext xmlns:c16="http://schemas.microsoft.com/office/drawing/2014/chart" uri="{C3380CC4-5D6E-409C-BE32-E72D297353CC}">
              <c16:uniqueId val="{0000000A-3226-4522-977A-79CA9E2DB8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487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226-4522-977A-79CA9E2DB8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1683</c:v>
                </c:pt>
                <c:pt idx="1">
                  <c:v>2103</c:v>
                </c:pt>
                <c:pt idx="2">
                  <c:v>2643</c:v>
                </c:pt>
              </c:numCache>
            </c:numRef>
          </c:val>
          <c:extLst>
            <c:ext xmlns:c16="http://schemas.microsoft.com/office/drawing/2014/chart" uri="{C3380CC4-5D6E-409C-BE32-E72D297353CC}">
              <c16:uniqueId val="{00000000-0D84-47BE-9308-8C7F1700F6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401</c:v>
                </c:pt>
                <c:pt idx="1">
                  <c:v>578</c:v>
                </c:pt>
                <c:pt idx="2">
                  <c:v>579</c:v>
                </c:pt>
              </c:numCache>
            </c:numRef>
          </c:val>
          <c:extLst>
            <c:ext xmlns:c16="http://schemas.microsoft.com/office/drawing/2014/chart" uri="{C3380CC4-5D6E-409C-BE32-E72D297353CC}">
              <c16:uniqueId val="{00000001-0D84-47BE-9308-8C7F1700F6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493</c:v>
                </c:pt>
                <c:pt idx="1">
                  <c:v>549</c:v>
                </c:pt>
                <c:pt idx="2">
                  <c:v>725</c:v>
                </c:pt>
              </c:numCache>
            </c:numRef>
          </c:val>
          <c:extLst>
            <c:ext xmlns:c16="http://schemas.microsoft.com/office/drawing/2014/chart" uri="{C3380CC4-5D6E-409C-BE32-E72D297353CC}">
              <c16:uniqueId val="{00000002-0D84-47BE-9308-8C7F1700F6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一般会計の元利償還金は、今年度は前年度比で</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減となっている。主な要因としては、臨時地方道整備事業（ふるさと農道）（</a:t>
          </a:r>
          <a:r>
            <a:rPr kumimoji="1" lang="en-US" altLang="ja-JP" sz="1200">
              <a:latin typeface="ＭＳ ゴシック" pitchFamily="49" charset="-128"/>
              <a:ea typeface="ＭＳ ゴシック" pitchFamily="49" charset="-128"/>
            </a:rPr>
            <a:t>H14</a:t>
          </a:r>
          <a:r>
            <a:rPr kumimoji="1" lang="ja-JP" altLang="en-US" sz="1200">
              <a:latin typeface="ＭＳ ゴシック" pitchFamily="49" charset="-128"/>
              <a:ea typeface="ＭＳ ゴシック" pitchFamily="49" charset="-128"/>
            </a:rPr>
            <a:t>借入）やクリーンセンター長寿命化工事（</a:t>
          </a:r>
          <a:r>
            <a:rPr kumimoji="1" lang="en-US" altLang="ja-JP" sz="1200">
              <a:latin typeface="ＭＳ ゴシック" pitchFamily="49" charset="-128"/>
              <a:ea typeface="ＭＳ ゴシック" pitchFamily="49" charset="-128"/>
            </a:rPr>
            <a:t>H23</a:t>
          </a:r>
          <a:r>
            <a:rPr kumimoji="1" lang="ja-JP" altLang="en-US" sz="1200">
              <a:latin typeface="ＭＳ ゴシック" pitchFamily="49" charset="-128"/>
              <a:ea typeface="ＭＳ ゴシック" pitchFamily="49" charset="-128"/>
            </a:rPr>
            <a:t>借入）、北部公園整備事業（Ｈ</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借入）、臨時地方道整備事業（</a:t>
          </a:r>
          <a:r>
            <a:rPr kumimoji="1" lang="en-US" altLang="ja-JP" sz="1200">
              <a:latin typeface="ＭＳ ゴシック" pitchFamily="49" charset="-128"/>
              <a:ea typeface="ＭＳ ゴシック" pitchFamily="49" charset="-128"/>
            </a:rPr>
            <a:t>H18</a:t>
          </a:r>
          <a:r>
            <a:rPr kumimoji="1" lang="ja-JP" altLang="en-US" sz="1200">
              <a:latin typeface="ＭＳ ゴシック" pitchFamily="49" charset="-128"/>
              <a:ea typeface="ＭＳ ゴシック" pitchFamily="49" charset="-128"/>
            </a:rPr>
            <a:t>借入）等の償還終了が挙げられる。</a:t>
          </a:r>
        </a:p>
        <a:p>
          <a:r>
            <a:rPr kumimoji="1" lang="ja-JP" altLang="en-US" sz="1200">
              <a:latin typeface="ＭＳ ゴシック" pitchFamily="49" charset="-128"/>
              <a:ea typeface="ＭＳ ゴシック" pitchFamily="49" charset="-128"/>
            </a:rPr>
            <a:t>　公営企業債（下水道事業債）の元利償還金に対する繰入金は対前年度比で</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％の減となった。</a:t>
          </a:r>
        </a:p>
        <a:p>
          <a:r>
            <a:rPr kumimoji="1" lang="ja-JP" altLang="en-US" sz="1200">
              <a:latin typeface="ＭＳ ゴシック" pitchFamily="49" charset="-128"/>
              <a:ea typeface="ＭＳ ゴシック" pitchFamily="49" charset="-128"/>
            </a:rPr>
            <a:t>　今後も、引き続き事業を適切に選択し、過度に地方債の発行に頼ることのない財政運営を心がけることで、中長期的な公債費負担の平準化を図る。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該当する積立なし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将来負担額である一般会計等に係る地方債の現在高は、前年度比</a:t>
          </a:r>
          <a:r>
            <a:rPr kumimoji="1" lang="en-US" altLang="ja-JP" sz="1200">
              <a:latin typeface="ＭＳ ゴシック" pitchFamily="49" charset="-128"/>
              <a:ea typeface="ＭＳ ゴシック" pitchFamily="49" charset="-128"/>
            </a:rPr>
            <a:t>3.6</a:t>
          </a:r>
          <a:r>
            <a:rPr kumimoji="1" lang="ja-JP" altLang="en-US" sz="1200">
              <a:latin typeface="ＭＳ ゴシック" pitchFamily="49" charset="-128"/>
              <a:ea typeface="ＭＳ ゴシック" pitchFamily="49" charset="-128"/>
            </a:rPr>
            <a:t>％減となった。これは、臨時地方道整備事業（ふるさと農道）（</a:t>
          </a:r>
          <a:r>
            <a:rPr kumimoji="1" lang="en-US" altLang="ja-JP" sz="1200">
              <a:latin typeface="ＭＳ ゴシック" pitchFamily="49" charset="-128"/>
              <a:ea typeface="ＭＳ ゴシック" pitchFamily="49" charset="-128"/>
            </a:rPr>
            <a:t>H14</a:t>
          </a:r>
          <a:r>
            <a:rPr kumimoji="1" lang="ja-JP" altLang="en-US" sz="1200">
              <a:latin typeface="ＭＳ ゴシック" pitchFamily="49" charset="-128"/>
              <a:ea typeface="ＭＳ ゴシック" pitchFamily="49" charset="-128"/>
            </a:rPr>
            <a:t>借入）やクリーンセンター長寿命化工事（</a:t>
          </a:r>
          <a:r>
            <a:rPr kumimoji="1" lang="en-US" altLang="ja-JP" sz="1200">
              <a:latin typeface="ＭＳ ゴシック" pitchFamily="49" charset="-128"/>
              <a:ea typeface="ＭＳ ゴシック" pitchFamily="49" charset="-128"/>
            </a:rPr>
            <a:t>H23</a:t>
          </a:r>
          <a:r>
            <a:rPr kumimoji="1" lang="ja-JP" altLang="en-US" sz="1200">
              <a:latin typeface="ＭＳ ゴシック" pitchFamily="49" charset="-128"/>
              <a:ea typeface="ＭＳ ゴシック" pitchFamily="49" charset="-128"/>
            </a:rPr>
            <a:t>借入）、北部公園整備事業（Ｈ</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借入）、臨時地方道整備事業（</a:t>
          </a:r>
          <a:r>
            <a:rPr kumimoji="1" lang="en-US" altLang="ja-JP" sz="1200">
              <a:latin typeface="ＭＳ ゴシック" pitchFamily="49" charset="-128"/>
              <a:ea typeface="ＭＳ ゴシック" pitchFamily="49" charset="-128"/>
            </a:rPr>
            <a:t>H18</a:t>
          </a:r>
          <a:r>
            <a:rPr kumimoji="1" lang="ja-JP" altLang="en-US" sz="1200">
              <a:latin typeface="ＭＳ ゴシック" pitchFamily="49" charset="-128"/>
              <a:ea typeface="ＭＳ ゴシック" pitchFamily="49" charset="-128"/>
            </a:rPr>
            <a:t>借入）等の償還終了が主な要因と考えられる。</a:t>
          </a:r>
        </a:p>
        <a:p>
          <a:r>
            <a:rPr kumimoji="1" lang="ja-JP" altLang="en-US" sz="1200">
              <a:latin typeface="ＭＳ ゴシック" pitchFamily="49" charset="-128"/>
              <a:ea typeface="ＭＳ ゴシック" pitchFamily="49" charset="-128"/>
            </a:rPr>
            <a:t>　公営企業債（下水道事業債）の繰入見込額は、平成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年度は増加傾向であったが令和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年連続で減少した。</a:t>
          </a:r>
        </a:p>
        <a:p>
          <a:r>
            <a:rPr kumimoji="1" lang="ja-JP" altLang="en-US" sz="1200">
              <a:latin typeface="ＭＳ ゴシック" pitchFamily="49" charset="-128"/>
              <a:ea typeface="ＭＳ ゴシック" pitchFamily="49" charset="-128"/>
            </a:rPr>
            <a:t>　基準財政需要額算入見込額は、対前年度比で</a:t>
          </a:r>
          <a:r>
            <a:rPr kumimoji="1" lang="en-US" altLang="ja-JP" sz="1200">
              <a:latin typeface="ＭＳ ゴシック" pitchFamily="49" charset="-128"/>
              <a:ea typeface="ＭＳ ゴシック" pitchFamily="49" charset="-128"/>
            </a:rPr>
            <a:t>3.1</a:t>
          </a:r>
          <a:r>
            <a:rPr kumimoji="1" lang="ja-JP" altLang="en-US" sz="1200">
              <a:latin typeface="ＭＳ ゴシック" pitchFamily="49" charset="-128"/>
              <a:ea typeface="ＭＳ ゴシック" pitchFamily="49" charset="-128"/>
            </a:rPr>
            <a:t>％減少、充当可能財源については、地方税、各種交付金の増加により、充当可能基金が増加し、将来負担比率は算定されなかった。</a:t>
          </a:r>
        </a:p>
        <a:p>
          <a:r>
            <a:rPr kumimoji="1" lang="ja-JP" altLang="en-US" sz="1200">
              <a:latin typeface="ＭＳ ゴシック" pitchFamily="49" charset="-128"/>
              <a:ea typeface="ＭＳ ゴシック" pitchFamily="49" charset="-128"/>
            </a:rPr>
            <a:t>　今後、地方債発行に際しては、後年度の元利償還金が基準財政需要額に算入される地方債を選択するとともに、新規事業の実施にあたっては将来の財政負担を見極め、持続可能な財政運営に努める。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群馬県玉村町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地方税、各種交付金の増加により、財政調整基金は取り崩さず決算剰余金処分、利子分も含め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万円を積み立てた。また、学校教育施設整備基金に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億円を積み立て、都市計画事業基金に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大型事業の推進等により平成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減少が著しかったが、近年では基金取り崩しの抑制のため事務事業見直し等による歳出改革を行い、民間委託・指定管理者制度の活用により経常的経費の削減に努めている。今年度は地方税、各種交付金等が増加したこともあり財政調整基金の繰り入れを行うことなく予算を執行することができた。今後は、個別施設計画による公共施設の適正な管理運営の実施、地域福祉計画や居場所づくりの推進による社会保障関係経費の抑制に努め、基金残高を考慮しながらバランスの取れた効率的な財政運営を目指していく。また、安定的な自主財源確保のため、ふるさと納税の推進や積極的な企業誘致、徹底した滞納整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都市計画事業基金：都市計画法に基づいて行う都市計画事業又は土地区画整理法に基づいて行う土地区画整理事業の推進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ふるさと創生基金：歴史、伝統、文化、産業を活かした地域づくりの増進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学校教育施設整備基金：学校教育施設の整備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地域福祉基金：高齢者、障害者及び児童の保健福祉の向上を図る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田中奨学基金：経済的な理由により就学困難な者に対し奨学金を支給する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年度剰余分の積立て及び都市計画税の積立てによる増加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の事業実施の財源として今後も基金を取り崩す見込みだが、「人口減少対策」「財政の健全化」を推進し安定的な自主財源の確保に努め、基金残高を考慮しながらバランスの取れた効率的な財政運営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万円のほか、積立金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億円、利子積立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万円により、合計で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社会保障関連経費の増加に加え、老朽化が進んでいる公共施設等（特に庁舎・クリーンセンター・学校施設）の整備・改修に多額の費用を要することが想定され、今後もやむをえず基金を取崩すことが見込まれる。基金残高を考慮しながらバランスの取れた効率的な財政運営により取り崩しの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令和元年度に債券運用を開始したことに加え、令和３年度に追加で債権運用を開始したことにより利子が増加し、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より効率的かつ安全な基金管理に努める。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935BDD4-B7DA-4231-9C40-D28DD0E94F31}"/>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A611A6B-5795-4FB4-BA29-BBD57FB53439}"/>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E9D4485-E6DD-4694-ABD2-CF35061C82E4}"/>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C2A48AF-0A2C-49BF-9087-E0D8E0895934}"/>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289F17C-C36D-4552-8144-4340A7D6C424}"/>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6313625-39AA-430C-BAAF-70AC50BD4784}"/>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2279FDB-0A7F-42CE-812B-09E02F57C2AC}"/>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07CDE1C-5F26-4D3D-BCB3-77FB8CB49D01}"/>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7D2067E-7A6A-4DF8-9045-B7098FA3DD59}"/>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FF29E49-A3AB-42F1-B10D-F377553B9DC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35,980
34,737
25.78
13,229,133
12,276,810
905,620
7,751,475
9,627,668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A6E1C14-27BC-4F0E-B28A-8B374D76B56D}"/>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4536255-0A2B-432E-B0A2-F657508CAEDD}"/>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FEBC034-1EE2-4EC1-9200-FC928C07ED27}"/>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E557B19-D171-47A0-96FD-620A9858BCAB}"/>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D7775B7-3B4D-43EA-9D12-9623D00C78E3}"/>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E829859-3FFF-4131-8693-F31C664430F9}"/>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9CFF0EF-CD03-4261-8FAA-4BD961BE968B}"/>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D005F81-A3D7-4F50-A23B-50E285EFC4B2}"/>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D341174-D35A-4C2F-8BB1-4537EF99DFAB}"/>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BB04D8F-56AA-4013-9AC4-A3CFEDDA5E7F}"/>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2BDE3B3-36FB-43A1-943A-508AA9B8D622}"/>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E4C0360-CD89-4A57-A75D-C21D9F559FA4}"/>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3A8D488-93A1-4E58-A715-D9EB09A77C7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ADE121D-D23C-4BD2-AADD-BC34A740932A}"/>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E80847E-BCD0-4DAA-B764-0EA4309B38E8}"/>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B0E2E69-ADFA-43A9-B0FE-D97C5A5E5A25}"/>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0CE93C5-BB91-4E15-A03B-C845358DF4F9}"/>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B3BA72B-58BB-4C52-B3BC-2D55386FCF4C}"/>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8A9B59A-CEDB-42EC-8FFD-FD17FEDBB46C}"/>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48605BD-ACCD-4D35-98AA-CAF2732E6FF8}"/>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CB15901-96A8-48B2-B24A-E6D037230CC3}"/>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5A680CB-F2BC-42F9-B027-810661D84E3A}"/>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BC1C033-2E5F-4D98-BD52-1E2CA58AE351}"/>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CFE76A2-79F0-4D77-A8ED-B774FB337366}"/>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DD1624E6-9EEB-4D15-A5DE-5FD4C11D8F62}"/>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70CBD3F-FD6F-4B50-A673-E8DDE76F1F29}"/>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4BB633A-A19C-4B77-822A-36CACEAC95CE}"/>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9B63D5D-AB75-42BC-98B9-FF6E551D151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CF130B8-784A-42D4-9DAA-12DB96770C0D}"/>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50C6EE4-81BB-4A77-9AC8-1F98CC5B529F}"/>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F3C1868-133C-467F-B8ED-30C4BB3284CD}"/>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7B2A04B-F60E-4E6F-A66E-526DCB63F4B8}"/>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C5EC72E-9BDD-4CDE-96CD-5CE310AC67B3}"/>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BD0E723-3FDC-48BB-890E-C9A65E5DF4B5}"/>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C49E850-3196-4DE8-9370-54E1CD0E0B89}"/>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08925CD-257E-4B0C-9661-9A0FED1BD0FD}"/>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12F9266-9A8B-461D-B216-3E09AEA36237}"/>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法人住民税や固定資産税が増加したものの、地方特例交付金が減少したことにより、昨年度より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0.74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今後、高崎玉村スマート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周辺地区まちづくり事業による企業誘致や産業振興を図ることにより、伸張性のある税源の確保と雇用環境の改善に努める。また、人口減少対策として実施した文化センター周辺まちづくり事業により税収の安定確保に繋げる。今後も既存事業をゼロベースの視点で見直すことにより歳出抑制を徹底し、適正な債権管理を実施する等の積極的な財源確保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29463C6-D938-405D-85ED-CD9C5ACDA15A}"/>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76232A3-2D79-4B14-AE38-5A82AF34C24B}"/>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563375E1-B7F5-4395-8585-6D26AA8260E4}"/>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5147464-6C32-4FB3-9F5C-DE7C0E9D070A}"/>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BA46A896-3DF3-4A0E-96EA-081B81B616FA}"/>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94DE2008-81D3-4DDD-8DE5-68FCE9DF1ACC}"/>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C56D8B5C-8348-49E1-9208-28E0D23FC219}"/>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EF5FE668-6DE9-4C57-88BD-ABBDD65F4B15}"/>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BEC68E0E-A40F-4673-85C7-AECB29916D0C}"/>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8C71EB24-45D7-4B56-9B35-EBF1A3DBA8ED}"/>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6D12D951-2F6A-4853-88B9-CF2FD8E5139F}"/>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BA9BE0E7-5E73-4EE4-8827-00810DBDD68D}"/>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1CEE46E7-B378-4A70-83DC-E4B9D8B6CE9A}"/>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D60E0B49-61B8-4599-9F31-3C209EA57325}"/>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6D70F609-6419-4F3B-B28A-1A7C3ED3A827}"/>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F72FDA7D-6623-4CE4-98EB-BF53D58806F4}"/>
            </a:ext>
          </a:extLst>
        </xdr:cNvPr>
        <xdr:cNvCxnSpPr/>
      </xdr:nvCxnSpPr>
      <xdr:spPr>
        <a:xfrm flipV="1">
          <a:off x="4514850" y="6133395"/>
          <a:ext cx="0" cy="1410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D52A575F-3F5B-4F3A-A5D3-57DE74A06B96}"/>
            </a:ext>
          </a:extLst>
        </xdr:cNvPr>
        <xdr:cNvSpPr txBox="1"/>
      </xdr:nvSpPr>
      <xdr:spPr>
        <a:xfrm>
          <a:off x="4584700" y="751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49C2B4DA-64EA-4D9F-BCD5-F0A499A2FA10}"/>
            </a:ext>
          </a:extLst>
        </xdr:cNvPr>
        <xdr:cNvCxnSpPr/>
      </xdr:nvCxnSpPr>
      <xdr:spPr>
        <a:xfrm>
          <a:off x="4425950" y="7543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D57C5385-117B-4AF9-8239-59966C07DCD0}"/>
            </a:ext>
          </a:extLst>
        </xdr:cNvPr>
        <xdr:cNvSpPr txBox="1"/>
      </xdr:nvSpPr>
      <xdr:spPr>
        <a:xfrm>
          <a:off x="4584700" y="588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E165CE25-4910-48B2-9ECE-34C04346BE24}"/>
            </a:ext>
          </a:extLst>
        </xdr:cNvPr>
        <xdr:cNvCxnSpPr/>
      </xdr:nvCxnSpPr>
      <xdr:spPr>
        <a:xfrm>
          <a:off x="4425950" y="61333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170039</xdr:rowOff>
    </xdr:to>
    <xdr:cxnSp macro="">
      <xdr:nvCxnSpPr>
        <xdr:cNvPr id="69" name="直線コネクタ 68">
          <a:extLst>
            <a:ext uri="{FF2B5EF4-FFF2-40B4-BE49-F238E27FC236}">
              <a16:creationId xmlns:a16="http://schemas.microsoft.com/office/drawing/2014/main" id="{CCD334EE-F044-4004-A40A-EF348847281A}"/>
            </a:ext>
          </a:extLst>
        </xdr:cNvPr>
        <xdr:cNvCxnSpPr/>
      </xdr:nvCxnSpPr>
      <xdr:spPr>
        <a:xfrm>
          <a:off x="3752850" y="6925733"/>
          <a:ext cx="762000" cy="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38D5157E-EA01-4B08-8D70-D637D17E0D35}"/>
            </a:ext>
          </a:extLst>
        </xdr:cNvPr>
        <xdr:cNvSpPr txBox="1"/>
      </xdr:nvSpPr>
      <xdr:spPr>
        <a:xfrm>
          <a:off x="4584700" y="696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71B0BAF6-1EFE-4A8F-9604-D41C5919429F}"/>
            </a:ext>
          </a:extLst>
        </xdr:cNvPr>
        <xdr:cNvSpPr/>
      </xdr:nvSpPr>
      <xdr:spPr>
        <a:xfrm>
          <a:off x="4464050" y="698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957D1DDC-BA44-496B-9FAF-A3AF6AF0FE48}"/>
            </a:ext>
          </a:extLst>
        </xdr:cNvPr>
        <xdr:cNvCxnSpPr/>
      </xdr:nvCxnSpPr>
      <xdr:spPr>
        <a:xfrm>
          <a:off x="2940050" y="6898922"/>
          <a:ext cx="8128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9A6AB4B6-6D55-4E17-94C5-2634ED7CD425}"/>
            </a:ext>
          </a:extLst>
        </xdr:cNvPr>
        <xdr:cNvSpPr/>
      </xdr:nvSpPr>
      <xdr:spPr>
        <a:xfrm>
          <a:off x="3702050" y="696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E9CE2ED3-6C53-4CAA-A0F6-A7426C71EDC5}"/>
            </a:ext>
          </a:extLst>
        </xdr:cNvPr>
        <xdr:cNvSpPr txBox="1"/>
      </xdr:nvSpPr>
      <xdr:spPr>
        <a:xfrm>
          <a:off x="3409950" y="7048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129822</xdr:rowOff>
    </xdr:to>
    <xdr:cxnSp macro="">
      <xdr:nvCxnSpPr>
        <xdr:cNvPr id="75" name="直線コネクタ 74">
          <a:extLst>
            <a:ext uri="{FF2B5EF4-FFF2-40B4-BE49-F238E27FC236}">
              <a16:creationId xmlns:a16="http://schemas.microsoft.com/office/drawing/2014/main" id="{ED19E1ED-C703-4D30-AAC8-7B103C913D44}"/>
            </a:ext>
          </a:extLst>
        </xdr:cNvPr>
        <xdr:cNvCxnSpPr/>
      </xdr:nvCxnSpPr>
      <xdr:spPr>
        <a:xfrm>
          <a:off x="2127250" y="689892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5BCE4FC8-FA31-4783-A758-45B15E9D27CA}"/>
            </a:ext>
          </a:extLst>
        </xdr:cNvPr>
        <xdr:cNvSpPr/>
      </xdr:nvSpPr>
      <xdr:spPr>
        <a:xfrm>
          <a:off x="2889250" y="69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A957DB72-1EA8-41B7-BD0D-E22F89EB116B}"/>
            </a:ext>
          </a:extLst>
        </xdr:cNvPr>
        <xdr:cNvSpPr txBox="1"/>
      </xdr:nvSpPr>
      <xdr:spPr>
        <a:xfrm>
          <a:off x="2597150" y="703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159024F8-6C3D-43B3-900A-D96716E8136F}"/>
            </a:ext>
          </a:extLst>
        </xdr:cNvPr>
        <xdr:cNvCxnSpPr/>
      </xdr:nvCxnSpPr>
      <xdr:spPr>
        <a:xfrm>
          <a:off x="1333500" y="689892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C9712069-2271-4432-ABC5-0DC0BF57A054}"/>
            </a:ext>
          </a:extLst>
        </xdr:cNvPr>
        <xdr:cNvSpPr/>
      </xdr:nvSpPr>
      <xdr:spPr>
        <a:xfrm>
          <a:off x="2095500" y="69758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6F5BCFB4-05F5-406C-A20F-2A95BFB72046}"/>
            </a:ext>
          </a:extLst>
        </xdr:cNvPr>
        <xdr:cNvSpPr txBox="1"/>
      </xdr:nvSpPr>
      <xdr:spPr>
        <a:xfrm>
          <a:off x="1784350" y="70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442BCF04-1775-4B1B-A5E3-E4AF9D1AF032}"/>
            </a:ext>
          </a:extLst>
        </xdr:cNvPr>
        <xdr:cNvSpPr/>
      </xdr:nvSpPr>
      <xdr:spPr>
        <a:xfrm>
          <a:off x="1282700" y="69758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049189CF-6F89-43C9-B76C-A61DE57E1415}"/>
            </a:ext>
          </a:extLst>
        </xdr:cNvPr>
        <xdr:cNvSpPr txBox="1"/>
      </xdr:nvSpPr>
      <xdr:spPr>
        <a:xfrm>
          <a:off x="971550" y="70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3F3F62A-4AC9-42B4-A567-806E95640B1C}"/>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B5EDCF1-C0AD-41CB-85E0-38AD96AC4D9C}"/>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EAD025A-F7FE-4C93-8E28-695013A2B94F}"/>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553892F-25D0-4D04-B6AD-4306C512D89F}"/>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D094858-2136-4FE0-9F26-2A67CDF566D8}"/>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a:extLst>
            <a:ext uri="{FF2B5EF4-FFF2-40B4-BE49-F238E27FC236}">
              <a16:creationId xmlns:a16="http://schemas.microsoft.com/office/drawing/2014/main" id="{1D6FBF48-13BF-41D4-964C-21C7DA27D3BE}"/>
            </a:ext>
          </a:extLst>
        </xdr:cNvPr>
        <xdr:cNvSpPr/>
      </xdr:nvSpPr>
      <xdr:spPr>
        <a:xfrm>
          <a:off x="4464050" y="68883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9" name="財政力該当値テキスト">
          <a:extLst>
            <a:ext uri="{FF2B5EF4-FFF2-40B4-BE49-F238E27FC236}">
              <a16:creationId xmlns:a16="http://schemas.microsoft.com/office/drawing/2014/main" id="{A130362E-9CC7-4DED-BF24-52A0F0A54943}"/>
            </a:ext>
          </a:extLst>
        </xdr:cNvPr>
        <xdr:cNvSpPr txBox="1"/>
      </xdr:nvSpPr>
      <xdr:spPr>
        <a:xfrm>
          <a:off x="4584700" y="673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id="{647F3219-C89A-47A7-848D-BF9D11F22A2A}"/>
            </a:ext>
          </a:extLst>
        </xdr:cNvPr>
        <xdr:cNvSpPr/>
      </xdr:nvSpPr>
      <xdr:spPr>
        <a:xfrm>
          <a:off x="3702050" y="68749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a:extLst>
            <a:ext uri="{FF2B5EF4-FFF2-40B4-BE49-F238E27FC236}">
              <a16:creationId xmlns:a16="http://schemas.microsoft.com/office/drawing/2014/main" id="{889BE3CD-7D64-40CA-9094-F30DCC6A5E2B}"/>
            </a:ext>
          </a:extLst>
        </xdr:cNvPr>
        <xdr:cNvSpPr txBox="1"/>
      </xdr:nvSpPr>
      <xdr:spPr>
        <a:xfrm>
          <a:off x="3409950" y="6650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a:extLst>
            <a:ext uri="{FF2B5EF4-FFF2-40B4-BE49-F238E27FC236}">
              <a16:creationId xmlns:a16="http://schemas.microsoft.com/office/drawing/2014/main" id="{0C95B7CB-976F-4BE8-ACA1-EA35C6A3D134}"/>
            </a:ext>
          </a:extLst>
        </xdr:cNvPr>
        <xdr:cNvSpPr/>
      </xdr:nvSpPr>
      <xdr:spPr>
        <a:xfrm>
          <a:off x="2889250" y="68481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a:extLst>
            <a:ext uri="{FF2B5EF4-FFF2-40B4-BE49-F238E27FC236}">
              <a16:creationId xmlns:a16="http://schemas.microsoft.com/office/drawing/2014/main" id="{72CFC33A-2FAC-46F6-9436-551D9FA4D8B3}"/>
            </a:ext>
          </a:extLst>
        </xdr:cNvPr>
        <xdr:cNvSpPr txBox="1"/>
      </xdr:nvSpPr>
      <xdr:spPr>
        <a:xfrm>
          <a:off x="2597150" y="66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a:extLst>
            <a:ext uri="{FF2B5EF4-FFF2-40B4-BE49-F238E27FC236}">
              <a16:creationId xmlns:a16="http://schemas.microsoft.com/office/drawing/2014/main" id="{D941E31E-AF89-4CDF-9D44-599D71D51CF1}"/>
            </a:ext>
          </a:extLst>
        </xdr:cNvPr>
        <xdr:cNvSpPr/>
      </xdr:nvSpPr>
      <xdr:spPr>
        <a:xfrm>
          <a:off x="2095500" y="68481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a:extLst>
            <a:ext uri="{FF2B5EF4-FFF2-40B4-BE49-F238E27FC236}">
              <a16:creationId xmlns:a16="http://schemas.microsoft.com/office/drawing/2014/main" id="{BE2241D4-6E39-48EE-A2BB-5EA7884E4809}"/>
            </a:ext>
          </a:extLst>
        </xdr:cNvPr>
        <xdr:cNvSpPr txBox="1"/>
      </xdr:nvSpPr>
      <xdr:spPr>
        <a:xfrm>
          <a:off x="1784350" y="66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a:extLst>
            <a:ext uri="{FF2B5EF4-FFF2-40B4-BE49-F238E27FC236}">
              <a16:creationId xmlns:a16="http://schemas.microsoft.com/office/drawing/2014/main" id="{84F1B033-214C-4EFD-880E-C46D4FBD5B0E}"/>
            </a:ext>
          </a:extLst>
        </xdr:cNvPr>
        <xdr:cNvSpPr/>
      </xdr:nvSpPr>
      <xdr:spPr>
        <a:xfrm>
          <a:off x="1282700" y="68481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a:extLst>
            <a:ext uri="{FF2B5EF4-FFF2-40B4-BE49-F238E27FC236}">
              <a16:creationId xmlns:a16="http://schemas.microsoft.com/office/drawing/2014/main" id="{51723164-5C06-4BE4-8C39-BD403D618C8E}"/>
            </a:ext>
          </a:extLst>
        </xdr:cNvPr>
        <xdr:cNvSpPr txBox="1"/>
      </xdr:nvSpPr>
      <xdr:spPr>
        <a:xfrm>
          <a:off x="971550" y="66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A752A1D6-1FCC-45F9-83D3-5C0A372AA74E}"/>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1CD057DB-4851-4471-9E5F-86C07B602CED}"/>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45B89C00-49AD-4CDB-971A-149783FF32B2}"/>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394A11EE-B511-4C46-A689-7620AED228C8}"/>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4DA956BF-FAEC-48CD-83EC-72682501D89F}"/>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CB0D14FE-816C-4655-9FD8-FD2FE2E6F9F1}"/>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BBE3CE57-BABA-40C1-8A21-38CB1D26CE9D}"/>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C5ADFB3F-23E3-4242-8F94-906C01DDFD8D}"/>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49E968E0-60E8-4DF4-8F09-59D2CC19E131}"/>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1A2BD3CA-FB83-4857-BAEC-68BAF0E438CC}"/>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66DE7ADF-3087-400C-A67C-6775D02B808A}"/>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E3A9A310-4716-4CA2-B948-EB7151FEED17}"/>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20196BBF-515A-4018-B074-909FD33DD2A2}"/>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物価高騰により経常的な物件費等が増加したものの、地方税、各種交付金の増加等により、前年度と同様の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％となった。過去４年はいずれも類似団体平均を上回っていたが、令和４年度は、経常一般財源の増加により、類似団体平均を下回った。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安定的な自主財源確保のため、ふるさと納税の推進や積極的な企業誘致、徹底した滞納整理に努める。また、さらなる歳出抑制のため事務事業の見直しを徹底し、民間委託・指定管理者制度の活用により経常的経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43A2E496-C315-4769-ABC0-43EF29F17D74}"/>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279EFF3B-0EDA-4588-82D5-F085F844EE19}"/>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A1481BE8-20A0-448F-933E-80A7037D0227}"/>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79374C34-9269-45CC-A8CD-5E974E626343}"/>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E2BA6D77-7E4D-4A32-B5BA-034185B48CA5}"/>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DBCE9061-9211-4082-AE6F-80FC4ACD319F}"/>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A3379F58-5850-460B-84C7-AAA6FA1D1165}"/>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7350625C-7D7B-45F7-A777-A0C3D78027FE}"/>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C9BE6700-E305-4E2A-A8D4-E0D1AA51D2F5}"/>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7168858-21BE-40BA-B987-9D7327654C71}"/>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7E6A802F-125C-4331-A771-CC9CD7075BC8}"/>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D77B5654-259B-4FA7-BC27-FF10086689CA}"/>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E188B7FA-6FF6-42A9-A341-3F5D41A768BA}"/>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DEDDB040-03AC-4B11-BBD7-B461C0D91C36}"/>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B3CF3034-9A45-417C-ABBA-4BF793E6022C}"/>
            </a:ext>
          </a:extLst>
        </xdr:cNvPr>
        <xdr:cNvCxnSpPr/>
      </xdr:nvCxnSpPr>
      <xdr:spPr>
        <a:xfrm flipV="1">
          <a:off x="4514850" y="9950704"/>
          <a:ext cx="0" cy="1181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E7972663-2647-4BC5-AFAC-F78AD4C6F90F}"/>
            </a:ext>
          </a:extLst>
        </xdr:cNvPr>
        <xdr:cNvSpPr txBox="1"/>
      </xdr:nvSpPr>
      <xdr:spPr>
        <a:xfrm>
          <a:off x="4584700" y="11104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20BFAD28-58FA-41DB-B49F-2D1BB9C306D6}"/>
            </a:ext>
          </a:extLst>
        </xdr:cNvPr>
        <xdr:cNvCxnSpPr/>
      </xdr:nvCxnSpPr>
      <xdr:spPr>
        <a:xfrm>
          <a:off x="4425950" y="111320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959BA310-500C-4B83-8632-5CB50AB7E026}"/>
            </a:ext>
          </a:extLst>
        </xdr:cNvPr>
        <xdr:cNvSpPr txBox="1"/>
      </xdr:nvSpPr>
      <xdr:spPr>
        <a:xfrm>
          <a:off x="4584700" y="970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7A29AB7D-02E5-404B-BD99-C51181CF3CCA}"/>
            </a:ext>
          </a:extLst>
        </xdr:cNvPr>
        <xdr:cNvCxnSpPr/>
      </xdr:nvCxnSpPr>
      <xdr:spPr>
        <a:xfrm>
          <a:off x="4425950" y="99507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63</xdr:row>
      <xdr:rowOff>75692</xdr:rowOff>
    </xdr:to>
    <xdr:cxnSp macro="">
      <xdr:nvCxnSpPr>
        <xdr:cNvPr id="130" name="直線コネクタ 129">
          <a:extLst>
            <a:ext uri="{FF2B5EF4-FFF2-40B4-BE49-F238E27FC236}">
              <a16:creationId xmlns:a16="http://schemas.microsoft.com/office/drawing/2014/main" id="{05E74E9B-303F-42C1-8496-296D3282F54A}"/>
            </a:ext>
          </a:extLst>
        </xdr:cNvPr>
        <xdr:cNvCxnSpPr/>
      </xdr:nvCxnSpPr>
      <xdr:spPr>
        <a:xfrm>
          <a:off x="3752850" y="1047699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4421B2D2-EF05-416B-81D1-5070A09CFD46}"/>
            </a:ext>
          </a:extLst>
        </xdr:cNvPr>
        <xdr:cNvSpPr txBox="1"/>
      </xdr:nvSpPr>
      <xdr:spPr>
        <a:xfrm>
          <a:off x="4584700" y="10523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B3AA91EB-7B0E-4FC4-8AAC-767BFE7BBE6C}"/>
            </a:ext>
          </a:extLst>
        </xdr:cNvPr>
        <xdr:cNvSpPr/>
      </xdr:nvSpPr>
      <xdr:spPr>
        <a:xfrm>
          <a:off x="4464050" y="105516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75692</xdr:rowOff>
    </xdr:from>
    <xdr:to>
      <xdr:col>19</xdr:col>
      <xdr:colOff>133350</xdr:colOff>
      <xdr:row>64</xdr:row>
      <xdr:rowOff>106934</xdr:rowOff>
    </xdr:to>
    <xdr:cxnSp macro="">
      <xdr:nvCxnSpPr>
        <xdr:cNvPr id="133" name="直線コネクタ 132">
          <a:extLst>
            <a:ext uri="{FF2B5EF4-FFF2-40B4-BE49-F238E27FC236}">
              <a16:creationId xmlns:a16="http://schemas.microsoft.com/office/drawing/2014/main" id="{C4FEFAAD-AEEB-477F-9B1B-C1C7FF6C33B4}"/>
            </a:ext>
          </a:extLst>
        </xdr:cNvPr>
        <xdr:cNvCxnSpPr/>
      </xdr:nvCxnSpPr>
      <xdr:spPr>
        <a:xfrm flipV="1">
          <a:off x="2940050" y="10476992"/>
          <a:ext cx="812800" cy="19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DE2CBBE2-74FC-463B-82F0-4032152735B8}"/>
            </a:ext>
          </a:extLst>
        </xdr:cNvPr>
        <xdr:cNvSpPr/>
      </xdr:nvSpPr>
      <xdr:spPr>
        <a:xfrm>
          <a:off x="3702050" y="103649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1839BED2-085D-46A8-A647-82F8357203F0}"/>
            </a:ext>
          </a:extLst>
        </xdr:cNvPr>
        <xdr:cNvSpPr txBox="1"/>
      </xdr:nvSpPr>
      <xdr:spPr>
        <a:xfrm>
          <a:off x="3409950" y="1014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65</xdr:row>
      <xdr:rowOff>123698</xdr:rowOff>
    </xdr:to>
    <xdr:cxnSp macro="">
      <xdr:nvCxnSpPr>
        <xdr:cNvPr id="136" name="直線コネクタ 135">
          <a:extLst>
            <a:ext uri="{FF2B5EF4-FFF2-40B4-BE49-F238E27FC236}">
              <a16:creationId xmlns:a16="http://schemas.microsoft.com/office/drawing/2014/main" id="{7B51BE22-4944-4026-84B6-B64658F00AAC}"/>
            </a:ext>
          </a:extLst>
        </xdr:cNvPr>
        <xdr:cNvCxnSpPr/>
      </xdr:nvCxnSpPr>
      <xdr:spPr>
        <a:xfrm flipV="1">
          <a:off x="2127250" y="10673334"/>
          <a:ext cx="812800" cy="18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CEF0AA3F-EC73-430F-B268-AB33CFC6B826}"/>
            </a:ext>
          </a:extLst>
        </xdr:cNvPr>
        <xdr:cNvSpPr/>
      </xdr:nvSpPr>
      <xdr:spPr>
        <a:xfrm>
          <a:off x="288925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id="{031D320C-1A16-4848-86D0-2BC7F5CEDB4F}"/>
            </a:ext>
          </a:extLst>
        </xdr:cNvPr>
        <xdr:cNvSpPr txBox="1"/>
      </xdr:nvSpPr>
      <xdr:spPr>
        <a:xfrm>
          <a:off x="2597150" y="1038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123698</xdr:rowOff>
    </xdr:from>
    <xdr:to>
      <xdr:col>11</xdr:col>
      <xdr:colOff>31750</xdr:colOff>
      <xdr:row>66</xdr:row>
      <xdr:rowOff>14986</xdr:rowOff>
    </xdr:to>
    <xdr:cxnSp macro="">
      <xdr:nvCxnSpPr>
        <xdr:cNvPr id="139" name="直線コネクタ 138">
          <a:extLst>
            <a:ext uri="{FF2B5EF4-FFF2-40B4-BE49-F238E27FC236}">
              <a16:creationId xmlns:a16="http://schemas.microsoft.com/office/drawing/2014/main" id="{D5B87AC9-B7FC-490B-B8FD-28843EACA666}"/>
            </a:ext>
          </a:extLst>
        </xdr:cNvPr>
        <xdr:cNvCxnSpPr/>
      </xdr:nvCxnSpPr>
      <xdr:spPr>
        <a:xfrm flipV="1">
          <a:off x="1333500" y="10855198"/>
          <a:ext cx="79375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8F1179F-C778-496A-8E90-EED973FC92DF}"/>
            </a:ext>
          </a:extLst>
        </xdr:cNvPr>
        <xdr:cNvSpPr/>
      </xdr:nvSpPr>
      <xdr:spPr>
        <a:xfrm>
          <a:off x="2095500" y="106514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3112DE27-B9F5-4D34-A9CA-1EC17D4443CA}"/>
            </a:ext>
          </a:extLst>
        </xdr:cNvPr>
        <xdr:cNvSpPr txBox="1"/>
      </xdr:nvSpPr>
      <xdr:spPr>
        <a:xfrm>
          <a:off x="178435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BFD01812-E1BC-4DBE-8C74-EEAE9A94584F}"/>
            </a:ext>
          </a:extLst>
        </xdr:cNvPr>
        <xdr:cNvSpPr/>
      </xdr:nvSpPr>
      <xdr:spPr>
        <a:xfrm>
          <a:off x="1282700" y="106321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FC57B3F7-5D6D-4649-AB47-7FC8D1FEBD3D}"/>
            </a:ext>
          </a:extLst>
        </xdr:cNvPr>
        <xdr:cNvSpPr txBox="1"/>
      </xdr:nvSpPr>
      <xdr:spPr>
        <a:xfrm>
          <a:off x="971550" y="1040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4727498C-AE44-4C8F-BF26-8AE22E4091AC}"/>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E4A3246C-91B9-48B1-83BD-32F89B56771C}"/>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8161154-3861-4A80-B109-09D0B2F5C172}"/>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6246B87-1C77-49AE-97CB-F2ACD11B707F}"/>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25D48DC5-F8F0-45B9-BA52-505DD03FEFFA}"/>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49" name="楕円 148">
          <a:extLst>
            <a:ext uri="{FF2B5EF4-FFF2-40B4-BE49-F238E27FC236}">
              <a16:creationId xmlns:a16="http://schemas.microsoft.com/office/drawing/2014/main" id="{C5B56AB6-6F53-44A1-8670-6CB59AD03366}"/>
            </a:ext>
          </a:extLst>
        </xdr:cNvPr>
        <xdr:cNvSpPr/>
      </xdr:nvSpPr>
      <xdr:spPr>
        <a:xfrm>
          <a:off x="4464050" y="1042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41419</xdr:rowOff>
    </xdr:from>
    <xdr:ext cx="762000" cy="259045"/>
    <xdr:sp macro="" textlink="">
      <xdr:nvSpPr>
        <xdr:cNvPr id="150" name="財政構造の弾力性該当値テキスト">
          <a:extLst>
            <a:ext uri="{FF2B5EF4-FFF2-40B4-BE49-F238E27FC236}">
              <a16:creationId xmlns:a16="http://schemas.microsoft.com/office/drawing/2014/main" id="{4BB66959-19BB-4DC8-A73A-424B27DBCB75}"/>
            </a:ext>
          </a:extLst>
        </xdr:cNvPr>
        <xdr:cNvSpPr txBox="1"/>
      </xdr:nvSpPr>
      <xdr:spPr>
        <a:xfrm>
          <a:off x="4584700" y="1027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24892</xdr:rowOff>
    </xdr:from>
    <xdr:to>
      <xdr:col>19</xdr:col>
      <xdr:colOff>184150</xdr:colOff>
      <xdr:row>63</xdr:row>
      <xdr:rowOff>126492</xdr:rowOff>
    </xdr:to>
    <xdr:sp macro="" textlink="">
      <xdr:nvSpPr>
        <xdr:cNvPr id="151" name="楕円 150">
          <a:extLst>
            <a:ext uri="{FF2B5EF4-FFF2-40B4-BE49-F238E27FC236}">
              <a16:creationId xmlns:a16="http://schemas.microsoft.com/office/drawing/2014/main" id="{35C5B435-7A33-4D49-8BD5-8C7D94D58631}"/>
            </a:ext>
          </a:extLst>
        </xdr:cNvPr>
        <xdr:cNvSpPr/>
      </xdr:nvSpPr>
      <xdr:spPr>
        <a:xfrm>
          <a:off x="3702050" y="1042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111269</xdr:rowOff>
    </xdr:from>
    <xdr:ext cx="736600" cy="259045"/>
    <xdr:sp macro="" textlink="">
      <xdr:nvSpPr>
        <xdr:cNvPr id="152" name="テキスト ボックス 151">
          <a:extLst>
            <a:ext uri="{FF2B5EF4-FFF2-40B4-BE49-F238E27FC236}">
              <a16:creationId xmlns:a16="http://schemas.microsoft.com/office/drawing/2014/main" id="{CF682153-D753-46F3-B221-A4E7AFC98DE5}"/>
            </a:ext>
          </a:extLst>
        </xdr:cNvPr>
        <xdr:cNvSpPr txBox="1"/>
      </xdr:nvSpPr>
      <xdr:spPr>
        <a:xfrm>
          <a:off x="3409950" y="10512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56134</xdr:rowOff>
    </xdr:from>
    <xdr:to>
      <xdr:col>15</xdr:col>
      <xdr:colOff>133350</xdr:colOff>
      <xdr:row>64</xdr:row>
      <xdr:rowOff>157734</xdr:rowOff>
    </xdr:to>
    <xdr:sp macro="" textlink="">
      <xdr:nvSpPr>
        <xdr:cNvPr id="153" name="楕円 152">
          <a:extLst>
            <a:ext uri="{FF2B5EF4-FFF2-40B4-BE49-F238E27FC236}">
              <a16:creationId xmlns:a16="http://schemas.microsoft.com/office/drawing/2014/main" id="{F5A7D96D-443E-488D-8D07-372483204355}"/>
            </a:ext>
          </a:extLst>
        </xdr:cNvPr>
        <xdr:cNvSpPr/>
      </xdr:nvSpPr>
      <xdr:spPr>
        <a:xfrm>
          <a:off x="288925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142511</xdr:rowOff>
    </xdr:from>
    <xdr:ext cx="762000" cy="259045"/>
    <xdr:sp macro="" textlink="">
      <xdr:nvSpPr>
        <xdr:cNvPr id="154" name="テキスト ボックス 153">
          <a:extLst>
            <a:ext uri="{FF2B5EF4-FFF2-40B4-BE49-F238E27FC236}">
              <a16:creationId xmlns:a16="http://schemas.microsoft.com/office/drawing/2014/main" id="{85C50A46-0C20-4519-8EF1-651C912647B7}"/>
            </a:ext>
          </a:extLst>
        </xdr:cNvPr>
        <xdr:cNvSpPr txBox="1"/>
      </xdr:nvSpPr>
      <xdr:spPr>
        <a:xfrm>
          <a:off x="2597150" y="10708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72898</xdr:rowOff>
    </xdr:from>
    <xdr:to>
      <xdr:col>11</xdr:col>
      <xdr:colOff>82550</xdr:colOff>
      <xdr:row>66</xdr:row>
      <xdr:rowOff>3048</xdr:rowOff>
    </xdr:to>
    <xdr:sp macro="" textlink="">
      <xdr:nvSpPr>
        <xdr:cNvPr id="155" name="楕円 154">
          <a:extLst>
            <a:ext uri="{FF2B5EF4-FFF2-40B4-BE49-F238E27FC236}">
              <a16:creationId xmlns:a16="http://schemas.microsoft.com/office/drawing/2014/main" id="{BDDC1971-DF4B-4E23-A636-1183B165CE9C}"/>
            </a:ext>
          </a:extLst>
        </xdr:cNvPr>
        <xdr:cNvSpPr/>
      </xdr:nvSpPr>
      <xdr:spPr>
        <a:xfrm>
          <a:off x="2095500" y="108043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159275</xdr:rowOff>
    </xdr:from>
    <xdr:ext cx="762000" cy="259045"/>
    <xdr:sp macro="" textlink="">
      <xdr:nvSpPr>
        <xdr:cNvPr id="156" name="テキスト ボックス 155">
          <a:extLst>
            <a:ext uri="{FF2B5EF4-FFF2-40B4-BE49-F238E27FC236}">
              <a16:creationId xmlns:a16="http://schemas.microsoft.com/office/drawing/2014/main" id="{570D667E-B876-4CEA-857E-635AD66B3092}"/>
            </a:ext>
          </a:extLst>
        </xdr:cNvPr>
        <xdr:cNvSpPr txBox="1"/>
      </xdr:nvSpPr>
      <xdr:spPr>
        <a:xfrm>
          <a:off x="1784350" y="1089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135636</xdr:rowOff>
    </xdr:from>
    <xdr:to>
      <xdr:col>7</xdr:col>
      <xdr:colOff>31750</xdr:colOff>
      <xdr:row>66</xdr:row>
      <xdr:rowOff>65786</xdr:rowOff>
    </xdr:to>
    <xdr:sp macro="" textlink="">
      <xdr:nvSpPr>
        <xdr:cNvPr id="157" name="楕円 156">
          <a:extLst>
            <a:ext uri="{FF2B5EF4-FFF2-40B4-BE49-F238E27FC236}">
              <a16:creationId xmlns:a16="http://schemas.microsoft.com/office/drawing/2014/main" id="{6AA13DE8-1B54-4957-8EFF-0C0638195BE9}"/>
            </a:ext>
          </a:extLst>
        </xdr:cNvPr>
        <xdr:cNvSpPr/>
      </xdr:nvSpPr>
      <xdr:spPr>
        <a:xfrm>
          <a:off x="1282700" y="108671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50563</xdr:rowOff>
    </xdr:from>
    <xdr:ext cx="762000" cy="259045"/>
    <xdr:sp macro="" textlink="">
      <xdr:nvSpPr>
        <xdr:cNvPr id="158" name="テキスト ボックス 157">
          <a:extLst>
            <a:ext uri="{FF2B5EF4-FFF2-40B4-BE49-F238E27FC236}">
              <a16:creationId xmlns:a16="http://schemas.microsoft.com/office/drawing/2014/main" id="{A01A8E0E-88BB-4626-BC44-D91EEFEC5723}"/>
            </a:ext>
          </a:extLst>
        </xdr:cNvPr>
        <xdr:cNvSpPr txBox="1"/>
      </xdr:nvSpPr>
      <xdr:spPr>
        <a:xfrm>
          <a:off x="971550" y="109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22E91292-C98A-42B0-91DE-B283AAE40736}"/>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BBD9B744-E319-4D12-8469-DD395CEE72B1}"/>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4B3108D5-CD99-4B69-8C0D-953C7250C41B}"/>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88C6FB20-4702-4422-B063-AD810760E090}"/>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40AA0688-5050-4B55-AD76-8AFC49EA44D4}"/>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D24AC4FB-D5C7-4708-8A42-A13F174EA10B}"/>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51CE5A1E-1BB0-4344-B96B-B4AD73B92849}"/>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AED1E0D3-E22F-4B14-A1F6-9D8267A9C1A8}"/>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8F27894-0A48-4BC9-AD89-63B9CFD82402}"/>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59C6EC94-C139-451C-85D0-495552F09A79}"/>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F8D251B5-5D42-468E-A2CC-E18045079B7D}"/>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B1C9FAB9-DA40-4DB3-A022-B6A84AB5F137}"/>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EA149B5-1FF5-4A80-B3D5-7D3C1FF0C635}"/>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性質別歳出の人件費・物件費の合計額の構成比は、全体の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に達し、町の歳出額の大きな部分を占める要素である。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町内各小学校区に保育所・児童館を直営方式にて設置・運営する（一部指定管理）という当町独自の事情が大きく影響しているほか、ごみ収集や文化センター等保有する公共施設も多く、その維持管理経費が多額となっているためである。多様化するニーズに効果的及び効率的に対応するため、指定管理者制度や町保有施設の統合を推進し、管理運営にあたっては民間のノウハウを活用しながら、人件費、物件費の圧縮と町民サービスの向上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181D6158-C0AE-45B2-8D6F-A98059CDB409}"/>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F31BF889-AFEB-40CB-B48D-17B9B4680C4D}"/>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AA5E5FB6-4C8B-4D39-9D36-6AED60F129A1}"/>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9E351B90-A36B-4B2A-9F81-3A3126FA9D3C}"/>
            </a:ext>
          </a:extLst>
        </xdr:cNvPr>
        <xdr:cNvCxnSpPr/>
      </xdr:nvCxnSpPr>
      <xdr:spPr>
        <a:xfrm>
          <a:off x="704850" y="14649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256CDD34-F9BB-47DC-B79D-0F76E4BA78E0}"/>
            </a:ext>
          </a:extLst>
        </xdr:cNvPr>
        <xdr:cNvSpPr txBox="1"/>
      </xdr:nvSpPr>
      <xdr:spPr>
        <a:xfrm>
          <a:off x="0" y="145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F4B45EFE-25F0-4DB4-974E-482B153C2A10}"/>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8E594D86-54DE-44D6-8009-CEAC1791FA13}"/>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A1B02EBE-76BB-4B1C-A7FF-C101C2D25C13}"/>
            </a:ext>
          </a:extLst>
        </xdr:cNvPr>
        <xdr:cNvCxnSpPr/>
      </xdr:nvCxnSpPr>
      <xdr:spPr>
        <a:xfrm>
          <a:off x="704850" y="134874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A5A62A17-D4B2-4D1A-A6F8-3EC47EEF53B1}"/>
            </a:ext>
          </a:extLst>
        </xdr:cNvPr>
        <xdr:cNvSpPr txBox="1"/>
      </xdr:nvSpPr>
      <xdr:spPr>
        <a:xfrm>
          <a:off x="0" y="1335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30EECD31-42D7-479A-9021-281AC4667702}"/>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AF8D7C10-3E61-4D61-88C6-E418B86A7F91}"/>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887FE3DA-BAEE-47E2-B8B9-E7BD4D8B3A39}"/>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6D734959-0F1F-4D67-9899-F43FC3E40D94}"/>
            </a:ext>
          </a:extLst>
        </xdr:cNvPr>
        <xdr:cNvCxnSpPr/>
      </xdr:nvCxnSpPr>
      <xdr:spPr>
        <a:xfrm flipV="1">
          <a:off x="4514850" y="13441082"/>
          <a:ext cx="0" cy="132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AF2D6C32-2940-4E50-A5C8-25C3F7DA9766}"/>
            </a:ext>
          </a:extLst>
        </xdr:cNvPr>
        <xdr:cNvSpPr txBox="1"/>
      </xdr:nvSpPr>
      <xdr:spPr>
        <a:xfrm>
          <a:off x="4584700" y="1473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50416782-7C0E-40A9-8427-5EC3F7AEAC4F}"/>
            </a:ext>
          </a:extLst>
        </xdr:cNvPr>
        <xdr:cNvCxnSpPr/>
      </xdr:nvCxnSpPr>
      <xdr:spPr>
        <a:xfrm>
          <a:off x="4425950" y="147622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6958C2D9-C6FF-4D29-A1DA-A50F2BCBACBE}"/>
            </a:ext>
          </a:extLst>
        </xdr:cNvPr>
        <xdr:cNvSpPr txBox="1"/>
      </xdr:nvSpPr>
      <xdr:spPr>
        <a:xfrm>
          <a:off x="4584700" y="1319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8F4A0D25-D870-402E-8A72-92C9A0B5EF77}"/>
            </a:ext>
          </a:extLst>
        </xdr:cNvPr>
        <xdr:cNvCxnSpPr/>
      </xdr:nvCxnSpPr>
      <xdr:spPr>
        <a:xfrm>
          <a:off x="4425950" y="13441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130781</xdr:rowOff>
    </xdr:from>
    <xdr:to>
      <xdr:col>23</xdr:col>
      <xdr:colOff>133350</xdr:colOff>
      <xdr:row>82</xdr:row>
      <xdr:rowOff>135021</xdr:rowOff>
    </xdr:to>
    <xdr:cxnSp macro="">
      <xdr:nvCxnSpPr>
        <xdr:cNvPr id="189" name="直線コネクタ 188">
          <a:extLst>
            <a:ext uri="{FF2B5EF4-FFF2-40B4-BE49-F238E27FC236}">
              <a16:creationId xmlns:a16="http://schemas.microsoft.com/office/drawing/2014/main" id="{5577D72B-7065-438D-84E9-387C4B993726}"/>
            </a:ext>
          </a:extLst>
        </xdr:cNvPr>
        <xdr:cNvCxnSpPr/>
      </xdr:nvCxnSpPr>
      <xdr:spPr>
        <a:xfrm>
          <a:off x="3752850" y="13668981"/>
          <a:ext cx="762000" cy="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90C367A4-AD58-45C0-A8C2-BB1C4057D34A}"/>
            </a:ext>
          </a:extLst>
        </xdr:cNvPr>
        <xdr:cNvSpPr txBox="1"/>
      </xdr:nvSpPr>
      <xdr:spPr>
        <a:xfrm>
          <a:off x="4584700" y="1364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D1E3F029-D8A5-4196-A3F1-2ECA5EE277CD}"/>
            </a:ext>
          </a:extLst>
        </xdr:cNvPr>
        <xdr:cNvSpPr/>
      </xdr:nvSpPr>
      <xdr:spPr>
        <a:xfrm>
          <a:off x="4464050" y="136745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87685</xdr:rowOff>
    </xdr:from>
    <xdr:to>
      <xdr:col>19</xdr:col>
      <xdr:colOff>133350</xdr:colOff>
      <xdr:row>82</xdr:row>
      <xdr:rowOff>130781</xdr:rowOff>
    </xdr:to>
    <xdr:cxnSp macro="">
      <xdr:nvCxnSpPr>
        <xdr:cNvPr id="192" name="直線コネクタ 191">
          <a:extLst>
            <a:ext uri="{FF2B5EF4-FFF2-40B4-BE49-F238E27FC236}">
              <a16:creationId xmlns:a16="http://schemas.microsoft.com/office/drawing/2014/main" id="{A4F86F28-1639-45ED-A167-C0EAF9936D40}"/>
            </a:ext>
          </a:extLst>
        </xdr:cNvPr>
        <xdr:cNvCxnSpPr/>
      </xdr:nvCxnSpPr>
      <xdr:spPr>
        <a:xfrm>
          <a:off x="2940050" y="13625885"/>
          <a:ext cx="812800" cy="4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BE066B97-04A1-4BB8-A183-1387DA289D1B}"/>
            </a:ext>
          </a:extLst>
        </xdr:cNvPr>
        <xdr:cNvSpPr/>
      </xdr:nvSpPr>
      <xdr:spPr>
        <a:xfrm>
          <a:off x="3702050" y="136414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FCFE2C26-5178-412A-B139-F76181767938}"/>
            </a:ext>
          </a:extLst>
        </xdr:cNvPr>
        <xdr:cNvSpPr txBox="1"/>
      </xdr:nvSpPr>
      <xdr:spPr>
        <a:xfrm>
          <a:off x="3409950" y="1372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52605</xdr:rowOff>
    </xdr:from>
    <xdr:to>
      <xdr:col>15</xdr:col>
      <xdr:colOff>82550</xdr:colOff>
      <xdr:row>82</xdr:row>
      <xdr:rowOff>87685</xdr:rowOff>
    </xdr:to>
    <xdr:cxnSp macro="">
      <xdr:nvCxnSpPr>
        <xdr:cNvPr id="195" name="直線コネクタ 194">
          <a:extLst>
            <a:ext uri="{FF2B5EF4-FFF2-40B4-BE49-F238E27FC236}">
              <a16:creationId xmlns:a16="http://schemas.microsoft.com/office/drawing/2014/main" id="{D7DD8576-C15A-4AA6-BD60-62CB319EBC9A}"/>
            </a:ext>
          </a:extLst>
        </xdr:cNvPr>
        <xdr:cNvCxnSpPr/>
      </xdr:nvCxnSpPr>
      <xdr:spPr>
        <a:xfrm>
          <a:off x="2127250" y="13590805"/>
          <a:ext cx="812800" cy="3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4CB1E00F-E4E7-434C-90E0-41EB5217C696}"/>
            </a:ext>
          </a:extLst>
        </xdr:cNvPr>
        <xdr:cNvSpPr/>
      </xdr:nvSpPr>
      <xdr:spPr>
        <a:xfrm>
          <a:off x="2889250" y="1359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A5B298F4-7141-4157-9E51-E661BF06B2B9}"/>
            </a:ext>
          </a:extLst>
        </xdr:cNvPr>
        <xdr:cNvSpPr txBox="1"/>
      </xdr:nvSpPr>
      <xdr:spPr>
        <a:xfrm>
          <a:off x="2597150" y="1368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31485</xdr:rowOff>
    </xdr:from>
    <xdr:to>
      <xdr:col>11</xdr:col>
      <xdr:colOff>31750</xdr:colOff>
      <xdr:row>82</xdr:row>
      <xdr:rowOff>52605</xdr:rowOff>
    </xdr:to>
    <xdr:cxnSp macro="">
      <xdr:nvCxnSpPr>
        <xdr:cNvPr id="198" name="直線コネクタ 197">
          <a:extLst>
            <a:ext uri="{FF2B5EF4-FFF2-40B4-BE49-F238E27FC236}">
              <a16:creationId xmlns:a16="http://schemas.microsoft.com/office/drawing/2014/main" id="{2C5DD9F8-350B-4A8D-9D3D-2D27E6AC0649}"/>
            </a:ext>
          </a:extLst>
        </xdr:cNvPr>
        <xdr:cNvCxnSpPr/>
      </xdr:nvCxnSpPr>
      <xdr:spPr>
        <a:xfrm>
          <a:off x="1333500" y="13569685"/>
          <a:ext cx="793750" cy="2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2ED65B78-835C-4659-868C-CF302FF580CF}"/>
            </a:ext>
          </a:extLst>
        </xdr:cNvPr>
        <xdr:cNvSpPr/>
      </xdr:nvSpPr>
      <xdr:spPr>
        <a:xfrm>
          <a:off x="2095500" y="135382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a:extLst>
            <a:ext uri="{FF2B5EF4-FFF2-40B4-BE49-F238E27FC236}">
              <a16:creationId xmlns:a16="http://schemas.microsoft.com/office/drawing/2014/main" id="{CC5A9E91-4677-4675-AEEE-364B10844864}"/>
            </a:ext>
          </a:extLst>
        </xdr:cNvPr>
        <xdr:cNvSpPr txBox="1"/>
      </xdr:nvSpPr>
      <xdr:spPr>
        <a:xfrm>
          <a:off x="1784350" y="1331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7F3C2787-C8F8-4335-8D6F-D7D2877A458E}"/>
            </a:ext>
          </a:extLst>
        </xdr:cNvPr>
        <xdr:cNvSpPr/>
      </xdr:nvSpPr>
      <xdr:spPr>
        <a:xfrm>
          <a:off x="1282700" y="135385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D8DC115B-3E1B-4ECA-826E-E5194FA62F23}"/>
            </a:ext>
          </a:extLst>
        </xdr:cNvPr>
        <xdr:cNvSpPr txBox="1"/>
      </xdr:nvSpPr>
      <xdr:spPr>
        <a:xfrm>
          <a:off x="971550" y="1362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997E6691-478A-41CB-9753-7B7D11ABAFDE}"/>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38A5720F-D830-44ED-90B2-7CCCE0D3676C}"/>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C619C8DE-FC20-487A-AF55-916D3A4D52A0}"/>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E98B3BB8-B084-429B-9D1D-6382FBA5538C}"/>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C1AFA438-EEA8-4D43-AAA0-DFAF029466E3}"/>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84221</xdr:rowOff>
    </xdr:from>
    <xdr:to>
      <xdr:col>23</xdr:col>
      <xdr:colOff>184150</xdr:colOff>
      <xdr:row>83</xdr:row>
      <xdr:rowOff>14371</xdr:rowOff>
    </xdr:to>
    <xdr:sp macro="" textlink="">
      <xdr:nvSpPr>
        <xdr:cNvPr id="208" name="楕円 207">
          <a:extLst>
            <a:ext uri="{FF2B5EF4-FFF2-40B4-BE49-F238E27FC236}">
              <a16:creationId xmlns:a16="http://schemas.microsoft.com/office/drawing/2014/main" id="{84A93831-04FF-4036-9E35-9C00FBE302FA}"/>
            </a:ext>
          </a:extLst>
        </xdr:cNvPr>
        <xdr:cNvSpPr/>
      </xdr:nvSpPr>
      <xdr:spPr>
        <a:xfrm>
          <a:off x="4464050" y="136224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100748</xdr:rowOff>
    </xdr:from>
    <xdr:ext cx="762000" cy="259045"/>
    <xdr:sp macro="" textlink="">
      <xdr:nvSpPr>
        <xdr:cNvPr id="209" name="人件費・物件費等の状況該当値テキスト">
          <a:extLst>
            <a:ext uri="{FF2B5EF4-FFF2-40B4-BE49-F238E27FC236}">
              <a16:creationId xmlns:a16="http://schemas.microsoft.com/office/drawing/2014/main" id="{9FDBAC64-8DF8-475C-BCA6-DE64EC0D299A}"/>
            </a:ext>
          </a:extLst>
        </xdr:cNvPr>
        <xdr:cNvSpPr txBox="1"/>
      </xdr:nvSpPr>
      <xdr:spPr>
        <a:xfrm>
          <a:off x="4584700" y="1347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79981</xdr:rowOff>
    </xdr:from>
    <xdr:to>
      <xdr:col>19</xdr:col>
      <xdr:colOff>184150</xdr:colOff>
      <xdr:row>83</xdr:row>
      <xdr:rowOff>10131</xdr:rowOff>
    </xdr:to>
    <xdr:sp macro="" textlink="">
      <xdr:nvSpPr>
        <xdr:cNvPr id="210" name="楕円 209">
          <a:extLst>
            <a:ext uri="{FF2B5EF4-FFF2-40B4-BE49-F238E27FC236}">
              <a16:creationId xmlns:a16="http://schemas.microsoft.com/office/drawing/2014/main" id="{18ECAAEB-6039-494F-A5C3-C6244879528B}"/>
            </a:ext>
          </a:extLst>
        </xdr:cNvPr>
        <xdr:cNvSpPr/>
      </xdr:nvSpPr>
      <xdr:spPr>
        <a:xfrm>
          <a:off x="3702050" y="136181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20308</xdr:rowOff>
    </xdr:from>
    <xdr:ext cx="736600" cy="259045"/>
    <xdr:sp macro="" textlink="">
      <xdr:nvSpPr>
        <xdr:cNvPr id="211" name="テキスト ボックス 210">
          <a:extLst>
            <a:ext uri="{FF2B5EF4-FFF2-40B4-BE49-F238E27FC236}">
              <a16:creationId xmlns:a16="http://schemas.microsoft.com/office/drawing/2014/main" id="{D3CCFC9D-4E47-4109-981D-565424800AA0}"/>
            </a:ext>
          </a:extLst>
        </xdr:cNvPr>
        <xdr:cNvSpPr txBox="1"/>
      </xdr:nvSpPr>
      <xdr:spPr>
        <a:xfrm>
          <a:off x="3409950" y="1339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36885</xdr:rowOff>
    </xdr:from>
    <xdr:to>
      <xdr:col>15</xdr:col>
      <xdr:colOff>133350</xdr:colOff>
      <xdr:row>82</xdr:row>
      <xdr:rowOff>138485</xdr:rowOff>
    </xdr:to>
    <xdr:sp macro="" textlink="">
      <xdr:nvSpPr>
        <xdr:cNvPr id="212" name="楕円 211">
          <a:extLst>
            <a:ext uri="{FF2B5EF4-FFF2-40B4-BE49-F238E27FC236}">
              <a16:creationId xmlns:a16="http://schemas.microsoft.com/office/drawing/2014/main" id="{A7450316-8142-4C32-830D-AC451465BB2B}"/>
            </a:ext>
          </a:extLst>
        </xdr:cNvPr>
        <xdr:cNvSpPr/>
      </xdr:nvSpPr>
      <xdr:spPr>
        <a:xfrm>
          <a:off x="2889250" y="1357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148662</xdr:rowOff>
    </xdr:from>
    <xdr:ext cx="762000" cy="259045"/>
    <xdr:sp macro="" textlink="">
      <xdr:nvSpPr>
        <xdr:cNvPr id="213" name="テキスト ボックス 212">
          <a:extLst>
            <a:ext uri="{FF2B5EF4-FFF2-40B4-BE49-F238E27FC236}">
              <a16:creationId xmlns:a16="http://schemas.microsoft.com/office/drawing/2014/main" id="{1014EE6B-E635-4EED-857D-9E7DECF68AE0}"/>
            </a:ext>
          </a:extLst>
        </xdr:cNvPr>
        <xdr:cNvSpPr txBox="1"/>
      </xdr:nvSpPr>
      <xdr:spPr>
        <a:xfrm>
          <a:off x="2597150" y="1335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1805</xdr:rowOff>
    </xdr:from>
    <xdr:to>
      <xdr:col>11</xdr:col>
      <xdr:colOff>82550</xdr:colOff>
      <xdr:row>82</xdr:row>
      <xdr:rowOff>103405</xdr:rowOff>
    </xdr:to>
    <xdr:sp macro="" textlink="">
      <xdr:nvSpPr>
        <xdr:cNvPr id="214" name="楕円 213">
          <a:extLst>
            <a:ext uri="{FF2B5EF4-FFF2-40B4-BE49-F238E27FC236}">
              <a16:creationId xmlns:a16="http://schemas.microsoft.com/office/drawing/2014/main" id="{A971A850-75ED-4895-8241-4448395AC5B3}"/>
            </a:ext>
          </a:extLst>
        </xdr:cNvPr>
        <xdr:cNvSpPr/>
      </xdr:nvSpPr>
      <xdr:spPr>
        <a:xfrm>
          <a:off x="2095500" y="135400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88182</xdr:rowOff>
    </xdr:from>
    <xdr:ext cx="762000" cy="259045"/>
    <xdr:sp macro="" textlink="">
      <xdr:nvSpPr>
        <xdr:cNvPr id="215" name="テキスト ボックス 214">
          <a:extLst>
            <a:ext uri="{FF2B5EF4-FFF2-40B4-BE49-F238E27FC236}">
              <a16:creationId xmlns:a16="http://schemas.microsoft.com/office/drawing/2014/main" id="{E4E50B88-0BB7-4804-A5EF-3D57EC51AC5C}"/>
            </a:ext>
          </a:extLst>
        </xdr:cNvPr>
        <xdr:cNvSpPr txBox="1"/>
      </xdr:nvSpPr>
      <xdr:spPr>
        <a:xfrm>
          <a:off x="1784350" y="1362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152135</xdr:rowOff>
    </xdr:from>
    <xdr:to>
      <xdr:col>7</xdr:col>
      <xdr:colOff>31750</xdr:colOff>
      <xdr:row>82</xdr:row>
      <xdr:rowOff>82285</xdr:rowOff>
    </xdr:to>
    <xdr:sp macro="" textlink="">
      <xdr:nvSpPr>
        <xdr:cNvPr id="216" name="楕円 215">
          <a:extLst>
            <a:ext uri="{FF2B5EF4-FFF2-40B4-BE49-F238E27FC236}">
              <a16:creationId xmlns:a16="http://schemas.microsoft.com/office/drawing/2014/main" id="{2A53099D-5D98-43E4-8D8B-99602E93715D}"/>
            </a:ext>
          </a:extLst>
        </xdr:cNvPr>
        <xdr:cNvSpPr/>
      </xdr:nvSpPr>
      <xdr:spPr>
        <a:xfrm>
          <a:off x="1282700" y="135252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92462</xdr:rowOff>
    </xdr:from>
    <xdr:ext cx="762000" cy="259045"/>
    <xdr:sp macro="" textlink="">
      <xdr:nvSpPr>
        <xdr:cNvPr id="217" name="テキスト ボックス 216">
          <a:extLst>
            <a:ext uri="{FF2B5EF4-FFF2-40B4-BE49-F238E27FC236}">
              <a16:creationId xmlns:a16="http://schemas.microsoft.com/office/drawing/2014/main" id="{DCCEF834-204A-495D-9A17-4542BA57305C}"/>
            </a:ext>
          </a:extLst>
        </xdr:cNvPr>
        <xdr:cNvSpPr txBox="1"/>
      </xdr:nvSpPr>
      <xdr:spPr>
        <a:xfrm>
          <a:off x="971550" y="1330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A41CE4B-D493-41F7-8988-03D879C3BDC0}"/>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3C1A917E-8F3C-4796-AAC5-506E86E793A6}"/>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DE86DC9-8BB3-41F3-A03A-BBA934201F4F}"/>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3C796521-4441-4D00-A12D-D01AD7C5BACC}"/>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2C2F0E42-C4F0-41C0-BD9B-F7D39E6F60DD}"/>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89C8DA6A-8AD9-4649-B9B9-7C5F4F4CC10D}"/>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2851B1A2-852E-4093-913D-739F5B792DED}"/>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F46C028D-1FD6-4D6C-9F22-5BF8D7866DDE}"/>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F7E2C77A-A16C-4248-810F-2CD682162EA7}"/>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F2FA045C-6D18-4799-8F40-401668489398}"/>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984FC5CD-3C5B-4AE0-98E2-1FE7F09070F2}"/>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D154CE2F-44DB-4480-AA9B-6682D7E50055}"/>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3F4BE22B-A44C-446B-A881-B369F95900D1}"/>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経験年数階層の変動により、平成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年度以降類似団体平均値を上回っており、今年度は全国町村平均より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ポイント高い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年功的な給与制度を見直し、職務・職責・勤務成績等を反映した給与制度の構築を検討・推進することにより、給与水準の適正化に努める。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BC7CA8F-394B-44BC-8EAD-36D22991F5BE}"/>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EE165F60-9317-42BA-ABE4-D6821EEE981D}"/>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2CAFD4E9-5EAF-431A-87E4-0CC81A922123}"/>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CB6B0DF6-92F7-4E99-8F5B-C7C5E99865FB}"/>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1981B381-71C8-4B55-86E7-264AC6F7CCC7}"/>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DC071FF0-7362-4116-81B2-464D0BE3A0BB}"/>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50D3E246-380B-4B01-BED5-16FFC0514576}"/>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DE32AE82-F031-4DBA-A9DA-97C9C102A43D}"/>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B452B098-ABF3-43EE-B503-F10CBE198241}"/>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4E6668C9-DC24-41AB-B332-D1843D3ED2C3}"/>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E21E0D58-8125-48C6-8AAB-24781B8F7EA0}"/>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AC0A11E7-5E05-4A13-BE86-FB749FD0FE36}"/>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D7088CEC-F71A-48EB-8AF5-2398EC768CD8}"/>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9CF67C9B-E8A9-4C7A-BAFD-F17DC9051D36}"/>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5D60E9DC-441C-4D43-BA66-A7E353BBFB62}"/>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1DA8810B-159B-496E-AD47-D83D9E69224C}"/>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D48E8F41-5EC8-4065-B35A-FD8A8E712DA4}"/>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946A8D7E-334E-4AF4-906B-7B1E6C46A074}"/>
            </a:ext>
          </a:extLst>
        </xdr:cNvPr>
        <xdr:cNvCxnSpPr/>
      </xdr:nvCxnSpPr>
      <xdr:spPr>
        <a:xfrm flipV="1">
          <a:off x="15474950" y="13304157"/>
          <a:ext cx="0" cy="14768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1A102482-33C6-41C8-A786-D02C6E61DFEA}"/>
            </a:ext>
          </a:extLst>
        </xdr:cNvPr>
        <xdr:cNvSpPr txBox="1"/>
      </xdr:nvSpPr>
      <xdr:spPr>
        <a:xfrm>
          <a:off x="15563850" y="147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A6A0FAA2-85BB-491E-8BF6-70E9400A13C9}"/>
            </a:ext>
          </a:extLst>
        </xdr:cNvPr>
        <xdr:cNvCxnSpPr/>
      </xdr:nvCxnSpPr>
      <xdr:spPr>
        <a:xfrm>
          <a:off x="15405100" y="147809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A1DE7FC1-3D8C-48DA-939D-430BBA726AEF}"/>
            </a:ext>
          </a:extLst>
        </xdr:cNvPr>
        <xdr:cNvSpPr txBox="1"/>
      </xdr:nvSpPr>
      <xdr:spPr>
        <a:xfrm>
          <a:off x="15563850" y="130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EC9CD4A9-072E-42B3-AB2B-A051DC3FE2B7}"/>
            </a:ext>
          </a:extLst>
        </xdr:cNvPr>
        <xdr:cNvCxnSpPr/>
      </xdr:nvCxnSpPr>
      <xdr:spPr>
        <a:xfrm>
          <a:off x="15405100" y="13304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49893</xdr:rowOff>
    </xdr:to>
    <xdr:cxnSp macro="">
      <xdr:nvCxnSpPr>
        <xdr:cNvPr id="253" name="直線コネクタ 252">
          <a:extLst>
            <a:ext uri="{FF2B5EF4-FFF2-40B4-BE49-F238E27FC236}">
              <a16:creationId xmlns:a16="http://schemas.microsoft.com/office/drawing/2014/main" id="{69A7B6EC-8601-43A2-8114-6DB0EAFEBD6A}"/>
            </a:ext>
          </a:extLst>
        </xdr:cNvPr>
        <xdr:cNvCxnSpPr/>
      </xdr:nvCxnSpPr>
      <xdr:spPr>
        <a:xfrm flipV="1">
          <a:off x="14712950" y="14214021"/>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018F451A-A1C5-4FBF-913D-E77BF254E61D}"/>
            </a:ext>
          </a:extLst>
        </xdr:cNvPr>
        <xdr:cNvSpPr txBox="1"/>
      </xdr:nvSpPr>
      <xdr:spPr>
        <a:xfrm>
          <a:off x="15563850" y="1386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D20B8720-8BFB-4C8B-A301-A86066AC65F9}"/>
            </a:ext>
          </a:extLst>
        </xdr:cNvPr>
        <xdr:cNvSpPr/>
      </xdr:nvSpPr>
      <xdr:spPr>
        <a:xfrm>
          <a:off x="15430500" y="14020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101600</xdr:rowOff>
    </xdr:to>
    <xdr:cxnSp macro="">
      <xdr:nvCxnSpPr>
        <xdr:cNvPr id="256" name="直線コネクタ 255">
          <a:extLst>
            <a:ext uri="{FF2B5EF4-FFF2-40B4-BE49-F238E27FC236}">
              <a16:creationId xmlns:a16="http://schemas.microsoft.com/office/drawing/2014/main" id="{B6F3DC0C-28C5-4566-9006-54D2F34B60F4}"/>
            </a:ext>
          </a:extLst>
        </xdr:cNvPr>
        <xdr:cNvCxnSpPr/>
      </xdr:nvCxnSpPr>
      <xdr:spPr>
        <a:xfrm flipV="1">
          <a:off x="13906500" y="14248493"/>
          <a:ext cx="80645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14EBD90D-439E-457C-A4A7-E98BF1F63161}"/>
            </a:ext>
          </a:extLst>
        </xdr:cNvPr>
        <xdr:cNvSpPr/>
      </xdr:nvSpPr>
      <xdr:spPr>
        <a:xfrm>
          <a:off x="14668500" y="1403168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id="{AF555CB1-8222-4403-9D94-6421C21415E9}"/>
            </a:ext>
          </a:extLst>
        </xdr:cNvPr>
        <xdr:cNvSpPr txBox="1"/>
      </xdr:nvSpPr>
      <xdr:spPr>
        <a:xfrm>
          <a:off x="14370050" y="13813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118836</xdr:rowOff>
    </xdr:to>
    <xdr:cxnSp macro="">
      <xdr:nvCxnSpPr>
        <xdr:cNvPr id="259" name="直線コネクタ 258">
          <a:extLst>
            <a:ext uri="{FF2B5EF4-FFF2-40B4-BE49-F238E27FC236}">
              <a16:creationId xmlns:a16="http://schemas.microsoft.com/office/drawing/2014/main" id="{DBB94093-AF50-4203-B9B9-9833E129F546}"/>
            </a:ext>
          </a:extLst>
        </xdr:cNvPr>
        <xdr:cNvCxnSpPr/>
      </xdr:nvCxnSpPr>
      <xdr:spPr>
        <a:xfrm flipV="1">
          <a:off x="13106400" y="14300200"/>
          <a:ext cx="8001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EE613FF4-E1C8-4FA0-BA4D-C49CE8002D86}"/>
            </a:ext>
          </a:extLst>
        </xdr:cNvPr>
        <xdr:cNvSpPr/>
      </xdr:nvSpPr>
      <xdr:spPr>
        <a:xfrm>
          <a:off x="13868400" y="140833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id="{803BB143-CC34-404B-B2EC-0AB49D32BE4C}"/>
            </a:ext>
          </a:extLst>
        </xdr:cNvPr>
        <xdr:cNvSpPr txBox="1"/>
      </xdr:nvSpPr>
      <xdr:spPr>
        <a:xfrm>
          <a:off x="13557250" y="138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87</xdr:row>
      <xdr:rowOff>16329</xdr:rowOff>
    </xdr:to>
    <xdr:cxnSp macro="">
      <xdr:nvCxnSpPr>
        <xdr:cNvPr id="262" name="直線コネクタ 261">
          <a:extLst>
            <a:ext uri="{FF2B5EF4-FFF2-40B4-BE49-F238E27FC236}">
              <a16:creationId xmlns:a16="http://schemas.microsoft.com/office/drawing/2014/main" id="{C79ACDB5-6F1F-40FA-958B-4B98B7F05B9D}"/>
            </a:ext>
          </a:extLst>
        </xdr:cNvPr>
        <xdr:cNvCxnSpPr/>
      </xdr:nvCxnSpPr>
      <xdr:spPr>
        <a:xfrm flipV="1">
          <a:off x="12293600" y="14317436"/>
          <a:ext cx="812800"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B534EB38-8AF7-42E2-ACD0-07938752AE91}"/>
            </a:ext>
          </a:extLst>
        </xdr:cNvPr>
        <xdr:cNvSpPr/>
      </xdr:nvSpPr>
      <xdr:spPr>
        <a:xfrm>
          <a:off x="13055600" y="14048921"/>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id="{C45FFAA6-0182-4CD6-B6D5-6109B185C88D}"/>
            </a:ext>
          </a:extLst>
        </xdr:cNvPr>
        <xdr:cNvSpPr txBox="1"/>
      </xdr:nvSpPr>
      <xdr:spPr>
        <a:xfrm>
          <a:off x="12763500" y="1383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CE350C05-BA2B-4989-BB4B-6EE1C66C140F}"/>
            </a:ext>
          </a:extLst>
        </xdr:cNvPr>
        <xdr:cNvSpPr/>
      </xdr:nvSpPr>
      <xdr:spPr>
        <a:xfrm>
          <a:off x="12242800" y="1406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2FEADCAA-40DB-48B2-A877-46E37EBAD8B0}"/>
            </a:ext>
          </a:extLst>
        </xdr:cNvPr>
        <xdr:cNvSpPr txBox="1"/>
      </xdr:nvSpPr>
      <xdr:spPr>
        <a:xfrm>
          <a:off x="119507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F2EE8CE8-25FD-4178-821D-763C337C5092}"/>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24C9154F-AC6C-411E-8B1A-C38A7FD1255D}"/>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197695F-1CD2-48DD-AC75-731FA0D4780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3963C399-A51E-454A-8F4B-644AFCD59B67}"/>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36961707-205F-4A38-ABC3-A20C0457F89D}"/>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2" name="楕円 271">
          <a:extLst>
            <a:ext uri="{FF2B5EF4-FFF2-40B4-BE49-F238E27FC236}">
              <a16:creationId xmlns:a16="http://schemas.microsoft.com/office/drawing/2014/main" id="{BFA239F2-51B8-44EF-860F-F700FBDDD0BE}"/>
            </a:ext>
          </a:extLst>
        </xdr:cNvPr>
        <xdr:cNvSpPr/>
      </xdr:nvSpPr>
      <xdr:spPr>
        <a:xfrm>
          <a:off x="15430500" y="141695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3" name="給与水準   （国との比較）該当値テキスト">
          <a:extLst>
            <a:ext uri="{FF2B5EF4-FFF2-40B4-BE49-F238E27FC236}">
              <a16:creationId xmlns:a16="http://schemas.microsoft.com/office/drawing/2014/main" id="{2F995A28-B223-4606-9EFA-EB4433574D24}"/>
            </a:ext>
          </a:extLst>
        </xdr:cNvPr>
        <xdr:cNvSpPr txBox="1"/>
      </xdr:nvSpPr>
      <xdr:spPr>
        <a:xfrm>
          <a:off x="15563850" y="141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4" name="楕円 273">
          <a:extLst>
            <a:ext uri="{FF2B5EF4-FFF2-40B4-BE49-F238E27FC236}">
              <a16:creationId xmlns:a16="http://schemas.microsoft.com/office/drawing/2014/main" id="{0EA477A1-6EA8-4AD5-A707-57B02C61EF44}"/>
            </a:ext>
          </a:extLst>
        </xdr:cNvPr>
        <xdr:cNvSpPr/>
      </xdr:nvSpPr>
      <xdr:spPr>
        <a:xfrm>
          <a:off x="14668500" y="1419769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5" name="テキスト ボックス 274">
          <a:extLst>
            <a:ext uri="{FF2B5EF4-FFF2-40B4-BE49-F238E27FC236}">
              <a16:creationId xmlns:a16="http://schemas.microsoft.com/office/drawing/2014/main" id="{ADAF0C20-8AE8-41A5-A6C8-EEF4265F6486}"/>
            </a:ext>
          </a:extLst>
        </xdr:cNvPr>
        <xdr:cNvSpPr txBox="1"/>
      </xdr:nvSpPr>
      <xdr:spPr>
        <a:xfrm>
          <a:off x="14370050" y="1428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6" name="楕円 275">
          <a:extLst>
            <a:ext uri="{FF2B5EF4-FFF2-40B4-BE49-F238E27FC236}">
              <a16:creationId xmlns:a16="http://schemas.microsoft.com/office/drawing/2014/main" id="{5102A19B-EFF2-4328-BF20-123CB1FE75DC}"/>
            </a:ext>
          </a:extLst>
        </xdr:cNvPr>
        <xdr:cNvSpPr/>
      </xdr:nvSpPr>
      <xdr:spPr>
        <a:xfrm>
          <a:off x="13868400" y="14249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7" name="テキスト ボックス 276">
          <a:extLst>
            <a:ext uri="{FF2B5EF4-FFF2-40B4-BE49-F238E27FC236}">
              <a16:creationId xmlns:a16="http://schemas.microsoft.com/office/drawing/2014/main" id="{7B0676D2-C4FD-4A34-B40F-910DFFF58203}"/>
            </a:ext>
          </a:extLst>
        </xdr:cNvPr>
        <xdr:cNvSpPr txBox="1"/>
      </xdr:nvSpPr>
      <xdr:spPr>
        <a:xfrm>
          <a:off x="13557250" y="1433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78" name="楕円 277">
          <a:extLst>
            <a:ext uri="{FF2B5EF4-FFF2-40B4-BE49-F238E27FC236}">
              <a16:creationId xmlns:a16="http://schemas.microsoft.com/office/drawing/2014/main" id="{34644335-292C-40D1-A900-CCFADE7E1726}"/>
            </a:ext>
          </a:extLst>
        </xdr:cNvPr>
        <xdr:cNvSpPr/>
      </xdr:nvSpPr>
      <xdr:spPr>
        <a:xfrm>
          <a:off x="13055600" y="1426663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9" name="テキスト ボックス 278">
          <a:extLst>
            <a:ext uri="{FF2B5EF4-FFF2-40B4-BE49-F238E27FC236}">
              <a16:creationId xmlns:a16="http://schemas.microsoft.com/office/drawing/2014/main" id="{49AC1B6B-3515-4D56-98CE-20F055F9F030}"/>
            </a:ext>
          </a:extLst>
        </xdr:cNvPr>
        <xdr:cNvSpPr txBox="1"/>
      </xdr:nvSpPr>
      <xdr:spPr>
        <a:xfrm>
          <a:off x="12763500" y="143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0" name="楕円 279">
          <a:extLst>
            <a:ext uri="{FF2B5EF4-FFF2-40B4-BE49-F238E27FC236}">
              <a16:creationId xmlns:a16="http://schemas.microsoft.com/office/drawing/2014/main" id="{BD945303-FC7B-4739-AD19-BF399224304E}"/>
            </a:ext>
          </a:extLst>
        </xdr:cNvPr>
        <xdr:cNvSpPr/>
      </xdr:nvSpPr>
      <xdr:spPr>
        <a:xfrm>
          <a:off x="12242800" y="143355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1" name="テキスト ボックス 280">
          <a:extLst>
            <a:ext uri="{FF2B5EF4-FFF2-40B4-BE49-F238E27FC236}">
              <a16:creationId xmlns:a16="http://schemas.microsoft.com/office/drawing/2014/main" id="{CFD25E9B-6176-4699-BCA0-51881BB1F719}"/>
            </a:ext>
          </a:extLst>
        </xdr:cNvPr>
        <xdr:cNvSpPr txBox="1"/>
      </xdr:nvSpPr>
      <xdr:spPr>
        <a:xfrm>
          <a:off x="11950700" y="1441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E8ED1BA8-BB94-4E29-A956-00BA614C3ACC}"/>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67C77716-26CA-4C69-BC19-44BCEA17ACF4}"/>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97813DC0-04F1-41CE-8BC3-25189855ED83}"/>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6679080A-95D4-4ECA-B6B9-469657BBB0F2}"/>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71F3D896-A3BD-4E06-8044-5B22A12814D1}"/>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80DA2FF0-CB83-4D27-A501-6A1C553429E8}"/>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B9DC7FE9-19AA-4108-A04C-0D7DA0FAFAEC}"/>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5E388353-2E1E-4179-8FE3-20D88B5B11E9}"/>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CB80624F-52BD-4242-AA3D-C066E80E9C46}"/>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8F41ADA8-D558-4391-8A88-D60356A127F5}"/>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34018F28-8EE5-4D20-881A-816FD5F66645}"/>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2C511C7A-9361-4350-B7BB-5BE9B997F69D}"/>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78EC1DD9-81E9-4D1B-82AF-DAFDD3E1886A}"/>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定員管理計画に基づく新規採用者の段階的抑制措置が遂行された結果、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年度をピークに減少しているものの、対前年度より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人となった。類似団体平均を下回っている状況にあるが、過去５年の中では一番大きな数値となった。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多様化するニーズに対し、より少ない職員数で行政サービスを提供するためには、町保有施設管理の業務委託を推進し、人員の再配分の実施が必要不可欠であり、適正な定員管理の維持に努める。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1405D7A7-F6D5-43EF-BED6-4FC0D129DCBC}"/>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63A12A92-E1E4-4490-A3F5-8F9B9D2E04E4}"/>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A1300BB4-4A06-4774-80E3-2FDE45D5EDD0}"/>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32948A28-F85B-4A07-BE37-AB09E9582FA0}"/>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207D0A06-FCDC-44C2-BA53-520FC1268AF7}"/>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3A900880-BEE1-43DD-B1BA-86AC5438F882}"/>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4D3BEA32-786E-4C90-8289-0ED8A885C5F0}"/>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9C4FD23A-8DC2-4113-9CFA-808BAB5A0810}"/>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16E476AA-11A5-410B-903E-E0D1290D6EFD}"/>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3B585C17-9A61-4AF3-AD9A-0411292A4E59}"/>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B4657B8E-8106-4D38-AE0B-36E7F4688F39}"/>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5387431E-DBDF-4710-9524-0945B970B77E}"/>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39A8F246-4AEF-4A85-9F05-63478AC061A7}"/>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1D94B54D-EA02-4B4D-8244-135990C713F1}"/>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6F18387-0F10-41C3-8D1A-847FA851976B}"/>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53E40ACB-0184-4558-B525-01B03DE68AED}"/>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D13A8F84-3D90-4429-B382-D76EA3E3000D}"/>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F2ECFDCC-C5ED-4312-9BDB-D159828002B3}"/>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E132E15E-62AE-476A-A099-53A98E523C2A}"/>
            </a:ext>
          </a:extLst>
        </xdr:cNvPr>
        <xdr:cNvCxnSpPr/>
      </xdr:nvCxnSpPr>
      <xdr:spPr>
        <a:xfrm flipV="1">
          <a:off x="15474950" y="9585597"/>
          <a:ext cx="0" cy="158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A46729FA-4C58-49C9-B2E7-3AA81BE794D4}"/>
            </a:ext>
          </a:extLst>
        </xdr:cNvPr>
        <xdr:cNvSpPr txBox="1"/>
      </xdr:nvSpPr>
      <xdr:spPr>
        <a:xfrm>
          <a:off x="15563850" y="1113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25C504FF-5607-4FEE-BC81-B40FBDE7BA80}"/>
            </a:ext>
          </a:extLst>
        </xdr:cNvPr>
        <xdr:cNvCxnSpPr/>
      </xdr:nvCxnSpPr>
      <xdr:spPr>
        <a:xfrm>
          <a:off x="15405100" y="111675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BAD97CFE-0166-4B75-B214-FC4096EE2B1C}"/>
            </a:ext>
          </a:extLst>
        </xdr:cNvPr>
        <xdr:cNvSpPr txBox="1"/>
      </xdr:nvSpPr>
      <xdr:spPr>
        <a:xfrm>
          <a:off x="15563850" y="934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6389428F-648A-43EC-9E2E-61F22D3AA07E}"/>
            </a:ext>
          </a:extLst>
        </xdr:cNvPr>
        <xdr:cNvCxnSpPr/>
      </xdr:nvCxnSpPr>
      <xdr:spPr>
        <a:xfrm>
          <a:off x="15405100" y="95855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136525</xdr:rowOff>
    </xdr:from>
    <xdr:to>
      <xdr:col>81</xdr:col>
      <xdr:colOff>44450</xdr:colOff>
      <xdr:row>59</xdr:row>
      <xdr:rowOff>143419</xdr:rowOff>
    </xdr:to>
    <xdr:cxnSp macro="">
      <xdr:nvCxnSpPr>
        <xdr:cNvPr id="318" name="直線コネクタ 317">
          <a:extLst>
            <a:ext uri="{FF2B5EF4-FFF2-40B4-BE49-F238E27FC236}">
              <a16:creationId xmlns:a16="http://schemas.microsoft.com/office/drawing/2014/main" id="{C8F029E7-4BA4-41AC-ACCE-14CF134EA61D}"/>
            </a:ext>
          </a:extLst>
        </xdr:cNvPr>
        <xdr:cNvCxnSpPr/>
      </xdr:nvCxnSpPr>
      <xdr:spPr>
        <a:xfrm>
          <a:off x="14712950" y="9877425"/>
          <a:ext cx="762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11C2340B-1FA3-41FB-8667-F71CDB9E530E}"/>
            </a:ext>
          </a:extLst>
        </xdr:cNvPr>
        <xdr:cNvSpPr txBox="1"/>
      </xdr:nvSpPr>
      <xdr:spPr>
        <a:xfrm>
          <a:off x="15563850" y="9930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1F25E0D8-4C26-4314-B3CB-3FC69188F1CB}"/>
            </a:ext>
          </a:extLst>
        </xdr:cNvPr>
        <xdr:cNvSpPr/>
      </xdr:nvSpPr>
      <xdr:spPr>
        <a:xfrm>
          <a:off x="15430500" y="99581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129631</xdr:rowOff>
    </xdr:from>
    <xdr:to>
      <xdr:col>77</xdr:col>
      <xdr:colOff>44450</xdr:colOff>
      <xdr:row>59</xdr:row>
      <xdr:rowOff>136525</xdr:rowOff>
    </xdr:to>
    <xdr:cxnSp macro="">
      <xdr:nvCxnSpPr>
        <xdr:cNvPr id="321" name="直線コネクタ 320">
          <a:extLst>
            <a:ext uri="{FF2B5EF4-FFF2-40B4-BE49-F238E27FC236}">
              <a16:creationId xmlns:a16="http://schemas.microsoft.com/office/drawing/2014/main" id="{C2EB9F74-F92F-46D0-9ECF-9461136D262D}"/>
            </a:ext>
          </a:extLst>
        </xdr:cNvPr>
        <xdr:cNvCxnSpPr/>
      </xdr:nvCxnSpPr>
      <xdr:spPr>
        <a:xfrm>
          <a:off x="13906500" y="9870531"/>
          <a:ext cx="80645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14980A4B-8416-4EBC-A4D0-6F2D4A5DE62F}"/>
            </a:ext>
          </a:extLst>
        </xdr:cNvPr>
        <xdr:cNvSpPr/>
      </xdr:nvSpPr>
      <xdr:spPr>
        <a:xfrm>
          <a:off x="14668500" y="994264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CE548F24-6917-4A20-ABA3-631CE5823818}"/>
            </a:ext>
          </a:extLst>
        </xdr:cNvPr>
        <xdr:cNvSpPr txBox="1"/>
      </xdr:nvSpPr>
      <xdr:spPr>
        <a:xfrm>
          <a:off x="14370050" y="10029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124460</xdr:rowOff>
    </xdr:from>
    <xdr:to>
      <xdr:col>72</xdr:col>
      <xdr:colOff>203200</xdr:colOff>
      <xdr:row>59</xdr:row>
      <xdr:rowOff>129631</xdr:rowOff>
    </xdr:to>
    <xdr:cxnSp macro="">
      <xdr:nvCxnSpPr>
        <xdr:cNvPr id="324" name="直線コネクタ 323">
          <a:extLst>
            <a:ext uri="{FF2B5EF4-FFF2-40B4-BE49-F238E27FC236}">
              <a16:creationId xmlns:a16="http://schemas.microsoft.com/office/drawing/2014/main" id="{5758A2E1-5CFF-4ACD-B5B2-4A01F1E315AF}"/>
            </a:ext>
          </a:extLst>
        </xdr:cNvPr>
        <xdr:cNvCxnSpPr/>
      </xdr:nvCxnSpPr>
      <xdr:spPr>
        <a:xfrm>
          <a:off x="13106400" y="9865360"/>
          <a:ext cx="8001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61011F30-98E3-44CB-AF6F-2C02AA9D6358}"/>
            </a:ext>
          </a:extLst>
        </xdr:cNvPr>
        <xdr:cNvSpPr/>
      </xdr:nvSpPr>
      <xdr:spPr>
        <a:xfrm>
          <a:off x="13868400" y="99305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id="{B3444664-BD45-482F-957C-DB46CD473453}"/>
            </a:ext>
          </a:extLst>
        </xdr:cNvPr>
        <xdr:cNvSpPr txBox="1"/>
      </xdr:nvSpPr>
      <xdr:spPr>
        <a:xfrm>
          <a:off x="13557250" y="1001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102053</xdr:rowOff>
    </xdr:from>
    <xdr:to>
      <xdr:col>68</xdr:col>
      <xdr:colOff>152400</xdr:colOff>
      <xdr:row>59</xdr:row>
      <xdr:rowOff>124460</xdr:rowOff>
    </xdr:to>
    <xdr:cxnSp macro="">
      <xdr:nvCxnSpPr>
        <xdr:cNvPr id="327" name="直線コネクタ 326">
          <a:extLst>
            <a:ext uri="{FF2B5EF4-FFF2-40B4-BE49-F238E27FC236}">
              <a16:creationId xmlns:a16="http://schemas.microsoft.com/office/drawing/2014/main" id="{B1659E0D-E0BC-4281-8DFE-14241D6900EB}"/>
            </a:ext>
          </a:extLst>
        </xdr:cNvPr>
        <xdr:cNvCxnSpPr/>
      </xdr:nvCxnSpPr>
      <xdr:spPr>
        <a:xfrm>
          <a:off x="12293600" y="9842953"/>
          <a:ext cx="8128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674675B1-7AD0-4C06-81BA-E547B8E4C093}"/>
            </a:ext>
          </a:extLst>
        </xdr:cNvPr>
        <xdr:cNvSpPr/>
      </xdr:nvSpPr>
      <xdr:spPr>
        <a:xfrm>
          <a:off x="13055600" y="9939201"/>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E133E1B8-DBE4-4DF8-AA6F-A8D1BCB58856}"/>
            </a:ext>
          </a:extLst>
        </xdr:cNvPr>
        <xdr:cNvSpPr txBox="1"/>
      </xdr:nvSpPr>
      <xdr:spPr>
        <a:xfrm>
          <a:off x="12763500" y="1002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8991CE6E-21BC-457E-BD1F-5F29B1E5BF47}"/>
            </a:ext>
          </a:extLst>
        </xdr:cNvPr>
        <xdr:cNvSpPr/>
      </xdr:nvSpPr>
      <xdr:spPr>
        <a:xfrm>
          <a:off x="12242800" y="993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DF185C35-1D3B-46E5-AB5B-DD59EBB0B29C}"/>
            </a:ext>
          </a:extLst>
        </xdr:cNvPr>
        <xdr:cNvSpPr txBox="1"/>
      </xdr:nvSpPr>
      <xdr:spPr>
        <a:xfrm>
          <a:off x="11950700" y="100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102A2D66-7255-4FF0-9116-578851943650}"/>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727CD220-C6BA-4E50-BE46-B60D73B0E41E}"/>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447FEB0E-61CE-4D17-A203-1007568F44E6}"/>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E1AF817-96E6-4FB4-AA39-95462B1CFBF2}"/>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3A19635-0D5A-4EF3-A6B4-C82067929B3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92619</xdr:rowOff>
    </xdr:from>
    <xdr:to>
      <xdr:col>81</xdr:col>
      <xdr:colOff>95250</xdr:colOff>
      <xdr:row>60</xdr:row>
      <xdr:rowOff>22769</xdr:rowOff>
    </xdr:to>
    <xdr:sp macro="" textlink="">
      <xdr:nvSpPr>
        <xdr:cNvPr id="337" name="楕円 336">
          <a:extLst>
            <a:ext uri="{FF2B5EF4-FFF2-40B4-BE49-F238E27FC236}">
              <a16:creationId xmlns:a16="http://schemas.microsoft.com/office/drawing/2014/main" id="{133942DF-BF82-4253-9F79-80ABBC2F06B6}"/>
            </a:ext>
          </a:extLst>
        </xdr:cNvPr>
        <xdr:cNvSpPr/>
      </xdr:nvSpPr>
      <xdr:spPr>
        <a:xfrm>
          <a:off x="15430500" y="983351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109146</xdr:rowOff>
    </xdr:from>
    <xdr:ext cx="762000" cy="259045"/>
    <xdr:sp macro="" textlink="">
      <xdr:nvSpPr>
        <xdr:cNvPr id="338" name="定員管理の状況該当値テキスト">
          <a:extLst>
            <a:ext uri="{FF2B5EF4-FFF2-40B4-BE49-F238E27FC236}">
              <a16:creationId xmlns:a16="http://schemas.microsoft.com/office/drawing/2014/main" id="{10735824-C246-421F-A982-1D7C295961F6}"/>
            </a:ext>
          </a:extLst>
        </xdr:cNvPr>
        <xdr:cNvSpPr txBox="1"/>
      </xdr:nvSpPr>
      <xdr:spPr>
        <a:xfrm>
          <a:off x="15563850" y="96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85725</xdr:rowOff>
    </xdr:from>
    <xdr:to>
      <xdr:col>77</xdr:col>
      <xdr:colOff>95250</xdr:colOff>
      <xdr:row>60</xdr:row>
      <xdr:rowOff>15875</xdr:rowOff>
    </xdr:to>
    <xdr:sp macro="" textlink="">
      <xdr:nvSpPr>
        <xdr:cNvPr id="339" name="楕円 338">
          <a:extLst>
            <a:ext uri="{FF2B5EF4-FFF2-40B4-BE49-F238E27FC236}">
              <a16:creationId xmlns:a16="http://schemas.microsoft.com/office/drawing/2014/main" id="{968D54B9-4D6A-4362-B1DD-10D4A1984DA3}"/>
            </a:ext>
          </a:extLst>
        </xdr:cNvPr>
        <xdr:cNvSpPr/>
      </xdr:nvSpPr>
      <xdr:spPr>
        <a:xfrm>
          <a:off x="14668500" y="98266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26052</xdr:rowOff>
    </xdr:from>
    <xdr:ext cx="736600" cy="259045"/>
    <xdr:sp macro="" textlink="">
      <xdr:nvSpPr>
        <xdr:cNvPr id="340" name="テキスト ボックス 339">
          <a:extLst>
            <a:ext uri="{FF2B5EF4-FFF2-40B4-BE49-F238E27FC236}">
              <a16:creationId xmlns:a16="http://schemas.microsoft.com/office/drawing/2014/main" id="{48764C92-DD21-46E9-A777-03B4C87E6793}"/>
            </a:ext>
          </a:extLst>
        </xdr:cNvPr>
        <xdr:cNvSpPr txBox="1"/>
      </xdr:nvSpPr>
      <xdr:spPr>
        <a:xfrm>
          <a:off x="14370050" y="9601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78831</xdr:rowOff>
    </xdr:from>
    <xdr:to>
      <xdr:col>73</xdr:col>
      <xdr:colOff>44450</xdr:colOff>
      <xdr:row>60</xdr:row>
      <xdr:rowOff>8981</xdr:rowOff>
    </xdr:to>
    <xdr:sp macro="" textlink="">
      <xdr:nvSpPr>
        <xdr:cNvPr id="341" name="楕円 340">
          <a:extLst>
            <a:ext uri="{FF2B5EF4-FFF2-40B4-BE49-F238E27FC236}">
              <a16:creationId xmlns:a16="http://schemas.microsoft.com/office/drawing/2014/main" id="{581ED0BE-7753-4E33-B593-15684F5FF7A8}"/>
            </a:ext>
          </a:extLst>
        </xdr:cNvPr>
        <xdr:cNvSpPr/>
      </xdr:nvSpPr>
      <xdr:spPr>
        <a:xfrm>
          <a:off x="13868400" y="98197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19158</xdr:rowOff>
    </xdr:from>
    <xdr:ext cx="762000" cy="259045"/>
    <xdr:sp macro="" textlink="">
      <xdr:nvSpPr>
        <xdr:cNvPr id="342" name="テキスト ボックス 341">
          <a:extLst>
            <a:ext uri="{FF2B5EF4-FFF2-40B4-BE49-F238E27FC236}">
              <a16:creationId xmlns:a16="http://schemas.microsoft.com/office/drawing/2014/main" id="{A2166973-B972-4F2C-B761-9B442480FEBC}"/>
            </a:ext>
          </a:extLst>
        </xdr:cNvPr>
        <xdr:cNvSpPr txBox="1"/>
      </xdr:nvSpPr>
      <xdr:spPr>
        <a:xfrm>
          <a:off x="13557250" y="959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73660</xdr:rowOff>
    </xdr:from>
    <xdr:to>
      <xdr:col>68</xdr:col>
      <xdr:colOff>203200</xdr:colOff>
      <xdr:row>60</xdr:row>
      <xdr:rowOff>3810</xdr:rowOff>
    </xdr:to>
    <xdr:sp macro="" textlink="">
      <xdr:nvSpPr>
        <xdr:cNvPr id="343" name="楕円 342">
          <a:extLst>
            <a:ext uri="{FF2B5EF4-FFF2-40B4-BE49-F238E27FC236}">
              <a16:creationId xmlns:a16="http://schemas.microsoft.com/office/drawing/2014/main" id="{BFBF1A15-C4AA-4CFC-A9A3-3FA599CA9351}"/>
            </a:ext>
          </a:extLst>
        </xdr:cNvPr>
        <xdr:cNvSpPr/>
      </xdr:nvSpPr>
      <xdr:spPr>
        <a:xfrm>
          <a:off x="13055600" y="981456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13987</xdr:rowOff>
    </xdr:from>
    <xdr:ext cx="762000" cy="259045"/>
    <xdr:sp macro="" textlink="">
      <xdr:nvSpPr>
        <xdr:cNvPr id="344" name="テキスト ボックス 343">
          <a:extLst>
            <a:ext uri="{FF2B5EF4-FFF2-40B4-BE49-F238E27FC236}">
              <a16:creationId xmlns:a16="http://schemas.microsoft.com/office/drawing/2014/main" id="{5DFB18E3-2A82-48A2-81ED-CA53B6736882}"/>
            </a:ext>
          </a:extLst>
        </xdr:cNvPr>
        <xdr:cNvSpPr txBox="1"/>
      </xdr:nvSpPr>
      <xdr:spPr>
        <a:xfrm>
          <a:off x="12763500" y="958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51253</xdr:rowOff>
    </xdr:from>
    <xdr:to>
      <xdr:col>64</xdr:col>
      <xdr:colOff>152400</xdr:colOff>
      <xdr:row>59</xdr:row>
      <xdr:rowOff>152853</xdr:rowOff>
    </xdr:to>
    <xdr:sp macro="" textlink="">
      <xdr:nvSpPr>
        <xdr:cNvPr id="345" name="楕円 344">
          <a:extLst>
            <a:ext uri="{FF2B5EF4-FFF2-40B4-BE49-F238E27FC236}">
              <a16:creationId xmlns:a16="http://schemas.microsoft.com/office/drawing/2014/main" id="{0DE7E7E5-B89E-4876-8E2E-1B0A520224A6}"/>
            </a:ext>
          </a:extLst>
        </xdr:cNvPr>
        <xdr:cNvSpPr/>
      </xdr:nvSpPr>
      <xdr:spPr>
        <a:xfrm>
          <a:off x="12242800" y="979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163030</xdr:rowOff>
    </xdr:from>
    <xdr:ext cx="762000" cy="259045"/>
    <xdr:sp macro="" textlink="">
      <xdr:nvSpPr>
        <xdr:cNvPr id="346" name="テキスト ボックス 345">
          <a:extLst>
            <a:ext uri="{FF2B5EF4-FFF2-40B4-BE49-F238E27FC236}">
              <a16:creationId xmlns:a16="http://schemas.microsoft.com/office/drawing/2014/main" id="{488E764F-AF58-44EA-8162-BF4698F5A345}"/>
            </a:ext>
          </a:extLst>
        </xdr:cNvPr>
        <xdr:cNvSpPr txBox="1"/>
      </xdr:nvSpPr>
      <xdr:spPr>
        <a:xfrm>
          <a:off x="11950700"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5543A824-8A3D-4F4F-A12D-939884BD78AE}"/>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4DB3AFB2-5B4A-4382-B3DD-2A22D9F6B608}"/>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30E681A8-D969-42B6-8C72-23A83E4385EE}"/>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544E07AE-3104-4C1B-B4A7-A0BE65DF9351}"/>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FA8BCF4-EBD3-4A28-BF3D-912AAC5034A5}"/>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31DAEB24-E369-4B26-BE99-D3EC23746C7D}"/>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9E1D2658-8F7A-44B6-B3B2-464E6E08ED88}"/>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148CB1D6-AC99-41BE-A333-3E9E6AF1C4DD}"/>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C474A9DF-6AC2-4660-B025-6972A5D5A1A1}"/>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B37F278D-E11B-4E0B-9E14-6FD72EEBB1A2}"/>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6F82B054-C657-46B0-B2C9-62409F862E27}"/>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AAF2644B-7C1E-4F76-84CD-495496C36386}"/>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1449F0F-E149-4A4E-B575-BEFA5C7B3EE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％となった。主な要因としては、臨時地方道整備事業（ふるさと農道）（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借入）やクリーンセンター長寿命化工事（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借入）、北部公園整備事業（Ｈ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借入）、臨時地方道整備事業（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借入）等の償還終了によるものと思われる。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地方債発行にあたっては慎重を期すとともに、資金調達も金利情勢を見据えながら、公的資金・民間資金を問わず柔軟な対応を心がけることで適正な財政運営に努める。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B88A44E0-0AA7-4808-A442-34BBDB7DF983}"/>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AFB9A0D4-9E9B-4412-87EE-E689F9CA9736}"/>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4AC161B1-2352-4EB2-A475-CA0CC4E20A9A}"/>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6DB13802-01BC-4796-A898-9752F6FC815B}"/>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42564AA5-707C-42A3-BB7D-56B0625E99E0}"/>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F7FC82DD-344B-4586-80CB-5DD41B83E8D9}"/>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730C2AF5-A15C-4861-A50B-EDF0DF754BE5}"/>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C2065488-464E-40C6-BEC9-60B3A8FC6A90}"/>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2D2D485E-DD26-4E91-9EF5-A66790712073}"/>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4C597411-CF3F-4A54-A24D-6DADEBB05644}"/>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F63994FB-21CA-4CBB-B948-C52DAF30FFA5}"/>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FDDAE3AE-E25A-49DD-9E17-A2F9A1BB18C3}"/>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4B8BA926-3315-4570-B190-FC6B22172F3C}"/>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807B41AD-31F7-4499-AB67-9D38042EDB45}"/>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23381FE2-161A-4C22-8001-55E6AD0D23C4}"/>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1AD98E15-AC6A-4A68-BCD6-8C00BD9D03B6}"/>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22AFE581-5D01-4056-BD75-717C3ECF332D}"/>
            </a:ext>
          </a:extLst>
        </xdr:cNvPr>
        <xdr:cNvCxnSpPr/>
      </xdr:nvCxnSpPr>
      <xdr:spPr>
        <a:xfrm flipV="1">
          <a:off x="15474950" y="6053183"/>
          <a:ext cx="0" cy="13211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A878583F-9196-4472-8EFD-D920EBA9C239}"/>
            </a:ext>
          </a:extLst>
        </xdr:cNvPr>
        <xdr:cNvSpPr txBox="1"/>
      </xdr:nvSpPr>
      <xdr:spPr>
        <a:xfrm>
          <a:off x="15563850" y="734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FA1B548-4496-41B2-9924-90E2947839B8}"/>
            </a:ext>
          </a:extLst>
        </xdr:cNvPr>
        <xdr:cNvCxnSpPr/>
      </xdr:nvCxnSpPr>
      <xdr:spPr>
        <a:xfrm>
          <a:off x="15405100" y="73743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45D5C2DE-5AF4-46C6-8F3A-E1431F1D0FA4}"/>
            </a:ext>
          </a:extLst>
        </xdr:cNvPr>
        <xdr:cNvSpPr txBox="1"/>
      </xdr:nvSpPr>
      <xdr:spPr>
        <a:xfrm>
          <a:off x="15563850" y="580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59D833FB-21C5-4CEF-8C65-C7D9EF4E4750}"/>
            </a:ext>
          </a:extLst>
        </xdr:cNvPr>
        <xdr:cNvCxnSpPr/>
      </xdr:nvCxnSpPr>
      <xdr:spPr>
        <a:xfrm>
          <a:off x="15405100" y="60531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22678</xdr:rowOff>
    </xdr:from>
    <xdr:to>
      <xdr:col>81</xdr:col>
      <xdr:colOff>44450</xdr:colOff>
      <xdr:row>39</xdr:row>
      <xdr:rowOff>43362</xdr:rowOff>
    </xdr:to>
    <xdr:cxnSp macro="">
      <xdr:nvCxnSpPr>
        <xdr:cNvPr id="381" name="直線コネクタ 380">
          <a:extLst>
            <a:ext uri="{FF2B5EF4-FFF2-40B4-BE49-F238E27FC236}">
              <a16:creationId xmlns:a16="http://schemas.microsoft.com/office/drawing/2014/main" id="{F239A74A-18D5-4FF2-8F96-BA6A3E233701}"/>
            </a:ext>
          </a:extLst>
        </xdr:cNvPr>
        <xdr:cNvCxnSpPr/>
      </xdr:nvCxnSpPr>
      <xdr:spPr>
        <a:xfrm flipV="1">
          <a:off x="14712950" y="6461578"/>
          <a:ext cx="762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E61DC5FA-8DE6-4C50-943B-EEC3A0FFAB97}"/>
            </a:ext>
          </a:extLst>
        </xdr:cNvPr>
        <xdr:cNvSpPr txBox="1"/>
      </xdr:nvSpPr>
      <xdr:spPr>
        <a:xfrm>
          <a:off x="15563850" y="65965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6DEAA876-2762-4523-B18A-599E9DE60A9D}"/>
            </a:ext>
          </a:extLst>
        </xdr:cNvPr>
        <xdr:cNvSpPr/>
      </xdr:nvSpPr>
      <xdr:spPr>
        <a:xfrm>
          <a:off x="15430500" y="661815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43362</xdr:rowOff>
    </xdr:from>
    <xdr:to>
      <xdr:col>77</xdr:col>
      <xdr:colOff>44450</xdr:colOff>
      <xdr:row>39</xdr:row>
      <xdr:rowOff>77833</xdr:rowOff>
    </xdr:to>
    <xdr:cxnSp macro="">
      <xdr:nvCxnSpPr>
        <xdr:cNvPr id="384" name="直線コネクタ 383">
          <a:extLst>
            <a:ext uri="{FF2B5EF4-FFF2-40B4-BE49-F238E27FC236}">
              <a16:creationId xmlns:a16="http://schemas.microsoft.com/office/drawing/2014/main" id="{77873CED-5471-4B18-8802-0A811AABE999}"/>
            </a:ext>
          </a:extLst>
        </xdr:cNvPr>
        <xdr:cNvCxnSpPr/>
      </xdr:nvCxnSpPr>
      <xdr:spPr>
        <a:xfrm flipV="1">
          <a:off x="13906500" y="6482262"/>
          <a:ext cx="80645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F44FDE2B-B1B7-40BF-922B-380BC9587643}"/>
            </a:ext>
          </a:extLst>
        </xdr:cNvPr>
        <xdr:cNvSpPr/>
      </xdr:nvSpPr>
      <xdr:spPr>
        <a:xfrm>
          <a:off x="14668500" y="66038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8495AB9A-2E0C-4ED3-B882-106CC687E582}"/>
            </a:ext>
          </a:extLst>
        </xdr:cNvPr>
        <xdr:cNvSpPr txBox="1"/>
      </xdr:nvSpPr>
      <xdr:spPr>
        <a:xfrm>
          <a:off x="14370050" y="6683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77833</xdr:rowOff>
    </xdr:from>
    <xdr:to>
      <xdr:col>72</xdr:col>
      <xdr:colOff>203200</xdr:colOff>
      <xdr:row>39</xdr:row>
      <xdr:rowOff>91622</xdr:rowOff>
    </xdr:to>
    <xdr:cxnSp macro="">
      <xdr:nvCxnSpPr>
        <xdr:cNvPr id="387" name="直線コネクタ 386">
          <a:extLst>
            <a:ext uri="{FF2B5EF4-FFF2-40B4-BE49-F238E27FC236}">
              <a16:creationId xmlns:a16="http://schemas.microsoft.com/office/drawing/2014/main" id="{963DC1F2-7466-48B0-88F3-78207E8A789D}"/>
            </a:ext>
          </a:extLst>
        </xdr:cNvPr>
        <xdr:cNvCxnSpPr/>
      </xdr:nvCxnSpPr>
      <xdr:spPr>
        <a:xfrm flipV="1">
          <a:off x="13106400" y="6516733"/>
          <a:ext cx="8001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A75C4C29-4392-4233-B00D-7EBF31262825}"/>
            </a:ext>
          </a:extLst>
        </xdr:cNvPr>
        <xdr:cNvSpPr/>
      </xdr:nvSpPr>
      <xdr:spPr>
        <a:xfrm>
          <a:off x="13868400" y="66043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ACF4CE3E-6948-48B4-8A2B-F32014426E83}"/>
            </a:ext>
          </a:extLst>
        </xdr:cNvPr>
        <xdr:cNvSpPr txBox="1"/>
      </xdr:nvSpPr>
      <xdr:spPr>
        <a:xfrm>
          <a:off x="13557250" y="66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91622</xdr:rowOff>
    </xdr:from>
    <xdr:to>
      <xdr:col>68</xdr:col>
      <xdr:colOff>152400</xdr:colOff>
      <xdr:row>39</xdr:row>
      <xdr:rowOff>91622</xdr:rowOff>
    </xdr:to>
    <xdr:cxnSp macro="">
      <xdr:nvCxnSpPr>
        <xdr:cNvPr id="390" name="直線コネクタ 389">
          <a:extLst>
            <a:ext uri="{FF2B5EF4-FFF2-40B4-BE49-F238E27FC236}">
              <a16:creationId xmlns:a16="http://schemas.microsoft.com/office/drawing/2014/main" id="{0AA4BC5D-1EB3-4452-9AB0-1F6795F63503}"/>
            </a:ext>
          </a:extLst>
        </xdr:cNvPr>
        <xdr:cNvCxnSpPr/>
      </xdr:nvCxnSpPr>
      <xdr:spPr>
        <a:xfrm>
          <a:off x="12293600" y="653052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35F4F533-EF37-44A1-A9D6-FACA0822F973}"/>
            </a:ext>
          </a:extLst>
        </xdr:cNvPr>
        <xdr:cNvSpPr/>
      </xdr:nvSpPr>
      <xdr:spPr>
        <a:xfrm>
          <a:off x="13055600" y="6618151"/>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1A5F7C9A-4E8A-40EA-95B7-4DBBEDDA7D49}"/>
            </a:ext>
          </a:extLst>
        </xdr:cNvPr>
        <xdr:cNvSpPr txBox="1"/>
      </xdr:nvSpPr>
      <xdr:spPr>
        <a:xfrm>
          <a:off x="12763500" y="67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A5E95E44-A4D5-472D-B34E-4A931D159D26}"/>
            </a:ext>
          </a:extLst>
        </xdr:cNvPr>
        <xdr:cNvSpPr/>
      </xdr:nvSpPr>
      <xdr:spPr>
        <a:xfrm>
          <a:off x="122428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751B95BE-17C1-407A-87CD-BB7FC791A403}"/>
            </a:ext>
          </a:extLst>
        </xdr:cNvPr>
        <xdr:cNvSpPr txBox="1"/>
      </xdr:nvSpPr>
      <xdr:spPr>
        <a:xfrm>
          <a:off x="11950700" y="671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9C697A34-415B-44FC-9FC4-C12006BF9449}"/>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C7863D67-F744-4A7E-8370-EDD98268370F}"/>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95809D6B-54A5-4BD5-8BC6-ACD6F95638C9}"/>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458046B8-D5F3-496E-9BE7-7B57449AE18E}"/>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BD2A5652-F38E-49B7-B178-2A1C5CDF9A21}"/>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143328</xdr:rowOff>
    </xdr:from>
    <xdr:to>
      <xdr:col>81</xdr:col>
      <xdr:colOff>95250</xdr:colOff>
      <xdr:row>39</xdr:row>
      <xdr:rowOff>73478</xdr:rowOff>
    </xdr:to>
    <xdr:sp macro="" textlink="">
      <xdr:nvSpPr>
        <xdr:cNvPr id="400" name="楕円 399">
          <a:extLst>
            <a:ext uri="{FF2B5EF4-FFF2-40B4-BE49-F238E27FC236}">
              <a16:creationId xmlns:a16="http://schemas.microsoft.com/office/drawing/2014/main" id="{66B615EC-DE6C-46EF-94FF-D4219108EE9B}"/>
            </a:ext>
          </a:extLst>
        </xdr:cNvPr>
        <xdr:cNvSpPr/>
      </xdr:nvSpPr>
      <xdr:spPr>
        <a:xfrm>
          <a:off x="15430500" y="64171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159855</xdr:rowOff>
    </xdr:from>
    <xdr:ext cx="762000" cy="259045"/>
    <xdr:sp macro="" textlink="">
      <xdr:nvSpPr>
        <xdr:cNvPr id="401" name="公債費負担の状況該当値テキスト">
          <a:extLst>
            <a:ext uri="{FF2B5EF4-FFF2-40B4-BE49-F238E27FC236}">
              <a16:creationId xmlns:a16="http://schemas.microsoft.com/office/drawing/2014/main" id="{81DB86D8-CB92-4F73-8182-62B364CFC43D}"/>
            </a:ext>
          </a:extLst>
        </xdr:cNvPr>
        <xdr:cNvSpPr txBox="1"/>
      </xdr:nvSpPr>
      <xdr:spPr>
        <a:xfrm>
          <a:off x="15563850" y="626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164012</xdr:rowOff>
    </xdr:from>
    <xdr:to>
      <xdr:col>77</xdr:col>
      <xdr:colOff>95250</xdr:colOff>
      <xdr:row>39</xdr:row>
      <xdr:rowOff>94162</xdr:rowOff>
    </xdr:to>
    <xdr:sp macro="" textlink="">
      <xdr:nvSpPr>
        <xdr:cNvPr id="402" name="楕円 401">
          <a:extLst>
            <a:ext uri="{FF2B5EF4-FFF2-40B4-BE49-F238E27FC236}">
              <a16:creationId xmlns:a16="http://schemas.microsoft.com/office/drawing/2014/main" id="{1069358F-51DC-4316-A964-F7D7817D3EA6}"/>
            </a:ext>
          </a:extLst>
        </xdr:cNvPr>
        <xdr:cNvSpPr/>
      </xdr:nvSpPr>
      <xdr:spPr>
        <a:xfrm>
          <a:off x="14668500" y="643781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104339</xdr:rowOff>
    </xdr:from>
    <xdr:ext cx="736600" cy="259045"/>
    <xdr:sp macro="" textlink="">
      <xdr:nvSpPr>
        <xdr:cNvPr id="403" name="テキスト ボックス 402">
          <a:extLst>
            <a:ext uri="{FF2B5EF4-FFF2-40B4-BE49-F238E27FC236}">
              <a16:creationId xmlns:a16="http://schemas.microsoft.com/office/drawing/2014/main" id="{63266A52-311C-4A86-9BC3-281F4D9BCC06}"/>
            </a:ext>
          </a:extLst>
        </xdr:cNvPr>
        <xdr:cNvSpPr txBox="1"/>
      </xdr:nvSpPr>
      <xdr:spPr>
        <a:xfrm>
          <a:off x="14370050" y="6213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27033</xdr:rowOff>
    </xdr:from>
    <xdr:to>
      <xdr:col>73</xdr:col>
      <xdr:colOff>44450</xdr:colOff>
      <xdr:row>39</xdr:row>
      <xdr:rowOff>128633</xdr:rowOff>
    </xdr:to>
    <xdr:sp macro="" textlink="">
      <xdr:nvSpPr>
        <xdr:cNvPr id="404" name="楕円 403">
          <a:extLst>
            <a:ext uri="{FF2B5EF4-FFF2-40B4-BE49-F238E27FC236}">
              <a16:creationId xmlns:a16="http://schemas.microsoft.com/office/drawing/2014/main" id="{1F5ED925-6EC0-45E2-BB43-B8CDD0A58A6B}"/>
            </a:ext>
          </a:extLst>
        </xdr:cNvPr>
        <xdr:cNvSpPr/>
      </xdr:nvSpPr>
      <xdr:spPr>
        <a:xfrm>
          <a:off x="13868400" y="64659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138810</xdr:rowOff>
    </xdr:from>
    <xdr:ext cx="762000" cy="259045"/>
    <xdr:sp macro="" textlink="">
      <xdr:nvSpPr>
        <xdr:cNvPr id="405" name="テキスト ボックス 404">
          <a:extLst>
            <a:ext uri="{FF2B5EF4-FFF2-40B4-BE49-F238E27FC236}">
              <a16:creationId xmlns:a16="http://schemas.microsoft.com/office/drawing/2014/main" id="{88E24C8C-9CB0-478F-9AF4-0F4674C8B506}"/>
            </a:ext>
          </a:extLst>
        </xdr:cNvPr>
        <xdr:cNvSpPr txBox="1"/>
      </xdr:nvSpPr>
      <xdr:spPr>
        <a:xfrm>
          <a:off x="13557250" y="624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40822</xdr:rowOff>
    </xdr:from>
    <xdr:to>
      <xdr:col>68</xdr:col>
      <xdr:colOff>203200</xdr:colOff>
      <xdr:row>39</xdr:row>
      <xdr:rowOff>142422</xdr:rowOff>
    </xdr:to>
    <xdr:sp macro="" textlink="">
      <xdr:nvSpPr>
        <xdr:cNvPr id="406" name="楕円 405">
          <a:extLst>
            <a:ext uri="{FF2B5EF4-FFF2-40B4-BE49-F238E27FC236}">
              <a16:creationId xmlns:a16="http://schemas.microsoft.com/office/drawing/2014/main" id="{F7834A24-4B03-4309-85BD-F647E246429C}"/>
            </a:ext>
          </a:extLst>
        </xdr:cNvPr>
        <xdr:cNvSpPr/>
      </xdr:nvSpPr>
      <xdr:spPr>
        <a:xfrm>
          <a:off x="13055600" y="6479722"/>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152599</xdr:rowOff>
    </xdr:from>
    <xdr:ext cx="762000" cy="259045"/>
    <xdr:sp macro="" textlink="">
      <xdr:nvSpPr>
        <xdr:cNvPr id="407" name="テキスト ボックス 406">
          <a:extLst>
            <a:ext uri="{FF2B5EF4-FFF2-40B4-BE49-F238E27FC236}">
              <a16:creationId xmlns:a16="http://schemas.microsoft.com/office/drawing/2014/main" id="{A0A78F41-AC07-4374-8945-0E199BD29B37}"/>
            </a:ext>
          </a:extLst>
        </xdr:cNvPr>
        <xdr:cNvSpPr txBox="1"/>
      </xdr:nvSpPr>
      <xdr:spPr>
        <a:xfrm>
          <a:off x="12763500" y="626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40822</xdr:rowOff>
    </xdr:from>
    <xdr:to>
      <xdr:col>64</xdr:col>
      <xdr:colOff>152400</xdr:colOff>
      <xdr:row>39</xdr:row>
      <xdr:rowOff>142422</xdr:rowOff>
    </xdr:to>
    <xdr:sp macro="" textlink="">
      <xdr:nvSpPr>
        <xdr:cNvPr id="408" name="楕円 407">
          <a:extLst>
            <a:ext uri="{FF2B5EF4-FFF2-40B4-BE49-F238E27FC236}">
              <a16:creationId xmlns:a16="http://schemas.microsoft.com/office/drawing/2014/main" id="{5651EAF5-0BBF-4E63-9CCE-E37B30333B67}"/>
            </a:ext>
          </a:extLst>
        </xdr:cNvPr>
        <xdr:cNvSpPr/>
      </xdr:nvSpPr>
      <xdr:spPr>
        <a:xfrm>
          <a:off x="12242800" y="64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152599</xdr:rowOff>
    </xdr:from>
    <xdr:ext cx="762000" cy="259045"/>
    <xdr:sp macro="" textlink="">
      <xdr:nvSpPr>
        <xdr:cNvPr id="409" name="テキスト ボックス 408">
          <a:extLst>
            <a:ext uri="{FF2B5EF4-FFF2-40B4-BE49-F238E27FC236}">
              <a16:creationId xmlns:a16="http://schemas.microsoft.com/office/drawing/2014/main" id="{CB3AC194-AA10-4FE2-8810-98A7500ED76E}"/>
            </a:ext>
          </a:extLst>
        </xdr:cNvPr>
        <xdr:cNvSpPr txBox="1"/>
      </xdr:nvSpPr>
      <xdr:spPr>
        <a:xfrm>
          <a:off x="11950700" y="626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16221306-8CF4-48D7-84A3-C9809AA02D36}"/>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7E749EDC-4D21-47DA-A20D-2835228D91E8}"/>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8CA300AE-2161-4049-871B-904493F8AE2D}"/>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D61251DA-A1D0-447F-BE1D-3F829B83C05A}"/>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705C1DC3-0429-46BB-B316-98B22DD8F957}"/>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1BEB1033-2AEA-4EDB-A1FF-259B40B147D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227BED61-0908-405F-9767-171009C46671}"/>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90E7E2C0-EE5E-44D9-A5C7-E3110126E21F}"/>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E34C1995-763A-4B54-9DE6-C045E6A7135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93ED1E62-5333-417C-9836-F25EAAC5E9F5}"/>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E423E7F7-8338-4EF0-91E1-196F8AD2A5B2}"/>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1960C2C5-3DC2-46FC-988D-D9C4BC330E25}"/>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7CEF575B-F4EA-4727-A41C-1BBDBF324DDA}"/>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地方税、各種交付金の増加等により財政調整基金を繰り入れることなく予算を執行することができ、充当可能基金等が増加し、４年連続で算定されなかった。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既存事業についてはゼロベースでその必要性を見直し、また新規事業については、将来にわたる財政負担を的確に見極めることとし、地方債についても、普通交付税の基準財政需要額への算入といった地方財政措置がなされるものを適切に選択することで、長期にわたって持続可能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A6263157-A228-45DB-AE92-19C4EDD76019}"/>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80CC5D86-747E-4876-8243-C78954D7404B}"/>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3BE1A08C-12A0-42D3-B50E-93CB67DEC90C}"/>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473B5ED4-8406-4E63-A1EE-2AFBC661A958}"/>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65B00A4E-CA32-485C-BA11-CA75435C161C}"/>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4C78674A-4A63-4AFD-9FA7-A75589F5BA97}"/>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2DE5384B-3F1F-451B-B2FA-3129A876EE31}"/>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763A31CB-1044-4A30-A1C7-F854E68BFE0D}"/>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456CE293-787B-49BD-A662-45A338FF0370}"/>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6CBA9E2B-68C2-46CD-A728-C1DD03EC1A71}"/>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828C3ADE-390F-4525-80DB-37265FBB9F9A}"/>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950A8604-F391-436B-93D4-2A09A4CDCA45}"/>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37C735C8-A807-437F-B184-73875FFCC3B2}"/>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6410C732-032E-4D8A-9B1F-681785CB18A8}"/>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3D89398C-5FE3-4769-8BB7-A43D25557710}"/>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C8737B50-F4CB-4A3D-B396-A957A82C55E2}"/>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20D81AE4-7F12-4239-9EC4-B54C3CAD4798}"/>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339A3F57-D6EB-483A-812D-87E2F86221DF}"/>
            </a:ext>
          </a:extLst>
        </xdr:cNvPr>
        <xdr:cNvCxnSpPr/>
      </xdr:nvCxnSpPr>
      <xdr:spPr>
        <a:xfrm flipV="1">
          <a:off x="15474950" y="2230664"/>
          <a:ext cx="0" cy="1586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C19CA720-D37B-455B-8E38-4CAE29D26057}"/>
            </a:ext>
          </a:extLst>
        </xdr:cNvPr>
        <xdr:cNvSpPr txBox="1"/>
      </xdr:nvSpPr>
      <xdr:spPr>
        <a:xfrm>
          <a:off x="15563850" y="379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24437B66-CFDF-405A-98BA-222F29DD95A5}"/>
            </a:ext>
          </a:extLst>
        </xdr:cNvPr>
        <xdr:cNvCxnSpPr/>
      </xdr:nvCxnSpPr>
      <xdr:spPr>
        <a:xfrm>
          <a:off x="15405100" y="38171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ACB4BF0C-2D1C-4935-8DAF-805D6DD39BCF}"/>
            </a:ext>
          </a:extLst>
        </xdr:cNvPr>
        <xdr:cNvSpPr txBox="1"/>
      </xdr:nvSpPr>
      <xdr:spPr>
        <a:xfrm>
          <a:off x="15563850" y="19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2C6EF160-BCDE-44BD-90BD-EF34C4708379}"/>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a:extLst>
            <a:ext uri="{FF2B5EF4-FFF2-40B4-BE49-F238E27FC236}">
              <a16:creationId xmlns:a16="http://schemas.microsoft.com/office/drawing/2014/main" id="{639E5BF0-4A91-4333-8BEF-7D82D9CB8CC3}"/>
            </a:ext>
          </a:extLst>
        </xdr:cNvPr>
        <xdr:cNvSpPr txBox="1"/>
      </xdr:nvSpPr>
      <xdr:spPr>
        <a:xfrm>
          <a:off x="15563850" y="2170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a:extLst>
            <a:ext uri="{FF2B5EF4-FFF2-40B4-BE49-F238E27FC236}">
              <a16:creationId xmlns:a16="http://schemas.microsoft.com/office/drawing/2014/main" id="{85FD2152-1E68-4866-9A55-BFB829B696E7}"/>
            </a:ext>
          </a:extLst>
        </xdr:cNvPr>
        <xdr:cNvSpPr/>
      </xdr:nvSpPr>
      <xdr:spPr>
        <a:xfrm>
          <a:off x="15430500" y="219824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a:extLst>
            <a:ext uri="{FF2B5EF4-FFF2-40B4-BE49-F238E27FC236}">
              <a16:creationId xmlns:a16="http://schemas.microsoft.com/office/drawing/2014/main" id="{9EE187FE-DF2D-412C-BC05-6EB55A203401}"/>
            </a:ext>
          </a:extLst>
        </xdr:cNvPr>
        <xdr:cNvSpPr/>
      </xdr:nvSpPr>
      <xdr:spPr>
        <a:xfrm>
          <a:off x="14668500" y="223272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a:extLst>
            <a:ext uri="{FF2B5EF4-FFF2-40B4-BE49-F238E27FC236}">
              <a16:creationId xmlns:a16="http://schemas.microsoft.com/office/drawing/2014/main" id="{E3D48BE6-509F-49CB-80C2-FFDBE7AF51BC}"/>
            </a:ext>
          </a:extLst>
        </xdr:cNvPr>
        <xdr:cNvSpPr txBox="1"/>
      </xdr:nvSpPr>
      <xdr:spPr>
        <a:xfrm>
          <a:off x="14370050" y="200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a:extLst>
            <a:ext uri="{FF2B5EF4-FFF2-40B4-BE49-F238E27FC236}">
              <a16:creationId xmlns:a16="http://schemas.microsoft.com/office/drawing/2014/main" id="{61BAE14D-975B-45E6-8C6F-163A4A425B60}"/>
            </a:ext>
          </a:extLst>
        </xdr:cNvPr>
        <xdr:cNvSpPr/>
      </xdr:nvSpPr>
      <xdr:spPr>
        <a:xfrm>
          <a:off x="13868400" y="23516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a:extLst>
            <a:ext uri="{FF2B5EF4-FFF2-40B4-BE49-F238E27FC236}">
              <a16:creationId xmlns:a16="http://schemas.microsoft.com/office/drawing/2014/main" id="{45445A30-7868-49A1-857D-73B7DFB8F0DB}"/>
            </a:ext>
          </a:extLst>
        </xdr:cNvPr>
        <xdr:cNvSpPr txBox="1"/>
      </xdr:nvSpPr>
      <xdr:spPr>
        <a:xfrm>
          <a:off x="13557250" y="21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a:extLst>
            <a:ext uri="{FF2B5EF4-FFF2-40B4-BE49-F238E27FC236}">
              <a16:creationId xmlns:a16="http://schemas.microsoft.com/office/drawing/2014/main" id="{1F59398E-2241-49BB-BB9D-05BA03547AB4}"/>
            </a:ext>
          </a:extLst>
        </xdr:cNvPr>
        <xdr:cNvSpPr/>
      </xdr:nvSpPr>
      <xdr:spPr>
        <a:xfrm>
          <a:off x="13055600" y="240677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a:extLst>
            <a:ext uri="{FF2B5EF4-FFF2-40B4-BE49-F238E27FC236}">
              <a16:creationId xmlns:a16="http://schemas.microsoft.com/office/drawing/2014/main" id="{E309C1E1-BF78-4B94-9E20-1E2230F2C021}"/>
            </a:ext>
          </a:extLst>
        </xdr:cNvPr>
        <xdr:cNvSpPr txBox="1"/>
      </xdr:nvSpPr>
      <xdr:spPr>
        <a:xfrm>
          <a:off x="12763500" y="218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a:extLst>
            <a:ext uri="{FF2B5EF4-FFF2-40B4-BE49-F238E27FC236}">
              <a16:creationId xmlns:a16="http://schemas.microsoft.com/office/drawing/2014/main" id="{8E679759-2E03-427B-BEDC-CBE29944F43B}"/>
            </a:ext>
          </a:extLst>
        </xdr:cNvPr>
        <xdr:cNvSpPr/>
      </xdr:nvSpPr>
      <xdr:spPr>
        <a:xfrm>
          <a:off x="12242800" y="23826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157618</xdr:rowOff>
    </xdr:from>
    <xdr:ext cx="762000" cy="259045"/>
    <xdr:sp macro="" textlink="">
      <xdr:nvSpPr>
        <xdr:cNvPr id="454" name="テキスト ボックス 453">
          <a:extLst>
            <a:ext uri="{FF2B5EF4-FFF2-40B4-BE49-F238E27FC236}">
              <a16:creationId xmlns:a16="http://schemas.microsoft.com/office/drawing/2014/main" id="{1F2788F7-3D71-4997-98B1-432F9AE0ADD5}"/>
            </a:ext>
          </a:extLst>
        </xdr:cNvPr>
        <xdr:cNvSpPr txBox="1"/>
      </xdr:nvSpPr>
      <xdr:spPr>
        <a:xfrm>
          <a:off x="11950700" y="246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E4831660-5663-4DCA-B854-974EAED4C595}"/>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AC75045-98F8-47D9-BE02-AE4C019F203C}"/>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D6290159-919F-4EF1-AEE4-A955EC186B9D}"/>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5D791BF1-2AEB-47F0-AE2F-1EABF05F844B}"/>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3F94FDA2-59FF-489A-B8DB-66116F47DCD1}"/>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122041</xdr:rowOff>
    </xdr:from>
    <xdr:to>
      <xdr:col>64</xdr:col>
      <xdr:colOff>152400</xdr:colOff>
      <xdr:row>14</xdr:row>
      <xdr:rowOff>52191</xdr:rowOff>
    </xdr:to>
    <xdr:sp macro="" textlink="">
      <xdr:nvSpPr>
        <xdr:cNvPr id="460" name="楕円 459">
          <a:extLst>
            <a:ext uri="{FF2B5EF4-FFF2-40B4-BE49-F238E27FC236}">
              <a16:creationId xmlns:a16="http://schemas.microsoft.com/office/drawing/2014/main" id="{FE638919-AA98-49FB-B314-3AB98C60DE6B}"/>
            </a:ext>
          </a:extLst>
        </xdr:cNvPr>
        <xdr:cNvSpPr/>
      </xdr:nvSpPr>
      <xdr:spPr>
        <a:xfrm>
          <a:off x="12242800" y="22683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62368</xdr:rowOff>
    </xdr:from>
    <xdr:ext cx="762000" cy="259045"/>
    <xdr:sp macro="" textlink="">
      <xdr:nvSpPr>
        <xdr:cNvPr id="461" name="テキスト ボックス 460">
          <a:extLst>
            <a:ext uri="{FF2B5EF4-FFF2-40B4-BE49-F238E27FC236}">
              <a16:creationId xmlns:a16="http://schemas.microsoft.com/office/drawing/2014/main" id="{F4FD1207-DFD7-4024-B27D-5AFC9B47DBB3}"/>
            </a:ext>
          </a:extLst>
        </xdr:cNvPr>
        <xdr:cNvSpPr txBox="1"/>
      </xdr:nvSpPr>
      <xdr:spPr>
        <a:xfrm>
          <a:off x="11950700" y="204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35,980
34,737
25.78
13,229,133
12,276,810
905,620
7,751,475
9,627,668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23.3%</a:t>
          </a:r>
          <a:r>
            <a:rPr kumimoji="1" lang="ja-JP" altLang="en-US" sz="1300">
              <a:latin typeface="ＭＳ Ｐゴシック" panose="020B0600070205080204" pitchFamily="50" charset="-128"/>
              <a:ea typeface="ＭＳ Ｐゴシック" panose="020B0600070205080204" pitchFamily="50" charset="-128"/>
            </a:rPr>
            <a:t>となった。児童館・保育所を直営方式により設置・運営していることで、経費が多額となっていることが課題である。</a:t>
          </a:r>
        </a:p>
        <a:p>
          <a:r>
            <a:rPr kumimoji="1" lang="ja-JP" altLang="en-US" sz="1300">
              <a:latin typeface="ＭＳ Ｐゴシック" panose="020B0600070205080204" pitchFamily="50" charset="-128"/>
              <a:ea typeface="ＭＳ Ｐゴシック" panose="020B0600070205080204" pitchFamily="50" charset="-128"/>
            </a:rPr>
            <a:t>　現在、町保有施設の統合や、民間にて実施可能な部分については、指定管理者制度の導入、業務委託等の推進に取り組んでおり、今後も職員の適正配置及び事務配分を検討し、人件費の適正水準の確保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163576</xdr:rowOff>
    </xdr:from>
    <xdr:to>
      <xdr:col>24</xdr:col>
      <xdr:colOff>25400</xdr:colOff>
      <xdr:row>37</xdr:row>
      <xdr:rowOff>10414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357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54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37</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976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122428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129303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xdr:rowOff>
    </xdr:from>
    <xdr:to>
      <xdr:col>11</xdr:col>
      <xdr:colOff>60325</xdr:colOff>
      <xdr:row>36</xdr:row>
      <xdr:rowOff>118364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128541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物価高騰により、前年度に比べ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類似団体よりも高い状況が続いている。主にクリーンセンター管理事業等の費用が大きいほか、文化センター、社会体育館、保育所、児童館等保有する公共施設の維持管理経費が多額となっているためである。民間への業務委託の選定にあたっては、プロポーザルを行う等、より安価かつ住民サービスのより効率的な提供という視点で、委託費の圧縮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111760</xdr:rowOff>
    </xdr:from>
    <xdr:to>
      <xdr:col>82</xdr:col>
      <xdr:colOff>107950</xdr:colOff>
      <xdr:row>20</xdr:row>
      <xdr:rowOff>12700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691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26687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1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111760</xdr:rowOff>
    </xdr:from>
    <xdr:to>
      <xdr:col>82</xdr:col>
      <xdr:colOff>196850</xdr:colOff>
      <xdr:row>12</xdr:row>
      <xdr:rowOff>111760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6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xdr:rowOff>
    </xdr:from>
    <xdr:to>
      <xdr:col>82</xdr:col>
      <xdr:colOff>107950</xdr:colOff>
      <xdr:row>18</xdr:row>
      <xdr:rowOff>81280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911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134637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xdr:rowOff>
    </xdr:from>
    <xdr:to>
      <xdr:col>78</xdr:col>
      <xdr:colOff>69850</xdr:colOff>
      <xdr:row>18</xdr:row>
      <xdr:rowOff>111760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91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26670</xdr:rowOff>
    </xdr:from>
    <xdr:to>
      <xdr:col>78</xdr:col>
      <xdr:colOff>120650</xdr:colOff>
      <xdr:row>15</xdr:row>
      <xdr:rowOff>128270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138447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111760</xdr:rowOff>
    </xdr:from>
    <xdr:to>
      <xdr:col>73</xdr:col>
      <xdr:colOff>180975</xdr:colOff>
      <xdr:row>21</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9786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80010</xdr:rowOff>
    </xdr:from>
    <xdr:to>
      <xdr:col>74</xdr:col>
      <xdr:colOff>31750</xdr:colOff>
      <xdr:row>16</xdr:row>
      <xdr:rowOff>10160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127000</xdr:rowOff>
    </xdr:from>
    <xdr:to>
      <xdr:col>69</xdr:col>
      <xdr:colOff>92075</xdr:colOff>
      <xdr:row>21</xdr:row>
      <xdr:rowOff>1270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556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88917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125730</xdr:rowOff>
    </xdr:from>
    <xdr:to>
      <xdr:col>78</xdr:col>
      <xdr:colOff>120650</xdr:colOff>
      <xdr:row>18</xdr:row>
      <xdr:rowOff>55880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40657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60960</xdr:rowOff>
    </xdr:from>
    <xdr:to>
      <xdr:col>74</xdr:col>
      <xdr:colOff>31750</xdr:colOff>
      <xdr:row>18</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147337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121920</xdr:rowOff>
    </xdr:from>
    <xdr:to>
      <xdr:col>69</xdr:col>
      <xdr:colOff>142875</xdr:colOff>
      <xdr:row>21</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36847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63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76200</xdr:rowOff>
    </xdr:from>
    <xdr:to>
      <xdr:col>65</xdr:col>
      <xdr:colOff>53975</xdr:colOff>
      <xdr:row>21</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前年度と同様の</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％となり、類似団体平均値より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ポイント低くなった。当町にあっては、人口が全国の趨勢と同様に減少傾向にあるとともに、少子高齢化も着実に進行していることから、今後、社会保障関連経費が増加することが必至である。</a:t>
          </a:r>
        </a:p>
        <a:p>
          <a:r>
            <a:rPr kumimoji="1" lang="ja-JP" altLang="en-US" sz="1300">
              <a:latin typeface="ＭＳ Ｐゴシック" panose="020B0600070205080204" pitchFamily="50" charset="-128"/>
              <a:ea typeface="ＭＳ Ｐゴシック" panose="020B0600070205080204" pitchFamily="50" charset="-128"/>
            </a:rPr>
            <a:t>　特に町単独の扶助費については、その効果と必要性を常に検証し、見直しを図ることによって、社会保障関連経費のさらなる抑制に努める。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55</xdr:row>
      <xdr:rowOff>140607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70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56</xdr:row>
      <xdr:rowOff>1815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70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56243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03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56</xdr:row>
      <xdr:rowOff>67128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65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106334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122465</xdr:rowOff>
    </xdr:from>
    <xdr:to>
      <xdr:col>15</xdr:col>
      <xdr:colOff>149225</xdr:colOff>
      <xdr:row>56</xdr:row>
      <xdr:rowOff>52615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62792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5443</xdr:rowOff>
    </xdr:from>
    <xdr:to>
      <xdr:col>11</xdr:col>
      <xdr:colOff>60325</xdr:colOff>
      <xdr:row>56</xdr:row>
      <xdr:rowOff>107043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128105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ポイント悪化したものの、類似団体平均値を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ポイント下回った。主な要因は、国民健康保険特別会計、介護保険特別会計、後期高齢者医療特別会計に対する繰出金の増加によるものである。</a:t>
          </a:r>
        </a:p>
        <a:p>
          <a:r>
            <a:rPr kumimoji="1" lang="ja-JP" altLang="en-US" sz="1300">
              <a:latin typeface="ＭＳ Ｐゴシック" panose="020B0600070205080204" pitchFamily="50" charset="-128"/>
              <a:ea typeface="ＭＳ Ｐゴシック" panose="020B0600070205080204" pitchFamily="50" charset="-128"/>
            </a:rPr>
            <a:t>　特別会計への繰出金については、今後も保険料の適正化等の健全な財政運営に努め、税金を主な財源とする普通会計の負担の縮減に努める。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55</xdr:row>
      <xdr:rowOff>86178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83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55</xdr:row>
      <xdr:rowOff>86178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86178</xdr:rowOff>
    </xdr:from>
    <xdr:to>
      <xdr:col>73</xdr:col>
      <xdr:colOff>180975</xdr:colOff>
      <xdr:row>57</xdr:row>
      <xdr:rowOff>167822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15928"/>
          <a:ext cx="889000" cy="42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57</xdr:row>
      <xdr:rowOff>167822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2722</xdr:rowOff>
    </xdr:from>
    <xdr:to>
      <xdr:col>78</xdr:col>
      <xdr:colOff>120650</xdr:colOff>
      <xdr:row>55</xdr:row>
      <xdr:rowOff>104322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114499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35378</xdr:rowOff>
    </xdr:from>
    <xdr:to>
      <xdr:col>74</xdr:col>
      <xdr:colOff>31750</xdr:colOff>
      <xdr:row>55</xdr:row>
      <xdr:rowOff>136978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147155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117022</xdr:rowOff>
    </xdr:from>
    <xdr:to>
      <xdr:col>69</xdr:col>
      <xdr:colOff>142875</xdr:colOff>
      <xdr:row>58</xdr:row>
      <xdr:rowOff>47172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51707</xdr:rowOff>
    </xdr:from>
    <xdr:to>
      <xdr:col>65</xdr:col>
      <xdr:colOff>53975</xdr:colOff>
      <xdr:row>57</xdr:row>
      <xdr:rowOff>153307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163484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常備消防委託事業の減、医療介護従事者等慰労金給付事業の終了により、前年度に比べ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ポイント減少し、引き続き類似団体平均値を下回る状況を維持している。</a:t>
          </a:r>
        </a:p>
        <a:p>
          <a:r>
            <a:rPr kumimoji="1" lang="ja-JP" altLang="en-US" sz="1300">
              <a:latin typeface="ＭＳ Ｐゴシック" panose="020B0600070205080204" pitchFamily="50" charset="-128"/>
              <a:ea typeface="ＭＳ Ｐゴシック" panose="020B0600070205080204" pitchFamily="50" charset="-128"/>
            </a:rPr>
            <a:t>　　今後も、各種団体等への単独補助金については、明確な基準を設け必要性の低い補助金は見直しや廃止を行う方針である。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131572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809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140716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940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30988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年度借入れの文化センター周辺土地区画整理事業・都市再生整備事業の元金償還が開始したものの、</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年度借入れの臨時地方道整備事業（ふるさと農道）、</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年度借入れのクリーンセンター長寿命化工事等の償還が終了したことにより、前年度に比べ</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ポイント低下した。</a:t>
          </a:r>
        </a:p>
        <a:p>
          <a:r>
            <a:rPr kumimoji="1" lang="ja-JP" altLang="en-US" sz="1200">
              <a:latin typeface="ＭＳ Ｐゴシック" panose="020B0600070205080204" pitchFamily="50" charset="-128"/>
              <a:ea typeface="ＭＳ Ｐゴシック" panose="020B0600070205080204" pitchFamily="50" charset="-128"/>
            </a:rPr>
            <a:t>　今後も極力、町にとって有利な普通交付税の基準財政需要額への算入といった地方財政措置がなされる地方債を適切に選択することで、適正な公債費負担となるよう努める。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49276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0611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90424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79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108713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1206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108713</xdr:rowOff>
    </xdr:from>
    <xdr:to>
      <xdr:col>11</xdr:col>
      <xdr:colOff>9525</xdr:colOff>
      <xdr:row>76</xdr:row>
      <xdr:rowOff>154432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1389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151637</xdr:rowOff>
    </xdr:from>
    <xdr:to>
      <xdr:col>24</xdr:col>
      <xdr:colOff>76200</xdr:colOff>
      <xdr:row>76</xdr:row>
      <xdr:rowOff>81787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168165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151401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57913</xdr:rowOff>
    </xdr:from>
    <xdr:to>
      <xdr:col>11</xdr:col>
      <xdr:colOff>60325</xdr:colOff>
      <xdr:row>76</xdr:row>
      <xdr:rowOff>159513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169689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76.3</a:t>
          </a:r>
          <a:r>
            <a:rPr kumimoji="1" lang="ja-JP" altLang="en-US" sz="1300">
              <a:latin typeface="ＭＳ Ｐゴシック" panose="020B0600070205080204" pitchFamily="50" charset="-128"/>
              <a:ea typeface="ＭＳ Ｐゴシック" panose="020B0600070205080204" pitchFamily="50" charset="-128"/>
            </a:rPr>
            <a:t>％となり、類似団体平均値</a:t>
          </a:r>
          <a:r>
            <a:rPr kumimoji="1" lang="en-US" altLang="ja-JP" sz="1300">
              <a:latin typeface="ＭＳ Ｐゴシック" panose="020B0600070205080204" pitchFamily="50" charset="-128"/>
              <a:ea typeface="ＭＳ Ｐゴシック" panose="020B0600070205080204" pitchFamily="50" charset="-128"/>
            </a:rPr>
            <a:t>76.1</a:t>
          </a:r>
          <a:r>
            <a:rPr kumimoji="1" lang="ja-JP" altLang="en-US" sz="1300">
              <a:latin typeface="ＭＳ Ｐゴシック" panose="020B0600070205080204" pitchFamily="50" charset="-128"/>
              <a:ea typeface="ＭＳ Ｐゴシック" panose="020B0600070205080204" pitchFamily="50" charset="-128"/>
            </a:rPr>
            <a:t>％と比べると高い結果となった。　</a:t>
          </a:r>
        </a:p>
        <a:p>
          <a:r>
            <a:rPr kumimoji="1" lang="ja-JP" altLang="en-US" sz="1300">
              <a:latin typeface="ＭＳ Ｐゴシック" panose="020B0600070205080204" pitchFamily="50" charset="-128"/>
              <a:ea typeface="ＭＳ Ｐゴシック" panose="020B0600070205080204" pitchFamily="50" charset="-128"/>
            </a:rPr>
            <a:t>　引き続き、経常的経費の抑制に努めるとともに、企業誘致、人口減少対策による安定的な自主財源の確保に努めていく。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123189</xdr:rowOff>
    </xdr:from>
    <xdr:to>
      <xdr:col>82</xdr:col>
      <xdr:colOff>107950</xdr:colOff>
      <xdr:row>78</xdr:row>
      <xdr:rowOff>138430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4962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123189</xdr:rowOff>
    </xdr:from>
    <xdr:to>
      <xdr:col>78</xdr:col>
      <xdr:colOff>69850</xdr:colOff>
      <xdr:row>79</xdr:row>
      <xdr:rowOff>77470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962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77470</xdr:rowOff>
    </xdr:from>
    <xdr:to>
      <xdr:col>73</xdr:col>
      <xdr:colOff>180975</xdr:colOff>
      <xdr:row>80</xdr:row>
      <xdr:rowOff>39370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6220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39370</xdr:rowOff>
    </xdr:from>
    <xdr:to>
      <xdr:col>69</xdr:col>
      <xdr:colOff>92075</xdr:colOff>
      <xdr:row>80</xdr:row>
      <xdr:rowOff>50800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755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87630</xdr:rowOff>
    </xdr:from>
    <xdr:to>
      <xdr:col>82</xdr:col>
      <xdr:colOff>158750</xdr:colOff>
      <xdr:row>79</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59707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72389</xdr:rowOff>
    </xdr:from>
    <xdr:to>
      <xdr:col>78</xdr:col>
      <xdr:colOff>120650</xdr:colOff>
      <xdr:row>79</xdr:row>
      <xdr:rowOff>2539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158766</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3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26670</xdr:rowOff>
    </xdr:from>
    <xdr:to>
      <xdr:col>74</xdr:col>
      <xdr:colOff>31750</xdr:colOff>
      <xdr:row>79</xdr:row>
      <xdr:rowOff>128270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160020</xdr:rowOff>
    </xdr:from>
    <xdr:to>
      <xdr:col>69</xdr:col>
      <xdr:colOff>142875</xdr:colOff>
      <xdr:row>80</xdr:row>
      <xdr:rowOff>90170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74947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0</xdr:rowOff>
    </xdr:from>
    <xdr:to>
      <xdr:col>65</xdr:col>
      <xdr:colOff>53975</xdr:colOff>
      <xdr:row>80</xdr:row>
      <xdr:rowOff>101600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86377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134767</xdr:rowOff>
    </xdr:from>
    <xdr:to>
      <xdr:col>29</xdr:col>
      <xdr:colOff>127000</xdr:colOff>
      <xdr:row>18</xdr:row>
      <xdr:rowOff>142997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68492"/>
          <a:ext cx="6477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142997</xdr:rowOff>
    </xdr:from>
    <xdr:to>
      <xdr:col>26</xdr:col>
      <xdr:colOff>50800</xdr:colOff>
      <xdr:row>19</xdr:row>
      <xdr:rowOff>1673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76722"/>
          <a:ext cx="698500" cy="30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1673</xdr:rowOff>
    </xdr:from>
    <xdr:to>
      <xdr:col>22</xdr:col>
      <xdr:colOff>114300</xdr:colOff>
      <xdr:row>19</xdr:row>
      <xdr:rowOff>21300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06848"/>
          <a:ext cx="698500" cy="19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18524</xdr:rowOff>
    </xdr:from>
    <xdr:to>
      <xdr:col>18</xdr:col>
      <xdr:colOff>177800</xdr:colOff>
      <xdr:row>19</xdr:row>
      <xdr:rowOff>21300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23699"/>
          <a:ext cx="698500" cy="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83967</xdr:rowOff>
    </xdr:from>
    <xdr:to>
      <xdr:col>29</xdr:col>
      <xdr:colOff>177800</xdr:colOff>
      <xdr:row>19</xdr:row>
      <xdr:rowOff>14117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17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56044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8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92197</xdr:rowOff>
    </xdr:from>
    <xdr:to>
      <xdr:col>26</xdr:col>
      <xdr:colOff>101600</xdr:colOff>
      <xdr:row>19</xdr:row>
      <xdr:rowOff>22347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25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7124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12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122323</xdr:rowOff>
    </xdr:from>
    <xdr:to>
      <xdr:col>22</xdr:col>
      <xdr:colOff>165100</xdr:colOff>
      <xdr:row>19</xdr:row>
      <xdr:rowOff>52473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56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37250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4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141950</xdr:rowOff>
    </xdr:from>
    <xdr:to>
      <xdr:col>19</xdr:col>
      <xdr:colOff>38100</xdr:colOff>
      <xdr:row>19</xdr:row>
      <xdr:rowOff>72100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75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56877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6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139174</xdr:rowOff>
    </xdr:from>
    <xdr:to>
      <xdr:col>15</xdr:col>
      <xdr:colOff>101600</xdr:colOff>
      <xdr:row>19</xdr:row>
      <xdr:rowOff>69324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7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54101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5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84213</xdr:rowOff>
    </xdr:from>
    <xdr:to>
      <xdr:col>29</xdr:col>
      <xdr:colOff>127000</xdr:colOff>
      <xdr:row>36</xdr:row>
      <xdr:rowOff>105950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037463"/>
          <a:ext cx="647700" cy="21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84213</xdr:rowOff>
    </xdr:from>
    <xdr:to>
      <xdr:col>26</xdr:col>
      <xdr:colOff>50800</xdr:colOff>
      <xdr:row>36</xdr:row>
      <xdr:rowOff>86976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37463"/>
          <a:ext cx="698500" cy="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86976</xdr:rowOff>
    </xdr:from>
    <xdr:to>
      <xdr:col>22</xdr:col>
      <xdr:colOff>114300</xdr:colOff>
      <xdr:row>36</xdr:row>
      <xdr:rowOff>88119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40226"/>
          <a:ext cx="698500" cy="1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57658</xdr:rowOff>
    </xdr:from>
    <xdr:to>
      <xdr:col>18</xdr:col>
      <xdr:colOff>177800</xdr:colOff>
      <xdr:row>36</xdr:row>
      <xdr:rowOff>88119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10908"/>
          <a:ext cx="698500" cy="30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55150</xdr:rowOff>
    </xdr:from>
    <xdr:to>
      <xdr:col>29</xdr:col>
      <xdr:colOff>177800</xdr:colOff>
      <xdr:row>36</xdr:row>
      <xdr:rowOff>156750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0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27227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33413</xdr:rowOff>
    </xdr:from>
    <xdr:to>
      <xdr:col>26</xdr:col>
      <xdr:colOff>101600</xdr:colOff>
      <xdr:row>36</xdr:row>
      <xdr:rowOff>135013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86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119790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73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36176</xdr:rowOff>
    </xdr:from>
    <xdr:to>
      <xdr:col>22</xdr:col>
      <xdr:colOff>165100</xdr:colOff>
      <xdr:row>36</xdr:row>
      <xdr:rowOff>137776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89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122553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7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37319</xdr:rowOff>
    </xdr:from>
    <xdr:to>
      <xdr:col>19</xdr:col>
      <xdr:colOff>38100</xdr:colOff>
      <xdr:row>36</xdr:row>
      <xdr:rowOff>138919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90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123696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7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6858</xdr:rowOff>
    </xdr:from>
    <xdr:to>
      <xdr:col>15</xdr:col>
      <xdr:colOff>101600</xdr:colOff>
      <xdr:row>36</xdr:row>
      <xdr:rowOff>108458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60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93235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4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35,980
34,737
25.78
13,229,133
12,276,810
905,620
7,751,475
9,627,668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156731</xdr:rowOff>
    </xdr:from>
    <xdr:to>
      <xdr:col>24</xdr:col>
      <xdr:colOff>63500</xdr:colOff>
      <xdr:row>36</xdr:row>
      <xdr:rowOff>158788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8931"/>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158788</xdr:rowOff>
    </xdr:from>
    <xdr:to>
      <xdr:col>19</xdr:col>
      <xdr:colOff>177800</xdr:colOff>
      <xdr:row>37</xdr:row>
      <xdr:rowOff>26562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30988"/>
          <a:ext cx="8890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26562</xdr:rowOff>
    </xdr:from>
    <xdr:to>
      <xdr:col>15</xdr:col>
      <xdr:colOff>50800</xdr:colOff>
      <xdr:row>38</xdr:row>
      <xdr:rowOff>65881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70212"/>
          <a:ext cx="889000" cy="21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39383</xdr:rowOff>
    </xdr:from>
    <xdr:to>
      <xdr:col>10</xdr:col>
      <xdr:colOff>114300</xdr:colOff>
      <xdr:row>38</xdr:row>
      <xdr:rowOff>65881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54483"/>
          <a:ext cx="889000" cy="2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105931</xdr:rowOff>
    </xdr:from>
    <xdr:to>
      <xdr:col>24</xdr:col>
      <xdr:colOff>114300</xdr:colOff>
      <xdr:row>37</xdr:row>
      <xdr:rowOff>36081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84358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107988</xdr:rowOff>
    </xdr:from>
    <xdr:to>
      <xdr:col>20</xdr:col>
      <xdr:colOff>38100</xdr:colOff>
      <xdr:row>37</xdr:row>
      <xdr:rowOff>38138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29265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7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147212</xdr:rowOff>
    </xdr:from>
    <xdr:to>
      <xdr:col>15</xdr:col>
      <xdr:colOff>101600</xdr:colOff>
      <xdr:row>37</xdr:row>
      <xdr:rowOff>77362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68489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15081</xdr:rowOff>
    </xdr:from>
    <xdr:to>
      <xdr:col>10</xdr:col>
      <xdr:colOff>165100</xdr:colOff>
      <xdr:row>38</xdr:row>
      <xdr:rowOff>116681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107808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160033</xdr:rowOff>
    </xdr:from>
    <xdr:to>
      <xdr:col>6</xdr:col>
      <xdr:colOff>38100</xdr:colOff>
      <xdr:row>38</xdr:row>
      <xdr:rowOff>90183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81310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9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67112</xdr:rowOff>
    </xdr:from>
    <xdr:to>
      <xdr:col>24</xdr:col>
      <xdr:colOff>63500</xdr:colOff>
      <xdr:row>58</xdr:row>
      <xdr:rowOff>67363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10011212"/>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67112</xdr:rowOff>
    </xdr:from>
    <xdr:to>
      <xdr:col>19</xdr:col>
      <xdr:colOff>177800</xdr:colOff>
      <xdr:row>58</xdr:row>
      <xdr:rowOff>105014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11212"/>
          <a:ext cx="889000" cy="3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57335</xdr:rowOff>
    </xdr:from>
    <xdr:to>
      <xdr:col>15</xdr:col>
      <xdr:colOff>50800</xdr:colOff>
      <xdr:row>58</xdr:row>
      <xdr:rowOff>105014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01435"/>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57335</xdr:rowOff>
    </xdr:from>
    <xdr:to>
      <xdr:col>10</xdr:col>
      <xdr:colOff>114300</xdr:colOff>
      <xdr:row>58</xdr:row>
      <xdr:rowOff>73749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01435"/>
          <a:ext cx="8890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16563</xdr:rowOff>
    </xdr:from>
    <xdr:to>
      <xdr:col>24</xdr:col>
      <xdr:colOff>114300</xdr:colOff>
      <xdr:row>58</xdr:row>
      <xdr:rowOff>118163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6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166440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3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16312</xdr:rowOff>
    </xdr:from>
    <xdr:to>
      <xdr:col>20</xdr:col>
      <xdr:colOff>38100</xdr:colOff>
      <xdr:row>58</xdr:row>
      <xdr:rowOff>117912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6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134439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3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54214</xdr:rowOff>
    </xdr:from>
    <xdr:to>
      <xdr:col>15</xdr:col>
      <xdr:colOff>101600</xdr:colOff>
      <xdr:row>58</xdr:row>
      <xdr:rowOff>155814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9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891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7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6535</xdr:rowOff>
    </xdr:from>
    <xdr:to>
      <xdr:col>10</xdr:col>
      <xdr:colOff>165100</xdr:colOff>
      <xdr:row>58</xdr:row>
      <xdr:rowOff>108135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124662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7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22949</xdr:rowOff>
    </xdr:from>
    <xdr:to>
      <xdr:col>6</xdr:col>
      <xdr:colOff>38100</xdr:colOff>
      <xdr:row>58</xdr:row>
      <xdr:rowOff>124549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141076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4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129825</xdr:rowOff>
    </xdr:from>
    <xdr:to>
      <xdr:col>24</xdr:col>
      <xdr:colOff>63500</xdr:colOff>
      <xdr:row>77</xdr:row>
      <xdr:rowOff>144684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31475"/>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144684</xdr:rowOff>
    </xdr:from>
    <xdr:to>
      <xdr:col>19</xdr:col>
      <xdr:colOff>177800</xdr:colOff>
      <xdr:row>77</xdr:row>
      <xdr:rowOff>160091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46334"/>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160091</xdr:rowOff>
    </xdr:from>
    <xdr:to>
      <xdr:col>15</xdr:col>
      <xdr:colOff>50800</xdr:colOff>
      <xdr:row>78</xdr:row>
      <xdr:rowOff>22337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61741"/>
          <a:ext cx="8890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22337</xdr:rowOff>
    </xdr:from>
    <xdr:to>
      <xdr:col>10</xdr:col>
      <xdr:colOff>114300</xdr:colOff>
      <xdr:row>78</xdr:row>
      <xdr:rowOff>63759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95437"/>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79025</xdr:rowOff>
    </xdr:from>
    <xdr:to>
      <xdr:col>24</xdr:col>
      <xdr:colOff>114300</xdr:colOff>
      <xdr:row>78</xdr:row>
      <xdr:rowOff>9175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57452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93884</xdr:rowOff>
    </xdr:from>
    <xdr:to>
      <xdr:col>20</xdr:col>
      <xdr:colOff>38100</xdr:colOff>
      <xdr:row>78</xdr:row>
      <xdr:rowOff>24034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15161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8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109291</xdr:rowOff>
    </xdr:from>
    <xdr:to>
      <xdr:col>15</xdr:col>
      <xdr:colOff>101600</xdr:colOff>
      <xdr:row>78</xdr:row>
      <xdr:rowOff>39441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30568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0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142987</xdr:rowOff>
    </xdr:from>
    <xdr:to>
      <xdr:col>10</xdr:col>
      <xdr:colOff>165100</xdr:colOff>
      <xdr:row>78</xdr:row>
      <xdr:rowOff>73137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4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64264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3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12959</xdr:rowOff>
    </xdr:from>
    <xdr:to>
      <xdr:col>6</xdr:col>
      <xdr:colOff>38100</xdr:colOff>
      <xdr:row>78</xdr:row>
      <xdr:rowOff>114559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105686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7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37832</xdr:rowOff>
    </xdr:from>
    <xdr:to>
      <xdr:col>24</xdr:col>
      <xdr:colOff>63500</xdr:colOff>
      <xdr:row>96</xdr:row>
      <xdr:rowOff>152567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97032"/>
          <a:ext cx="838200" cy="11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37832</xdr:rowOff>
    </xdr:from>
    <xdr:to>
      <xdr:col>19</xdr:col>
      <xdr:colOff>177800</xdr:colOff>
      <xdr:row>97</xdr:row>
      <xdr:rowOff>109384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97032"/>
          <a:ext cx="889000" cy="24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109384</xdr:rowOff>
    </xdr:from>
    <xdr:to>
      <xdr:col>15</xdr:col>
      <xdr:colOff>50800</xdr:colOff>
      <xdr:row>97</xdr:row>
      <xdr:rowOff>160317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40034"/>
          <a:ext cx="889000" cy="5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160317</xdr:rowOff>
    </xdr:from>
    <xdr:to>
      <xdr:col>10</xdr:col>
      <xdr:colOff>114300</xdr:colOff>
      <xdr:row>98</xdr:row>
      <xdr:rowOff>30767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90967"/>
          <a:ext cx="889000" cy="4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101767</xdr:rowOff>
    </xdr:from>
    <xdr:to>
      <xdr:col>24</xdr:col>
      <xdr:colOff>114300</xdr:colOff>
      <xdr:row>97</xdr:row>
      <xdr:rowOff>31917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6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80194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158482</xdr:rowOff>
    </xdr:from>
    <xdr:to>
      <xdr:col>20</xdr:col>
      <xdr:colOff>38100</xdr:colOff>
      <xdr:row>96</xdr:row>
      <xdr:rowOff>88632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4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79759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3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58584</xdr:rowOff>
    </xdr:from>
    <xdr:to>
      <xdr:col>15</xdr:col>
      <xdr:colOff>101600</xdr:colOff>
      <xdr:row>97</xdr:row>
      <xdr:rowOff>160184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151311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109517</xdr:rowOff>
    </xdr:from>
    <xdr:to>
      <xdr:col>10</xdr:col>
      <xdr:colOff>165100</xdr:colOff>
      <xdr:row>98</xdr:row>
      <xdr:rowOff>39667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4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30794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3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151417</xdr:rowOff>
    </xdr:from>
    <xdr:to>
      <xdr:col>6</xdr:col>
      <xdr:colOff>38100</xdr:colOff>
      <xdr:row>98</xdr:row>
      <xdr:rowOff>81567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72694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15811</xdr:rowOff>
    </xdr:from>
    <xdr:to>
      <xdr:col>55</xdr:col>
      <xdr:colOff>0</xdr:colOff>
      <xdr:row>38</xdr:row>
      <xdr:rowOff>80594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530911"/>
          <a:ext cx="838200" cy="6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110985</xdr:rowOff>
    </xdr:from>
    <xdr:to>
      <xdr:col>50</xdr:col>
      <xdr:colOff>114300</xdr:colOff>
      <xdr:row>38</xdr:row>
      <xdr:rowOff>80594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54485"/>
          <a:ext cx="889000" cy="134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110985</xdr:rowOff>
    </xdr:from>
    <xdr:to>
      <xdr:col>45</xdr:col>
      <xdr:colOff>177800</xdr:colOff>
      <xdr:row>39</xdr:row>
      <xdr:rowOff>110744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54485"/>
          <a:ext cx="889000" cy="154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110744</xdr:rowOff>
    </xdr:from>
    <xdr:to>
      <xdr:col>41</xdr:col>
      <xdr:colOff>50800</xdr:colOff>
      <xdr:row>39</xdr:row>
      <xdr:rowOff>113119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797294"/>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136461</xdr:rowOff>
    </xdr:from>
    <xdr:to>
      <xdr:col>55</xdr:col>
      <xdr:colOff>50800</xdr:colOff>
      <xdr:row>38</xdr:row>
      <xdr:rowOff>66611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114888</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29794</xdr:rowOff>
    </xdr:from>
    <xdr:to>
      <xdr:col>50</xdr:col>
      <xdr:colOff>165100</xdr:colOff>
      <xdr:row>38</xdr:row>
      <xdr:rowOff>131394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122521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63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60185</xdr:rowOff>
    </xdr:from>
    <xdr:to>
      <xdr:col>46</xdr:col>
      <xdr:colOff>38100</xdr:colOff>
      <xdr:row>30</xdr:row>
      <xdr:rowOff>161785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0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152912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296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59944</xdr:rowOff>
    </xdr:from>
    <xdr:to>
      <xdr:col>41</xdr:col>
      <xdr:colOff>101600</xdr:colOff>
      <xdr:row>39</xdr:row>
      <xdr:rowOff>161544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7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152671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83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62319</xdr:rowOff>
    </xdr:from>
    <xdr:to>
      <xdr:col>36</xdr:col>
      <xdr:colOff>165100</xdr:colOff>
      <xdr:row>39</xdr:row>
      <xdr:rowOff>163919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7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155046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84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15677</xdr:rowOff>
    </xdr:from>
    <xdr:to>
      <xdr:col>55</xdr:col>
      <xdr:colOff>0</xdr:colOff>
      <xdr:row>58</xdr:row>
      <xdr:rowOff>13056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88327"/>
          <a:ext cx="838200" cy="16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15677</xdr:rowOff>
    </xdr:from>
    <xdr:to>
      <xdr:col>50</xdr:col>
      <xdr:colOff>114300</xdr:colOff>
      <xdr:row>58</xdr:row>
      <xdr:rowOff>7089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88327"/>
          <a:ext cx="889000" cy="16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157927</xdr:rowOff>
    </xdr:from>
    <xdr:to>
      <xdr:col>45</xdr:col>
      <xdr:colOff>177800</xdr:colOff>
      <xdr:row>58</xdr:row>
      <xdr:rowOff>7089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930577"/>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157927</xdr:rowOff>
    </xdr:from>
    <xdr:to>
      <xdr:col>41</xdr:col>
      <xdr:colOff>50800</xdr:colOff>
      <xdr:row>58</xdr:row>
      <xdr:rowOff>16347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30577"/>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133706</xdr:rowOff>
    </xdr:from>
    <xdr:to>
      <xdr:col>55</xdr:col>
      <xdr:colOff>50800</xdr:colOff>
      <xdr:row>58</xdr:row>
      <xdr:rowOff>63856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0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112133</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8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136327</xdr:rowOff>
    </xdr:from>
    <xdr:to>
      <xdr:col>50</xdr:col>
      <xdr:colOff>165100</xdr:colOff>
      <xdr:row>57</xdr:row>
      <xdr:rowOff>66477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83004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5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127739</xdr:rowOff>
    </xdr:from>
    <xdr:to>
      <xdr:col>46</xdr:col>
      <xdr:colOff>38100</xdr:colOff>
      <xdr:row>58</xdr:row>
      <xdr:rowOff>57889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0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49016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9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107127</xdr:rowOff>
    </xdr:from>
    <xdr:to>
      <xdr:col>41</xdr:col>
      <xdr:colOff>101600</xdr:colOff>
      <xdr:row>58</xdr:row>
      <xdr:rowOff>37277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7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28404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7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136997</xdr:rowOff>
    </xdr:from>
    <xdr:to>
      <xdr:col>36</xdr:col>
      <xdr:colOff>165100</xdr:colOff>
      <xdr:row>58</xdr:row>
      <xdr:rowOff>67147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0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58274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0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157150</xdr:rowOff>
    </xdr:from>
    <xdr:to>
      <xdr:col>55</xdr:col>
      <xdr:colOff>0</xdr:colOff>
      <xdr:row>79</xdr:row>
      <xdr:rowOff>4008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30250"/>
          <a:ext cx="838200" cy="1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112249</xdr:rowOff>
    </xdr:from>
    <xdr:to>
      <xdr:col>50</xdr:col>
      <xdr:colOff>114300</xdr:colOff>
      <xdr:row>79</xdr:row>
      <xdr:rowOff>4008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85349"/>
          <a:ext cx="889000" cy="6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137852</xdr:rowOff>
    </xdr:from>
    <xdr:to>
      <xdr:col>45</xdr:col>
      <xdr:colOff>177800</xdr:colOff>
      <xdr:row>78</xdr:row>
      <xdr:rowOff>112249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39502"/>
          <a:ext cx="8890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122650</xdr:rowOff>
    </xdr:from>
    <xdr:to>
      <xdr:col>41</xdr:col>
      <xdr:colOff>50800</xdr:colOff>
      <xdr:row>77</xdr:row>
      <xdr:rowOff>137852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24300"/>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106350</xdr:rowOff>
    </xdr:from>
    <xdr:to>
      <xdr:col>55</xdr:col>
      <xdr:colOff>50800</xdr:colOff>
      <xdr:row>79</xdr:row>
      <xdr:rowOff>36500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21277</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124658</xdr:rowOff>
    </xdr:from>
    <xdr:to>
      <xdr:col>50</xdr:col>
      <xdr:colOff>165100</xdr:colOff>
      <xdr:row>79</xdr:row>
      <xdr:rowOff>54808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45935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9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61449</xdr:rowOff>
    </xdr:from>
    <xdr:to>
      <xdr:col>46</xdr:col>
      <xdr:colOff>38100</xdr:colOff>
      <xdr:row>78</xdr:row>
      <xdr:rowOff>163049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154176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2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87052</xdr:rowOff>
    </xdr:from>
    <xdr:to>
      <xdr:col>41</xdr:col>
      <xdr:colOff>101600</xdr:colOff>
      <xdr:row>78</xdr:row>
      <xdr:rowOff>17202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33729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0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71850</xdr:rowOff>
    </xdr:from>
    <xdr:to>
      <xdr:col>36</xdr:col>
      <xdr:colOff>165100</xdr:colOff>
      <xdr:row>78</xdr:row>
      <xdr:rowOff>2000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164577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130949</xdr:rowOff>
    </xdr:from>
    <xdr:to>
      <xdr:col>55</xdr:col>
      <xdr:colOff>0</xdr:colOff>
      <xdr:row>98</xdr:row>
      <xdr:rowOff>45092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418699"/>
          <a:ext cx="838200" cy="42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130949</xdr:rowOff>
    </xdr:from>
    <xdr:to>
      <xdr:col>50</xdr:col>
      <xdr:colOff>114300</xdr:colOff>
      <xdr:row>98</xdr:row>
      <xdr:rowOff>46464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418699"/>
          <a:ext cx="889000" cy="42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55504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46464</xdr:rowOff>
    </xdr:from>
    <xdr:to>
      <xdr:col>45</xdr:col>
      <xdr:colOff>177800</xdr:colOff>
      <xdr:row>98</xdr:row>
      <xdr:rowOff>111075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48564"/>
          <a:ext cx="889000" cy="6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111075</xdr:rowOff>
    </xdr:from>
    <xdr:to>
      <xdr:col>41</xdr:col>
      <xdr:colOff>50800</xdr:colOff>
      <xdr:row>98</xdr:row>
      <xdr:rowOff>112350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913175"/>
          <a:ext cx="8890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165742</xdr:rowOff>
    </xdr:from>
    <xdr:to>
      <xdr:col>55</xdr:col>
      <xdr:colOff>50800</xdr:colOff>
      <xdr:row>98</xdr:row>
      <xdr:rowOff>95892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144169</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7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80149</xdr:rowOff>
    </xdr:from>
    <xdr:to>
      <xdr:col>50</xdr:col>
      <xdr:colOff>165100</xdr:colOff>
      <xdr:row>96</xdr:row>
      <xdr:rowOff>10299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36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26826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14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167114</xdr:rowOff>
    </xdr:from>
    <xdr:to>
      <xdr:col>46</xdr:col>
      <xdr:colOff>38100</xdr:colOff>
      <xdr:row>98</xdr:row>
      <xdr:rowOff>97264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88391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9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60275</xdr:rowOff>
    </xdr:from>
    <xdr:to>
      <xdr:col>41</xdr:col>
      <xdr:colOff>101600</xdr:colOff>
      <xdr:row>98</xdr:row>
      <xdr:rowOff>161875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153002</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26428" y="1695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61550</xdr:rowOff>
    </xdr:from>
    <xdr:to>
      <xdr:col>36</xdr:col>
      <xdr:colOff>165100</xdr:colOff>
      <xdr:row>98</xdr:row>
      <xdr:rowOff>163150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6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154277</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37428" y="1695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34593</xdr:rowOff>
    </xdr:from>
    <xdr:to>
      <xdr:col>85</xdr:col>
      <xdr:colOff>127000</xdr:colOff>
      <xdr:row>77</xdr:row>
      <xdr:rowOff>42610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236243"/>
          <a:ext cx="8382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34593</xdr:rowOff>
    </xdr:from>
    <xdr:to>
      <xdr:col>81</xdr:col>
      <xdr:colOff>50800</xdr:colOff>
      <xdr:row>77</xdr:row>
      <xdr:rowOff>38725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36243"/>
          <a:ext cx="8890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36406</xdr:rowOff>
    </xdr:from>
    <xdr:to>
      <xdr:col>76</xdr:col>
      <xdr:colOff>114300</xdr:colOff>
      <xdr:row>77</xdr:row>
      <xdr:rowOff>38725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238056"/>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13757</xdr:rowOff>
    </xdr:from>
    <xdr:to>
      <xdr:col>71</xdr:col>
      <xdr:colOff>177800</xdr:colOff>
      <xdr:row>77</xdr:row>
      <xdr:rowOff>36406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15407"/>
          <a:ext cx="889000" cy="2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163260</xdr:rowOff>
    </xdr:from>
    <xdr:to>
      <xdr:col>85</xdr:col>
      <xdr:colOff>177800</xdr:colOff>
      <xdr:row>77</xdr:row>
      <xdr:rowOff>93410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141687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7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155243</xdr:rowOff>
    </xdr:from>
    <xdr:to>
      <xdr:col>81</xdr:col>
      <xdr:colOff>101600</xdr:colOff>
      <xdr:row>77</xdr:row>
      <xdr:rowOff>85393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8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76520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27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159375</xdr:rowOff>
    </xdr:from>
    <xdr:to>
      <xdr:col>76</xdr:col>
      <xdr:colOff>165100</xdr:colOff>
      <xdr:row>77</xdr:row>
      <xdr:rowOff>89525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80652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28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157056</xdr:rowOff>
    </xdr:from>
    <xdr:to>
      <xdr:col>72</xdr:col>
      <xdr:colOff>38100</xdr:colOff>
      <xdr:row>77</xdr:row>
      <xdr:rowOff>87206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78333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27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134407</xdr:rowOff>
    </xdr:from>
    <xdr:to>
      <xdr:col>67</xdr:col>
      <xdr:colOff>101600</xdr:colOff>
      <xdr:row>77</xdr:row>
      <xdr:rowOff>64557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55684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25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101857</xdr:rowOff>
    </xdr:from>
    <xdr:to>
      <xdr:col>85</xdr:col>
      <xdr:colOff>127000</xdr:colOff>
      <xdr:row>98</xdr:row>
      <xdr:rowOff>109689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03957"/>
          <a:ext cx="838200" cy="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109689</xdr:rowOff>
    </xdr:from>
    <xdr:to>
      <xdr:col>81</xdr:col>
      <xdr:colOff>50800</xdr:colOff>
      <xdr:row>98</xdr:row>
      <xdr:rowOff>138461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11789"/>
          <a:ext cx="889000" cy="2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100769</xdr:rowOff>
    </xdr:from>
    <xdr:to>
      <xdr:col>76</xdr:col>
      <xdr:colOff>114300</xdr:colOff>
      <xdr:row>98</xdr:row>
      <xdr:rowOff>138461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02869"/>
          <a:ext cx="889000" cy="3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100769</xdr:rowOff>
    </xdr:from>
    <xdr:to>
      <xdr:col>71</xdr:col>
      <xdr:colOff>177800</xdr:colOff>
      <xdr:row>98</xdr:row>
      <xdr:rowOff>137913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02869"/>
          <a:ext cx="889000" cy="3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51057</xdr:rowOff>
    </xdr:from>
    <xdr:to>
      <xdr:col>85</xdr:col>
      <xdr:colOff>177800</xdr:colOff>
      <xdr:row>98</xdr:row>
      <xdr:rowOff>152657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137434</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6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58889</xdr:rowOff>
    </xdr:from>
    <xdr:to>
      <xdr:col>81</xdr:col>
      <xdr:colOff>101600</xdr:colOff>
      <xdr:row>98</xdr:row>
      <xdr:rowOff>160489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151616</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5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87661</xdr:rowOff>
    </xdr:from>
    <xdr:to>
      <xdr:col>76</xdr:col>
      <xdr:colOff>165100</xdr:colOff>
      <xdr:row>99</xdr:row>
      <xdr:rowOff>17811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8938</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3017" y="16982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49969</xdr:rowOff>
    </xdr:from>
    <xdr:to>
      <xdr:col>72</xdr:col>
      <xdr:colOff>38100</xdr:colOff>
      <xdr:row>98</xdr:row>
      <xdr:rowOff>151569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142696</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4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87113</xdr:rowOff>
    </xdr:from>
    <xdr:to>
      <xdr:col>67</xdr:col>
      <xdr:colOff>101600</xdr:colOff>
      <xdr:row>99</xdr:row>
      <xdr:rowOff>17263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8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8390</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5017" y="16981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44374</xdr:rowOff>
    </xdr:from>
    <xdr:to>
      <xdr:col>102</xdr:col>
      <xdr:colOff>114300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59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165024</xdr:rowOff>
    </xdr:from>
    <xdr:to>
      <xdr:col>98</xdr:col>
      <xdr:colOff>38100</xdr:colOff>
      <xdr:row>59</xdr:row>
      <xdr:rowOff>95174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86301</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40049</xdr:rowOff>
    </xdr:from>
    <xdr:to>
      <xdr:col>116</xdr:col>
      <xdr:colOff>63500</xdr:colOff>
      <xdr:row>78</xdr:row>
      <xdr:rowOff>64948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413149"/>
          <a:ext cx="838200" cy="2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64948</xdr:rowOff>
    </xdr:from>
    <xdr:to>
      <xdr:col>111</xdr:col>
      <xdr:colOff>177800</xdr:colOff>
      <xdr:row>78</xdr:row>
      <xdr:rowOff>73806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438048"/>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60967</xdr:rowOff>
    </xdr:from>
    <xdr:to>
      <xdr:col>107</xdr:col>
      <xdr:colOff>50800</xdr:colOff>
      <xdr:row>78</xdr:row>
      <xdr:rowOff>73806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262617"/>
          <a:ext cx="889000" cy="18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60967</xdr:rowOff>
    </xdr:from>
    <xdr:to>
      <xdr:col>102</xdr:col>
      <xdr:colOff>114300</xdr:colOff>
      <xdr:row>77</xdr:row>
      <xdr:rowOff>82511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262617"/>
          <a:ext cx="889000" cy="2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160699</xdr:rowOff>
    </xdr:from>
    <xdr:to>
      <xdr:col>116</xdr:col>
      <xdr:colOff>114300</xdr:colOff>
      <xdr:row>78</xdr:row>
      <xdr:rowOff>90849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3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75626</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27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14148</xdr:rowOff>
    </xdr:from>
    <xdr:to>
      <xdr:col>112</xdr:col>
      <xdr:colOff>38100</xdr:colOff>
      <xdr:row>78</xdr:row>
      <xdr:rowOff>115748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3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106875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4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23006</xdr:rowOff>
    </xdr:from>
    <xdr:to>
      <xdr:col>107</xdr:col>
      <xdr:colOff>101600</xdr:colOff>
      <xdr:row>78</xdr:row>
      <xdr:rowOff>124606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3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115733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4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10167</xdr:rowOff>
    </xdr:from>
    <xdr:to>
      <xdr:col>102</xdr:col>
      <xdr:colOff>165100</xdr:colOff>
      <xdr:row>77</xdr:row>
      <xdr:rowOff>111767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2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102894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3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31711</xdr:rowOff>
    </xdr:from>
    <xdr:to>
      <xdr:col>98</xdr:col>
      <xdr:colOff>38100</xdr:colOff>
      <xdr:row>77</xdr:row>
      <xdr:rowOff>133311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23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124438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32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●人件費については、前年度に比べ増加し住民一人当たり</a:t>
          </a:r>
          <a:r>
            <a:rPr kumimoji="1" lang="en-US" altLang="ja-JP" sz="1100">
              <a:latin typeface="ＭＳ Ｐゴシック" panose="020B0600070205080204" pitchFamily="50" charset="-128"/>
              <a:ea typeface="ＭＳ Ｐゴシック" panose="020B0600070205080204" pitchFamily="50" charset="-128"/>
            </a:rPr>
            <a:t>61,106</a:t>
          </a:r>
          <a:r>
            <a:rPr kumimoji="1" lang="ja-JP" altLang="en-US" sz="1100">
              <a:latin typeface="ＭＳ Ｐゴシック" panose="020B0600070205080204" pitchFamily="50" charset="-128"/>
              <a:ea typeface="ＭＳ Ｐゴシック" panose="020B0600070205080204" pitchFamily="50" charset="-128"/>
            </a:rPr>
            <a:t>円となった。近年、類似団体平均と比べて低い水準にあるものの、今後も適切な人員配置を実施し、事務の効率化と円滑な行政サービスを提供していく必要がある。●物件費については、前年度に比べ減少し住民一人当たり</a:t>
          </a:r>
          <a:r>
            <a:rPr kumimoji="1" lang="en-US" altLang="ja-JP" sz="1100">
              <a:latin typeface="ＭＳ Ｐゴシック" panose="020B0600070205080204" pitchFamily="50" charset="-128"/>
              <a:ea typeface="ＭＳ Ｐゴシック" panose="020B0600070205080204" pitchFamily="50" charset="-128"/>
            </a:rPr>
            <a:t>69,493</a:t>
          </a:r>
          <a:r>
            <a:rPr kumimoji="1" lang="ja-JP" altLang="en-US" sz="1100">
              <a:latin typeface="ＭＳ Ｐゴシック" panose="020B0600070205080204" pitchFamily="50" charset="-128"/>
              <a:ea typeface="ＭＳ Ｐゴシック" panose="020B0600070205080204" pitchFamily="50" charset="-128"/>
            </a:rPr>
            <a:t>円となった。今年度は類似団体と比較して一人当たりのコストが低くなったものの、町保有施設が多いため、今後も実施可能な部分については民間委託の実施を進めていく。●扶助費については、類似団体平均値と比較すると住民一人当たりのコストが</a:t>
          </a:r>
          <a:r>
            <a:rPr kumimoji="1" lang="en-US" altLang="ja-JP" sz="1100">
              <a:latin typeface="ＭＳ Ｐゴシック" panose="020B0600070205080204" pitchFamily="50" charset="-128"/>
              <a:ea typeface="ＭＳ Ｐゴシック" panose="020B0600070205080204" pitchFamily="50" charset="-128"/>
            </a:rPr>
            <a:t>16,397</a:t>
          </a:r>
          <a:r>
            <a:rPr kumimoji="1" lang="ja-JP" altLang="en-US" sz="1100">
              <a:latin typeface="ＭＳ Ｐゴシック" panose="020B0600070205080204" pitchFamily="50" charset="-128"/>
              <a:ea typeface="ＭＳ Ｐゴシック" panose="020B0600070205080204" pitchFamily="50" charset="-128"/>
            </a:rPr>
            <a:t>円低くなり、本年度は前年度に比べ</a:t>
          </a:r>
          <a:r>
            <a:rPr kumimoji="1" lang="en-US" altLang="ja-JP" sz="1100">
              <a:latin typeface="ＭＳ Ｐゴシック" panose="020B0600070205080204" pitchFamily="50" charset="-128"/>
              <a:ea typeface="ＭＳ Ｐゴシック" panose="020B0600070205080204" pitchFamily="50" charset="-128"/>
            </a:rPr>
            <a:t>12.7</a:t>
          </a:r>
          <a:r>
            <a:rPr kumimoji="1" lang="ja-JP" altLang="en-US" sz="1100">
              <a:latin typeface="ＭＳ Ｐゴシック" panose="020B0600070205080204" pitchFamily="50" charset="-128"/>
              <a:ea typeface="ＭＳ Ｐゴシック" panose="020B0600070205080204" pitchFamily="50" charset="-128"/>
            </a:rPr>
            <a:t>％減少した。前年度に実施した子育て世帯への臨時特別給付金給付事業等の終了によるものである。今後、社会保障関連経費が増加することは必至であり、特に町単独の扶助費は、その効果と必要性を常に検証し見直しを図ることにより抑制に努める。●補助費等については、類似団体平均値を下回ったものの、プレミアム付商品券発行事業等により、前年度に比べ</a:t>
          </a:r>
          <a:r>
            <a:rPr kumimoji="1" lang="en-US" altLang="ja-JP" sz="1100">
              <a:latin typeface="ＭＳ Ｐゴシック" panose="020B0600070205080204" pitchFamily="50" charset="-128"/>
              <a:ea typeface="ＭＳ Ｐゴシック" panose="020B0600070205080204" pitchFamily="50" charset="-128"/>
            </a:rPr>
            <a:t>12.5</a:t>
          </a:r>
          <a:r>
            <a:rPr kumimoji="1" lang="ja-JP" altLang="en-US" sz="1100">
              <a:latin typeface="ＭＳ Ｐゴシック" panose="020B0600070205080204" pitchFamily="50" charset="-128"/>
              <a:ea typeface="ＭＳ Ｐゴシック" panose="020B0600070205080204" pitchFamily="50" charset="-128"/>
            </a:rPr>
            <a:t>％増加した。今後も、各種団体等への単独補助金については、常にその必要性とその効果を検証しながら事業の見直しを進める。●普通建設事業費については、新規整備で前年度比</a:t>
          </a:r>
          <a:r>
            <a:rPr kumimoji="1" lang="en-US" altLang="ja-JP" sz="1100">
              <a:latin typeface="ＭＳ Ｐゴシック" panose="020B0600070205080204" pitchFamily="50" charset="-128"/>
              <a:ea typeface="ＭＳ Ｐゴシック" panose="020B0600070205080204" pitchFamily="50" charset="-128"/>
            </a:rPr>
            <a:t>45.3</a:t>
          </a:r>
          <a:r>
            <a:rPr kumimoji="1" lang="ja-JP" altLang="en-US" sz="1100">
              <a:latin typeface="ＭＳ Ｐゴシック" panose="020B0600070205080204" pitchFamily="50" charset="-128"/>
              <a:ea typeface="ＭＳ Ｐゴシック" panose="020B0600070205080204" pitchFamily="50" charset="-128"/>
            </a:rPr>
            <a:t>％増、更新整備で前年度比</a:t>
          </a:r>
          <a:r>
            <a:rPr kumimoji="1" lang="en-US" altLang="ja-JP" sz="1100">
              <a:latin typeface="ＭＳ Ｐゴシック" panose="020B0600070205080204" pitchFamily="50" charset="-128"/>
              <a:ea typeface="ＭＳ Ｐゴシック" panose="020B0600070205080204" pitchFamily="50" charset="-128"/>
            </a:rPr>
            <a:t>65.5</a:t>
          </a:r>
          <a:r>
            <a:rPr kumimoji="1" lang="ja-JP" altLang="en-US" sz="1100">
              <a:latin typeface="ＭＳ Ｐゴシック" panose="020B0600070205080204" pitchFamily="50" charset="-128"/>
              <a:ea typeface="ＭＳ Ｐゴシック" panose="020B0600070205080204" pitchFamily="50" charset="-128"/>
            </a:rPr>
            <a:t>％減となった。新規整備の増は道の駅玉村宿駐車場拡張事業、高崎玉村スマートＩＣ周辺地区まちづくり事業等によるもので、更新整備の減は、地域レジリエンス自立分散型エネルギー設備等導入事業、社会体育館長寿命化改修事業の終了によるものである。今後は、「公共施設等総合管理計画」に基づく「個別施設計画」により、限られた財源のなかで公共施設の配置・管理等に努める。●公債費については、前年度比</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％減となり類似団体平均よりは低いものの、近年は</a:t>
          </a:r>
          <a:r>
            <a:rPr kumimoji="1" lang="en-US" altLang="ja-JP" sz="1100">
              <a:latin typeface="ＭＳ Ｐゴシック" panose="020B0600070205080204" pitchFamily="50" charset="-128"/>
              <a:ea typeface="ＭＳ Ｐゴシック" panose="020B0600070205080204" pitchFamily="50" charset="-128"/>
            </a:rPr>
            <a:t>25,000</a:t>
          </a:r>
          <a:r>
            <a:rPr kumimoji="1" lang="ja-JP" altLang="en-US" sz="1100">
              <a:latin typeface="ＭＳ Ｐゴシック" panose="020B0600070205080204" pitchFamily="50" charset="-128"/>
              <a:ea typeface="ＭＳ Ｐゴシック" panose="020B0600070205080204" pitchFamily="50" charset="-128"/>
            </a:rPr>
            <a:t>円前後を推移している。●積立金については、前年度比</a:t>
          </a:r>
          <a:r>
            <a:rPr kumimoji="1" lang="en-US" altLang="ja-JP" sz="1100">
              <a:latin typeface="ＭＳ Ｐゴシック" panose="020B0600070205080204" pitchFamily="50" charset="-128"/>
              <a:ea typeface="ＭＳ Ｐゴシック" panose="020B0600070205080204" pitchFamily="50" charset="-128"/>
            </a:rPr>
            <a:t>26.1</a:t>
          </a:r>
          <a:r>
            <a:rPr kumimoji="1" lang="ja-JP" altLang="en-US" sz="1100">
              <a:latin typeface="ＭＳ Ｐゴシック" panose="020B0600070205080204" pitchFamily="50" charset="-128"/>
              <a:ea typeface="ＭＳ Ｐゴシック" panose="020B0600070205080204" pitchFamily="50" charset="-128"/>
            </a:rPr>
            <a:t>％増の住民一人当たり</a:t>
          </a:r>
          <a:r>
            <a:rPr kumimoji="1" lang="en-US" altLang="ja-JP" sz="1100">
              <a:latin typeface="ＭＳ Ｐゴシック" panose="020B0600070205080204" pitchFamily="50" charset="-128"/>
              <a:ea typeface="ＭＳ Ｐゴシック" panose="020B0600070205080204" pitchFamily="50" charset="-128"/>
            </a:rPr>
            <a:t>8,277</a:t>
          </a:r>
          <a:r>
            <a:rPr kumimoji="1" lang="ja-JP" altLang="en-US" sz="1100">
              <a:latin typeface="ＭＳ Ｐゴシック" panose="020B0600070205080204" pitchFamily="50" charset="-128"/>
              <a:ea typeface="ＭＳ Ｐゴシック" panose="020B0600070205080204" pitchFamily="50" charset="-128"/>
            </a:rPr>
            <a:t>円となった。財政調整基金、学校教育施設整備基金、ふるさと創生基金に積み立てを行ったためである。●繰出金については、国民健康保険特別会計繰出金、介護保険特別会計繰出金、後期高齢者医療特別会計繰出金の増により前年度比</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35,980
34,737
25.78
13,229,133
12,276,810
905,620
7,751,475
9,627,668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10160</xdr:rowOff>
    </xdr:from>
    <xdr:to>
      <xdr:col>24</xdr:col>
      <xdr:colOff>63500</xdr:colOff>
      <xdr:row>38</xdr:row>
      <xdr:rowOff>26162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2526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20828</xdr:rowOff>
    </xdr:from>
    <xdr:to>
      <xdr:col>19</xdr:col>
      <xdr:colOff>177800</xdr:colOff>
      <xdr:row>38</xdr:row>
      <xdr:rowOff>26162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3592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159512</xdr:rowOff>
    </xdr:from>
    <xdr:to>
      <xdr:col>15</xdr:col>
      <xdr:colOff>50800</xdr:colOff>
      <xdr:row>38</xdr:row>
      <xdr:rowOff>20828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03162"/>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159512</xdr:rowOff>
    </xdr:from>
    <xdr:to>
      <xdr:col>10</xdr:col>
      <xdr:colOff>114300</xdr:colOff>
      <xdr:row>37</xdr:row>
      <xdr:rowOff>161798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031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130810</xdr:rowOff>
    </xdr:from>
    <xdr:to>
      <xdr:col>24</xdr:col>
      <xdr:colOff>114300</xdr:colOff>
      <xdr:row>38</xdr:row>
      <xdr:rowOff>60960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45737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8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146812</xdr:rowOff>
    </xdr:from>
    <xdr:to>
      <xdr:col>20</xdr:col>
      <xdr:colOff>38100</xdr:colOff>
      <xdr:row>38</xdr:row>
      <xdr:rowOff>76962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68089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141478</xdr:rowOff>
    </xdr:from>
    <xdr:to>
      <xdr:col>15</xdr:col>
      <xdr:colOff>101600</xdr:colOff>
      <xdr:row>38</xdr:row>
      <xdr:rowOff>71628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62755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7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108712</xdr:rowOff>
    </xdr:from>
    <xdr:to>
      <xdr:col>10</xdr:col>
      <xdr:colOff>165100</xdr:colOff>
      <xdr:row>38</xdr:row>
      <xdr:rowOff>38862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29989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110998</xdr:rowOff>
    </xdr:from>
    <xdr:to>
      <xdr:col>6</xdr:col>
      <xdr:colOff>38100</xdr:colOff>
      <xdr:row>38</xdr:row>
      <xdr:rowOff>41148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32275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167997</xdr:rowOff>
    </xdr:from>
    <xdr:to>
      <xdr:col>24</xdr:col>
      <xdr:colOff>63500</xdr:colOff>
      <xdr:row>58</xdr:row>
      <xdr:rowOff>60795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40647"/>
          <a:ext cx="838200" cy="6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34316</xdr:rowOff>
    </xdr:from>
    <xdr:to>
      <xdr:col>19</xdr:col>
      <xdr:colOff>177800</xdr:colOff>
      <xdr:row>57</xdr:row>
      <xdr:rowOff>167997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35516"/>
          <a:ext cx="889000" cy="30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34316</xdr:rowOff>
    </xdr:from>
    <xdr:to>
      <xdr:col>15</xdr:col>
      <xdr:colOff>50800</xdr:colOff>
      <xdr:row>58</xdr:row>
      <xdr:rowOff>47319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35516"/>
          <a:ext cx="889000" cy="35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47319</xdr:rowOff>
    </xdr:from>
    <xdr:to>
      <xdr:col>10</xdr:col>
      <xdr:colOff>114300</xdr:colOff>
      <xdr:row>58</xdr:row>
      <xdr:rowOff>75715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91419"/>
          <a:ext cx="8890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9995</xdr:rowOff>
    </xdr:from>
    <xdr:to>
      <xdr:col>24</xdr:col>
      <xdr:colOff>114300</xdr:colOff>
      <xdr:row>58</xdr:row>
      <xdr:rowOff>111595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96372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117197</xdr:rowOff>
    </xdr:from>
    <xdr:to>
      <xdr:col>20</xdr:col>
      <xdr:colOff>38100</xdr:colOff>
      <xdr:row>58</xdr:row>
      <xdr:rowOff>47347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8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38474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8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154966</xdr:rowOff>
    </xdr:from>
    <xdr:to>
      <xdr:col>15</xdr:col>
      <xdr:colOff>101600</xdr:colOff>
      <xdr:row>56</xdr:row>
      <xdr:rowOff>85116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76243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7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167969</xdr:rowOff>
    </xdr:from>
    <xdr:to>
      <xdr:col>10</xdr:col>
      <xdr:colOff>165100</xdr:colOff>
      <xdr:row>58</xdr:row>
      <xdr:rowOff>98119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89246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24915</xdr:rowOff>
    </xdr:from>
    <xdr:to>
      <xdr:col>6</xdr:col>
      <xdr:colOff>38100</xdr:colOff>
      <xdr:row>58</xdr:row>
      <xdr:rowOff>126515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117642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71729</xdr:rowOff>
    </xdr:from>
    <xdr:to>
      <xdr:col>24</xdr:col>
      <xdr:colOff>63500</xdr:colOff>
      <xdr:row>77</xdr:row>
      <xdr:rowOff>128933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73379"/>
          <a:ext cx="838200" cy="5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71729</xdr:rowOff>
    </xdr:from>
    <xdr:to>
      <xdr:col>19</xdr:col>
      <xdr:colOff>177800</xdr:colOff>
      <xdr:row>78</xdr:row>
      <xdr:rowOff>52070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73379"/>
          <a:ext cx="889000" cy="1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52070</xdr:rowOff>
    </xdr:from>
    <xdr:to>
      <xdr:col>15</xdr:col>
      <xdr:colOff>50800</xdr:colOff>
      <xdr:row>78</xdr:row>
      <xdr:rowOff>95115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25170"/>
          <a:ext cx="889000" cy="4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95115</xdr:rowOff>
    </xdr:from>
    <xdr:to>
      <xdr:col>10</xdr:col>
      <xdr:colOff>114300</xdr:colOff>
      <xdr:row>78</xdr:row>
      <xdr:rowOff>166354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68215"/>
          <a:ext cx="889000" cy="7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78133</xdr:rowOff>
    </xdr:from>
    <xdr:to>
      <xdr:col>24</xdr:col>
      <xdr:colOff>114300</xdr:colOff>
      <xdr:row>78</xdr:row>
      <xdr:rowOff>8283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7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56560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5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20929</xdr:rowOff>
    </xdr:from>
    <xdr:to>
      <xdr:col>20</xdr:col>
      <xdr:colOff>38100</xdr:colOff>
      <xdr:row>77</xdr:row>
      <xdr:rowOff>122529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113656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1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1270</xdr:rowOff>
    </xdr:from>
    <xdr:to>
      <xdr:col>15</xdr:col>
      <xdr:colOff>101600</xdr:colOff>
      <xdr:row>78</xdr:row>
      <xdr:rowOff>102870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93997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6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44315</xdr:rowOff>
    </xdr:from>
    <xdr:to>
      <xdr:col>10</xdr:col>
      <xdr:colOff>165100</xdr:colOff>
      <xdr:row>78</xdr:row>
      <xdr:rowOff>145915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1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137042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10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115554</xdr:rowOff>
    </xdr:from>
    <xdr:to>
      <xdr:col>6</xdr:col>
      <xdr:colOff>38100</xdr:colOff>
      <xdr:row>79</xdr:row>
      <xdr:rowOff>45704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36831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8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2884</xdr:rowOff>
    </xdr:from>
    <xdr:to>
      <xdr:col>24</xdr:col>
      <xdr:colOff>63500</xdr:colOff>
      <xdr:row>98</xdr:row>
      <xdr:rowOff>48619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04984"/>
          <a:ext cx="838200" cy="4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2884</xdr:rowOff>
    </xdr:from>
    <xdr:to>
      <xdr:col>19</xdr:col>
      <xdr:colOff>177800</xdr:colOff>
      <xdr:row>98</xdr:row>
      <xdr:rowOff>123355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04984"/>
          <a:ext cx="889000" cy="12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123355</xdr:rowOff>
    </xdr:from>
    <xdr:to>
      <xdr:col>15</xdr:col>
      <xdr:colOff>50800</xdr:colOff>
      <xdr:row>98</xdr:row>
      <xdr:rowOff>168960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25455"/>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168960</xdr:rowOff>
    </xdr:from>
    <xdr:to>
      <xdr:col>10</xdr:col>
      <xdr:colOff>114300</xdr:colOff>
      <xdr:row>99</xdr:row>
      <xdr:rowOff>23113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71060"/>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169269</xdr:rowOff>
    </xdr:from>
    <xdr:to>
      <xdr:col>24</xdr:col>
      <xdr:colOff>114300</xdr:colOff>
      <xdr:row>98</xdr:row>
      <xdr:rowOff>99419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9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84196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123534</xdr:rowOff>
    </xdr:from>
    <xdr:to>
      <xdr:col>20</xdr:col>
      <xdr:colOff>38100</xdr:colOff>
      <xdr:row>98</xdr:row>
      <xdr:rowOff>53684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44811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72555</xdr:rowOff>
    </xdr:from>
    <xdr:to>
      <xdr:col>15</xdr:col>
      <xdr:colOff>101600</xdr:colOff>
      <xdr:row>99</xdr:row>
      <xdr:rowOff>2705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165282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6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118160</xdr:rowOff>
    </xdr:from>
    <xdr:to>
      <xdr:col>10</xdr:col>
      <xdr:colOff>165100</xdr:colOff>
      <xdr:row>99</xdr:row>
      <xdr:rowOff>48310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39437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1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143763</xdr:rowOff>
    </xdr:from>
    <xdr:to>
      <xdr:col>6</xdr:col>
      <xdr:colOff>38100</xdr:colOff>
      <xdr:row>99</xdr:row>
      <xdr:rowOff>73913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65040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150803</xdr:rowOff>
    </xdr:from>
    <xdr:to>
      <xdr:col>55</xdr:col>
      <xdr:colOff>0</xdr:colOff>
      <xdr:row>38</xdr:row>
      <xdr:rowOff>151783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65903"/>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150803</xdr:rowOff>
    </xdr:from>
    <xdr:to>
      <xdr:col>50</xdr:col>
      <xdr:colOff>114300</xdr:colOff>
      <xdr:row>38</xdr:row>
      <xdr:rowOff>156028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665903"/>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126637</xdr:rowOff>
    </xdr:from>
    <xdr:to>
      <xdr:col>45</xdr:col>
      <xdr:colOff>177800</xdr:colOff>
      <xdr:row>38</xdr:row>
      <xdr:rowOff>156028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298837"/>
          <a:ext cx="8890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126637</xdr:rowOff>
    </xdr:from>
    <xdr:to>
      <xdr:col>41</xdr:col>
      <xdr:colOff>50800</xdr:colOff>
      <xdr:row>38</xdr:row>
      <xdr:rowOff>146885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298837"/>
          <a:ext cx="889000" cy="36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100983</xdr:rowOff>
    </xdr:from>
    <xdr:to>
      <xdr:col>55</xdr:col>
      <xdr:colOff>50800</xdr:colOff>
      <xdr:row>39</xdr:row>
      <xdr:rowOff>31133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70593</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5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100003</xdr:rowOff>
    </xdr:from>
    <xdr:to>
      <xdr:col>50</xdr:col>
      <xdr:colOff>165100</xdr:colOff>
      <xdr:row>39</xdr:row>
      <xdr:rowOff>30153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1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21280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0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105228</xdr:rowOff>
    </xdr:from>
    <xdr:to>
      <xdr:col>46</xdr:col>
      <xdr:colOff>38100</xdr:colOff>
      <xdr:row>39</xdr:row>
      <xdr:rowOff>35378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26505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1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75837</xdr:rowOff>
    </xdr:from>
    <xdr:to>
      <xdr:col>41</xdr:col>
      <xdr:colOff>101600</xdr:colOff>
      <xdr:row>37</xdr:row>
      <xdr:rowOff>5987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2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22514</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02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96085</xdr:rowOff>
    </xdr:from>
    <xdr:to>
      <xdr:col>36</xdr:col>
      <xdr:colOff>165100</xdr:colOff>
      <xdr:row>39</xdr:row>
      <xdr:rowOff>26235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1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17362</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0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146983</xdr:rowOff>
    </xdr:from>
    <xdr:to>
      <xdr:col>55</xdr:col>
      <xdr:colOff>0</xdr:colOff>
      <xdr:row>58</xdr:row>
      <xdr:rowOff>162592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091083"/>
          <a:ext cx="838200" cy="1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146983</xdr:rowOff>
    </xdr:from>
    <xdr:to>
      <xdr:col>50</xdr:col>
      <xdr:colOff>114300</xdr:colOff>
      <xdr:row>58</xdr:row>
      <xdr:rowOff>149383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091083"/>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149383</xdr:rowOff>
    </xdr:from>
    <xdr:to>
      <xdr:col>45</xdr:col>
      <xdr:colOff>177800</xdr:colOff>
      <xdr:row>58</xdr:row>
      <xdr:rowOff>165826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093483"/>
          <a:ext cx="889000" cy="1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165826</xdr:rowOff>
    </xdr:from>
    <xdr:to>
      <xdr:col>41</xdr:col>
      <xdr:colOff>50800</xdr:colOff>
      <xdr:row>59</xdr:row>
      <xdr:rowOff>8206</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09926"/>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111792</xdr:rowOff>
    </xdr:from>
    <xdr:to>
      <xdr:col>55</xdr:col>
      <xdr:colOff>50800</xdr:colOff>
      <xdr:row>59</xdr:row>
      <xdr:rowOff>41942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39976</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8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96183</xdr:rowOff>
    </xdr:from>
    <xdr:to>
      <xdr:col>50</xdr:col>
      <xdr:colOff>165100</xdr:colOff>
      <xdr:row>59</xdr:row>
      <xdr:rowOff>26333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17460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3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98583</xdr:rowOff>
    </xdr:from>
    <xdr:to>
      <xdr:col>46</xdr:col>
      <xdr:colOff>38100</xdr:colOff>
      <xdr:row>59</xdr:row>
      <xdr:rowOff>28733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19860</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3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115026</xdr:rowOff>
    </xdr:from>
    <xdr:to>
      <xdr:col>41</xdr:col>
      <xdr:colOff>101600</xdr:colOff>
      <xdr:row>59</xdr:row>
      <xdr:rowOff>45176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5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36303</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5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128856</xdr:rowOff>
    </xdr:from>
    <xdr:to>
      <xdr:col>36</xdr:col>
      <xdr:colOff>165100</xdr:colOff>
      <xdr:row>59</xdr:row>
      <xdr:rowOff>59006</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50133</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6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136957</xdr:rowOff>
    </xdr:from>
    <xdr:to>
      <xdr:col>55</xdr:col>
      <xdr:colOff>0</xdr:colOff>
      <xdr:row>77</xdr:row>
      <xdr:rowOff>104648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2995707"/>
          <a:ext cx="838200" cy="3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107544</xdr:rowOff>
    </xdr:from>
    <xdr:to>
      <xdr:col>50</xdr:col>
      <xdr:colOff>114300</xdr:colOff>
      <xdr:row>77</xdr:row>
      <xdr:rowOff>104648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2966294"/>
          <a:ext cx="889000" cy="3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107544</xdr:rowOff>
    </xdr:from>
    <xdr:to>
      <xdr:col>45</xdr:col>
      <xdr:colOff>177800</xdr:colOff>
      <xdr:row>78</xdr:row>
      <xdr:rowOff>9855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2966294"/>
          <a:ext cx="889000" cy="41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9855</xdr:rowOff>
    </xdr:from>
    <xdr:to>
      <xdr:col>41</xdr:col>
      <xdr:colOff>50800</xdr:colOff>
      <xdr:row>78</xdr:row>
      <xdr:rowOff>11340</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382955"/>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86157</xdr:rowOff>
    </xdr:from>
    <xdr:to>
      <xdr:col>55</xdr:col>
      <xdr:colOff>50800</xdr:colOff>
      <xdr:row>76</xdr:row>
      <xdr:rowOff>16306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29449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109034</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79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53848</xdr:rowOff>
    </xdr:from>
    <xdr:to>
      <xdr:col>50</xdr:col>
      <xdr:colOff>165100</xdr:colOff>
      <xdr:row>77</xdr:row>
      <xdr:rowOff>155448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2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146575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34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56744</xdr:rowOff>
    </xdr:from>
    <xdr:to>
      <xdr:col>46</xdr:col>
      <xdr:colOff>38100</xdr:colOff>
      <xdr:row>75</xdr:row>
      <xdr:rowOff>158344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291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3421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269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130505</xdr:rowOff>
    </xdr:from>
    <xdr:to>
      <xdr:col>41</xdr:col>
      <xdr:colOff>101600</xdr:colOff>
      <xdr:row>78</xdr:row>
      <xdr:rowOff>60655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3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51782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42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131990</xdr:rowOff>
    </xdr:from>
    <xdr:to>
      <xdr:col>36</xdr:col>
      <xdr:colOff>165100</xdr:colOff>
      <xdr:row>78</xdr:row>
      <xdr:rowOff>62140</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33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53267</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42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108327</xdr:rowOff>
    </xdr:from>
    <xdr:to>
      <xdr:col>55</xdr:col>
      <xdr:colOff>0</xdr:colOff>
      <xdr:row>97</xdr:row>
      <xdr:rowOff>126887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38977"/>
          <a:ext cx="8382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126887</xdr:rowOff>
    </xdr:from>
    <xdr:to>
      <xdr:col>50</xdr:col>
      <xdr:colOff>114300</xdr:colOff>
      <xdr:row>97</xdr:row>
      <xdr:rowOff>165086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757537"/>
          <a:ext cx="889000" cy="3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100054</xdr:rowOff>
    </xdr:from>
    <xdr:to>
      <xdr:col>45</xdr:col>
      <xdr:colOff>177800</xdr:colOff>
      <xdr:row>97</xdr:row>
      <xdr:rowOff>165086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30704"/>
          <a:ext cx="889000" cy="6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86697</xdr:rowOff>
    </xdr:from>
    <xdr:to>
      <xdr:col>41</xdr:col>
      <xdr:colOff>50800</xdr:colOff>
      <xdr:row>97</xdr:row>
      <xdr:rowOff>100054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17347"/>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57527</xdr:rowOff>
    </xdr:from>
    <xdr:to>
      <xdr:col>55</xdr:col>
      <xdr:colOff>50800</xdr:colOff>
      <xdr:row>97</xdr:row>
      <xdr:rowOff>159127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35954</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6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76087</xdr:rowOff>
    </xdr:from>
    <xdr:to>
      <xdr:col>50</xdr:col>
      <xdr:colOff>165100</xdr:colOff>
      <xdr:row>98</xdr:row>
      <xdr:rowOff>6237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0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168814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9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114286</xdr:rowOff>
    </xdr:from>
    <xdr:to>
      <xdr:col>46</xdr:col>
      <xdr:colOff>38100</xdr:colOff>
      <xdr:row>98</xdr:row>
      <xdr:rowOff>44436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35563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49254</xdr:rowOff>
    </xdr:from>
    <xdr:to>
      <xdr:col>41</xdr:col>
      <xdr:colOff>101600</xdr:colOff>
      <xdr:row>97</xdr:row>
      <xdr:rowOff>150854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7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141981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7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35897</xdr:rowOff>
    </xdr:from>
    <xdr:to>
      <xdr:col>36</xdr:col>
      <xdr:colOff>165100</xdr:colOff>
      <xdr:row>97</xdr:row>
      <xdr:rowOff>137497</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128624</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133299</xdr:rowOff>
    </xdr:from>
    <xdr:to>
      <xdr:col>85</xdr:col>
      <xdr:colOff>127000</xdr:colOff>
      <xdr:row>38</xdr:row>
      <xdr:rowOff>53404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476949"/>
          <a:ext cx="838200" cy="9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53404</xdr:rowOff>
    </xdr:from>
    <xdr:to>
      <xdr:col>81</xdr:col>
      <xdr:colOff>50800</xdr:colOff>
      <xdr:row>38</xdr:row>
      <xdr:rowOff>78816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568504"/>
          <a:ext cx="8890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61938</xdr:rowOff>
    </xdr:from>
    <xdr:to>
      <xdr:col>76</xdr:col>
      <xdr:colOff>114300</xdr:colOff>
      <xdr:row>38</xdr:row>
      <xdr:rowOff>78816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577038"/>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61938</xdr:rowOff>
    </xdr:from>
    <xdr:to>
      <xdr:col>71</xdr:col>
      <xdr:colOff>177800</xdr:colOff>
      <xdr:row>38</xdr:row>
      <xdr:rowOff>104419</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577038"/>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82499</xdr:rowOff>
    </xdr:from>
    <xdr:to>
      <xdr:col>85</xdr:col>
      <xdr:colOff>177800</xdr:colOff>
      <xdr:row>38</xdr:row>
      <xdr:rowOff>12649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4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105376</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2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2604</xdr:rowOff>
    </xdr:from>
    <xdr:to>
      <xdr:col>81</xdr:col>
      <xdr:colOff>101600</xdr:colOff>
      <xdr:row>38</xdr:row>
      <xdr:rowOff>104204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51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95331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61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28016</xdr:rowOff>
    </xdr:from>
    <xdr:to>
      <xdr:col>76</xdr:col>
      <xdr:colOff>165100</xdr:colOff>
      <xdr:row>38</xdr:row>
      <xdr:rowOff>129616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5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120743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6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11138</xdr:rowOff>
    </xdr:from>
    <xdr:to>
      <xdr:col>72</xdr:col>
      <xdr:colOff>38100</xdr:colOff>
      <xdr:row>38</xdr:row>
      <xdr:rowOff>112738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5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103865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53619</xdr:rowOff>
    </xdr:from>
    <xdr:to>
      <xdr:col>67</xdr:col>
      <xdr:colOff>101600</xdr:colOff>
      <xdr:row>38</xdr:row>
      <xdr:rowOff>155219</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5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146346</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66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41108</xdr:rowOff>
    </xdr:from>
    <xdr:to>
      <xdr:col>85</xdr:col>
      <xdr:colOff>127000</xdr:colOff>
      <xdr:row>58</xdr:row>
      <xdr:rowOff>5904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813758"/>
          <a:ext cx="8382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41108</xdr:rowOff>
    </xdr:from>
    <xdr:to>
      <xdr:col>81</xdr:col>
      <xdr:colOff>50800</xdr:colOff>
      <xdr:row>58</xdr:row>
      <xdr:rowOff>26461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813758"/>
          <a:ext cx="889000" cy="15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26461</xdr:rowOff>
    </xdr:from>
    <xdr:to>
      <xdr:col>76</xdr:col>
      <xdr:colOff>114300</xdr:colOff>
      <xdr:row>58</xdr:row>
      <xdr:rowOff>106912</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970561"/>
          <a:ext cx="889000" cy="8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84313</xdr:rowOff>
    </xdr:from>
    <xdr:to>
      <xdr:col>71</xdr:col>
      <xdr:colOff>177800</xdr:colOff>
      <xdr:row>58</xdr:row>
      <xdr:rowOff>106912</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10028413"/>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126554</xdr:rowOff>
    </xdr:from>
    <xdr:to>
      <xdr:col>85</xdr:col>
      <xdr:colOff>177800</xdr:colOff>
      <xdr:row>58</xdr:row>
      <xdr:rowOff>56704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8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104981</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87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161758</xdr:rowOff>
    </xdr:from>
    <xdr:to>
      <xdr:col>81</xdr:col>
      <xdr:colOff>101600</xdr:colOff>
      <xdr:row>57</xdr:row>
      <xdr:rowOff>91908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76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83035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85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147111</xdr:rowOff>
    </xdr:from>
    <xdr:to>
      <xdr:col>76</xdr:col>
      <xdr:colOff>165100</xdr:colOff>
      <xdr:row>58</xdr:row>
      <xdr:rowOff>77261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9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68388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1001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56112</xdr:rowOff>
    </xdr:from>
    <xdr:to>
      <xdr:col>72</xdr:col>
      <xdr:colOff>38100</xdr:colOff>
      <xdr:row>58</xdr:row>
      <xdr:rowOff>157712</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1000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148839</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09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33513</xdr:rowOff>
    </xdr:from>
    <xdr:to>
      <xdr:col>67</xdr:col>
      <xdr:colOff>101600</xdr:colOff>
      <xdr:row>58</xdr:row>
      <xdr:rowOff>135113</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9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126240</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0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34593</xdr:rowOff>
    </xdr:from>
    <xdr:to>
      <xdr:col>85</xdr:col>
      <xdr:colOff>127000</xdr:colOff>
      <xdr:row>97</xdr:row>
      <xdr:rowOff>42610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5481300" y="16665243"/>
          <a:ext cx="8382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34593</xdr:rowOff>
    </xdr:from>
    <xdr:to>
      <xdr:col>81</xdr:col>
      <xdr:colOff>50800</xdr:colOff>
      <xdr:row>97</xdr:row>
      <xdr:rowOff>38725</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665243"/>
          <a:ext cx="8890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36406</xdr:rowOff>
    </xdr:from>
    <xdr:to>
      <xdr:col>76</xdr:col>
      <xdr:colOff>114300</xdr:colOff>
      <xdr:row>97</xdr:row>
      <xdr:rowOff>38725</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3703300" y="16667056"/>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13757</xdr:rowOff>
    </xdr:from>
    <xdr:to>
      <xdr:col>71</xdr:col>
      <xdr:colOff>177800</xdr:colOff>
      <xdr:row>97</xdr:row>
      <xdr:rowOff>36406</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2814300" y="16644407"/>
          <a:ext cx="889000" cy="2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163260</xdr:rowOff>
    </xdr:from>
    <xdr:to>
      <xdr:col>85</xdr:col>
      <xdr:colOff>177800</xdr:colOff>
      <xdr:row>97</xdr:row>
      <xdr:rowOff>93410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6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141687</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6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155243</xdr:rowOff>
    </xdr:from>
    <xdr:to>
      <xdr:col>81</xdr:col>
      <xdr:colOff>101600</xdr:colOff>
      <xdr:row>97</xdr:row>
      <xdr:rowOff>85393</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61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76520</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70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159375</xdr:rowOff>
    </xdr:from>
    <xdr:to>
      <xdr:col>76</xdr:col>
      <xdr:colOff>165100</xdr:colOff>
      <xdr:row>97</xdr:row>
      <xdr:rowOff>89525</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61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80652</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71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157056</xdr:rowOff>
    </xdr:from>
    <xdr:to>
      <xdr:col>72</xdr:col>
      <xdr:colOff>38100</xdr:colOff>
      <xdr:row>97</xdr:row>
      <xdr:rowOff>87206</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61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78333</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7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134407</xdr:rowOff>
    </xdr:from>
    <xdr:to>
      <xdr:col>67</xdr:col>
      <xdr:colOff>101600</xdr:colOff>
      <xdr:row>97</xdr:row>
      <xdr:rowOff>64557</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59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55684</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68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●議会費については、住民一人当たり</a:t>
          </a:r>
          <a:r>
            <a:rPr kumimoji="1" lang="en-US" altLang="ja-JP" sz="1100">
              <a:latin typeface="ＭＳ Ｐゴシック" panose="020B0600070205080204" pitchFamily="50" charset="-128"/>
              <a:ea typeface="ＭＳ Ｐゴシック" panose="020B0600070205080204" pitchFamily="50" charset="-128"/>
            </a:rPr>
            <a:t>2,540</a:t>
          </a:r>
          <a:r>
            <a:rPr kumimoji="1" lang="ja-JP" altLang="en-US" sz="1100">
              <a:latin typeface="ＭＳ Ｐゴシック" panose="020B0600070205080204" pitchFamily="50" charset="-128"/>
              <a:ea typeface="ＭＳ Ｐゴシック" panose="020B0600070205080204" pitchFamily="50" charset="-128"/>
            </a:rPr>
            <a:t>円となっており、議会だより等の増により前年度に比べ増加した。●総務費は、住民一人当たり</a:t>
          </a:r>
          <a:r>
            <a:rPr kumimoji="1" lang="en-US" altLang="ja-JP" sz="1100">
              <a:latin typeface="ＭＳ Ｐゴシック" panose="020B0600070205080204" pitchFamily="50" charset="-128"/>
              <a:ea typeface="ＭＳ Ｐゴシック" panose="020B0600070205080204" pitchFamily="50" charset="-128"/>
            </a:rPr>
            <a:t>40,710</a:t>
          </a:r>
          <a:r>
            <a:rPr kumimoji="1" lang="ja-JP" altLang="en-US" sz="1100">
              <a:latin typeface="ＭＳ Ｐゴシック" panose="020B0600070205080204" pitchFamily="50" charset="-128"/>
              <a:ea typeface="ＭＳ Ｐゴシック" panose="020B0600070205080204" pitchFamily="50" charset="-128"/>
            </a:rPr>
            <a:t>円となっており、地域レジリエンス自立分散型エネルギー設備等導入事業の終了が減少要因となっている。●民生費は、住民一人当たり</a:t>
          </a:r>
          <a:r>
            <a:rPr kumimoji="1" lang="en-US" altLang="ja-JP" sz="1100">
              <a:latin typeface="ＭＳ Ｐゴシック" panose="020B0600070205080204" pitchFamily="50" charset="-128"/>
              <a:ea typeface="ＭＳ Ｐゴシック" panose="020B0600070205080204" pitchFamily="50" charset="-128"/>
            </a:rPr>
            <a:t>133,913</a:t>
          </a:r>
          <a:r>
            <a:rPr kumimoji="1" lang="ja-JP" altLang="en-US" sz="1100">
              <a:latin typeface="ＭＳ Ｐゴシック" panose="020B0600070205080204" pitchFamily="50" charset="-128"/>
              <a:ea typeface="ＭＳ Ｐゴシック" panose="020B0600070205080204" pitchFamily="50" charset="-128"/>
            </a:rPr>
            <a:t>円となっており、子育て世帯への臨時特別給付金給付事業の終了が減少要因となっている。●衛生費は、住民一人当たり</a:t>
          </a:r>
          <a:r>
            <a:rPr kumimoji="1" lang="en-US" altLang="ja-JP" sz="1100">
              <a:latin typeface="ＭＳ Ｐゴシック" panose="020B0600070205080204" pitchFamily="50" charset="-128"/>
              <a:ea typeface="ＭＳ Ｐゴシック" panose="020B0600070205080204" pitchFamily="50" charset="-128"/>
            </a:rPr>
            <a:t>33,578</a:t>
          </a:r>
          <a:r>
            <a:rPr kumimoji="1" lang="ja-JP" altLang="en-US" sz="1100">
              <a:latin typeface="ＭＳ Ｐゴシック" panose="020B0600070205080204" pitchFamily="50" charset="-128"/>
              <a:ea typeface="ＭＳ Ｐゴシック" panose="020B0600070205080204" pitchFamily="50" charset="-128"/>
            </a:rPr>
            <a:t>円となっており、新型コロナウイルスワクチン体制確保事業等の減が減少要因となっている。●労働費は、住民一人当たり</a:t>
          </a:r>
          <a:r>
            <a:rPr kumimoji="1" lang="en-US" altLang="ja-JP" sz="1100">
              <a:latin typeface="ＭＳ Ｐゴシック" panose="020B0600070205080204" pitchFamily="50" charset="-128"/>
              <a:ea typeface="ＭＳ Ｐゴシック" panose="020B0600070205080204" pitchFamily="50" charset="-128"/>
            </a:rPr>
            <a:t>363</a:t>
          </a:r>
          <a:r>
            <a:rPr kumimoji="1" lang="ja-JP" altLang="en-US" sz="1100">
              <a:latin typeface="ＭＳ Ｐゴシック" panose="020B0600070205080204" pitchFamily="50" charset="-128"/>
              <a:ea typeface="ＭＳ Ｐゴシック" panose="020B0600070205080204" pitchFamily="50" charset="-128"/>
            </a:rPr>
            <a:t>円となっており、中小企業退職金共済制度加入促進事業の減が減少要因となっている。●農林水産業費は、住民一人当たり</a:t>
          </a:r>
          <a:r>
            <a:rPr kumimoji="1" lang="en-US" altLang="ja-JP" sz="1100">
              <a:latin typeface="ＭＳ Ｐゴシック" panose="020B0600070205080204" pitchFamily="50" charset="-128"/>
              <a:ea typeface="ＭＳ Ｐゴシック" panose="020B0600070205080204" pitchFamily="50" charset="-128"/>
            </a:rPr>
            <a:t>6,598</a:t>
          </a:r>
          <a:r>
            <a:rPr kumimoji="1" lang="ja-JP" altLang="en-US" sz="1100">
              <a:latin typeface="ＭＳ Ｐゴシック" panose="020B0600070205080204" pitchFamily="50" charset="-128"/>
              <a:ea typeface="ＭＳ Ｐゴシック" panose="020B0600070205080204" pitchFamily="50" charset="-128"/>
            </a:rPr>
            <a:t>円となっており、道の駅玉村宿駐車場拡張事業の減や主食用米次期作支援事業の終了が減少要因となっている。●商工費は、住民一人当たり</a:t>
          </a:r>
          <a:r>
            <a:rPr kumimoji="1" lang="en-US" altLang="ja-JP" sz="1100">
              <a:latin typeface="ＭＳ Ｐゴシック" panose="020B0600070205080204" pitchFamily="50" charset="-128"/>
              <a:ea typeface="ＭＳ Ｐゴシック" panose="020B0600070205080204" pitchFamily="50" charset="-128"/>
            </a:rPr>
            <a:t>15,572</a:t>
          </a:r>
          <a:r>
            <a:rPr kumimoji="1" lang="ja-JP" altLang="en-US" sz="1100">
              <a:latin typeface="ＭＳ Ｐゴシック" panose="020B0600070205080204" pitchFamily="50" charset="-128"/>
              <a:ea typeface="ＭＳ Ｐゴシック" panose="020B0600070205080204" pitchFamily="50" charset="-128"/>
            </a:rPr>
            <a:t>円となっており、プレミアム付商品券発行事業や緊急経済対策住宅等リフォーム支援事業により前年度より大幅な増加となった。●土木費は、住民一人当たり</a:t>
          </a:r>
          <a:r>
            <a:rPr kumimoji="1" lang="en-US" altLang="ja-JP" sz="1100">
              <a:latin typeface="ＭＳ Ｐゴシック" panose="020B0600070205080204" pitchFamily="50" charset="-128"/>
              <a:ea typeface="ＭＳ Ｐゴシック" panose="020B0600070205080204" pitchFamily="50" charset="-128"/>
            </a:rPr>
            <a:t>30,632</a:t>
          </a:r>
          <a:r>
            <a:rPr kumimoji="1" lang="ja-JP" altLang="en-US" sz="1100">
              <a:latin typeface="ＭＳ Ｐゴシック" panose="020B0600070205080204" pitchFamily="50" charset="-128"/>
              <a:ea typeface="ＭＳ Ｐゴシック" panose="020B0600070205080204" pitchFamily="50" charset="-128"/>
            </a:rPr>
            <a:t>円となっており、高崎玉村スマートＩＣ周辺地区まちづくり事業や道路改良事業等が主な増加要因と考えられる。●消防費は、住民一人当たり</a:t>
          </a:r>
          <a:r>
            <a:rPr kumimoji="1" lang="en-US" altLang="ja-JP" sz="1100">
              <a:latin typeface="ＭＳ Ｐゴシック" panose="020B0600070205080204" pitchFamily="50" charset="-128"/>
              <a:ea typeface="ＭＳ Ｐゴシック" panose="020B0600070205080204" pitchFamily="50" charset="-128"/>
            </a:rPr>
            <a:t>16,668</a:t>
          </a:r>
          <a:r>
            <a:rPr kumimoji="1" lang="ja-JP" altLang="en-US" sz="1100">
              <a:latin typeface="ＭＳ Ｐゴシック" panose="020B0600070205080204" pitchFamily="50" charset="-128"/>
              <a:ea typeface="ＭＳ Ｐゴシック" panose="020B0600070205080204" pitchFamily="50" charset="-128"/>
            </a:rPr>
            <a:t>円となっており、上陽分団詰所建設事業、常備消防委託事業の増が増加要因となっている。●教育費は、住民一人当たり</a:t>
          </a:r>
          <a:r>
            <a:rPr kumimoji="1" lang="en-US" altLang="ja-JP" sz="1100">
              <a:latin typeface="ＭＳ Ｐゴシック" panose="020B0600070205080204" pitchFamily="50" charset="-128"/>
              <a:ea typeface="ＭＳ Ｐゴシック" panose="020B0600070205080204" pitchFamily="50" charset="-128"/>
            </a:rPr>
            <a:t>36,194</a:t>
          </a:r>
          <a:r>
            <a:rPr kumimoji="1" lang="ja-JP" altLang="en-US" sz="1100">
              <a:latin typeface="ＭＳ Ｐゴシック" panose="020B0600070205080204" pitchFamily="50" charset="-128"/>
              <a:ea typeface="ＭＳ Ｐゴシック" panose="020B0600070205080204" pitchFamily="50" charset="-128"/>
            </a:rPr>
            <a:t>円となっており、社会体育館長寿命化改修事業の終了が主な減少要因である。今後も、教育施設の老朽化については計画的に更新するとともに、最適な財源の確保に努める。●公債費は、住民一人当たり</a:t>
          </a:r>
          <a:r>
            <a:rPr kumimoji="1" lang="en-US" altLang="ja-JP" sz="1100">
              <a:latin typeface="ＭＳ Ｐゴシック" panose="020B0600070205080204" pitchFamily="50" charset="-128"/>
              <a:ea typeface="ＭＳ Ｐゴシック" panose="020B0600070205080204" pitchFamily="50" charset="-128"/>
            </a:rPr>
            <a:t>24,446</a:t>
          </a:r>
          <a:r>
            <a:rPr kumimoji="1" lang="ja-JP" altLang="en-US" sz="1100">
              <a:latin typeface="ＭＳ Ｐゴシック" panose="020B0600070205080204" pitchFamily="50" charset="-128"/>
              <a:ea typeface="ＭＳ Ｐゴシック" panose="020B0600070205080204" pitchFamily="50" charset="-128"/>
            </a:rPr>
            <a:t>円となっており、減少の要因として臨時地方道整備事業（ふるさと農道）（</a:t>
          </a:r>
          <a:r>
            <a:rPr kumimoji="1" lang="en-US" altLang="ja-JP" sz="1100">
              <a:latin typeface="ＭＳ Ｐゴシック" panose="020B0600070205080204" pitchFamily="50" charset="-128"/>
              <a:ea typeface="ＭＳ Ｐゴシック" panose="020B0600070205080204" pitchFamily="50" charset="-128"/>
            </a:rPr>
            <a:t>H14</a:t>
          </a:r>
          <a:r>
            <a:rPr kumimoji="1" lang="ja-JP" altLang="en-US" sz="1100">
              <a:latin typeface="ＭＳ Ｐゴシック" panose="020B0600070205080204" pitchFamily="50" charset="-128"/>
              <a:ea typeface="ＭＳ Ｐゴシック" panose="020B0600070205080204" pitchFamily="50" charset="-128"/>
            </a:rPr>
            <a:t>借入）やクリーンセンター長寿命化工事（</a:t>
          </a:r>
          <a:r>
            <a:rPr kumimoji="1" lang="en-US" altLang="ja-JP" sz="1100">
              <a:latin typeface="ＭＳ Ｐゴシック" panose="020B0600070205080204" pitchFamily="50" charset="-128"/>
              <a:ea typeface="ＭＳ Ｐゴシック" panose="020B0600070205080204" pitchFamily="50" charset="-128"/>
            </a:rPr>
            <a:t>H23</a:t>
          </a:r>
          <a:r>
            <a:rPr kumimoji="1" lang="ja-JP" altLang="en-US" sz="1100">
              <a:latin typeface="ＭＳ Ｐゴシック" panose="020B0600070205080204" pitchFamily="50" charset="-128"/>
              <a:ea typeface="ＭＳ Ｐゴシック" panose="020B0600070205080204" pitchFamily="50" charset="-128"/>
            </a:rPr>
            <a:t>借入）、北部公園整備事業（Ｈ</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借入）、臨時地方道整備事業（</a:t>
          </a:r>
          <a:r>
            <a:rPr kumimoji="1" lang="en-US" altLang="ja-JP" sz="1100">
              <a:latin typeface="ＭＳ Ｐゴシック" panose="020B0600070205080204" pitchFamily="50" charset="-128"/>
              <a:ea typeface="ＭＳ Ｐゴシック" panose="020B0600070205080204" pitchFamily="50" charset="-128"/>
            </a:rPr>
            <a:t>H18</a:t>
          </a:r>
          <a:r>
            <a:rPr kumimoji="1" lang="ja-JP" altLang="en-US" sz="1100">
              <a:latin typeface="ＭＳ Ｐゴシック" panose="020B0600070205080204" pitchFamily="50" charset="-128"/>
              <a:ea typeface="ＭＳ Ｐゴシック" panose="020B0600070205080204" pitchFamily="50" charset="-128"/>
            </a:rPr>
            <a:t>借入）等の償還終了によるものである。地方債の発行にあたっては慎重を期すとともに、資金調達も金利情勢を見据えながら、適正な公債費負担を維持するように努める。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財政調整基金残高の対標準財政規模比は、取崩を行わなかったことにより前年度から</a:t>
          </a:r>
          <a:r>
            <a:rPr kumimoji="1" lang="en-US" altLang="ja-JP" sz="1100">
              <a:latin typeface="ＭＳ ゴシック" pitchFamily="49" charset="-128"/>
              <a:ea typeface="ＭＳ ゴシック" pitchFamily="49" charset="-128"/>
            </a:rPr>
            <a:t>7.63</a:t>
          </a:r>
          <a:r>
            <a:rPr kumimoji="1" lang="ja-JP" altLang="en-US" sz="1100">
              <a:latin typeface="ＭＳ ゴシック" pitchFamily="49" charset="-128"/>
              <a:ea typeface="ＭＳ ゴシック" pitchFamily="49" charset="-128"/>
            </a:rPr>
            <a:t>ポイントの増となった。今後も最低水準の取り崩しに努めていく。</a:t>
          </a:r>
        </a:p>
        <a:p>
          <a:r>
            <a:rPr kumimoji="1" lang="ja-JP" altLang="en-US" sz="1100">
              <a:latin typeface="ＭＳ ゴシック" pitchFamily="49" charset="-128"/>
              <a:ea typeface="ＭＳ ゴシック" pitchFamily="49" charset="-128"/>
            </a:rPr>
            <a:t>　実質収支額については、標準財政規模に占める割合で前年度と比較し、</a:t>
          </a:r>
          <a:r>
            <a:rPr kumimoji="1" lang="en-US" altLang="ja-JP" sz="1100">
              <a:latin typeface="ＭＳ ゴシック" pitchFamily="49" charset="-128"/>
              <a:ea typeface="ＭＳ ゴシック" pitchFamily="49" charset="-128"/>
            </a:rPr>
            <a:t>0.65</a:t>
          </a:r>
          <a:r>
            <a:rPr kumimoji="1" lang="ja-JP" altLang="en-US" sz="1100">
              <a:latin typeface="ＭＳ ゴシック" pitchFamily="49" charset="-128"/>
              <a:ea typeface="ＭＳ ゴシック" pitchFamily="49" charset="-128"/>
            </a:rPr>
            <a:t>ポイント増となり、継続的に黒字を確保している。</a:t>
          </a:r>
        </a:p>
        <a:p>
          <a:r>
            <a:rPr kumimoji="1" lang="ja-JP" altLang="en-US" sz="1100">
              <a:latin typeface="ＭＳ ゴシック" pitchFamily="49" charset="-128"/>
              <a:ea typeface="ＭＳ ゴシック" pitchFamily="49" charset="-128"/>
            </a:rPr>
            <a:t>　実質単年度収支については、地方税、各種交付金の増加等により、財政調整基金の取り崩しを行わなかったため、２年連続で黒字を確保した。</a:t>
          </a:r>
        </a:p>
        <a:p>
          <a:r>
            <a:rPr kumimoji="1" lang="ja-JP" altLang="en-US" sz="1100">
              <a:latin typeface="ＭＳ ゴシック" pitchFamily="49" charset="-128"/>
              <a:ea typeface="ＭＳ ゴシック" pitchFamily="49" charset="-128"/>
            </a:rPr>
            <a:t>　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これまで、すべての会計において赤字が生じたことがないことから、連結実質赤字比率は算定されていない。</a:t>
          </a:r>
        </a:p>
        <a:p>
          <a:r>
            <a:rPr kumimoji="1" lang="ja-JP" altLang="en-US" sz="1400">
              <a:latin typeface="ＭＳ ゴシック" pitchFamily="49" charset="-128"/>
              <a:ea typeface="ＭＳ ゴシック" pitchFamily="49" charset="-128"/>
            </a:rPr>
            <a:t>　今後も引き続き、健全な財政運営に努める。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13229133</v>
      </c>
      <c r="BO4" s="449"/>
      <c r="BP4" s="449"/>
      <c r="BQ4" s="449"/>
      <c r="BR4" s="449"/>
      <c r="BS4" s="449"/>
      <c r="BT4" s="449"/>
      <c r="BU4" s="450"/>
      <c r="BV4" s="448">
        <v>14107528</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11.7</v>
      </c>
      <c r="CU4" s="589"/>
      <c r="CV4" s="589"/>
      <c r="CW4" s="589"/>
      <c r="CX4" s="589"/>
      <c r="CY4" s="589"/>
      <c r="CZ4" s="589"/>
      <c r="DA4" s="590"/>
      <c r="DB4" s="588">
        <v>11</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12276810</v>
      </c>
      <c r="BO5" s="420"/>
      <c r="BP5" s="420"/>
      <c r="BQ5" s="420"/>
      <c r="BR5" s="420"/>
      <c r="BS5" s="420"/>
      <c r="BT5" s="420"/>
      <c r="BU5" s="421"/>
      <c r="BV5" s="419">
        <v>13207805</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86.7</v>
      </c>
      <c r="CU5" s="417"/>
      <c r="CV5" s="417"/>
      <c r="CW5" s="417"/>
      <c r="CX5" s="417"/>
      <c r="CY5" s="417"/>
      <c r="CZ5" s="417"/>
      <c r="DA5" s="418"/>
      <c r="DB5" s="416">
        <v>86.7</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952323</v>
      </c>
      <c r="BO6" s="420"/>
      <c r="BP6" s="420"/>
      <c r="BQ6" s="420"/>
      <c r="BR6" s="420"/>
      <c r="BS6" s="420"/>
      <c r="BT6" s="420"/>
      <c r="BU6" s="421"/>
      <c r="BV6" s="419">
        <v>899723</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88.5</v>
      </c>
      <c r="CU6" s="563"/>
      <c r="CV6" s="563"/>
      <c r="CW6" s="563"/>
      <c r="CX6" s="563"/>
      <c r="CY6" s="563"/>
      <c r="CZ6" s="563"/>
      <c r="DA6" s="564"/>
      <c r="DB6" s="562">
        <v>94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46703</v>
      </c>
      <c r="BO7" s="420"/>
      <c r="BP7" s="420"/>
      <c r="BQ7" s="420"/>
      <c r="BR7" s="420"/>
      <c r="BS7" s="420"/>
      <c r="BT7" s="420"/>
      <c r="BU7" s="421"/>
      <c r="BV7" s="419">
        <v>23074</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7751475</v>
      </c>
      <c r="CU7" s="420"/>
      <c r="CV7" s="420"/>
      <c r="CW7" s="420"/>
      <c r="CX7" s="420"/>
      <c r="CY7" s="420"/>
      <c r="CZ7" s="420"/>
      <c r="DA7" s="421"/>
      <c r="DB7" s="419">
        <v>7946220</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905620</v>
      </c>
      <c r="BO8" s="420"/>
      <c r="BP8" s="420"/>
      <c r="BQ8" s="420"/>
      <c r="BR8" s="420"/>
      <c r="BS8" s="420"/>
      <c r="BT8" s="420"/>
      <c r="BU8" s="421"/>
      <c r="BV8" s="419">
        <v>876649</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0.74</v>
      </c>
      <c r="CU8" s="523"/>
      <c r="CV8" s="523"/>
      <c r="CW8" s="523"/>
      <c r="CX8" s="523"/>
      <c r="CY8" s="523"/>
      <c r="CZ8" s="523"/>
      <c r="DA8" s="524"/>
      <c r="DB8" s="522">
        <v>0.75</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36054</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95</v>
      </c>
      <c r="AV9" s="478"/>
      <c r="AW9" s="478"/>
      <c r="AX9" s="478"/>
      <c r="AY9" s="433" t="s">
        <v>117</v>
      </c>
      <c r="AZ9" s="434"/>
      <c r="BA9" s="434"/>
      <c r="BB9" s="434"/>
      <c r="BC9" s="434"/>
      <c r="BD9" s="434"/>
      <c r="BE9" s="434"/>
      <c r="BF9" s="434"/>
      <c r="BG9" s="434"/>
      <c r="BH9" s="434"/>
      <c r="BI9" s="434"/>
      <c r="BJ9" s="434"/>
      <c r="BK9" s="434"/>
      <c r="BL9" s="434"/>
      <c r="BM9" s="435"/>
      <c r="BN9" s="419">
        <v>28971</v>
      </c>
      <c r="BO9" s="420"/>
      <c r="BP9" s="420"/>
      <c r="BQ9" s="420"/>
      <c r="BR9" s="420"/>
      <c r="BS9" s="420"/>
      <c r="BT9" s="420"/>
      <c r="BU9" s="421"/>
      <c r="BV9" s="419">
        <v>44810</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9.1999999999999993</v>
      </c>
      <c r="CU9" s="417"/>
      <c r="CV9" s="417"/>
      <c r="CW9" s="417"/>
      <c r="CX9" s="417"/>
      <c r="CY9" s="417"/>
      <c r="CZ9" s="417"/>
      <c r="DA9" s="418"/>
      <c r="DB9" s="416">
        <v>9.6999999999999993</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36654</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95</v>
      </c>
      <c r="AV10" s="478"/>
      <c r="AW10" s="478"/>
      <c r="AX10" s="478"/>
      <c r="AY10" s="433" t="s">
        <v>121</v>
      </c>
      <c r="AZ10" s="434"/>
      <c r="BA10" s="434"/>
      <c r="BB10" s="434"/>
      <c r="BC10" s="434"/>
      <c r="BD10" s="434"/>
      <c r="BE10" s="434"/>
      <c r="BF10" s="434"/>
      <c r="BG10" s="434"/>
      <c r="BH10" s="434"/>
      <c r="BI10" s="434"/>
      <c r="BJ10" s="434"/>
      <c r="BK10" s="434"/>
      <c r="BL10" s="434"/>
      <c r="BM10" s="435"/>
      <c r="BN10" s="419">
        <v>100093</v>
      </c>
      <c r="BO10" s="420"/>
      <c r="BP10" s="420"/>
      <c r="BQ10" s="420"/>
      <c r="BR10" s="420"/>
      <c r="BS10" s="420"/>
      <c r="BT10" s="420"/>
      <c r="BU10" s="421"/>
      <c r="BV10" s="419">
        <v>49</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95</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129</v>
      </c>
      <c r="DC11" s="523"/>
      <c r="DD11" s="523"/>
      <c r="DE11" s="523"/>
      <c r="DF11" s="523"/>
      <c r="DG11" s="523"/>
      <c r="DH11" s="523"/>
      <c r="DI11" s="524"/>
    </row>
    <row r="12" spans="1:119" ht="18.75" customHeight="1" x14ac:dyDescent="0.2">
      <c r="A12" s="181"/>
      <c r="B12" s="525" t="s">
        <v>130</v>
      </c>
      <c r="C12" s="526"/>
      <c r="D12" s="526"/>
      <c r="E12" s="526"/>
      <c r="F12" s="526"/>
      <c r="G12" s="526"/>
      <c r="H12" s="526"/>
      <c r="I12" s="526"/>
      <c r="J12" s="526"/>
      <c r="K12" s="527"/>
      <c r="L12" s="534" t="s">
        <v>131</v>
      </c>
      <c r="M12" s="535"/>
      <c r="N12" s="535"/>
      <c r="O12" s="535"/>
      <c r="P12" s="535"/>
      <c r="Q12" s="536"/>
      <c r="R12" s="537">
        <v>35980</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34737</v>
      </c>
      <c r="S13" s="507"/>
      <c r="T13" s="507"/>
      <c r="U13" s="507"/>
      <c r="V13" s="508"/>
      <c r="W13" s="509" t="s">
        <v>141</v>
      </c>
      <c r="X13" s="405"/>
      <c r="Y13" s="405"/>
      <c r="Z13" s="405"/>
      <c r="AA13" s="405"/>
      <c r="AB13" s="406"/>
      <c r="AC13" s="372">
        <v>509</v>
      </c>
      <c r="AD13" s="373"/>
      <c r="AE13" s="373"/>
      <c r="AF13" s="373"/>
      <c r="AG13" s="374"/>
      <c r="AH13" s="372">
        <v>520</v>
      </c>
      <c r="AI13" s="373"/>
      <c r="AJ13" s="373"/>
      <c r="AK13" s="373"/>
      <c r="AL13" s="432"/>
      <c r="AM13" s="476" t="s">
        <v>142</v>
      </c>
      <c r="AN13" s="376"/>
      <c r="AO13" s="376"/>
      <c r="AP13" s="376"/>
      <c r="AQ13" s="376"/>
      <c r="AR13" s="376"/>
      <c r="AS13" s="376"/>
      <c r="AT13" s="377"/>
      <c r="AU13" s="477" t="s">
        <v>106</v>
      </c>
      <c r="AV13" s="478"/>
      <c r="AW13" s="478"/>
      <c r="AX13" s="478"/>
      <c r="AY13" s="433" t="s">
        <v>143</v>
      </c>
      <c r="AZ13" s="434"/>
      <c r="BA13" s="434"/>
      <c r="BB13" s="434"/>
      <c r="BC13" s="434"/>
      <c r="BD13" s="434"/>
      <c r="BE13" s="434"/>
      <c r="BF13" s="434"/>
      <c r="BG13" s="434"/>
      <c r="BH13" s="434"/>
      <c r="BI13" s="434"/>
      <c r="BJ13" s="434"/>
      <c r="BK13" s="434"/>
      <c r="BL13" s="434"/>
      <c r="BM13" s="435"/>
      <c r="BN13" s="419">
        <v>129064</v>
      </c>
      <c r="BO13" s="420"/>
      <c r="BP13" s="420"/>
      <c r="BQ13" s="420"/>
      <c r="BR13" s="420"/>
      <c r="BS13" s="420"/>
      <c r="BT13" s="420"/>
      <c r="BU13" s="421"/>
      <c r="BV13" s="419">
        <v>44859</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3.5</v>
      </c>
      <c r="CU13" s="417"/>
      <c r="CV13" s="417"/>
      <c r="CW13" s="417"/>
      <c r="CX13" s="417"/>
      <c r="CY13" s="417"/>
      <c r="CZ13" s="417"/>
      <c r="DA13" s="418"/>
      <c r="DB13" s="416">
        <v>3.8</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36099</v>
      </c>
      <c r="S14" s="507"/>
      <c r="T14" s="507"/>
      <c r="U14" s="507"/>
      <c r="V14" s="508"/>
      <c r="W14" s="510"/>
      <c r="X14" s="408"/>
      <c r="Y14" s="408"/>
      <c r="Z14" s="408"/>
      <c r="AA14" s="408"/>
      <c r="AB14" s="409"/>
      <c r="AC14" s="499">
        <v>2.8</v>
      </c>
      <c r="AD14" s="500"/>
      <c r="AE14" s="500"/>
      <c r="AF14" s="500"/>
      <c r="AG14" s="501"/>
      <c r="AH14" s="499">
        <v>2.8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147</v>
      </c>
      <c r="CU14" s="517"/>
      <c r="CV14" s="517"/>
      <c r="CW14" s="517"/>
      <c r="CX14" s="517"/>
      <c r="CY14" s="517"/>
      <c r="CZ14" s="517"/>
      <c r="DA14" s="518"/>
      <c r="DB14" s="516" t="s">
        <v>139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140</v>
      </c>
      <c r="N15" s="504"/>
      <c r="O15" s="504"/>
      <c r="P15" s="504"/>
      <c r="Q15" s="505"/>
      <c r="R15" s="506">
        <v>35006</v>
      </c>
      <c r="S15" s="507"/>
      <c r="T15" s="507"/>
      <c r="U15" s="507"/>
      <c r="V15" s="508"/>
      <c r="W15" s="509" t="s">
        <v>148</v>
      </c>
      <c r="X15" s="405"/>
      <c r="Y15" s="405"/>
      <c r="Z15" s="405"/>
      <c r="AA15" s="405"/>
      <c r="AB15" s="406"/>
      <c r="AC15" s="372">
        <v>6001</v>
      </c>
      <c r="AD15" s="373"/>
      <c r="AE15" s="373"/>
      <c r="AF15" s="373"/>
      <c r="AG15" s="374"/>
      <c r="AH15" s="372">
        <v>6105</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4705122</v>
      </c>
      <c r="BO15" s="449"/>
      <c r="BP15" s="449"/>
      <c r="BQ15" s="449"/>
      <c r="BR15" s="449"/>
      <c r="BS15" s="449"/>
      <c r="BT15" s="449"/>
      <c r="BU15" s="450"/>
      <c r="BV15" s="448">
        <v>4455367</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32.9</v>
      </c>
      <c r="AD16" s="500"/>
      <c r="AE16" s="500"/>
      <c r="AF16" s="500"/>
      <c r="AG16" s="501"/>
      <c r="AH16" s="499">
        <v>33</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6362578</v>
      </c>
      <c r="BO16" s="420"/>
      <c r="BP16" s="420"/>
      <c r="BQ16" s="420"/>
      <c r="BR16" s="420"/>
      <c r="BS16" s="420"/>
      <c r="BT16" s="420"/>
      <c r="BU16" s="421"/>
      <c r="BV16" s="419">
        <v>6150767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11715</v>
      </c>
      <c r="AD17" s="373"/>
      <c r="AE17" s="373"/>
      <c r="AF17" s="373"/>
      <c r="AG17" s="374"/>
      <c r="AH17" s="372">
        <v>11863</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5924497</v>
      </c>
      <c r="BO17" s="420"/>
      <c r="BP17" s="420"/>
      <c r="BQ17" s="420"/>
      <c r="BR17" s="420"/>
      <c r="BS17" s="420"/>
      <c r="BT17" s="420"/>
      <c r="BU17" s="421"/>
      <c r="BV17" s="419">
        <v>5603336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25.78</v>
      </c>
      <c r="M18" s="472"/>
      <c r="N18" s="472"/>
      <c r="O18" s="472"/>
      <c r="P18" s="472"/>
      <c r="Q18" s="472"/>
      <c r="R18" s="473"/>
      <c r="S18" s="473"/>
      <c r="T18" s="473"/>
      <c r="U18" s="473"/>
      <c r="V18" s="474"/>
      <c r="W18" s="490"/>
      <c r="X18" s="491"/>
      <c r="Y18" s="491"/>
      <c r="Z18" s="491"/>
      <c r="AA18" s="491"/>
      <c r="AB18" s="515"/>
      <c r="AC18" s="389">
        <v>64.3</v>
      </c>
      <c r="AD18" s="390"/>
      <c r="AE18" s="390"/>
      <c r="AF18" s="390"/>
      <c r="AG18" s="475"/>
      <c r="AH18" s="389">
        <v>64.2</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7308309</v>
      </c>
      <c r="BO18" s="420"/>
      <c r="BP18" s="420"/>
      <c r="BQ18" s="420"/>
      <c r="BR18" s="420"/>
      <c r="BS18" s="420"/>
      <c r="BT18" s="420"/>
      <c r="BU18" s="421"/>
      <c r="BV18" s="419">
        <v>7197605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1399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9609734</v>
      </c>
      <c r="BO19" s="420"/>
      <c r="BP19" s="420"/>
      <c r="BQ19" s="420"/>
      <c r="BR19" s="420"/>
      <c r="BS19" s="420"/>
      <c r="BT19" s="420"/>
      <c r="BU19" s="421"/>
      <c r="BV19" s="419">
        <v>9302029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14932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9627668</v>
      </c>
      <c r="BO22" s="449"/>
      <c r="BP22" s="449"/>
      <c r="BQ22" s="449"/>
      <c r="BR22" s="449"/>
      <c r="BS22" s="449"/>
      <c r="BT22" s="449"/>
      <c r="BU22" s="450"/>
      <c r="BV22" s="448">
        <v>9989201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7787351</v>
      </c>
      <c r="BO23" s="420"/>
      <c r="BP23" s="420"/>
      <c r="BQ23" s="420"/>
      <c r="BR23" s="420"/>
      <c r="BS23" s="420"/>
      <c r="BT23" s="420"/>
      <c r="BU23" s="421"/>
      <c r="BV23" s="419">
        <v>8107017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7250</v>
      </c>
      <c r="R24" s="373"/>
      <c r="S24" s="373"/>
      <c r="T24" s="373"/>
      <c r="U24" s="373"/>
      <c r="V24" s="374"/>
      <c r="W24" s="462"/>
      <c r="X24" s="399"/>
      <c r="Y24" s="400"/>
      <c r="Z24" s="375" t="s">
        <v>173</v>
      </c>
      <c r="AA24" s="376"/>
      <c r="AB24" s="376"/>
      <c r="AC24" s="376"/>
      <c r="AD24" s="376"/>
      <c r="AE24" s="376"/>
      <c r="AF24" s="376"/>
      <c r="AG24" s="377"/>
      <c r="AH24" s="372">
        <v>202</v>
      </c>
      <c r="AI24" s="373"/>
      <c r="AJ24" s="373"/>
      <c r="AK24" s="373"/>
      <c r="AL24" s="374"/>
      <c r="AM24" s="372">
        <v>643370</v>
      </c>
      <c r="AN24" s="373"/>
      <c r="AO24" s="373"/>
      <c r="AP24" s="373"/>
      <c r="AQ24" s="373"/>
      <c r="AR24" s="374"/>
      <c r="AS24" s="372">
        <v>3185</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3351351</v>
      </c>
      <c r="BO24" s="420"/>
      <c r="BP24" s="420"/>
      <c r="BQ24" s="420"/>
      <c r="BR24" s="420"/>
      <c r="BS24" s="420"/>
      <c r="BT24" s="420"/>
      <c r="BU24" s="421"/>
      <c r="BV24" s="419">
        <v>3333269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1</v>
      </c>
      <c r="M25" s="373"/>
      <c r="N25" s="373"/>
      <c r="O25" s="373"/>
      <c r="P25" s="374"/>
      <c r="Q25" s="372">
        <v>6120</v>
      </c>
      <c r="R25" s="373"/>
      <c r="S25" s="373"/>
      <c r="T25" s="373"/>
      <c r="U25" s="373"/>
      <c r="V25" s="374"/>
      <c r="W25" s="462"/>
      <c r="X25" s="399"/>
      <c r="Y25" s="400"/>
      <c r="Z25" s="375" t="s">
        <v>176</v>
      </c>
      <c r="AA25" s="376"/>
      <c r="AB25" s="376"/>
      <c r="AC25" s="376"/>
      <c r="AD25" s="376"/>
      <c r="AE25" s="376"/>
      <c r="AF25" s="376"/>
      <c r="AG25" s="377"/>
      <c r="AH25" s="372" t="s">
        <v>139</v>
      </c>
      <c r="AI25" s="373"/>
      <c r="AJ25" s="373"/>
      <c r="AK25" s="373"/>
      <c r="AL25" s="374"/>
      <c r="AM25" s="372" t="s">
        <v>139</v>
      </c>
      <c r="AN25" s="373"/>
      <c r="AO25" s="373"/>
      <c r="AP25" s="373"/>
      <c r="AQ25" s="373"/>
      <c r="AR25" s="374"/>
      <c r="AS25" s="372" t="s">
        <v>139</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737161</v>
      </c>
      <c r="BO25" s="449"/>
      <c r="BP25" s="449"/>
      <c r="BQ25" s="449"/>
      <c r="BR25" s="449"/>
      <c r="BS25" s="449"/>
      <c r="BT25" s="449"/>
      <c r="BU25" s="450"/>
      <c r="BV25" s="448">
        <v>838768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5740</v>
      </c>
      <c r="R26" s="373"/>
      <c r="S26" s="373"/>
      <c r="T26" s="373"/>
      <c r="U26" s="373"/>
      <c r="V26" s="374"/>
      <c r="W26" s="462"/>
      <c r="X26" s="399"/>
      <c r="Y26" s="400"/>
      <c r="Z26" s="375" t="s">
        <v>179</v>
      </c>
      <c r="AA26" s="430"/>
      <c r="AB26" s="430"/>
      <c r="AC26" s="430"/>
      <c r="AD26" s="430"/>
      <c r="AE26" s="430"/>
      <c r="AF26" s="430"/>
      <c r="AG26" s="431"/>
      <c r="AH26" s="372" t="s">
        <v>139</v>
      </c>
      <c r="AI26" s="373"/>
      <c r="AJ26" s="373"/>
      <c r="AK26" s="373"/>
      <c r="AL26" s="374"/>
      <c r="AM26" s="372" t="s">
        <v>139</v>
      </c>
      <c r="AN26" s="373"/>
      <c r="AO26" s="373"/>
      <c r="AP26" s="373"/>
      <c r="AQ26" s="373"/>
      <c r="AR26" s="374"/>
      <c r="AS26" s="372" t="s">
        <v>139</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3240</v>
      </c>
      <c r="R27" s="373"/>
      <c r="S27" s="373"/>
      <c r="T27" s="373"/>
      <c r="U27" s="373"/>
      <c r="V27" s="374"/>
      <c r="W27" s="462"/>
      <c r="X27" s="399"/>
      <c r="Y27" s="400"/>
      <c r="Z27" s="375" t="s">
        <v>182</v>
      </c>
      <c r="AA27" s="376"/>
      <c r="AB27" s="376"/>
      <c r="AC27" s="376"/>
      <c r="AD27" s="376"/>
      <c r="AE27" s="376"/>
      <c r="AF27" s="376"/>
      <c r="AG27" s="377"/>
      <c r="AH27" s="372">
        <v>10</v>
      </c>
      <c r="AI27" s="373"/>
      <c r="AJ27" s="373"/>
      <c r="AK27" s="373"/>
      <c r="AL27" s="374"/>
      <c r="AM27" s="372">
        <v>32634</v>
      </c>
      <c r="AN27" s="373"/>
      <c r="AO27" s="373"/>
      <c r="AP27" s="373"/>
      <c r="AQ27" s="373"/>
      <c r="AR27" s="374"/>
      <c r="AS27" s="372">
        <v>3263</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219298</v>
      </c>
      <c r="BO27" s="454"/>
      <c r="BP27" s="454"/>
      <c r="BQ27" s="454"/>
      <c r="BR27" s="454"/>
      <c r="BS27" s="454"/>
      <c r="BT27" s="454"/>
      <c r="BU27" s="455"/>
      <c r="BV27" s="453">
        <v>219292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2660</v>
      </c>
      <c r="R28" s="373"/>
      <c r="S28" s="373"/>
      <c r="T28" s="373"/>
      <c r="U28" s="373"/>
      <c r="V28" s="374"/>
      <c r="W28" s="462"/>
      <c r="X28" s="399"/>
      <c r="Y28" s="400"/>
      <c r="Z28" s="375" t="s">
        <v>185</v>
      </c>
      <c r="AA28" s="376"/>
      <c r="AB28" s="376"/>
      <c r="AC28" s="376"/>
      <c r="AD28" s="376"/>
      <c r="AE28" s="376"/>
      <c r="AF28" s="376"/>
      <c r="AG28" s="377"/>
      <c r="AH28" s="372" t="s">
        <v>139</v>
      </c>
      <c r="AI28" s="373"/>
      <c r="AJ28" s="373"/>
      <c r="AK28" s="373"/>
      <c r="AL28" s="374"/>
      <c r="AM28" s="372" t="s">
        <v>147</v>
      </c>
      <c r="AN28" s="373"/>
      <c r="AO28" s="373"/>
      <c r="AP28" s="373"/>
      <c r="AQ28" s="373"/>
      <c r="AR28" s="374"/>
      <c r="AS28" s="372" t="s">
        <v>139</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2643108</v>
      </c>
      <c r="BO28" s="449"/>
      <c r="BP28" s="449"/>
      <c r="BQ28" s="449"/>
      <c r="BR28" s="449"/>
      <c r="BS28" s="449"/>
      <c r="BT28" s="449"/>
      <c r="BU28" s="450"/>
      <c r="BV28" s="448">
        <v>2103015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11</v>
      </c>
      <c r="M29" s="373"/>
      <c r="N29" s="373"/>
      <c r="O29" s="373"/>
      <c r="P29" s="374"/>
      <c r="Q29" s="372">
        <v>2420</v>
      </c>
      <c r="R29" s="373"/>
      <c r="S29" s="373"/>
      <c r="T29" s="373"/>
      <c r="U29" s="373"/>
      <c r="V29" s="374"/>
      <c r="W29" s="463"/>
      <c r="X29" s="464"/>
      <c r="Y29" s="465"/>
      <c r="Z29" s="375" t="s">
        <v>188</v>
      </c>
      <c r="AA29" s="376"/>
      <c r="AB29" s="376"/>
      <c r="AC29" s="376"/>
      <c r="AD29" s="376"/>
      <c r="AE29" s="376"/>
      <c r="AF29" s="376"/>
      <c r="AG29" s="377"/>
      <c r="AH29" s="372">
        <v>212</v>
      </c>
      <c r="AI29" s="373"/>
      <c r="AJ29" s="373"/>
      <c r="AK29" s="373"/>
      <c r="AL29" s="374"/>
      <c r="AM29" s="372">
        <v>676004</v>
      </c>
      <c r="AN29" s="373"/>
      <c r="AO29" s="373"/>
      <c r="AP29" s="373"/>
      <c r="AQ29" s="373"/>
      <c r="AR29" s="374"/>
      <c r="AS29" s="372">
        <v>3189</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578841</v>
      </c>
      <c r="BO29" s="420"/>
      <c r="BP29" s="420"/>
      <c r="BQ29" s="420"/>
      <c r="BR29" s="420"/>
      <c r="BS29" s="420"/>
      <c r="BT29" s="420"/>
      <c r="BU29" s="421"/>
      <c r="BV29" s="419">
        <v>578297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97.9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724629</v>
      </c>
      <c r="BO30" s="454"/>
      <c r="BP30" s="454"/>
      <c r="BQ30" s="454"/>
      <c r="BR30" s="454"/>
      <c r="BS30" s="454"/>
      <c r="BT30" s="454"/>
      <c r="BU30" s="455"/>
      <c r="BV30" s="453">
        <v>548941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群馬県市町村会館管理組合</v>
      </c>
      <c r="BZ34" s="368"/>
      <c r="CA34" s="368"/>
      <c r="CB34" s="368"/>
      <c r="CC34" s="368"/>
      <c r="CD34" s="368"/>
      <c r="CE34" s="368"/>
      <c r="CF34" s="368"/>
      <c r="CG34" s="368"/>
      <c r="CH34" s="368"/>
      <c r="CI34" s="368"/>
      <c r="CJ34" s="368"/>
      <c r="CK34" s="368"/>
      <c r="CL34" s="368"/>
      <c r="CM34" s="368"/>
      <c r="CN34" s="181"/>
      <c r="CO34" s="367">
        <f>IF(CQ34="","",MAX(C34:D43,U34:V43,AM34:AN43,BE34:BF43,BW34:BX43)+1)</f>
        <v>12</v>
      </c>
      <c r="CP34" s="367"/>
      <c r="CQ34" s="368" t="str">
        <f>IF('各会計、関係団体の財政状況及び健全化判断比率'!BS7="","",'各会計、関係団体の財政状況及び健全化判断比率'!BS7)</f>
        <v>玉村町農業公社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群馬県市町村総合事務組合</v>
      </c>
      <c r="BZ35" s="368"/>
      <c r="CA35" s="368"/>
      <c r="CB35" s="368"/>
      <c r="CC35" s="368"/>
      <c r="CD35" s="368"/>
      <c r="CE35" s="368"/>
      <c r="CF35" s="368"/>
      <c r="CG35" s="368"/>
      <c r="CH35" s="368"/>
      <c r="CI35" s="368"/>
      <c r="CJ35" s="368"/>
      <c r="CK35" s="368"/>
      <c r="CL35" s="368"/>
      <c r="CM35" s="368"/>
      <c r="CN35" s="181"/>
      <c r="CO35" s="367">
        <f t="shared" ref="CO35:CO43" si="3">IF(CQ35="","",CO34+1)</f>
        <v>13</v>
      </c>
      <c r="CP35" s="367"/>
      <c r="CQ35" s="368" t="str">
        <f>IF('各会計、関係団体の財政状況及び健全化判断比率'!BS8="","",'各会計、関係団体の財政状況及び健全化判断比率'!BS8)</f>
        <v>玉村町文化振興財団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群馬県後期高齢者医療広域連合（一般会計）</v>
      </c>
      <c r="BZ36" s="368"/>
      <c r="CA36" s="368"/>
      <c r="CB36" s="368"/>
      <c r="CC36" s="368"/>
      <c r="CD36" s="368"/>
      <c r="CE36" s="368"/>
      <c r="CF36" s="368"/>
      <c r="CG36" s="368"/>
      <c r="CH36" s="368"/>
      <c r="CI36" s="368"/>
      <c r="CJ36" s="368"/>
      <c r="CK36" s="368"/>
      <c r="CL36" s="368"/>
      <c r="CM36" s="368"/>
      <c r="CN36" s="181"/>
      <c r="CO36" s="367">
        <f t="shared" si="3"/>
        <v>14</v>
      </c>
      <c r="CP36" s="367"/>
      <c r="CQ36" s="368" t="str">
        <f>IF('各会計、関係団体の財政状況及び健全化判断比率'!BS9="","",'各会計、関係団体の財政状況及び健全化判断比率'!BS9)</f>
        <v>玉村町土地開発公社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介護予防サービス事業特別会計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群馬県後期高齢者医療広域連合（事業会計）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7ZnfguJFXyVQ157Kuzp+9BY8rATBaR8vmYMIYro1efqlVmNW4QcWU/yhvvAb7Ix9rRBJ5ilHK0kXSPIjWmHm4Q==" saltValue="6ZUTV/DT/bncxn31ZJQG0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151" t="s">
        <v>553</v>
      </c>
      <c r="D34" s="1151"/>
      <c r="E34" s="1152"/>
      <c r="F34" s="32">
        <v>7.74</v>
      </c>
      <c r="G34" s="33">
        <v>9.01</v>
      </c>
      <c r="H34" s="33">
        <v>10.94</v>
      </c>
      <c r="I34" s="33">
        <v>11.03</v>
      </c>
      <c r="J34" s="34">
        <v>11.68</v>
      </c>
      <c r="K34" s="22"/>
      <c r="L34" s="22"/>
      <c r="M34" s="22"/>
      <c r="N34" s="22"/>
      <c r="O34" s="22"/>
      <c r="P34" s="22"/>
    </row>
    <row r="35" spans="1:16" ht="39" customHeight="1" x14ac:dyDescent="0.2">
      <c r="A35" s="22"/>
      <c r="B35" s="35"/>
      <c r="C35" s="1145" t="s">
        <v>554</v>
      </c>
      <c r="D35" s="1146"/>
      <c r="E35" s="1147"/>
      <c r="F35" s="36">
        <v>10.15</v>
      </c>
      <c r="G35" s="37">
        <v>10.69</v>
      </c>
      <c r="H35" s="37">
        <v>10.37</v>
      </c>
      <c r="I35" s="37">
        <v>9.89</v>
      </c>
      <c r="J35" s="38">
        <v>10.1</v>
      </c>
      <c r="K35" s="22"/>
      <c r="L35" s="22"/>
      <c r="M35" s="22"/>
      <c r="N35" s="22"/>
      <c r="O35" s="22"/>
      <c r="P35" s="22"/>
    </row>
    <row r="36" spans="1:16" ht="39" customHeight="1" x14ac:dyDescent="0.2">
      <c r="A36" s="22"/>
      <c r="B36" s="35"/>
      <c r="C36" s="1145" t="s">
        <v>555</v>
      </c>
      <c r="D36" s="1146"/>
      <c r="E36" s="1147"/>
      <c r="F36" s="36">
        <v>3.54</v>
      </c>
      <c r="G36" s="37">
        <v>3.55</v>
      </c>
      <c r="H36" s="37">
        <v>3.15</v>
      </c>
      <c r="I36" s="37">
        <v>3.49</v>
      </c>
      <c r="J36" s="38">
        <v>3.82</v>
      </c>
      <c r="K36" s="22"/>
      <c r="L36" s="22"/>
      <c r="M36" s="22"/>
      <c r="N36" s="22"/>
      <c r="O36" s="22"/>
      <c r="P36" s="22"/>
    </row>
    <row r="37" spans="1:16" ht="39" customHeight="1" x14ac:dyDescent="0.2">
      <c r="A37" s="22"/>
      <c r="B37" s="35"/>
      <c r="C37" s="1145" t="s">
        <v>556</v>
      </c>
      <c r="D37" s="1146"/>
      <c r="E37" s="1147"/>
      <c r="F37" s="36">
        <v>2.12</v>
      </c>
      <c r="G37" s="37">
        <v>2.06</v>
      </c>
      <c r="H37" s="37">
        <v>1.86</v>
      </c>
      <c r="I37" s="37">
        <v>2.3199999999999998</v>
      </c>
      <c r="J37" s="38">
        <v>1.79</v>
      </c>
      <c r="K37" s="22"/>
      <c r="L37" s="22"/>
      <c r="M37" s="22"/>
      <c r="N37" s="22"/>
      <c r="O37" s="22"/>
      <c r="P37" s="22"/>
    </row>
    <row r="38" spans="1:16" ht="39" customHeight="1" x14ac:dyDescent="0.2">
      <c r="A38" s="22"/>
      <c r="B38" s="35"/>
      <c r="C38" s="1145" t="s">
        <v>557</v>
      </c>
      <c r="D38" s="1146"/>
      <c r="E38" s="1147"/>
      <c r="F38" s="36" t="s">
        <v>504</v>
      </c>
      <c r="G38" s="37" t="s">
        <v>504</v>
      </c>
      <c r="H38" s="37">
        <v>1.24</v>
      </c>
      <c r="I38" s="37">
        <v>1.38</v>
      </c>
      <c r="J38" s="38">
        <v>1.42</v>
      </c>
      <c r="K38" s="22"/>
      <c r="L38" s="22"/>
      <c r="M38" s="22"/>
      <c r="N38" s="22"/>
      <c r="O38" s="22"/>
      <c r="P38" s="22"/>
    </row>
    <row r="39" spans="1:16" ht="39" customHeight="1" x14ac:dyDescent="0.2">
      <c r="A39" s="22"/>
      <c r="B39" s="35"/>
      <c r="C39" s="1145" t="s">
        <v>558</v>
      </c>
      <c r="D39" s="1146"/>
      <c r="E39" s="1147"/>
      <c r="F39" s="36">
        <v>0.04</v>
      </c>
      <c r="G39" s="37">
        <v>0.01</v>
      </c>
      <c r="H39" s="37">
        <v>0.02</v>
      </c>
      <c r="I39" s="37">
        <v>0.01</v>
      </c>
      <c r="J39" s="38">
        <v>0.02</v>
      </c>
      <c r="K39" s="22"/>
      <c r="L39" s="22"/>
      <c r="M39" s="22"/>
      <c r="N39" s="22"/>
      <c r="O39" s="22"/>
      <c r="P39" s="22"/>
    </row>
    <row r="40" spans="1:16" ht="39" customHeight="1" x14ac:dyDescent="0.2">
      <c r="A40" s="22"/>
      <c r="B40" s="35"/>
      <c r="C40" s="1145" t="s">
        <v>559</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560</v>
      </c>
      <c r="D42" s="1146"/>
      <c r="E42" s="1147"/>
      <c r="F42" s="36" t="s">
        <v>504</v>
      </c>
      <c r="G42" s="37" t="s">
        <v>504</v>
      </c>
      <c r="H42" s="37" t="s">
        <v>504</v>
      </c>
      <c r="I42" s="37" t="s">
        <v>504</v>
      </c>
      <c r="J42" s="38" t="s">
        <v>504</v>
      </c>
      <c r="K42" s="22"/>
      <c r="L42" s="22"/>
      <c r="M42" s="22"/>
      <c r="N42" s="22"/>
      <c r="O42" s="22"/>
      <c r="P42" s="22"/>
    </row>
    <row r="43" spans="1:16" ht="39" customHeight="1" thickBot="1" x14ac:dyDescent="0.25">
      <c r="A43" s="22"/>
      <c r="B43" s="40"/>
      <c r="C43" s="1148" t="s">
        <v>561</v>
      </c>
      <c r="D43" s="1149"/>
      <c r="E43" s="1150"/>
      <c r="F43" s="41">
        <v>14.3</v>
      </c>
      <c r="G43" s="42">
        <v>14.25</v>
      </c>
      <c r="H43" s="42" t="s">
        <v>504</v>
      </c>
      <c r="I43" s="42" t="s">
        <v>504</v>
      </c>
      <c r="J43" s="43" t="s">
        <v>504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VWYONZJGDQ/SC6w/S35UnV7yl/lNyMBSkvjxTVHbu90vcooRy3g7WbFxUbfMIP79xHP0/rAxczXQkti88//wyw==" saltValue="45NOV4dobCWY7jJ8OOYV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956</v>
      </c>
      <c r="L45" s="60">
        <v>902</v>
      </c>
      <c r="M45" s="60">
        <v>896</v>
      </c>
      <c r="N45" s="60">
        <v>900</v>
      </c>
      <c r="O45" s="61">
        <v>880</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504</v>
      </c>
      <c r="L46" s="64" t="s">
        <v>504</v>
      </c>
      <c r="M46" s="64" t="s">
        <v>504</v>
      </c>
      <c r="N46" s="64" t="s">
        <v>504</v>
      </c>
      <c r="O46" s="65" t="s">
        <v>504</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504</v>
      </c>
      <c r="L47" s="64" t="s">
        <v>504</v>
      </c>
      <c r="M47" s="64" t="s">
        <v>504</v>
      </c>
      <c r="N47" s="64" t="s">
        <v>504</v>
      </c>
      <c r="O47" s="65" t="s">
        <v>504</v>
      </c>
      <c r="P47" s="48"/>
      <c r="Q47" s="48"/>
      <c r="R47" s="48"/>
      <c r="S47" s="48"/>
      <c r="T47" s="48"/>
      <c r="U47" s="48"/>
    </row>
    <row r="48" spans="1:21" ht="30.75" customHeight="1" x14ac:dyDescent="0.2">
      <c r="A48" s="48"/>
      <c r="B48" s="1178"/>
      <c r="C48" s="1179"/>
      <c r="D48" s="62"/>
      <c r="E48" s="1155" t="s">
        <v>14</v>
      </c>
      <c r="F48" s="1155"/>
      <c r="G48" s="1155"/>
      <c r="H48" s="1155"/>
      <c r="I48" s="1155"/>
      <c r="J48" s="1156"/>
      <c r="K48" s="63">
        <v>322</v>
      </c>
      <c r="L48" s="64">
        <v>334</v>
      </c>
      <c r="M48" s="64">
        <v>297</v>
      </c>
      <c r="N48" s="64">
        <v>284</v>
      </c>
      <c r="O48" s="65">
        <v>279</v>
      </c>
      <c r="P48" s="48"/>
      <c r="Q48" s="48"/>
      <c r="R48" s="48"/>
      <c r="S48" s="48"/>
      <c r="T48" s="48"/>
      <c r="U48" s="48"/>
    </row>
    <row r="49" spans="1:21" ht="30.75" customHeight="1" x14ac:dyDescent="0.2">
      <c r="A49" s="48"/>
      <c r="B49" s="1178"/>
      <c r="C49" s="1179"/>
      <c r="D49" s="62"/>
      <c r="E49" s="1155" t="s">
        <v>15</v>
      </c>
      <c r="F49" s="1155"/>
      <c r="G49" s="1155"/>
      <c r="H49" s="1155"/>
      <c r="I49" s="1155"/>
      <c r="J49" s="1156"/>
      <c r="K49" s="63" t="s">
        <v>504</v>
      </c>
      <c r="L49" s="64" t="s">
        <v>504</v>
      </c>
      <c r="M49" s="64" t="s">
        <v>504</v>
      </c>
      <c r="N49" s="64" t="s">
        <v>504</v>
      </c>
      <c r="O49" s="65" t="s">
        <v>504</v>
      </c>
      <c r="P49" s="48"/>
      <c r="Q49" s="48"/>
      <c r="R49" s="48"/>
      <c r="S49" s="48"/>
      <c r="T49" s="48"/>
      <c r="U49" s="48"/>
    </row>
    <row r="50" spans="1:21" ht="30.75" customHeight="1" x14ac:dyDescent="0.2">
      <c r="A50" s="48"/>
      <c r="B50" s="1178"/>
      <c r="C50" s="1179"/>
      <c r="D50" s="62"/>
      <c r="E50" s="1155" t="s">
        <v>16</v>
      </c>
      <c r="F50" s="1155"/>
      <c r="G50" s="1155"/>
      <c r="H50" s="1155"/>
      <c r="I50" s="1155"/>
      <c r="J50" s="1156"/>
      <c r="K50" s="63" t="s">
        <v>504</v>
      </c>
      <c r="L50" s="64" t="s">
        <v>504</v>
      </c>
      <c r="M50" s="64" t="s">
        <v>504</v>
      </c>
      <c r="N50" s="64" t="s">
        <v>504</v>
      </c>
      <c r="O50" s="65" t="s">
        <v>504</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504</v>
      </c>
      <c r="L51" s="64" t="s">
        <v>504</v>
      </c>
      <c r="M51" s="64" t="s">
        <v>504</v>
      </c>
      <c r="N51" s="64" t="s">
        <v>504</v>
      </c>
      <c r="O51" s="65" t="s">
        <v>504</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963</v>
      </c>
      <c r="L52" s="64">
        <v>981</v>
      </c>
      <c r="M52" s="64">
        <v>935</v>
      </c>
      <c r="N52" s="64">
        <v>922</v>
      </c>
      <c r="O52" s="65">
        <v>939</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315</v>
      </c>
      <c r="L53" s="69">
        <v>255</v>
      </c>
      <c r="M53" s="69">
        <v>258</v>
      </c>
      <c r="N53" s="69">
        <v>262</v>
      </c>
      <c r="O53" s="70">
        <v>220</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562</v>
      </c>
      <c r="P56" s="48"/>
      <c r="Q56" s="48"/>
      <c r="R56" s="48"/>
      <c r="S56" s="48"/>
      <c r="T56" s="48"/>
      <c r="U56" s="48"/>
    </row>
    <row r="57" spans="1:21" ht="31.5" customHeight="1" thickBot="1" x14ac:dyDescent="0.3">
      <c r="A57" s="48"/>
      <c r="B57" s="76"/>
      <c r="C57" s="77"/>
      <c r="D57" s="77"/>
      <c r="E57" s="78"/>
      <c r="F57" s="78"/>
      <c r="G57" s="78"/>
      <c r="H57" s="78"/>
      <c r="I57" s="78"/>
      <c r="J57" s="79" t="s">
        <v>2</v>
      </c>
      <c r="K57" s="80" t="s">
        <v>563</v>
      </c>
      <c r="L57" s="81" t="s">
        <v>564</v>
      </c>
      <c r="M57" s="81" t="s">
        <v>565</v>
      </c>
      <c r="N57" s="81" t="s">
        <v>566</v>
      </c>
      <c r="O57" s="82" t="s">
        <v>567</v>
      </c>
      <c r="P57" s="48"/>
      <c r="Q57" s="48"/>
      <c r="R57" s="48"/>
      <c r="S57" s="48"/>
      <c r="T57" s="48"/>
      <c r="U57" s="48"/>
    </row>
    <row r="58" spans="1:21" ht="31.5" customHeight="1" x14ac:dyDescent="0.2">
      <c r="B58" s="1161" t="s">
        <v>25</v>
      </c>
      <c r="C58" s="1162"/>
      <c r="D58" s="1167" t="s">
        <v>26</v>
      </c>
      <c r="E58" s="1168"/>
      <c r="F58" s="1168"/>
      <c r="G58" s="1168"/>
      <c r="H58" s="1168"/>
      <c r="I58" s="1168"/>
      <c r="J58" s="1169"/>
      <c r="K58" s="83" t="s">
        <v>504</v>
      </c>
      <c r="L58" s="84" t="s">
        <v>504</v>
      </c>
      <c r="M58" s="84" t="s">
        <v>504</v>
      </c>
      <c r="N58" s="84" t="s">
        <v>504</v>
      </c>
      <c r="O58" s="85" t="s">
        <v>504</v>
      </c>
    </row>
    <row r="59" spans="1:21" ht="31.5" customHeight="1" x14ac:dyDescent="0.2">
      <c r="B59" s="1163"/>
      <c r="C59" s="1164"/>
      <c r="D59" s="1170" t="s">
        <v>27</v>
      </c>
      <c r="E59" s="1171"/>
      <c r="F59" s="1171"/>
      <c r="G59" s="1171"/>
      <c r="H59" s="1171"/>
      <c r="I59" s="1171"/>
      <c r="J59" s="1172"/>
      <c r="K59" s="86" t="s">
        <v>504</v>
      </c>
      <c r="L59" s="87" t="s">
        <v>504</v>
      </c>
      <c r="M59" s="87" t="s">
        <v>504</v>
      </c>
      <c r="N59" s="87" t="s">
        <v>504</v>
      </c>
      <c r="O59" s="88" t="s">
        <v>504</v>
      </c>
    </row>
    <row r="60" spans="1:21" ht="31.5" customHeight="1" thickBot="1" x14ac:dyDescent="0.25">
      <c r="B60" s="1165"/>
      <c r="C60" s="1166"/>
      <c r="D60" s="1173" t="s">
        <v>28</v>
      </c>
      <c r="E60" s="1174"/>
      <c r="F60" s="1174"/>
      <c r="G60" s="1174"/>
      <c r="H60" s="1174"/>
      <c r="I60" s="1174"/>
      <c r="J60" s="1175"/>
      <c r="K60" s="89" t="s">
        <v>504</v>
      </c>
      <c r="L60" s="90" t="s">
        <v>504</v>
      </c>
      <c r="M60" s="90" t="s">
        <v>504</v>
      </c>
      <c r="N60" s="90" t="s">
        <v>504</v>
      </c>
      <c r="O60" s="91" t="s">
        <v>504</v>
      </c>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81h+w0D8UI7AtN9pwazSvb5vF3hMfGx07/HdoLpLFG2tB4KtiyGBsZ5fNgtRCdK9J9OiI/5+Jniax73bg56gmQ==" saltValue="iV2VQG4GI65tAj3jzuY4U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546</v>
      </c>
      <c r="J40" s="103" t="s">
        <v>547</v>
      </c>
      <c r="K40" s="103" t="s">
        <v>548</v>
      </c>
      <c r="L40" s="103" t="s">
        <v>549</v>
      </c>
      <c r="M40" s="104" t="s">
        <v>550</v>
      </c>
    </row>
    <row r="41" spans="2:13" ht="27.75" customHeight="1" x14ac:dyDescent="0.2">
      <c r="B41" s="1196" t="s">
        <v>31</v>
      </c>
      <c r="C41" s="1197"/>
      <c r="D41" s="105"/>
      <c r="E41" s="1198" t="s">
        <v>32</v>
      </c>
      <c r="F41" s="1198"/>
      <c r="G41" s="1198"/>
      <c r="H41" s="1199"/>
      <c r="I41" s="355">
        <v>9894</v>
      </c>
      <c r="J41" s="356">
        <v>9643</v>
      </c>
      <c r="K41" s="356">
        <v>9416</v>
      </c>
      <c r="L41" s="356">
        <v>9989</v>
      </c>
      <c r="M41" s="357">
        <v>9628</v>
      </c>
    </row>
    <row r="42" spans="2:13" ht="27.75" customHeight="1" x14ac:dyDescent="0.2">
      <c r="B42" s="1186"/>
      <c r="C42" s="1187"/>
      <c r="D42" s="106"/>
      <c r="E42" s="1190" t="s">
        <v>33</v>
      </c>
      <c r="F42" s="1190"/>
      <c r="G42" s="1190"/>
      <c r="H42" s="1191"/>
      <c r="I42" s="358" t="s">
        <v>504</v>
      </c>
      <c r="J42" s="359" t="s">
        <v>504</v>
      </c>
      <c r="K42" s="359" t="s">
        <v>504</v>
      </c>
      <c r="L42" s="359" t="s">
        <v>504</v>
      </c>
      <c r="M42" s="360" t="s">
        <v>504</v>
      </c>
    </row>
    <row r="43" spans="2:13" ht="27.75" customHeight="1" x14ac:dyDescent="0.2">
      <c r="B43" s="1186"/>
      <c r="C43" s="1187"/>
      <c r="D43" s="106"/>
      <c r="E43" s="1190" t="s">
        <v>34</v>
      </c>
      <c r="F43" s="1190"/>
      <c r="G43" s="1190"/>
      <c r="H43" s="1191"/>
      <c r="I43" s="358">
        <v>5047</v>
      </c>
      <c r="J43" s="359">
        <v>5201</v>
      </c>
      <c r="K43" s="359">
        <v>5376</v>
      </c>
      <c r="L43" s="359">
        <v>5289</v>
      </c>
      <c r="M43" s="360">
        <v>5088</v>
      </c>
    </row>
    <row r="44" spans="2:13" ht="27.75" customHeight="1" x14ac:dyDescent="0.2">
      <c r="B44" s="1186"/>
      <c r="C44" s="1187"/>
      <c r="D44" s="106"/>
      <c r="E44" s="1190" t="s">
        <v>35</v>
      </c>
      <c r="F44" s="1190"/>
      <c r="G44" s="1190"/>
      <c r="H44" s="1191"/>
      <c r="I44" s="358" t="s">
        <v>504</v>
      </c>
      <c r="J44" s="359" t="s">
        <v>504</v>
      </c>
      <c r="K44" s="359" t="s">
        <v>504</v>
      </c>
      <c r="L44" s="359" t="s">
        <v>504</v>
      </c>
      <c r="M44" s="360" t="s">
        <v>504</v>
      </c>
    </row>
    <row r="45" spans="2:13" ht="27.75" customHeight="1" x14ac:dyDescent="0.2">
      <c r="B45" s="1186"/>
      <c r="C45" s="1187"/>
      <c r="D45" s="106"/>
      <c r="E45" s="1190" t="s">
        <v>36</v>
      </c>
      <c r="F45" s="1190"/>
      <c r="G45" s="1190"/>
      <c r="H45" s="1191"/>
      <c r="I45" s="358" t="s">
        <v>504</v>
      </c>
      <c r="J45" s="359" t="s">
        <v>504</v>
      </c>
      <c r="K45" s="359" t="s">
        <v>504</v>
      </c>
      <c r="L45" s="359" t="s">
        <v>504</v>
      </c>
      <c r="M45" s="360" t="s">
        <v>504</v>
      </c>
    </row>
    <row r="46" spans="2:13" ht="27.75" customHeight="1" x14ac:dyDescent="0.2">
      <c r="B46" s="1186"/>
      <c r="C46" s="1187"/>
      <c r="D46" s="107"/>
      <c r="E46" s="1190" t="s">
        <v>37</v>
      </c>
      <c r="F46" s="1190"/>
      <c r="G46" s="1190"/>
      <c r="H46" s="1191"/>
      <c r="I46" s="358">
        <v>5</v>
      </c>
      <c r="J46" s="359">
        <v>18</v>
      </c>
      <c r="K46" s="359">
        <v>1</v>
      </c>
      <c r="L46" s="359" t="s">
        <v>504</v>
      </c>
      <c r="M46" s="360">
        <v>3</v>
      </c>
    </row>
    <row r="47" spans="2:13" ht="27.75" customHeight="1" x14ac:dyDescent="0.2">
      <c r="B47" s="1186"/>
      <c r="C47" s="1187"/>
      <c r="D47" s="108"/>
      <c r="E47" s="1200" t="s">
        <v>38</v>
      </c>
      <c r="F47" s="1201"/>
      <c r="G47" s="1201"/>
      <c r="H47" s="1202"/>
      <c r="I47" s="358" t="s">
        <v>504</v>
      </c>
      <c r="J47" s="359" t="s">
        <v>504</v>
      </c>
      <c r="K47" s="359" t="s">
        <v>504</v>
      </c>
      <c r="L47" s="359" t="s">
        <v>504</v>
      </c>
      <c r="M47" s="360" t="s">
        <v>504</v>
      </c>
    </row>
    <row r="48" spans="2:13" ht="27.75" customHeight="1" x14ac:dyDescent="0.2">
      <c r="B48" s="1186"/>
      <c r="C48" s="1187"/>
      <c r="D48" s="106"/>
      <c r="E48" s="1190" t="s">
        <v>39</v>
      </c>
      <c r="F48" s="1190"/>
      <c r="G48" s="1190"/>
      <c r="H48" s="1191"/>
      <c r="I48" s="358" t="s">
        <v>504</v>
      </c>
      <c r="J48" s="359" t="s">
        <v>504</v>
      </c>
      <c r="K48" s="359" t="s">
        <v>504</v>
      </c>
      <c r="L48" s="359" t="s">
        <v>504</v>
      </c>
      <c r="M48" s="360" t="s">
        <v>504</v>
      </c>
    </row>
    <row r="49" spans="2:13" ht="27.75" customHeight="1" x14ac:dyDescent="0.2">
      <c r="B49" s="1188"/>
      <c r="C49" s="1189"/>
      <c r="D49" s="106"/>
      <c r="E49" s="1190" t="s">
        <v>40</v>
      </c>
      <c r="F49" s="1190"/>
      <c r="G49" s="1190"/>
      <c r="H49" s="1191"/>
      <c r="I49" s="358" t="s">
        <v>504</v>
      </c>
      <c r="J49" s="359" t="s">
        <v>504</v>
      </c>
      <c r="K49" s="359" t="s">
        <v>504</v>
      </c>
      <c r="L49" s="359" t="s">
        <v>504</v>
      </c>
      <c r="M49" s="360" t="s">
        <v>504</v>
      </c>
    </row>
    <row r="50" spans="2:13" ht="27.75" customHeight="1" x14ac:dyDescent="0.2">
      <c r="B50" s="1184" t="s">
        <v>41</v>
      </c>
      <c r="C50" s="1185"/>
      <c r="D50" s="109"/>
      <c r="E50" s="1190" t="s">
        <v>42</v>
      </c>
      <c r="F50" s="1190"/>
      <c r="G50" s="1190"/>
      <c r="H50" s="1191"/>
      <c r="I50" s="358">
        <v>2334</v>
      </c>
      <c r="J50" s="359">
        <v>3209</v>
      </c>
      <c r="K50" s="359">
        <v>3298</v>
      </c>
      <c r="L50" s="359">
        <v>4051</v>
      </c>
      <c r="M50" s="360">
        <v>4867</v>
      </c>
    </row>
    <row r="51" spans="2:13" ht="27.75" customHeight="1" x14ac:dyDescent="0.2">
      <c r="B51" s="1186"/>
      <c r="C51" s="1187"/>
      <c r="D51" s="106"/>
      <c r="E51" s="1190" t="s">
        <v>43</v>
      </c>
      <c r="F51" s="1190"/>
      <c r="G51" s="1190"/>
      <c r="H51" s="1191"/>
      <c r="I51" s="358">
        <v>722</v>
      </c>
      <c r="J51" s="359">
        <v>740</v>
      </c>
      <c r="K51" s="359">
        <v>786</v>
      </c>
      <c r="L51" s="359">
        <v>815</v>
      </c>
      <c r="M51" s="360">
        <v>809</v>
      </c>
    </row>
    <row r="52" spans="2:13" ht="27.75" customHeight="1" x14ac:dyDescent="0.2">
      <c r="B52" s="1188"/>
      <c r="C52" s="1189"/>
      <c r="D52" s="106"/>
      <c r="E52" s="1190" t="s">
        <v>44</v>
      </c>
      <c r="F52" s="1190"/>
      <c r="G52" s="1190"/>
      <c r="H52" s="1191"/>
      <c r="I52" s="358">
        <v>11403</v>
      </c>
      <c r="J52" s="359">
        <v>11256</v>
      </c>
      <c r="K52" s="359">
        <v>11185</v>
      </c>
      <c r="L52" s="359">
        <v>11304</v>
      </c>
      <c r="M52" s="360">
        <v>10951</v>
      </c>
    </row>
    <row r="53" spans="2:13" ht="27.75" customHeight="1" thickBot="1" x14ac:dyDescent="0.25">
      <c r="B53" s="1192" t="s">
        <v>45</v>
      </c>
      <c r="C53" s="1193"/>
      <c r="D53" s="110"/>
      <c r="E53" s="1194" t="s">
        <v>46</v>
      </c>
      <c r="F53" s="1194"/>
      <c r="G53" s="1194"/>
      <c r="H53" s="1195"/>
      <c r="I53" s="361">
        <v>487</v>
      </c>
      <c r="J53" s="362">
        <v>-342</v>
      </c>
      <c r="K53" s="362">
        <v>-476</v>
      </c>
      <c r="L53" s="362">
        <v>-891</v>
      </c>
      <c r="M53" s="363">
        <v>-1908</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1pexD0BdgCHRlSDzDHwIX41ZmwWrCGdQoXVONzDM2tcFfn07DIRCy8n1kXD+Z13qxwnntsuYgpHMv/66Lo4Zvg==" saltValue="sGyuMv9oYRi4Fl8IUVGk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548</v>
      </c>
      <c r="G54" s="119" t="s">
        <v>549</v>
      </c>
      <c r="H54" s="120" t="s">
        <v>550</v>
      </c>
    </row>
    <row r="55" spans="2:8" ht="52.5" customHeight="1" x14ac:dyDescent="0.2">
      <c r="B55" s="121"/>
      <c r="C55" s="1211" t="s">
        <v>49</v>
      </c>
      <c r="D55" s="1211"/>
      <c r="E55" s="1212"/>
      <c r="F55" s="122">
        <v>1683</v>
      </c>
      <c r="G55" s="122">
        <v>2103</v>
      </c>
      <c r="H55" s="123">
        <v>2643</v>
      </c>
    </row>
    <row r="56" spans="2:8" ht="52.5" customHeight="1" x14ac:dyDescent="0.2">
      <c r="B56" s="124"/>
      <c r="C56" s="1213" t="s">
        <v>50</v>
      </c>
      <c r="D56" s="1213"/>
      <c r="E56" s="1214"/>
      <c r="F56" s="125">
        <v>401</v>
      </c>
      <c r="G56" s="125">
        <v>578</v>
      </c>
      <c r="H56" s="126">
        <v>579</v>
      </c>
    </row>
    <row r="57" spans="2:8" ht="53.25" customHeight="1" x14ac:dyDescent="0.2">
      <c r="B57" s="124"/>
      <c r="C57" s="1215" t="s">
        <v>51</v>
      </c>
      <c r="D57" s="1215"/>
      <c r="E57" s="1216"/>
      <c r="F57" s="127">
        <v>493</v>
      </c>
      <c r="G57" s="127">
        <v>549</v>
      </c>
      <c r="H57" s="128">
        <v>725</v>
      </c>
    </row>
    <row r="58" spans="2:8" ht="45.75" customHeight="1" x14ac:dyDescent="0.2">
      <c r="B58" s="129"/>
      <c r="C58" s="1203" t="s">
        <v>577</v>
      </c>
      <c r="D58" s="1204"/>
      <c r="E58" s="1205"/>
      <c r="F58" s="130">
        <v>131</v>
      </c>
      <c r="G58" s="130">
        <v>185</v>
      </c>
      <c r="H58" s="131">
        <v>252</v>
      </c>
    </row>
    <row r="59" spans="2:8" ht="45.75" customHeight="1" x14ac:dyDescent="0.2">
      <c r="B59" s="129"/>
      <c r="C59" s="1203" t="s">
        <v>578</v>
      </c>
      <c r="D59" s="1204"/>
      <c r="E59" s="1205"/>
      <c r="F59" s="130">
        <v>135</v>
      </c>
      <c r="G59" s="130">
        <v>135</v>
      </c>
      <c r="H59" s="131">
        <v>138</v>
      </c>
    </row>
    <row r="60" spans="2:8" ht="45.75" customHeight="1" x14ac:dyDescent="0.2">
      <c r="B60" s="129"/>
      <c r="C60" s="1203" t="s">
        <v>579</v>
      </c>
      <c r="D60" s="1204"/>
      <c r="E60" s="1205"/>
      <c r="F60" s="130">
        <v>2</v>
      </c>
      <c r="G60" s="130">
        <v>2</v>
      </c>
      <c r="H60" s="131">
        <v>102</v>
      </c>
    </row>
    <row r="61" spans="2:8" ht="45.75" customHeight="1" x14ac:dyDescent="0.2">
      <c r="B61" s="129"/>
      <c r="C61" s="1203" t="s">
        <v>580</v>
      </c>
      <c r="D61" s="1204"/>
      <c r="E61" s="1205"/>
      <c r="F61" s="130">
        <v>88</v>
      </c>
      <c r="G61" s="130">
        <v>89</v>
      </c>
      <c r="H61" s="131">
        <v>90</v>
      </c>
    </row>
    <row r="62" spans="2:8" ht="45.75" customHeight="1" thickBot="1" x14ac:dyDescent="0.25">
      <c r="B62" s="132"/>
      <c r="C62" s="1206" t="s">
        <v>581</v>
      </c>
      <c r="D62" s="1207"/>
      <c r="E62" s="1208"/>
      <c r="F62" s="133">
        <v>42</v>
      </c>
      <c r="G62" s="133">
        <v>43</v>
      </c>
      <c r="H62" s="134">
        <v>43</v>
      </c>
    </row>
    <row r="63" spans="2:8" ht="52.5" customHeight="1" thickBot="1" x14ac:dyDescent="0.25">
      <c r="B63" s="135"/>
      <c r="C63" s="1209" t="s">
        <v>52</v>
      </c>
      <c r="D63" s="1209"/>
      <c r="E63" s="1210"/>
      <c r="F63" s="136">
        <v>2577</v>
      </c>
      <c r="G63" s="136">
        <v>3230</v>
      </c>
      <c r="H63" s="137">
        <v>3947</v>
      </c>
    </row>
    <row r="64" spans="2:8" ht="13" x14ac:dyDescent="0.2"/>
  </sheetData>
  <sheetProtection algorithmName="SHA-512" hashValue="sdLZbLnA7dcYqrsz9Jm/Z7e49OrePcMTZkT+EYORG+2EkIuEsRbAAVES1LoA362/U+e3ZJoli+z1VIvrZ4/Obw==" saltValue="KbluJgFdvZQ5nGSZvNqN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543</v>
      </c>
      <c r="G2" s="151"/>
      <c r="H2" s="152"/>
    </row>
    <row r="3" spans="1:8" x14ac:dyDescent="0.2">
      <c r="A3" s="148" t="s">
        <v>536</v>
      </c>
      <c r="B3" s="153"/>
      <c r="C3" s="154"/>
      <c r="D3" s="155">
        <v>26188</v>
      </c>
      <c r="E3" s="156"/>
      <c r="F3" s="157">
        <v>47387</v>
      </c>
      <c r="G3" s="158"/>
      <c r="H3" s="159"/>
    </row>
    <row r="4" spans="1:8" x14ac:dyDescent="0.2">
      <c r="A4" s="160"/>
      <c r="B4" s="161"/>
      <c r="C4" s="162"/>
      <c r="D4" s="163">
        <v>18581</v>
      </c>
      <c r="E4" s="164"/>
      <c r="F4" s="165">
        <v>24928</v>
      </c>
      <c r="G4" s="166"/>
      <c r="H4" s="167"/>
    </row>
    <row r="5" spans="1:8" x14ac:dyDescent="0.2">
      <c r="A5" s="148" t="s">
        <v>538</v>
      </c>
      <c r="B5" s="153"/>
      <c r="C5" s="154"/>
      <c r="D5" s="155">
        <v>30108</v>
      </c>
      <c r="E5" s="156"/>
      <c r="F5" s="157">
        <v>51264</v>
      </c>
      <c r="G5" s="158"/>
      <c r="H5" s="159"/>
    </row>
    <row r="6" spans="1:8" x14ac:dyDescent="0.2">
      <c r="A6" s="160"/>
      <c r="B6" s="161"/>
      <c r="C6" s="162"/>
      <c r="D6" s="163">
        <v>22588</v>
      </c>
      <c r="E6" s="164"/>
      <c r="F6" s="165">
        <v>26040</v>
      </c>
      <c r="G6" s="166"/>
      <c r="H6" s="167"/>
    </row>
    <row r="7" spans="1:8" x14ac:dyDescent="0.2">
      <c r="A7" s="148" t="s">
        <v>539</v>
      </c>
      <c r="B7" s="153"/>
      <c r="C7" s="154"/>
      <c r="D7" s="155">
        <v>27403</v>
      </c>
      <c r="E7" s="156"/>
      <c r="F7" s="157">
        <v>52068</v>
      </c>
      <c r="G7" s="158"/>
      <c r="H7" s="159"/>
    </row>
    <row r="8" spans="1:8" x14ac:dyDescent="0.2">
      <c r="A8" s="160"/>
      <c r="B8" s="161"/>
      <c r="C8" s="162"/>
      <c r="D8" s="163">
        <v>17312</v>
      </c>
      <c r="E8" s="164"/>
      <c r="F8" s="165">
        <v>26936</v>
      </c>
      <c r="G8" s="166"/>
      <c r="H8" s="167"/>
    </row>
    <row r="9" spans="1:8" x14ac:dyDescent="0.2">
      <c r="A9" s="148" t="s">
        <v>540</v>
      </c>
      <c r="B9" s="153"/>
      <c r="C9" s="154"/>
      <c r="D9" s="155">
        <v>48776</v>
      </c>
      <c r="E9" s="156"/>
      <c r="F9" s="157">
        <v>47161</v>
      </c>
      <c r="G9" s="158"/>
      <c r="H9" s="159"/>
    </row>
    <row r="10" spans="1:8" x14ac:dyDescent="0.2">
      <c r="A10" s="160"/>
      <c r="B10" s="161"/>
      <c r="C10" s="162"/>
      <c r="D10" s="163">
        <v>43216</v>
      </c>
      <c r="E10" s="164"/>
      <c r="F10" s="165">
        <v>24595</v>
      </c>
      <c r="G10" s="166"/>
      <c r="H10" s="167"/>
    </row>
    <row r="11" spans="1:8" x14ac:dyDescent="0.2">
      <c r="A11" s="148" t="s">
        <v>541</v>
      </c>
      <c r="B11" s="153"/>
      <c r="C11" s="154"/>
      <c r="D11" s="155">
        <v>26620</v>
      </c>
      <c r="E11" s="156"/>
      <c r="F11" s="157">
        <v>43423</v>
      </c>
      <c r="G11" s="158"/>
      <c r="H11" s="159"/>
    </row>
    <row r="12" spans="1:8" x14ac:dyDescent="0.2">
      <c r="A12" s="160"/>
      <c r="B12" s="161"/>
      <c r="C12" s="168"/>
      <c r="D12" s="163">
        <v>21190</v>
      </c>
      <c r="E12" s="164"/>
      <c r="F12" s="165">
        <v>22207</v>
      </c>
      <c r="G12" s="166"/>
      <c r="H12" s="167"/>
    </row>
    <row r="13" spans="1:8" x14ac:dyDescent="0.2">
      <c r="A13" s="148"/>
      <c r="B13" s="153"/>
      <c r="C13" s="169"/>
      <c r="D13" s="170">
        <v>31819</v>
      </c>
      <c r="E13" s="171"/>
      <c r="F13" s="172">
        <v>48261</v>
      </c>
      <c r="G13" s="173"/>
      <c r="H13" s="159"/>
    </row>
    <row r="14" spans="1:8" x14ac:dyDescent="0.2">
      <c r="A14" s="160"/>
      <c r="B14" s="161"/>
      <c r="C14" s="162"/>
      <c r="D14" s="163">
        <v>24577</v>
      </c>
      <c r="E14" s="164"/>
      <c r="F14" s="165">
        <v>24941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7.75</v>
      </c>
      <c r="C19" s="174">
        <f>ROUND(VALUE(SUBSTITUTE(実質収支比率等に係る経年分析!G$48,"▲","-")),2)</f>
        <v>9.01</v>
      </c>
      <c r="D19" s="174">
        <f>ROUND(VALUE(SUBSTITUTE(実質収支比率等に係る経年分析!H$48,"▲","-")),2)</f>
        <v>10.94</v>
      </c>
      <c r="E19" s="174">
        <f>ROUND(VALUE(SUBSTITUTE(実質収支比率等に係る経年分析!I$48,"▲","-")),2)</f>
        <v>11.03</v>
      </c>
      <c r="F19" s="174">
        <f>ROUND(VALUE(SUBSTITUTE(実質収支比率等に係る経年分析!J$48,"▲","-")),2)</f>
        <v>11.68</v>
      </c>
    </row>
    <row r="20" spans="1:11" x14ac:dyDescent="0.2">
      <c r="A20" s="174" t="s">
        <v>56</v>
      </c>
      <c r="B20" s="174">
        <f>ROUND(VALUE(SUBSTITUTE(実質収支比率等に係る経年分析!F$47,"▲","-")),2)</f>
        <v>17.07</v>
      </c>
      <c r="C20" s="174">
        <f>ROUND(VALUE(SUBSTITUTE(実質収支比率等に係る経年分析!G$47,"▲","-")),2)</f>
        <v>23.94</v>
      </c>
      <c r="D20" s="174">
        <f>ROUND(VALUE(SUBSTITUTE(実質収支比率等に係る経年分析!H$47,"▲","-")),2)</f>
        <v>22.14</v>
      </c>
      <c r="E20" s="174">
        <f>ROUND(VALUE(SUBSTITUTE(実質収支比率等に係る経年分析!I$47,"▲","-")),2)</f>
        <v>26.47</v>
      </c>
      <c r="F20" s="174">
        <f>ROUND(VALUE(SUBSTITUTE(実質収支比率等に係る経年分析!J$47,"▲","-")),2)</f>
        <v>34.1</v>
      </c>
    </row>
    <row r="21" spans="1:11" x14ac:dyDescent="0.2">
      <c r="A21" s="174" t="s">
        <v>57</v>
      </c>
      <c r="B21" s="174">
        <f>IF(ISNUMBER(VALUE(SUBSTITUTE(実質収支比率等に係る経年分析!F$49,"▲","-"))),ROUND(VALUE(SUBSTITUTE(実質収支比率等に係る経年分析!F$49,"▲","-")),2),NA())</f>
        <v>-3.37</v>
      </c>
      <c r="C21" s="174">
        <f>IF(ISNUMBER(VALUE(SUBSTITUTE(実質収支比率等に係る経年分析!G$49,"▲","-"))),ROUND(VALUE(SUBSTITUTE(実質収支比率等に係る経年分析!G$49,"▲","-")),2),NA())</f>
        <v>4.03</v>
      </c>
      <c r="D21" s="174">
        <f>IF(ISNUMBER(VALUE(SUBSTITUTE(実質収支比率等に係る経年分析!H$49,"▲","-"))),ROUND(VALUE(SUBSTITUTE(実質収支比率等に係る経年分析!H$49,"▲","-")),2),NA())</f>
        <v>-2.09</v>
      </c>
      <c r="E21" s="174">
        <f>IF(ISNUMBER(VALUE(SUBSTITUTE(実質収支比率等に係る経年分析!I$49,"▲","-"))),ROUND(VALUE(SUBSTITUTE(実質収支比率等に係る経年分析!I$49,"▲","-")),2),NA())</f>
        <v>0.56000000000000005</v>
      </c>
      <c r="F21" s="174">
        <f>IF(ISNUMBER(VALUE(SUBSTITUTE(実質収支比率等に係る経年分析!J$49,"▲","-"))),ROUND(VALUE(SUBSTITUTE(実質収支比率等に係る経年分析!J$49,"▲","-")),2),NA())</f>
        <v>1.67</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14.3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14.25</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介護予防サービス事業特別会計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1.42</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2.12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2.06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1.86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2.3199999999999998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1.79</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3.54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3.55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3.15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3.49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3.82</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10.15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10.69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10.37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9.89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7.74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9.01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11.03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11.68</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963</v>
      </c>
      <c r="E42" s="176"/>
      <c r="F42" s="176"/>
      <c r="G42" s="176">
        <f>'実質公債費比率（分子）の構造'!L$52</f>
        <v>981</v>
      </c>
      <c r="H42" s="176"/>
      <c r="I42" s="176"/>
      <c r="J42" s="176">
        <f>'実質公債費比率（分子）の構造'!M$52</f>
        <v>935</v>
      </c>
      <c r="K42" s="176"/>
      <c r="L42" s="176"/>
      <c r="M42" s="176">
        <f>'実質公債費比率（分子）の構造'!N$52</f>
        <v>922</v>
      </c>
      <c r="N42" s="176"/>
      <c r="O42" s="176"/>
      <c r="P42" s="176">
        <f>'実質公債費比率（分子）の構造'!O$52</f>
        <v>939</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68</v>
      </c>
      <c r="B46" s="176">
        <f>'実質公債費比率（分子）の構造'!K$48</f>
        <v>322</v>
      </c>
      <c r="C46" s="176"/>
      <c r="D46" s="176"/>
      <c r="E46" s="176">
        <f>'実質公債費比率（分子）の構造'!L$48</f>
        <v>334</v>
      </c>
      <c r="F46" s="176"/>
      <c r="G46" s="176"/>
      <c r="H46" s="176">
        <f>'実質公債費比率（分子）の構造'!M$48</f>
        <v>297</v>
      </c>
      <c r="I46" s="176"/>
      <c r="J46" s="176"/>
      <c r="K46" s="176">
        <f>'実質公債費比率（分子）の構造'!N$48</f>
        <v>284</v>
      </c>
      <c r="L46" s="176"/>
      <c r="M46" s="176"/>
      <c r="N46" s="176">
        <f>'実質公債費比率（分子）の構造'!O$48</f>
        <v>279</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956</v>
      </c>
      <c r="C49" s="176"/>
      <c r="D49" s="176"/>
      <c r="E49" s="176">
        <f>'実質公債費比率（分子）の構造'!L$45</f>
        <v>902</v>
      </c>
      <c r="F49" s="176"/>
      <c r="G49" s="176"/>
      <c r="H49" s="176">
        <f>'実質公債費比率（分子）の構造'!M$45</f>
        <v>896</v>
      </c>
      <c r="I49" s="176"/>
      <c r="J49" s="176"/>
      <c r="K49" s="176">
        <f>'実質公債費比率（分子）の構造'!N$45</f>
        <v>900</v>
      </c>
      <c r="L49" s="176"/>
      <c r="M49" s="176"/>
      <c r="N49" s="176">
        <f>'実質公債費比率（分子）の構造'!O$45</f>
        <v>880</v>
      </c>
      <c r="O49" s="176"/>
      <c r="P49" s="176"/>
    </row>
    <row r="50" spans="1:16" x14ac:dyDescent="0.2">
      <c r="A50" s="176" t="s">
        <v>72</v>
      </c>
      <c r="B50" s="176" t="e">
        <f>NA()</f>
        <v>#N/A</v>
      </c>
      <c r="C50" s="176">
        <f>IF(ISNUMBER('実質公債費比率（分子）の構造'!K$53),'実質公債費比率（分子）の構造'!K$53,NA())</f>
        <v>315</v>
      </c>
      <c r="D50" s="176" t="e">
        <f>NA()</f>
        <v>#N/A</v>
      </c>
      <c r="E50" s="176" t="e">
        <f>NA()</f>
        <v>#N/A</v>
      </c>
      <c r="F50" s="176">
        <f>IF(ISNUMBER('実質公債費比率（分子）の構造'!L$53),'実質公債費比率（分子）の構造'!L$53,NA())</f>
        <v>255</v>
      </c>
      <c r="G50" s="176" t="e">
        <f>NA()</f>
        <v>#N/A</v>
      </c>
      <c r="H50" s="176" t="e">
        <f>NA()</f>
        <v>#N/A</v>
      </c>
      <c r="I50" s="176">
        <f>IF(ISNUMBER('実質公債費比率（分子）の構造'!M$53),'実質公債費比率（分子）の構造'!M$53,NA())</f>
        <v>258</v>
      </c>
      <c r="J50" s="176" t="e">
        <f>NA()</f>
        <v>#N/A</v>
      </c>
      <c r="K50" s="176" t="e">
        <f>NA()</f>
        <v>#N/A</v>
      </c>
      <c r="L50" s="176">
        <f>IF(ISNUMBER('実質公債費比率（分子）の構造'!N$53),'実質公債費比率（分子）の構造'!N$53,NA())</f>
        <v>262</v>
      </c>
      <c r="M50" s="176" t="e">
        <f>NA()</f>
        <v>#N/A</v>
      </c>
      <c r="N50" s="176" t="e">
        <f>NA()</f>
        <v>#N/A</v>
      </c>
      <c r="O50" s="176">
        <f>IF(ISNUMBER('実質公債費比率（分子）の構造'!O$53),'実質公債費比率（分子）の構造'!O$53,NA())</f>
        <v>220</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11403</v>
      </c>
      <c r="E56" s="175"/>
      <c r="F56" s="175"/>
      <c r="G56" s="175">
        <f>'将来負担比率（分子）の構造'!J$52</f>
        <v>11256</v>
      </c>
      <c r="H56" s="175"/>
      <c r="I56" s="175"/>
      <c r="J56" s="175">
        <f>'将来負担比率（分子）の構造'!K$52</f>
        <v>11185</v>
      </c>
      <c r="K56" s="175"/>
      <c r="L56" s="175"/>
      <c r="M56" s="175">
        <f>'将来負担比率（分子）の構造'!L$52</f>
        <v>11304</v>
      </c>
      <c r="N56" s="175"/>
      <c r="O56" s="175"/>
      <c r="P56" s="175">
        <f>'将来負担比率（分子）の構造'!M$52</f>
        <v>10951</v>
      </c>
    </row>
    <row r="57" spans="1:16" x14ac:dyDescent="0.2">
      <c r="A57" s="175" t="s">
        <v>43</v>
      </c>
      <c r="B57" s="175"/>
      <c r="C57" s="175"/>
      <c r="D57" s="175">
        <f>'将来負担比率（分子）の構造'!I$51</f>
        <v>722</v>
      </c>
      <c r="E57" s="175"/>
      <c r="F57" s="175"/>
      <c r="G57" s="175">
        <f>'将来負担比率（分子）の構造'!J$51</f>
        <v>740</v>
      </c>
      <c r="H57" s="175"/>
      <c r="I57" s="175"/>
      <c r="J57" s="175">
        <f>'将来負担比率（分子）の構造'!K$51</f>
        <v>786</v>
      </c>
      <c r="K57" s="175"/>
      <c r="L57" s="175"/>
      <c r="M57" s="175">
        <f>'将来負担比率（分子）の構造'!L$51</f>
        <v>815</v>
      </c>
      <c r="N57" s="175"/>
      <c r="O57" s="175"/>
      <c r="P57" s="175">
        <f>'将来負担比率（分子）の構造'!M$51</f>
        <v>809</v>
      </c>
    </row>
    <row r="58" spans="1:16" x14ac:dyDescent="0.2">
      <c r="A58" s="175" t="s">
        <v>42</v>
      </c>
      <c r="B58" s="175"/>
      <c r="C58" s="175"/>
      <c r="D58" s="175">
        <f>'将来負担比率（分子）の構造'!I$50</f>
        <v>2334</v>
      </c>
      <c r="E58" s="175"/>
      <c r="F58" s="175"/>
      <c r="G58" s="175">
        <f>'将来負担比率（分子）の構造'!J$50</f>
        <v>3209</v>
      </c>
      <c r="H58" s="175"/>
      <c r="I58" s="175"/>
      <c r="J58" s="175">
        <f>'将来負担比率（分子）の構造'!K$50</f>
        <v>3298</v>
      </c>
      <c r="K58" s="175"/>
      <c r="L58" s="175"/>
      <c r="M58" s="175">
        <f>'将来負担比率（分子）の構造'!L$50</f>
        <v>4051</v>
      </c>
      <c r="N58" s="175"/>
      <c r="O58" s="175"/>
      <c r="P58" s="175">
        <f>'将来負担比率（分子）の構造'!M$50</f>
        <v>4867</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5</v>
      </c>
      <c r="C61" s="175"/>
      <c r="D61" s="175"/>
      <c r="E61" s="175">
        <f>'将来負担比率（分子）の構造'!J$46</f>
        <v>18</v>
      </c>
      <c r="F61" s="175"/>
      <c r="G61" s="175"/>
      <c r="H61" s="175">
        <f>'将来負担比率（分子）の構造'!K$46</f>
        <v>1</v>
      </c>
      <c r="I61" s="175"/>
      <c r="J61" s="175"/>
      <c r="K61" s="175" t="str">
        <f>'将来負担比率（分子）の構造'!L$46</f>
        <v>-</v>
      </c>
      <c r="L61" s="175"/>
      <c r="M61" s="175"/>
      <c r="N61" s="175">
        <f>'将来負担比率（分子）の構造'!M$46</f>
        <v>3</v>
      </c>
      <c r="O61" s="175"/>
      <c r="P61" s="175"/>
    </row>
    <row r="62" spans="1:16" x14ac:dyDescent="0.2">
      <c r="A62" s="175" t="s">
        <v>36</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2">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34</v>
      </c>
      <c r="B64" s="175">
        <f>'将来負担比率（分子）の構造'!I$43</f>
        <v>5047</v>
      </c>
      <c r="C64" s="175"/>
      <c r="D64" s="175"/>
      <c r="E64" s="175">
        <f>'将来負担比率（分子）の構造'!J$43</f>
        <v>5201</v>
      </c>
      <c r="F64" s="175"/>
      <c r="G64" s="175"/>
      <c r="H64" s="175">
        <f>'将来負担比率（分子）の構造'!K$43</f>
        <v>5376</v>
      </c>
      <c r="I64" s="175"/>
      <c r="J64" s="175"/>
      <c r="K64" s="175">
        <f>'将来負担比率（分子）の構造'!L$43</f>
        <v>5289</v>
      </c>
      <c r="L64" s="175"/>
      <c r="M64" s="175"/>
      <c r="N64" s="175">
        <f>'将来負担比率（分子）の構造'!M$43</f>
        <v>5088</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9894</v>
      </c>
      <c r="C66" s="175"/>
      <c r="D66" s="175"/>
      <c r="E66" s="175">
        <f>'将来負担比率（分子）の構造'!J$41</f>
        <v>9643</v>
      </c>
      <c r="F66" s="175"/>
      <c r="G66" s="175"/>
      <c r="H66" s="175">
        <f>'将来負担比率（分子）の構造'!K$41</f>
        <v>9416</v>
      </c>
      <c r="I66" s="175"/>
      <c r="J66" s="175"/>
      <c r="K66" s="175">
        <f>'将来負担比率（分子）の構造'!L$41</f>
        <v>9989</v>
      </c>
      <c r="L66" s="175"/>
      <c r="M66" s="175"/>
      <c r="N66" s="175">
        <f>'将来負担比率（分子）の構造'!M$41</f>
        <v>9628</v>
      </c>
      <c r="O66" s="175"/>
      <c r="P66" s="175"/>
    </row>
    <row r="67" spans="1:16" x14ac:dyDescent="0.2">
      <c r="A67" s="175" t="s">
        <v>76</v>
      </c>
      <c r="B67" s="175" t="e">
        <f>NA()</f>
        <v>#N/A</v>
      </c>
      <c r="C67" s="175">
        <f>IF(ISNUMBER('将来負担比率（分子）の構造'!I$53), IF('将来負担比率（分子）の構造'!I$53 &lt; 0, 0, '将来負担比率（分子）の構造'!I$53), NA())</f>
        <v>487</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1683</v>
      </c>
      <c r="C72" s="179">
        <f>基金残高に係る経年分析!G55</f>
        <v>2103</v>
      </c>
      <c r="D72" s="179">
        <f>基金残高に係る経年分析!H55</f>
        <v>2643</v>
      </c>
    </row>
    <row r="73" spans="1:16" x14ac:dyDescent="0.2">
      <c r="A73" s="178" t="s">
        <v>79</v>
      </c>
      <c r="B73" s="179">
        <f>基金残高に係る経年分析!F56</f>
        <v>401</v>
      </c>
      <c r="C73" s="179">
        <f>基金残高に係る経年分析!G56</f>
        <v>578</v>
      </c>
      <c r="D73" s="179">
        <f>基金残高に係る経年分析!H56</f>
        <v>579</v>
      </c>
    </row>
    <row r="74" spans="1:16" x14ac:dyDescent="0.2">
      <c r="A74" s="178" t="s">
        <v>80</v>
      </c>
      <c r="B74" s="179">
        <f>基金残高に係る経年分析!F57</f>
        <v>493</v>
      </c>
      <c r="C74" s="179">
        <f>基金残高に係る経年分析!G57</f>
        <v>549</v>
      </c>
      <c r="D74" s="179">
        <f>基金残高に係る経年分析!H57</f>
        <v>725</v>
      </c>
    </row>
  </sheetData>
  <sheetProtection algorithmName="SHA-512" hashValue="dH+er0BLxwGgon15/hRfMHXoA3Mr4Z4cZfPYxmraxVm0m+yQRZEisgJ9ZRAD77jYwIHg5UJT/YgfBCLn873yLg==" saltValue="fl4un1s7qw1/eBQgB6kb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226</v>
      </c>
      <c r="C5" s="680"/>
      <c r="D5" s="680"/>
      <c r="E5" s="680"/>
      <c r="F5" s="680"/>
      <c r="G5" s="680"/>
      <c r="H5" s="680"/>
      <c r="I5" s="680"/>
      <c r="J5" s="680"/>
      <c r="K5" s="680"/>
      <c r="L5" s="680"/>
      <c r="M5" s="680"/>
      <c r="N5" s="680"/>
      <c r="O5" s="680"/>
      <c r="P5" s="680"/>
      <c r="Q5" s="681"/>
      <c r="R5" s="676">
        <v>5450207</v>
      </c>
      <c r="S5" s="677"/>
      <c r="T5" s="677"/>
      <c r="U5" s="677"/>
      <c r="V5" s="677"/>
      <c r="W5" s="677"/>
      <c r="X5" s="677"/>
      <c r="Y5" s="702"/>
      <c r="Z5" s="715">
        <v>41.2</v>
      </c>
      <c r="AA5" s="715"/>
      <c r="AB5" s="715"/>
      <c r="AC5" s="715"/>
      <c r="AD5" s="716">
        <v>5346435</v>
      </c>
      <c r="AE5" s="716"/>
      <c r="AF5" s="716"/>
      <c r="AG5" s="716"/>
      <c r="AH5" s="716"/>
      <c r="AI5" s="716"/>
      <c r="AJ5" s="716"/>
      <c r="AK5" s="716"/>
      <c r="AL5" s="703">
        <v>64.7</v>
      </c>
      <c r="AM5" s="685"/>
      <c r="AN5" s="685"/>
      <c r="AO5" s="704"/>
      <c r="AP5" s="679" t="s">
        <v>227</v>
      </c>
      <c r="AQ5" s="680"/>
      <c r="AR5" s="680"/>
      <c r="AS5" s="680"/>
      <c r="AT5" s="680"/>
      <c r="AU5" s="680"/>
      <c r="AV5" s="680"/>
      <c r="AW5" s="680"/>
      <c r="AX5" s="680"/>
      <c r="AY5" s="680"/>
      <c r="AZ5" s="680"/>
      <c r="BA5" s="680"/>
      <c r="BB5" s="680"/>
      <c r="BC5" s="680"/>
      <c r="BD5" s="680"/>
      <c r="BE5" s="680"/>
      <c r="BF5" s="681"/>
      <c r="BG5" s="621">
        <v>5346435</v>
      </c>
      <c r="BH5" s="622"/>
      <c r="BI5" s="622"/>
      <c r="BJ5" s="622"/>
      <c r="BK5" s="622"/>
      <c r="BL5" s="622"/>
      <c r="BM5" s="622"/>
      <c r="BN5" s="623"/>
      <c r="BO5" s="659">
        <v>98.1</v>
      </c>
      <c r="BP5" s="659"/>
      <c r="BQ5" s="659"/>
      <c r="BR5" s="659"/>
      <c r="BS5" s="660">
        <v>253829</v>
      </c>
      <c r="BT5" s="660"/>
      <c r="BU5" s="660"/>
      <c r="BV5" s="660"/>
      <c r="BW5" s="660"/>
      <c r="BX5" s="660"/>
      <c r="BY5" s="660"/>
      <c r="BZ5" s="660"/>
      <c r="CA5" s="660"/>
      <c r="CB5" s="700"/>
      <c r="CD5" s="673" t="s">
        <v>222</v>
      </c>
      <c r="CE5" s="674"/>
      <c r="CF5" s="674"/>
      <c r="CG5" s="674"/>
      <c r="CH5" s="674"/>
      <c r="CI5" s="674"/>
      <c r="CJ5" s="674"/>
      <c r="CK5" s="674"/>
      <c r="CL5" s="674"/>
      <c r="CM5" s="674"/>
      <c r="CN5" s="674"/>
      <c r="CO5" s="674"/>
      <c r="CP5" s="674"/>
      <c r="CQ5" s="675"/>
      <c r="CR5" s="673" t="s">
        <v>228</v>
      </c>
      <c r="CS5" s="674"/>
      <c r="CT5" s="674"/>
      <c r="CU5" s="674"/>
      <c r="CV5" s="674"/>
      <c r="CW5" s="674"/>
      <c r="CX5" s="674"/>
      <c r="CY5" s="675"/>
      <c r="CZ5" s="673" t="s">
        <v>220</v>
      </c>
      <c r="DA5" s="674"/>
      <c r="DB5" s="674"/>
      <c r="DC5" s="675"/>
      <c r="DD5" s="673" t="s">
        <v>229</v>
      </c>
      <c r="DE5" s="674"/>
      <c r="DF5" s="674"/>
      <c r="DG5" s="674"/>
      <c r="DH5" s="674"/>
      <c r="DI5" s="674"/>
      <c r="DJ5" s="674"/>
      <c r="DK5" s="674"/>
      <c r="DL5" s="674"/>
      <c r="DM5" s="674"/>
      <c r="DN5" s="674"/>
      <c r="DO5" s="674"/>
      <c r="DP5" s="675"/>
      <c r="DQ5" s="673" t="s">
        <v>230</v>
      </c>
      <c r="DR5" s="674"/>
      <c r="DS5" s="674"/>
      <c r="DT5" s="674"/>
      <c r="DU5" s="674"/>
      <c r="DV5" s="674"/>
      <c r="DW5" s="674"/>
      <c r="DX5" s="674"/>
      <c r="DY5" s="674"/>
      <c r="DZ5" s="674"/>
      <c r="EA5" s="674"/>
      <c r="EB5" s="674"/>
      <c r="EC5" s="675"/>
    </row>
    <row r="6" spans="2:143" ht="11.25" customHeight="1" x14ac:dyDescent="0.2">
      <c r="B6" s="618" t="s">
        <v>231</v>
      </c>
      <c r="C6" s="619"/>
      <c r="D6" s="619"/>
      <c r="E6" s="619"/>
      <c r="F6" s="619"/>
      <c r="G6" s="619"/>
      <c r="H6" s="619"/>
      <c r="I6" s="619"/>
      <c r="J6" s="619"/>
      <c r="K6" s="619"/>
      <c r="L6" s="619"/>
      <c r="M6" s="619"/>
      <c r="N6" s="619"/>
      <c r="O6" s="619"/>
      <c r="P6" s="619"/>
      <c r="Q6" s="620"/>
      <c r="R6" s="621">
        <v>125730</v>
      </c>
      <c r="S6" s="622"/>
      <c r="T6" s="622"/>
      <c r="U6" s="622"/>
      <c r="V6" s="622"/>
      <c r="W6" s="622"/>
      <c r="X6" s="622"/>
      <c r="Y6" s="623"/>
      <c r="Z6" s="659">
        <v>1</v>
      </c>
      <c r="AA6" s="659"/>
      <c r="AB6" s="659"/>
      <c r="AC6" s="659"/>
      <c r="AD6" s="660">
        <v>125730</v>
      </c>
      <c r="AE6" s="660"/>
      <c r="AF6" s="660"/>
      <c r="AG6" s="660"/>
      <c r="AH6" s="660"/>
      <c r="AI6" s="660"/>
      <c r="AJ6" s="660"/>
      <c r="AK6" s="660"/>
      <c r="AL6" s="624">
        <v>1.5</v>
      </c>
      <c r="AM6" s="625"/>
      <c r="AN6" s="625"/>
      <c r="AO6" s="661"/>
      <c r="AP6" s="618" t="s">
        <v>232</v>
      </c>
      <c r="AQ6" s="619"/>
      <c r="AR6" s="619"/>
      <c r="AS6" s="619"/>
      <c r="AT6" s="619"/>
      <c r="AU6" s="619"/>
      <c r="AV6" s="619"/>
      <c r="AW6" s="619"/>
      <c r="AX6" s="619"/>
      <c r="AY6" s="619"/>
      <c r="AZ6" s="619"/>
      <c r="BA6" s="619"/>
      <c r="BB6" s="619"/>
      <c r="BC6" s="619"/>
      <c r="BD6" s="619"/>
      <c r="BE6" s="619"/>
      <c r="BF6" s="620"/>
      <c r="BG6" s="621">
        <v>5346435</v>
      </c>
      <c r="BH6" s="622"/>
      <c r="BI6" s="622"/>
      <c r="BJ6" s="622"/>
      <c r="BK6" s="622"/>
      <c r="BL6" s="622"/>
      <c r="BM6" s="622"/>
      <c r="BN6" s="623"/>
      <c r="BO6" s="659">
        <v>98.1</v>
      </c>
      <c r="BP6" s="659"/>
      <c r="BQ6" s="659"/>
      <c r="BR6" s="659"/>
      <c r="BS6" s="660">
        <v>253829</v>
      </c>
      <c r="BT6" s="660"/>
      <c r="BU6" s="660"/>
      <c r="BV6" s="660"/>
      <c r="BW6" s="660"/>
      <c r="BX6" s="660"/>
      <c r="BY6" s="660"/>
      <c r="BZ6" s="660"/>
      <c r="CA6" s="660"/>
      <c r="CB6" s="700"/>
      <c r="CD6" s="679" t="s">
        <v>233</v>
      </c>
      <c r="CE6" s="680"/>
      <c r="CF6" s="680"/>
      <c r="CG6" s="680"/>
      <c r="CH6" s="680"/>
      <c r="CI6" s="680"/>
      <c r="CJ6" s="680"/>
      <c r="CK6" s="680"/>
      <c r="CL6" s="680"/>
      <c r="CM6" s="680"/>
      <c r="CN6" s="680"/>
      <c r="CO6" s="680"/>
      <c r="CP6" s="680"/>
      <c r="CQ6" s="681"/>
      <c r="CR6" s="621">
        <v>91376</v>
      </c>
      <c r="CS6" s="622"/>
      <c r="CT6" s="622"/>
      <c r="CU6" s="622"/>
      <c r="CV6" s="622"/>
      <c r="CW6" s="622"/>
      <c r="CX6" s="622"/>
      <c r="CY6" s="623"/>
      <c r="CZ6" s="703">
        <v>0.7</v>
      </c>
      <c r="DA6" s="685"/>
      <c r="DB6" s="685"/>
      <c r="DC6" s="705"/>
      <c r="DD6" s="627" t="s">
        <v>138</v>
      </c>
      <c r="DE6" s="622"/>
      <c r="DF6" s="622"/>
      <c r="DG6" s="622"/>
      <c r="DH6" s="622"/>
      <c r="DI6" s="622"/>
      <c r="DJ6" s="622"/>
      <c r="DK6" s="622"/>
      <c r="DL6" s="622"/>
      <c r="DM6" s="622"/>
      <c r="DN6" s="622"/>
      <c r="DO6" s="622"/>
      <c r="DP6" s="623"/>
      <c r="DQ6" s="627">
        <v>91376</v>
      </c>
      <c r="DR6" s="622"/>
      <c r="DS6" s="622"/>
      <c r="DT6" s="622"/>
      <c r="DU6" s="622"/>
      <c r="DV6" s="622"/>
      <c r="DW6" s="622"/>
      <c r="DX6" s="622"/>
      <c r="DY6" s="622"/>
      <c r="DZ6" s="622"/>
      <c r="EA6" s="622"/>
      <c r="EB6" s="622"/>
      <c r="EC6" s="658"/>
    </row>
    <row r="7" spans="2:143" ht="11.25" customHeight="1" x14ac:dyDescent="0.2">
      <c r="B7" s="618" t="s">
        <v>234</v>
      </c>
      <c r="C7" s="619"/>
      <c r="D7" s="619"/>
      <c r="E7" s="619"/>
      <c r="F7" s="619"/>
      <c r="G7" s="619"/>
      <c r="H7" s="619"/>
      <c r="I7" s="619"/>
      <c r="J7" s="619"/>
      <c r="K7" s="619"/>
      <c r="L7" s="619"/>
      <c r="M7" s="619"/>
      <c r="N7" s="619"/>
      <c r="O7" s="619"/>
      <c r="P7" s="619"/>
      <c r="Q7" s="620"/>
      <c r="R7" s="621">
        <v>1826</v>
      </c>
      <c r="S7" s="622"/>
      <c r="T7" s="622"/>
      <c r="U7" s="622"/>
      <c r="V7" s="622"/>
      <c r="W7" s="622"/>
      <c r="X7" s="622"/>
      <c r="Y7" s="623"/>
      <c r="Z7" s="659">
        <v>0</v>
      </c>
      <c r="AA7" s="659"/>
      <c r="AB7" s="659"/>
      <c r="AC7" s="659"/>
      <c r="AD7" s="660">
        <v>1826</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2863475</v>
      </c>
      <c r="BH7" s="622"/>
      <c r="BI7" s="622"/>
      <c r="BJ7" s="622"/>
      <c r="BK7" s="622"/>
      <c r="BL7" s="622"/>
      <c r="BM7" s="622"/>
      <c r="BN7" s="623"/>
      <c r="BO7" s="659">
        <v>52.5</v>
      </c>
      <c r="BP7" s="659"/>
      <c r="BQ7" s="659"/>
      <c r="BR7" s="659"/>
      <c r="BS7" s="660">
        <v>253829</v>
      </c>
      <c r="BT7" s="660"/>
      <c r="BU7" s="660"/>
      <c r="BV7" s="660"/>
      <c r="BW7" s="660"/>
      <c r="BX7" s="660"/>
      <c r="BY7" s="660"/>
      <c r="BZ7" s="660"/>
      <c r="CA7" s="660"/>
      <c r="CB7" s="700"/>
      <c r="CD7" s="618" t="s">
        <v>236</v>
      </c>
      <c r="CE7" s="619"/>
      <c r="CF7" s="619"/>
      <c r="CG7" s="619"/>
      <c r="CH7" s="619"/>
      <c r="CI7" s="619"/>
      <c r="CJ7" s="619"/>
      <c r="CK7" s="619"/>
      <c r="CL7" s="619"/>
      <c r="CM7" s="619"/>
      <c r="CN7" s="619"/>
      <c r="CO7" s="619"/>
      <c r="CP7" s="619"/>
      <c r="CQ7" s="620"/>
      <c r="CR7" s="621">
        <v>1464729</v>
      </c>
      <c r="CS7" s="622"/>
      <c r="CT7" s="622"/>
      <c r="CU7" s="622"/>
      <c r="CV7" s="622"/>
      <c r="CW7" s="622"/>
      <c r="CX7" s="622"/>
      <c r="CY7" s="623"/>
      <c r="CZ7" s="659">
        <v>11.9</v>
      </c>
      <c r="DA7" s="659"/>
      <c r="DB7" s="659"/>
      <c r="DC7" s="659"/>
      <c r="DD7" s="627">
        <v>28182</v>
      </c>
      <c r="DE7" s="622"/>
      <c r="DF7" s="622"/>
      <c r="DG7" s="622"/>
      <c r="DH7" s="622"/>
      <c r="DI7" s="622"/>
      <c r="DJ7" s="622"/>
      <c r="DK7" s="622"/>
      <c r="DL7" s="622"/>
      <c r="DM7" s="622"/>
      <c r="DN7" s="622"/>
      <c r="DO7" s="622"/>
      <c r="DP7" s="623"/>
      <c r="DQ7" s="627">
        <v>1320435</v>
      </c>
      <c r="DR7" s="622"/>
      <c r="DS7" s="622"/>
      <c r="DT7" s="622"/>
      <c r="DU7" s="622"/>
      <c r="DV7" s="622"/>
      <c r="DW7" s="622"/>
      <c r="DX7" s="622"/>
      <c r="DY7" s="622"/>
      <c r="DZ7" s="622"/>
      <c r="EA7" s="622"/>
      <c r="EB7" s="622"/>
      <c r="EC7" s="658"/>
    </row>
    <row r="8" spans="2:143" ht="11.25" customHeight="1" x14ac:dyDescent="0.2">
      <c r="B8" s="618" t="s">
        <v>237</v>
      </c>
      <c r="C8" s="619"/>
      <c r="D8" s="619"/>
      <c r="E8" s="619"/>
      <c r="F8" s="619"/>
      <c r="G8" s="619"/>
      <c r="H8" s="619"/>
      <c r="I8" s="619"/>
      <c r="J8" s="619"/>
      <c r="K8" s="619"/>
      <c r="L8" s="619"/>
      <c r="M8" s="619"/>
      <c r="N8" s="619"/>
      <c r="O8" s="619"/>
      <c r="P8" s="619"/>
      <c r="Q8" s="620"/>
      <c r="R8" s="621">
        <v>23613</v>
      </c>
      <c r="S8" s="622"/>
      <c r="T8" s="622"/>
      <c r="U8" s="622"/>
      <c r="V8" s="622"/>
      <c r="W8" s="622"/>
      <c r="X8" s="622"/>
      <c r="Y8" s="623"/>
      <c r="Z8" s="659">
        <v>0.2</v>
      </c>
      <c r="AA8" s="659"/>
      <c r="AB8" s="659"/>
      <c r="AC8" s="659"/>
      <c r="AD8" s="660">
        <v>23613</v>
      </c>
      <c r="AE8" s="660"/>
      <c r="AF8" s="660"/>
      <c r="AG8" s="660"/>
      <c r="AH8" s="660"/>
      <c r="AI8" s="660"/>
      <c r="AJ8" s="660"/>
      <c r="AK8" s="660"/>
      <c r="AL8" s="624">
        <v>0.3</v>
      </c>
      <c r="AM8" s="625"/>
      <c r="AN8" s="625"/>
      <c r="AO8" s="661"/>
      <c r="AP8" s="618" t="s">
        <v>238</v>
      </c>
      <c r="AQ8" s="619"/>
      <c r="AR8" s="619"/>
      <c r="AS8" s="619"/>
      <c r="AT8" s="619"/>
      <c r="AU8" s="619"/>
      <c r="AV8" s="619"/>
      <c r="AW8" s="619"/>
      <c r="AX8" s="619"/>
      <c r="AY8" s="619"/>
      <c r="AZ8" s="619"/>
      <c r="BA8" s="619"/>
      <c r="BB8" s="619"/>
      <c r="BC8" s="619"/>
      <c r="BD8" s="619"/>
      <c r="BE8" s="619"/>
      <c r="BF8" s="620"/>
      <c r="BG8" s="621">
        <v>69045</v>
      </c>
      <c r="BH8" s="622"/>
      <c r="BI8" s="622"/>
      <c r="BJ8" s="622"/>
      <c r="BK8" s="622"/>
      <c r="BL8" s="622"/>
      <c r="BM8" s="622"/>
      <c r="BN8" s="623"/>
      <c r="BO8" s="659">
        <v>1.3</v>
      </c>
      <c r="BP8" s="659"/>
      <c r="BQ8" s="659"/>
      <c r="BR8" s="659"/>
      <c r="BS8" s="660" t="s">
        <v>138</v>
      </c>
      <c r="BT8" s="660"/>
      <c r="BU8" s="660"/>
      <c r="BV8" s="660"/>
      <c r="BW8" s="660"/>
      <c r="BX8" s="660"/>
      <c r="BY8" s="660"/>
      <c r="BZ8" s="660"/>
      <c r="CA8" s="660"/>
      <c r="CB8" s="700"/>
      <c r="CD8" s="618" t="s">
        <v>239</v>
      </c>
      <c r="CE8" s="619"/>
      <c r="CF8" s="619"/>
      <c r="CG8" s="619"/>
      <c r="CH8" s="619"/>
      <c r="CI8" s="619"/>
      <c r="CJ8" s="619"/>
      <c r="CK8" s="619"/>
      <c r="CL8" s="619"/>
      <c r="CM8" s="619"/>
      <c r="CN8" s="619"/>
      <c r="CO8" s="619"/>
      <c r="CP8" s="619"/>
      <c r="CQ8" s="620"/>
      <c r="CR8" s="621">
        <v>4818173</v>
      </c>
      <c r="CS8" s="622"/>
      <c r="CT8" s="622"/>
      <c r="CU8" s="622"/>
      <c r="CV8" s="622"/>
      <c r="CW8" s="622"/>
      <c r="CX8" s="622"/>
      <c r="CY8" s="623"/>
      <c r="CZ8" s="659">
        <v>39.200000000000003</v>
      </c>
      <c r="DA8" s="659"/>
      <c r="DB8" s="659"/>
      <c r="DC8" s="659"/>
      <c r="DD8" s="627">
        <v>27103</v>
      </c>
      <c r="DE8" s="622"/>
      <c r="DF8" s="622"/>
      <c r="DG8" s="622"/>
      <c r="DH8" s="622"/>
      <c r="DI8" s="622"/>
      <c r="DJ8" s="622"/>
      <c r="DK8" s="622"/>
      <c r="DL8" s="622"/>
      <c r="DM8" s="622"/>
      <c r="DN8" s="622"/>
      <c r="DO8" s="622"/>
      <c r="DP8" s="623"/>
      <c r="DQ8" s="627">
        <v>2476343</v>
      </c>
      <c r="DR8" s="622"/>
      <c r="DS8" s="622"/>
      <c r="DT8" s="622"/>
      <c r="DU8" s="622"/>
      <c r="DV8" s="622"/>
      <c r="DW8" s="622"/>
      <c r="DX8" s="622"/>
      <c r="DY8" s="622"/>
      <c r="DZ8" s="622"/>
      <c r="EA8" s="622"/>
      <c r="EB8" s="622"/>
      <c r="EC8" s="658"/>
    </row>
    <row r="9" spans="2:143" ht="11.25" customHeight="1" x14ac:dyDescent="0.2">
      <c r="B9" s="618" t="s">
        <v>240</v>
      </c>
      <c r="C9" s="619"/>
      <c r="D9" s="619"/>
      <c r="E9" s="619"/>
      <c r="F9" s="619"/>
      <c r="G9" s="619"/>
      <c r="H9" s="619"/>
      <c r="I9" s="619"/>
      <c r="J9" s="619"/>
      <c r="K9" s="619"/>
      <c r="L9" s="619"/>
      <c r="M9" s="619"/>
      <c r="N9" s="619"/>
      <c r="O9" s="619"/>
      <c r="P9" s="619"/>
      <c r="Q9" s="620"/>
      <c r="R9" s="621">
        <v>17929</v>
      </c>
      <c r="S9" s="622"/>
      <c r="T9" s="622"/>
      <c r="U9" s="622"/>
      <c r="V9" s="622"/>
      <c r="W9" s="622"/>
      <c r="X9" s="622"/>
      <c r="Y9" s="623"/>
      <c r="Z9" s="659">
        <v>0.1</v>
      </c>
      <c r="AA9" s="659"/>
      <c r="AB9" s="659"/>
      <c r="AC9" s="659"/>
      <c r="AD9" s="660">
        <v>17929</v>
      </c>
      <c r="AE9" s="660"/>
      <c r="AF9" s="660"/>
      <c r="AG9" s="660"/>
      <c r="AH9" s="660"/>
      <c r="AI9" s="660"/>
      <c r="AJ9" s="660"/>
      <c r="AK9" s="660"/>
      <c r="AL9" s="624">
        <v>0.2</v>
      </c>
      <c r="AM9" s="625"/>
      <c r="AN9" s="625"/>
      <c r="AO9" s="661"/>
      <c r="AP9" s="618" t="s">
        <v>241</v>
      </c>
      <c r="AQ9" s="619"/>
      <c r="AR9" s="619"/>
      <c r="AS9" s="619"/>
      <c r="AT9" s="619"/>
      <c r="AU9" s="619"/>
      <c r="AV9" s="619"/>
      <c r="AW9" s="619"/>
      <c r="AX9" s="619"/>
      <c r="AY9" s="619"/>
      <c r="AZ9" s="619"/>
      <c r="BA9" s="619"/>
      <c r="BB9" s="619"/>
      <c r="BC9" s="619"/>
      <c r="BD9" s="619"/>
      <c r="BE9" s="619"/>
      <c r="BF9" s="620"/>
      <c r="BG9" s="621">
        <v>1790934</v>
      </c>
      <c r="BH9" s="622"/>
      <c r="BI9" s="622"/>
      <c r="BJ9" s="622"/>
      <c r="BK9" s="622"/>
      <c r="BL9" s="622"/>
      <c r="BM9" s="622"/>
      <c r="BN9" s="623"/>
      <c r="BO9" s="659">
        <v>32.9</v>
      </c>
      <c r="BP9" s="659"/>
      <c r="BQ9" s="659"/>
      <c r="BR9" s="659"/>
      <c r="BS9" s="660" t="s">
        <v>138</v>
      </c>
      <c r="BT9" s="660"/>
      <c r="BU9" s="660"/>
      <c r="BV9" s="660"/>
      <c r="BW9" s="660"/>
      <c r="BX9" s="660"/>
      <c r="BY9" s="660"/>
      <c r="BZ9" s="660"/>
      <c r="CA9" s="660"/>
      <c r="CB9" s="700"/>
      <c r="CD9" s="618" t="s">
        <v>242</v>
      </c>
      <c r="CE9" s="619"/>
      <c r="CF9" s="619"/>
      <c r="CG9" s="619"/>
      <c r="CH9" s="619"/>
      <c r="CI9" s="619"/>
      <c r="CJ9" s="619"/>
      <c r="CK9" s="619"/>
      <c r="CL9" s="619"/>
      <c r="CM9" s="619"/>
      <c r="CN9" s="619"/>
      <c r="CO9" s="619"/>
      <c r="CP9" s="619"/>
      <c r="CQ9" s="620"/>
      <c r="CR9" s="621">
        <v>1208130</v>
      </c>
      <c r="CS9" s="622"/>
      <c r="CT9" s="622"/>
      <c r="CU9" s="622"/>
      <c r="CV9" s="622"/>
      <c r="CW9" s="622"/>
      <c r="CX9" s="622"/>
      <c r="CY9" s="623"/>
      <c r="CZ9" s="659">
        <v>9.8000000000000007</v>
      </c>
      <c r="DA9" s="659"/>
      <c r="DB9" s="659"/>
      <c r="DC9" s="659"/>
      <c r="DD9" s="627">
        <v>10707</v>
      </c>
      <c r="DE9" s="622"/>
      <c r="DF9" s="622"/>
      <c r="DG9" s="622"/>
      <c r="DH9" s="622"/>
      <c r="DI9" s="622"/>
      <c r="DJ9" s="622"/>
      <c r="DK9" s="622"/>
      <c r="DL9" s="622"/>
      <c r="DM9" s="622"/>
      <c r="DN9" s="622"/>
      <c r="DO9" s="622"/>
      <c r="DP9" s="623"/>
      <c r="DQ9" s="627">
        <v>975709</v>
      </c>
      <c r="DR9" s="622"/>
      <c r="DS9" s="622"/>
      <c r="DT9" s="622"/>
      <c r="DU9" s="622"/>
      <c r="DV9" s="622"/>
      <c r="DW9" s="622"/>
      <c r="DX9" s="622"/>
      <c r="DY9" s="622"/>
      <c r="DZ9" s="622"/>
      <c r="EA9" s="622"/>
      <c r="EB9" s="622"/>
      <c r="EC9" s="658"/>
    </row>
    <row r="10" spans="2:143" ht="11.25" customHeight="1" x14ac:dyDescent="0.2">
      <c r="B10" s="618" t="s">
        <v>243</v>
      </c>
      <c r="C10" s="619"/>
      <c r="D10" s="619"/>
      <c r="E10" s="619"/>
      <c r="F10" s="619"/>
      <c r="G10" s="619"/>
      <c r="H10" s="619"/>
      <c r="I10" s="619"/>
      <c r="J10" s="619"/>
      <c r="K10" s="619"/>
      <c r="L10" s="619"/>
      <c r="M10" s="619"/>
      <c r="N10" s="619"/>
      <c r="O10" s="619"/>
      <c r="P10" s="619"/>
      <c r="Q10" s="620"/>
      <c r="R10" s="621" t="s">
        <v>138</v>
      </c>
      <c r="S10" s="622"/>
      <c r="T10" s="622"/>
      <c r="U10" s="622"/>
      <c r="V10" s="622"/>
      <c r="W10" s="622"/>
      <c r="X10" s="622"/>
      <c r="Y10" s="623"/>
      <c r="Z10" s="659" t="s">
        <v>138</v>
      </c>
      <c r="AA10" s="659"/>
      <c r="AB10" s="659"/>
      <c r="AC10" s="659"/>
      <c r="AD10" s="660" t="s">
        <v>138</v>
      </c>
      <c r="AE10" s="660"/>
      <c r="AF10" s="660"/>
      <c r="AG10" s="660"/>
      <c r="AH10" s="660"/>
      <c r="AI10" s="660"/>
      <c r="AJ10" s="660"/>
      <c r="AK10" s="660"/>
      <c r="AL10" s="624" t="s">
        <v>138</v>
      </c>
      <c r="AM10" s="625"/>
      <c r="AN10" s="625"/>
      <c r="AO10" s="661"/>
      <c r="AP10" s="618" t="s">
        <v>244</v>
      </c>
      <c r="AQ10" s="619"/>
      <c r="AR10" s="619"/>
      <c r="AS10" s="619"/>
      <c r="AT10" s="619"/>
      <c r="AU10" s="619"/>
      <c r="AV10" s="619"/>
      <c r="AW10" s="619"/>
      <c r="AX10" s="619"/>
      <c r="AY10" s="619"/>
      <c r="AZ10" s="619"/>
      <c r="BA10" s="619"/>
      <c r="BB10" s="619"/>
      <c r="BC10" s="619"/>
      <c r="BD10" s="619"/>
      <c r="BE10" s="619"/>
      <c r="BF10" s="620"/>
      <c r="BG10" s="621">
        <v>109799</v>
      </c>
      <c r="BH10" s="622"/>
      <c r="BI10" s="622"/>
      <c r="BJ10" s="622"/>
      <c r="BK10" s="622"/>
      <c r="BL10" s="622"/>
      <c r="BM10" s="622"/>
      <c r="BN10" s="623"/>
      <c r="BO10" s="659">
        <v>2</v>
      </c>
      <c r="BP10" s="659"/>
      <c r="BQ10" s="659"/>
      <c r="BR10" s="659"/>
      <c r="BS10" s="660" t="s">
        <v>138</v>
      </c>
      <c r="BT10" s="660"/>
      <c r="BU10" s="660"/>
      <c r="BV10" s="660"/>
      <c r="BW10" s="660"/>
      <c r="BX10" s="660"/>
      <c r="BY10" s="660"/>
      <c r="BZ10" s="660"/>
      <c r="CA10" s="660"/>
      <c r="CB10" s="700"/>
      <c r="CD10" s="618" t="s">
        <v>245</v>
      </c>
      <c r="CE10" s="619"/>
      <c r="CF10" s="619"/>
      <c r="CG10" s="619"/>
      <c r="CH10" s="619"/>
      <c r="CI10" s="619"/>
      <c r="CJ10" s="619"/>
      <c r="CK10" s="619"/>
      <c r="CL10" s="619"/>
      <c r="CM10" s="619"/>
      <c r="CN10" s="619"/>
      <c r="CO10" s="619"/>
      <c r="CP10" s="619"/>
      <c r="CQ10" s="620"/>
      <c r="CR10" s="621">
        <v>13049</v>
      </c>
      <c r="CS10" s="622"/>
      <c r="CT10" s="622"/>
      <c r="CU10" s="622"/>
      <c r="CV10" s="622"/>
      <c r="CW10" s="622"/>
      <c r="CX10" s="622"/>
      <c r="CY10" s="623"/>
      <c r="CZ10" s="659">
        <v>0.1</v>
      </c>
      <c r="DA10" s="659"/>
      <c r="DB10" s="659"/>
      <c r="DC10" s="659"/>
      <c r="DD10" s="627" t="s">
        <v>138</v>
      </c>
      <c r="DE10" s="622"/>
      <c r="DF10" s="622"/>
      <c r="DG10" s="622"/>
      <c r="DH10" s="622"/>
      <c r="DI10" s="622"/>
      <c r="DJ10" s="622"/>
      <c r="DK10" s="622"/>
      <c r="DL10" s="622"/>
      <c r="DM10" s="622"/>
      <c r="DN10" s="622"/>
      <c r="DO10" s="622"/>
      <c r="DP10" s="623"/>
      <c r="DQ10" s="627">
        <v>13049</v>
      </c>
      <c r="DR10" s="622"/>
      <c r="DS10" s="622"/>
      <c r="DT10" s="622"/>
      <c r="DU10" s="622"/>
      <c r="DV10" s="622"/>
      <c r="DW10" s="622"/>
      <c r="DX10" s="622"/>
      <c r="DY10" s="622"/>
      <c r="DZ10" s="622"/>
      <c r="EA10" s="622"/>
      <c r="EB10" s="622"/>
      <c r="EC10" s="658"/>
    </row>
    <row r="11" spans="2:143" ht="11.25" customHeight="1" x14ac:dyDescent="0.2">
      <c r="B11" s="618" t="s">
        <v>246</v>
      </c>
      <c r="C11" s="619"/>
      <c r="D11" s="619"/>
      <c r="E11" s="619"/>
      <c r="F11" s="619"/>
      <c r="G11" s="619"/>
      <c r="H11" s="619"/>
      <c r="I11" s="619"/>
      <c r="J11" s="619"/>
      <c r="K11" s="619"/>
      <c r="L11" s="619"/>
      <c r="M11" s="619"/>
      <c r="N11" s="619"/>
      <c r="O11" s="619"/>
      <c r="P11" s="619"/>
      <c r="Q11" s="620"/>
      <c r="R11" s="621">
        <v>907671</v>
      </c>
      <c r="S11" s="622"/>
      <c r="T11" s="622"/>
      <c r="U11" s="622"/>
      <c r="V11" s="622"/>
      <c r="W11" s="622"/>
      <c r="X11" s="622"/>
      <c r="Y11" s="623"/>
      <c r="Z11" s="624">
        <v>6.9</v>
      </c>
      <c r="AA11" s="625"/>
      <c r="AB11" s="625"/>
      <c r="AC11" s="626"/>
      <c r="AD11" s="627">
        <v>907671</v>
      </c>
      <c r="AE11" s="622"/>
      <c r="AF11" s="622"/>
      <c r="AG11" s="622"/>
      <c r="AH11" s="622"/>
      <c r="AI11" s="622"/>
      <c r="AJ11" s="622"/>
      <c r="AK11" s="623"/>
      <c r="AL11" s="624">
        <v>11</v>
      </c>
      <c r="AM11" s="625"/>
      <c r="AN11" s="625"/>
      <c r="AO11" s="661"/>
      <c r="AP11" s="618" t="s">
        <v>247</v>
      </c>
      <c r="AQ11" s="619"/>
      <c r="AR11" s="619"/>
      <c r="AS11" s="619"/>
      <c r="AT11" s="619"/>
      <c r="AU11" s="619"/>
      <c r="AV11" s="619"/>
      <c r="AW11" s="619"/>
      <c r="AX11" s="619"/>
      <c r="AY11" s="619"/>
      <c r="AZ11" s="619"/>
      <c r="BA11" s="619"/>
      <c r="BB11" s="619"/>
      <c r="BC11" s="619"/>
      <c r="BD11" s="619"/>
      <c r="BE11" s="619"/>
      <c r="BF11" s="620"/>
      <c r="BG11" s="621">
        <v>893697</v>
      </c>
      <c r="BH11" s="622"/>
      <c r="BI11" s="622"/>
      <c r="BJ11" s="622"/>
      <c r="BK11" s="622"/>
      <c r="BL11" s="622"/>
      <c r="BM11" s="622"/>
      <c r="BN11" s="623"/>
      <c r="BO11" s="659">
        <v>16.399999999999999</v>
      </c>
      <c r="BP11" s="659"/>
      <c r="BQ11" s="659"/>
      <c r="BR11" s="659"/>
      <c r="BS11" s="660">
        <v>253829</v>
      </c>
      <c r="BT11" s="660"/>
      <c r="BU11" s="660"/>
      <c r="BV11" s="660"/>
      <c r="BW11" s="660"/>
      <c r="BX11" s="660"/>
      <c r="BY11" s="660"/>
      <c r="BZ11" s="660"/>
      <c r="CA11" s="660"/>
      <c r="CB11" s="700"/>
      <c r="CD11" s="618" t="s">
        <v>248</v>
      </c>
      <c r="CE11" s="619"/>
      <c r="CF11" s="619"/>
      <c r="CG11" s="619"/>
      <c r="CH11" s="619"/>
      <c r="CI11" s="619"/>
      <c r="CJ11" s="619"/>
      <c r="CK11" s="619"/>
      <c r="CL11" s="619"/>
      <c r="CM11" s="619"/>
      <c r="CN11" s="619"/>
      <c r="CO11" s="619"/>
      <c r="CP11" s="619"/>
      <c r="CQ11" s="620"/>
      <c r="CR11" s="621">
        <v>237388</v>
      </c>
      <c r="CS11" s="622"/>
      <c r="CT11" s="622"/>
      <c r="CU11" s="622"/>
      <c r="CV11" s="622"/>
      <c r="CW11" s="622"/>
      <c r="CX11" s="622"/>
      <c r="CY11" s="623"/>
      <c r="CZ11" s="659">
        <v>1.9</v>
      </c>
      <c r="DA11" s="659"/>
      <c r="DB11" s="659"/>
      <c r="DC11" s="659"/>
      <c r="DD11" s="627">
        <v>95782</v>
      </c>
      <c r="DE11" s="622"/>
      <c r="DF11" s="622"/>
      <c r="DG11" s="622"/>
      <c r="DH11" s="622"/>
      <c r="DI11" s="622"/>
      <c r="DJ11" s="622"/>
      <c r="DK11" s="622"/>
      <c r="DL11" s="622"/>
      <c r="DM11" s="622"/>
      <c r="DN11" s="622"/>
      <c r="DO11" s="622"/>
      <c r="DP11" s="623"/>
      <c r="DQ11" s="627">
        <v>127841</v>
      </c>
      <c r="DR11" s="622"/>
      <c r="DS11" s="622"/>
      <c r="DT11" s="622"/>
      <c r="DU11" s="622"/>
      <c r="DV11" s="622"/>
      <c r="DW11" s="622"/>
      <c r="DX11" s="622"/>
      <c r="DY11" s="622"/>
      <c r="DZ11" s="622"/>
      <c r="EA11" s="622"/>
      <c r="EB11" s="622"/>
      <c r="EC11" s="658"/>
    </row>
    <row r="12" spans="2:143" ht="11.25" customHeight="1" x14ac:dyDescent="0.2">
      <c r="B12" s="618" t="s">
        <v>249</v>
      </c>
      <c r="C12" s="619"/>
      <c r="D12" s="619"/>
      <c r="E12" s="619"/>
      <c r="F12" s="619"/>
      <c r="G12" s="619"/>
      <c r="H12" s="619"/>
      <c r="I12" s="619"/>
      <c r="J12" s="619"/>
      <c r="K12" s="619"/>
      <c r="L12" s="619"/>
      <c r="M12" s="619"/>
      <c r="N12" s="619"/>
      <c r="O12" s="619"/>
      <c r="P12" s="619"/>
      <c r="Q12" s="620"/>
      <c r="R12" s="621">
        <v>31483</v>
      </c>
      <c r="S12" s="622"/>
      <c r="T12" s="622"/>
      <c r="U12" s="622"/>
      <c r="V12" s="622"/>
      <c r="W12" s="622"/>
      <c r="X12" s="622"/>
      <c r="Y12" s="623"/>
      <c r="Z12" s="659">
        <v>0.2</v>
      </c>
      <c r="AA12" s="659"/>
      <c r="AB12" s="659"/>
      <c r="AC12" s="659"/>
      <c r="AD12" s="660">
        <v>31483</v>
      </c>
      <c r="AE12" s="660"/>
      <c r="AF12" s="660"/>
      <c r="AG12" s="660"/>
      <c r="AH12" s="660"/>
      <c r="AI12" s="660"/>
      <c r="AJ12" s="660"/>
      <c r="AK12" s="660"/>
      <c r="AL12" s="624">
        <v>0.4</v>
      </c>
      <c r="AM12" s="625"/>
      <c r="AN12" s="625"/>
      <c r="AO12" s="661"/>
      <c r="AP12" s="618" t="s">
        <v>250</v>
      </c>
      <c r="AQ12" s="619"/>
      <c r="AR12" s="619"/>
      <c r="AS12" s="619"/>
      <c r="AT12" s="619"/>
      <c r="AU12" s="619"/>
      <c r="AV12" s="619"/>
      <c r="AW12" s="619"/>
      <c r="AX12" s="619"/>
      <c r="AY12" s="619"/>
      <c r="AZ12" s="619"/>
      <c r="BA12" s="619"/>
      <c r="BB12" s="619"/>
      <c r="BC12" s="619"/>
      <c r="BD12" s="619"/>
      <c r="BE12" s="619"/>
      <c r="BF12" s="620"/>
      <c r="BG12" s="621">
        <v>2133132</v>
      </c>
      <c r="BH12" s="622"/>
      <c r="BI12" s="622"/>
      <c r="BJ12" s="622"/>
      <c r="BK12" s="622"/>
      <c r="BL12" s="622"/>
      <c r="BM12" s="622"/>
      <c r="BN12" s="623"/>
      <c r="BO12" s="659">
        <v>39.1</v>
      </c>
      <c r="BP12" s="659"/>
      <c r="BQ12" s="659"/>
      <c r="BR12" s="659"/>
      <c r="BS12" s="660" t="s">
        <v>138</v>
      </c>
      <c r="BT12" s="660"/>
      <c r="BU12" s="660"/>
      <c r="BV12" s="660"/>
      <c r="BW12" s="660"/>
      <c r="BX12" s="660"/>
      <c r="BY12" s="660"/>
      <c r="BZ12" s="660"/>
      <c r="CA12" s="660"/>
      <c r="CB12" s="700"/>
      <c r="CD12" s="618" t="s">
        <v>251</v>
      </c>
      <c r="CE12" s="619"/>
      <c r="CF12" s="619"/>
      <c r="CG12" s="619"/>
      <c r="CH12" s="619"/>
      <c r="CI12" s="619"/>
      <c r="CJ12" s="619"/>
      <c r="CK12" s="619"/>
      <c r="CL12" s="619"/>
      <c r="CM12" s="619"/>
      <c r="CN12" s="619"/>
      <c r="CO12" s="619"/>
      <c r="CP12" s="619"/>
      <c r="CQ12" s="620"/>
      <c r="CR12" s="621">
        <v>560270</v>
      </c>
      <c r="CS12" s="622"/>
      <c r="CT12" s="622"/>
      <c r="CU12" s="622"/>
      <c r="CV12" s="622"/>
      <c r="CW12" s="622"/>
      <c r="CX12" s="622"/>
      <c r="CY12" s="623"/>
      <c r="CZ12" s="659">
        <v>4.5999999999999996</v>
      </c>
      <c r="DA12" s="659"/>
      <c r="DB12" s="659"/>
      <c r="DC12" s="659"/>
      <c r="DD12" s="627">
        <v>119883</v>
      </c>
      <c r="DE12" s="622"/>
      <c r="DF12" s="622"/>
      <c r="DG12" s="622"/>
      <c r="DH12" s="622"/>
      <c r="DI12" s="622"/>
      <c r="DJ12" s="622"/>
      <c r="DK12" s="622"/>
      <c r="DL12" s="622"/>
      <c r="DM12" s="622"/>
      <c r="DN12" s="622"/>
      <c r="DO12" s="622"/>
      <c r="DP12" s="623"/>
      <c r="DQ12" s="627">
        <v>431710</v>
      </c>
      <c r="DR12" s="622"/>
      <c r="DS12" s="622"/>
      <c r="DT12" s="622"/>
      <c r="DU12" s="622"/>
      <c r="DV12" s="622"/>
      <c r="DW12" s="622"/>
      <c r="DX12" s="622"/>
      <c r="DY12" s="622"/>
      <c r="DZ12" s="622"/>
      <c r="EA12" s="622"/>
      <c r="EB12" s="622"/>
      <c r="EC12" s="658"/>
    </row>
    <row r="13" spans="2:143" ht="11.25" customHeight="1" x14ac:dyDescent="0.2">
      <c r="B13" s="618" t="s">
        <v>252</v>
      </c>
      <c r="C13" s="619"/>
      <c r="D13" s="619"/>
      <c r="E13" s="619"/>
      <c r="F13" s="619"/>
      <c r="G13" s="619"/>
      <c r="H13" s="619"/>
      <c r="I13" s="619"/>
      <c r="J13" s="619"/>
      <c r="K13" s="619"/>
      <c r="L13" s="619"/>
      <c r="M13" s="619"/>
      <c r="N13" s="619"/>
      <c r="O13" s="619"/>
      <c r="P13" s="619"/>
      <c r="Q13" s="620"/>
      <c r="R13" s="621" t="s">
        <v>138</v>
      </c>
      <c r="S13" s="622"/>
      <c r="T13" s="622"/>
      <c r="U13" s="622"/>
      <c r="V13" s="622"/>
      <c r="W13" s="622"/>
      <c r="X13" s="622"/>
      <c r="Y13" s="623"/>
      <c r="Z13" s="659" t="s">
        <v>138</v>
      </c>
      <c r="AA13" s="659"/>
      <c r="AB13" s="659"/>
      <c r="AC13" s="659"/>
      <c r="AD13" s="660" t="s">
        <v>138</v>
      </c>
      <c r="AE13" s="660"/>
      <c r="AF13" s="660"/>
      <c r="AG13" s="660"/>
      <c r="AH13" s="660"/>
      <c r="AI13" s="660"/>
      <c r="AJ13" s="660"/>
      <c r="AK13" s="660"/>
      <c r="AL13" s="624" t="s">
        <v>138</v>
      </c>
      <c r="AM13" s="625"/>
      <c r="AN13" s="625"/>
      <c r="AO13" s="661"/>
      <c r="AP13" s="618" t="s">
        <v>253</v>
      </c>
      <c r="AQ13" s="619"/>
      <c r="AR13" s="619"/>
      <c r="AS13" s="619"/>
      <c r="AT13" s="619"/>
      <c r="AU13" s="619"/>
      <c r="AV13" s="619"/>
      <c r="AW13" s="619"/>
      <c r="AX13" s="619"/>
      <c r="AY13" s="619"/>
      <c r="AZ13" s="619"/>
      <c r="BA13" s="619"/>
      <c r="BB13" s="619"/>
      <c r="BC13" s="619"/>
      <c r="BD13" s="619"/>
      <c r="BE13" s="619"/>
      <c r="BF13" s="620"/>
      <c r="BG13" s="621">
        <v>2121648</v>
      </c>
      <c r="BH13" s="622"/>
      <c r="BI13" s="622"/>
      <c r="BJ13" s="622"/>
      <c r="BK13" s="622"/>
      <c r="BL13" s="622"/>
      <c r="BM13" s="622"/>
      <c r="BN13" s="623"/>
      <c r="BO13" s="659">
        <v>38.9</v>
      </c>
      <c r="BP13" s="659"/>
      <c r="BQ13" s="659"/>
      <c r="BR13" s="659"/>
      <c r="BS13" s="660" t="s">
        <v>138</v>
      </c>
      <c r="BT13" s="660"/>
      <c r="BU13" s="660"/>
      <c r="BV13" s="660"/>
      <c r="BW13" s="660"/>
      <c r="BX13" s="660"/>
      <c r="BY13" s="660"/>
      <c r="BZ13" s="660"/>
      <c r="CA13" s="660"/>
      <c r="CB13" s="700"/>
      <c r="CD13" s="618" t="s">
        <v>254</v>
      </c>
      <c r="CE13" s="619"/>
      <c r="CF13" s="619"/>
      <c r="CG13" s="619"/>
      <c r="CH13" s="619"/>
      <c r="CI13" s="619"/>
      <c r="CJ13" s="619"/>
      <c r="CK13" s="619"/>
      <c r="CL13" s="619"/>
      <c r="CM13" s="619"/>
      <c r="CN13" s="619"/>
      <c r="CO13" s="619"/>
      <c r="CP13" s="619"/>
      <c r="CQ13" s="620"/>
      <c r="CR13" s="621">
        <v>1102142</v>
      </c>
      <c r="CS13" s="622"/>
      <c r="CT13" s="622"/>
      <c r="CU13" s="622"/>
      <c r="CV13" s="622"/>
      <c r="CW13" s="622"/>
      <c r="CX13" s="622"/>
      <c r="CY13" s="623"/>
      <c r="CZ13" s="659">
        <v>9</v>
      </c>
      <c r="DA13" s="659"/>
      <c r="DB13" s="659"/>
      <c r="DC13" s="659"/>
      <c r="DD13" s="627">
        <v>497779</v>
      </c>
      <c r="DE13" s="622"/>
      <c r="DF13" s="622"/>
      <c r="DG13" s="622"/>
      <c r="DH13" s="622"/>
      <c r="DI13" s="622"/>
      <c r="DJ13" s="622"/>
      <c r="DK13" s="622"/>
      <c r="DL13" s="622"/>
      <c r="DM13" s="622"/>
      <c r="DN13" s="622"/>
      <c r="DO13" s="622"/>
      <c r="DP13" s="623"/>
      <c r="DQ13" s="627">
        <v>756994</v>
      </c>
      <c r="DR13" s="622"/>
      <c r="DS13" s="622"/>
      <c r="DT13" s="622"/>
      <c r="DU13" s="622"/>
      <c r="DV13" s="622"/>
      <c r="DW13" s="622"/>
      <c r="DX13" s="622"/>
      <c r="DY13" s="622"/>
      <c r="DZ13" s="622"/>
      <c r="EA13" s="622"/>
      <c r="EB13" s="622"/>
      <c r="EC13" s="658"/>
    </row>
    <row r="14" spans="2:143" ht="11.25" customHeight="1" x14ac:dyDescent="0.2">
      <c r="B14" s="618" t="s">
        <v>255</v>
      </c>
      <c r="C14" s="619"/>
      <c r="D14" s="619"/>
      <c r="E14" s="619"/>
      <c r="F14" s="619"/>
      <c r="G14" s="619"/>
      <c r="H14" s="619"/>
      <c r="I14" s="619"/>
      <c r="J14" s="619"/>
      <c r="K14" s="619"/>
      <c r="L14" s="619"/>
      <c r="M14" s="619"/>
      <c r="N14" s="619"/>
      <c r="O14" s="619"/>
      <c r="P14" s="619"/>
      <c r="Q14" s="620"/>
      <c r="R14" s="621">
        <v>222</v>
      </c>
      <c r="S14" s="622"/>
      <c r="T14" s="622"/>
      <c r="U14" s="622"/>
      <c r="V14" s="622"/>
      <c r="W14" s="622"/>
      <c r="X14" s="622"/>
      <c r="Y14" s="623"/>
      <c r="Z14" s="659">
        <v>0</v>
      </c>
      <c r="AA14" s="659"/>
      <c r="AB14" s="659"/>
      <c r="AC14" s="659"/>
      <c r="AD14" s="660">
        <v>222</v>
      </c>
      <c r="AE14" s="660"/>
      <c r="AF14" s="660"/>
      <c r="AG14" s="660"/>
      <c r="AH14" s="660"/>
      <c r="AI14" s="660"/>
      <c r="AJ14" s="660"/>
      <c r="AK14" s="660"/>
      <c r="AL14" s="624">
        <v>0</v>
      </c>
      <c r="AM14" s="625"/>
      <c r="AN14" s="625"/>
      <c r="AO14" s="661"/>
      <c r="AP14" s="618" t="s">
        <v>256</v>
      </c>
      <c r="AQ14" s="619"/>
      <c r="AR14" s="619"/>
      <c r="AS14" s="619"/>
      <c r="AT14" s="619"/>
      <c r="AU14" s="619"/>
      <c r="AV14" s="619"/>
      <c r="AW14" s="619"/>
      <c r="AX14" s="619"/>
      <c r="AY14" s="619"/>
      <c r="AZ14" s="619"/>
      <c r="BA14" s="619"/>
      <c r="BB14" s="619"/>
      <c r="BC14" s="619"/>
      <c r="BD14" s="619"/>
      <c r="BE14" s="619"/>
      <c r="BF14" s="620"/>
      <c r="BG14" s="621">
        <v>131859</v>
      </c>
      <c r="BH14" s="622"/>
      <c r="BI14" s="622"/>
      <c r="BJ14" s="622"/>
      <c r="BK14" s="622"/>
      <c r="BL14" s="622"/>
      <c r="BM14" s="622"/>
      <c r="BN14" s="623"/>
      <c r="BO14" s="659">
        <v>2.4</v>
      </c>
      <c r="BP14" s="659"/>
      <c r="BQ14" s="659"/>
      <c r="BR14" s="659"/>
      <c r="BS14" s="660" t="s">
        <v>138</v>
      </c>
      <c r="BT14" s="660"/>
      <c r="BU14" s="660"/>
      <c r="BV14" s="660"/>
      <c r="BW14" s="660"/>
      <c r="BX14" s="660"/>
      <c r="BY14" s="660"/>
      <c r="BZ14" s="660"/>
      <c r="CA14" s="660"/>
      <c r="CB14" s="700"/>
      <c r="CD14" s="618" t="s">
        <v>257</v>
      </c>
      <c r="CE14" s="619"/>
      <c r="CF14" s="619"/>
      <c r="CG14" s="619"/>
      <c r="CH14" s="619"/>
      <c r="CI14" s="619"/>
      <c r="CJ14" s="619"/>
      <c r="CK14" s="619"/>
      <c r="CL14" s="619"/>
      <c r="CM14" s="619"/>
      <c r="CN14" s="619"/>
      <c r="CO14" s="619"/>
      <c r="CP14" s="619"/>
      <c r="CQ14" s="620"/>
      <c r="CR14" s="621">
        <v>599722</v>
      </c>
      <c r="CS14" s="622"/>
      <c r="CT14" s="622"/>
      <c r="CU14" s="622"/>
      <c r="CV14" s="622"/>
      <c r="CW14" s="622"/>
      <c r="CX14" s="622"/>
      <c r="CY14" s="623"/>
      <c r="CZ14" s="659">
        <v>4.9000000000000004</v>
      </c>
      <c r="DA14" s="659"/>
      <c r="DB14" s="659"/>
      <c r="DC14" s="659"/>
      <c r="DD14" s="627">
        <v>146178</v>
      </c>
      <c r="DE14" s="622"/>
      <c r="DF14" s="622"/>
      <c r="DG14" s="622"/>
      <c r="DH14" s="622"/>
      <c r="DI14" s="622"/>
      <c r="DJ14" s="622"/>
      <c r="DK14" s="622"/>
      <c r="DL14" s="622"/>
      <c r="DM14" s="622"/>
      <c r="DN14" s="622"/>
      <c r="DO14" s="622"/>
      <c r="DP14" s="623"/>
      <c r="DQ14" s="627">
        <v>485069</v>
      </c>
      <c r="DR14" s="622"/>
      <c r="DS14" s="622"/>
      <c r="DT14" s="622"/>
      <c r="DU14" s="622"/>
      <c r="DV14" s="622"/>
      <c r="DW14" s="622"/>
      <c r="DX14" s="622"/>
      <c r="DY14" s="622"/>
      <c r="DZ14" s="622"/>
      <c r="EA14" s="622"/>
      <c r="EB14" s="622"/>
      <c r="EC14" s="658"/>
    </row>
    <row r="15" spans="2:143" ht="11.25" customHeight="1" x14ac:dyDescent="0.2">
      <c r="B15" s="618" t="s">
        <v>258</v>
      </c>
      <c r="C15" s="619"/>
      <c r="D15" s="619"/>
      <c r="E15" s="619"/>
      <c r="F15" s="619"/>
      <c r="G15" s="619"/>
      <c r="H15" s="619"/>
      <c r="I15" s="619"/>
      <c r="J15" s="619"/>
      <c r="K15" s="619"/>
      <c r="L15" s="619"/>
      <c r="M15" s="619"/>
      <c r="N15" s="619"/>
      <c r="O15" s="619"/>
      <c r="P15" s="619"/>
      <c r="Q15" s="620"/>
      <c r="R15" s="621" t="s">
        <v>138</v>
      </c>
      <c r="S15" s="622"/>
      <c r="T15" s="622"/>
      <c r="U15" s="622"/>
      <c r="V15" s="622"/>
      <c r="W15" s="622"/>
      <c r="X15" s="622"/>
      <c r="Y15" s="623"/>
      <c r="Z15" s="659" t="s">
        <v>138</v>
      </c>
      <c r="AA15" s="659"/>
      <c r="AB15" s="659"/>
      <c r="AC15" s="659"/>
      <c r="AD15" s="660" t="s">
        <v>138</v>
      </c>
      <c r="AE15" s="660"/>
      <c r="AF15" s="660"/>
      <c r="AG15" s="660"/>
      <c r="AH15" s="660"/>
      <c r="AI15" s="660"/>
      <c r="AJ15" s="660"/>
      <c r="AK15" s="660"/>
      <c r="AL15" s="624" t="s">
        <v>138</v>
      </c>
      <c r="AM15" s="625"/>
      <c r="AN15" s="625"/>
      <c r="AO15" s="661"/>
      <c r="AP15" s="618" t="s">
        <v>259</v>
      </c>
      <c r="AQ15" s="619"/>
      <c r="AR15" s="619"/>
      <c r="AS15" s="619"/>
      <c r="AT15" s="619"/>
      <c r="AU15" s="619"/>
      <c r="AV15" s="619"/>
      <c r="AW15" s="619"/>
      <c r="AX15" s="619"/>
      <c r="AY15" s="619"/>
      <c r="AZ15" s="619"/>
      <c r="BA15" s="619"/>
      <c r="BB15" s="619"/>
      <c r="BC15" s="619"/>
      <c r="BD15" s="619"/>
      <c r="BE15" s="619"/>
      <c r="BF15" s="620"/>
      <c r="BG15" s="621">
        <v>217969</v>
      </c>
      <c r="BH15" s="622"/>
      <c r="BI15" s="622"/>
      <c r="BJ15" s="622"/>
      <c r="BK15" s="622"/>
      <c r="BL15" s="622"/>
      <c r="BM15" s="622"/>
      <c r="BN15" s="623"/>
      <c r="BO15" s="659">
        <v>4</v>
      </c>
      <c r="BP15" s="659"/>
      <c r="BQ15" s="659"/>
      <c r="BR15" s="659"/>
      <c r="BS15" s="660" t="s">
        <v>139</v>
      </c>
      <c r="BT15" s="660"/>
      <c r="BU15" s="660"/>
      <c r="BV15" s="660"/>
      <c r="BW15" s="660"/>
      <c r="BX15" s="660"/>
      <c r="BY15" s="660"/>
      <c r="BZ15" s="660"/>
      <c r="CA15" s="660"/>
      <c r="CB15" s="700"/>
      <c r="CD15" s="618" t="s">
        <v>260</v>
      </c>
      <c r="CE15" s="619"/>
      <c r="CF15" s="619"/>
      <c r="CG15" s="619"/>
      <c r="CH15" s="619"/>
      <c r="CI15" s="619"/>
      <c r="CJ15" s="619"/>
      <c r="CK15" s="619"/>
      <c r="CL15" s="619"/>
      <c r="CM15" s="619"/>
      <c r="CN15" s="619"/>
      <c r="CO15" s="619"/>
      <c r="CP15" s="619"/>
      <c r="CQ15" s="620"/>
      <c r="CR15" s="621">
        <v>1302253</v>
      </c>
      <c r="CS15" s="622"/>
      <c r="CT15" s="622"/>
      <c r="CU15" s="622"/>
      <c r="CV15" s="622"/>
      <c r="CW15" s="622"/>
      <c r="CX15" s="622"/>
      <c r="CY15" s="623"/>
      <c r="CZ15" s="659">
        <v>10.6</v>
      </c>
      <c r="DA15" s="659"/>
      <c r="DB15" s="659"/>
      <c r="DC15" s="659"/>
      <c r="DD15" s="627">
        <v>32174</v>
      </c>
      <c r="DE15" s="622"/>
      <c r="DF15" s="622"/>
      <c r="DG15" s="622"/>
      <c r="DH15" s="622"/>
      <c r="DI15" s="622"/>
      <c r="DJ15" s="622"/>
      <c r="DK15" s="622"/>
      <c r="DL15" s="622"/>
      <c r="DM15" s="622"/>
      <c r="DN15" s="622"/>
      <c r="DO15" s="622"/>
      <c r="DP15" s="623"/>
      <c r="DQ15" s="627">
        <v>1099307</v>
      </c>
      <c r="DR15" s="622"/>
      <c r="DS15" s="622"/>
      <c r="DT15" s="622"/>
      <c r="DU15" s="622"/>
      <c r="DV15" s="622"/>
      <c r="DW15" s="622"/>
      <c r="DX15" s="622"/>
      <c r="DY15" s="622"/>
      <c r="DZ15" s="622"/>
      <c r="EA15" s="622"/>
      <c r="EB15" s="622"/>
      <c r="EC15" s="658"/>
    </row>
    <row r="16" spans="2:143" ht="11.25" customHeight="1" x14ac:dyDescent="0.2">
      <c r="B16" s="618" t="s">
        <v>261</v>
      </c>
      <c r="C16" s="619"/>
      <c r="D16" s="619"/>
      <c r="E16" s="619"/>
      <c r="F16" s="619"/>
      <c r="G16" s="619"/>
      <c r="H16" s="619"/>
      <c r="I16" s="619"/>
      <c r="J16" s="619"/>
      <c r="K16" s="619"/>
      <c r="L16" s="619"/>
      <c r="M16" s="619"/>
      <c r="N16" s="619"/>
      <c r="O16" s="619"/>
      <c r="P16" s="619"/>
      <c r="Q16" s="620"/>
      <c r="R16" s="621">
        <v>14322</v>
      </c>
      <c r="S16" s="622"/>
      <c r="T16" s="622"/>
      <c r="U16" s="622"/>
      <c r="V16" s="622"/>
      <c r="W16" s="622"/>
      <c r="X16" s="622"/>
      <c r="Y16" s="623"/>
      <c r="Z16" s="659">
        <v>0.1</v>
      </c>
      <c r="AA16" s="659"/>
      <c r="AB16" s="659"/>
      <c r="AC16" s="659"/>
      <c r="AD16" s="660">
        <v>14322</v>
      </c>
      <c r="AE16" s="660"/>
      <c r="AF16" s="660"/>
      <c r="AG16" s="660"/>
      <c r="AH16" s="660"/>
      <c r="AI16" s="660"/>
      <c r="AJ16" s="660"/>
      <c r="AK16" s="660"/>
      <c r="AL16" s="624">
        <v>0.2</v>
      </c>
      <c r="AM16" s="625"/>
      <c r="AN16" s="625"/>
      <c r="AO16" s="661"/>
      <c r="AP16" s="618" t="s">
        <v>262</v>
      </c>
      <c r="AQ16" s="619"/>
      <c r="AR16" s="619"/>
      <c r="AS16" s="619"/>
      <c r="AT16" s="619"/>
      <c r="AU16" s="619"/>
      <c r="AV16" s="619"/>
      <c r="AW16" s="619"/>
      <c r="AX16" s="619"/>
      <c r="AY16" s="619"/>
      <c r="AZ16" s="619"/>
      <c r="BA16" s="619"/>
      <c r="BB16" s="619"/>
      <c r="BC16" s="619"/>
      <c r="BD16" s="619"/>
      <c r="BE16" s="619"/>
      <c r="BF16" s="620"/>
      <c r="BG16" s="621" t="s">
        <v>138</v>
      </c>
      <c r="BH16" s="622"/>
      <c r="BI16" s="622"/>
      <c r="BJ16" s="622"/>
      <c r="BK16" s="622"/>
      <c r="BL16" s="622"/>
      <c r="BM16" s="622"/>
      <c r="BN16" s="623"/>
      <c r="BO16" s="659" t="s">
        <v>138</v>
      </c>
      <c r="BP16" s="659"/>
      <c r="BQ16" s="659"/>
      <c r="BR16" s="659"/>
      <c r="BS16" s="660" t="s">
        <v>138</v>
      </c>
      <c r="BT16" s="660"/>
      <c r="BU16" s="660"/>
      <c r="BV16" s="660"/>
      <c r="BW16" s="660"/>
      <c r="BX16" s="660"/>
      <c r="BY16" s="660"/>
      <c r="BZ16" s="660"/>
      <c r="CA16" s="660"/>
      <c r="CB16" s="700"/>
      <c r="CD16" s="618" t="s">
        <v>263</v>
      </c>
      <c r="CE16" s="619"/>
      <c r="CF16" s="619"/>
      <c r="CG16" s="619"/>
      <c r="CH16" s="619"/>
      <c r="CI16" s="619"/>
      <c r="CJ16" s="619"/>
      <c r="CK16" s="619"/>
      <c r="CL16" s="619"/>
      <c r="CM16" s="619"/>
      <c r="CN16" s="619"/>
      <c r="CO16" s="619"/>
      <c r="CP16" s="619"/>
      <c r="CQ16" s="620"/>
      <c r="CR16" s="621" t="s">
        <v>138</v>
      </c>
      <c r="CS16" s="622"/>
      <c r="CT16" s="622"/>
      <c r="CU16" s="622"/>
      <c r="CV16" s="622"/>
      <c r="CW16" s="622"/>
      <c r="CX16" s="622"/>
      <c r="CY16" s="623"/>
      <c r="CZ16" s="659" t="s">
        <v>138</v>
      </c>
      <c r="DA16" s="659"/>
      <c r="DB16" s="659"/>
      <c r="DC16" s="659"/>
      <c r="DD16" s="627" t="s">
        <v>138</v>
      </c>
      <c r="DE16" s="622"/>
      <c r="DF16" s="622"/>
      <c r="DG16" s="622"/>
      <c r="DH16" s="622"/>
      <c r="DI16" s="622"/>
      <c r="DJ16" s="622"/>
      <c r="DK16" s="622"/>
      <c r="DL16" s="622"/>
      <c r="DM16" s="622"/>
      <c r="DN16" s="622"/>
      <c r="DO16" s="622"/>
      <c r="DP16" s="623"/>
      <c r="DQ16" s="627" t="s">
        <v>138</v>
      </c>
      <c r="DR16" s="622"/>
      <c r="DS16" s="622"/>
      <c r="DT16" s="622"/>
      <c r="DU16" s="622"/>
      <c r="DV16" s="622"/>
      <c r="DW16" s="622"/>
      <c r="DX16" s="622"/>
      <c r="DY16" s="622"/>
      <c r="DZ16" s="622"/>
      <c r="EA16" s="622"/>
      <c r="EB16" s="622"/>
      <c r="EC16" s="658"/>
    </row>
    <row r="17" spans="2:133" ht="11.25" customHeight="1" x14ac:dyDescent="0.2">
      <c r="B17" s="618" t="s">
        <v>264</v>
      </c>
      <c r="C17" s="619"/>
      <c r="D17" s="619"/>
      <c r="E17" s="619"/>
      <c r="F17" s="619"/>
      <c r="G17" s="619"/>
      <c r="H17" s="619"/>
      <c r="I17" s="619"/>
      <c r="J17" s="619"/>
      <c r="K17" s="619"/>
      <c r="L17" s="619"/>
      <c r="M17" s="619"/>
      <c r="N17" s="619"/>
      <c r="O17" s="619"/>
      <c r="P17" s="619"/>
      <c r="Q17" s="620"/>
      <c r="R17" s="621">
        <v>78965</v>
      </c>
      <c r="S17" s="622"/>
      <c r="T17" s="622"/>
      <c r="U17" s="622"/>
      <c r="V17" s="622"/>
      <c r="W17" s="622"/>
      <c r="X17" s="622"/>
      <c r="Y17" s="623"/>
      <c r="Z17" s="659">
        <v>0.6</v>
      </c>
      <c r="AA17" s="659"/>
      <c r="AB17" s="659"/>
      <c r="AC17" s="659"/>
      <c r="AD17" s="660">
        <v>78965</v>
      </c>
      <c r="AE17" s="660"/>
      <c r="AF17" s="660"/>
      <c r="AG17" s="660"/>
      <c r="AH17" s="660"/>
      <c r="AI17" s="660"/>
      <c r="AJ17" s="660"/>
      <c r="AK17" s="660"/>
      <c r="AL17" s="624">
        <v>1</v>
      </c>
      <c r="AM17" s="625"/>
      <c r="AN17" s="625"/>
      <c r="AO17" s="661"/>
      <c r="AP17" s="618" t="s">
        <v>265</v>
      </c>
      <c r="AQ17" s="619"/>
      <c r="AR17" s="619"/>
      <c r="AS17" s="619"/>
      <c r="AT17" s="619"/>
      <c r="AU17" s="619"/>
      <c r="AV17" s="619"/>
      <c r="AW17" s="619"/>
      <c r="AX17" s="619"/>
      <c r="AY17" s="619"/>
      <c r="AZ17" s="619"/>
      <c r="BA17" s="619"/>
      <c r="BB17" s="619"/>
      <c r="BC17" s="619"/>
      <c r="BD17" s="619"/>
      <c r="BE17" s="619"/>
      <c r="BF17" s="620"/>
      <c r="BG17" s="621" t="s">
        <v>138</v>
      </c>
      <c r="BH17" s="622"/>
      <c r="BI17" s="622"/>
      <c r="BJ17" s="622"/>
      <c r="BK17" s="622"/>
      <c r="BL17" s="622"/>
      <c r="BM17" s="622"/>
      <c r="BN17" s="623"/>
      <c r="BO17" s="659" t="s">
        <v>138</v>
      </c>
      <c r="BP17" s="659"/>
      <c r="BQ17" s="659"/>
      <c r="BR17" s="659"/>
      <c r="BS17" s="660" t="s">
        <v>138</v>
      </c>
      <c r="BT17" s="660"/>
      <c r="BU17" s="660"/>
      <c r="BV17" s="660"/>
      <c r="BW17" s="660"/>
      <c r="BX17" s="660"/>
      <c r="BY17" s="660"/>
      <c r="BZ17" s="660"/>
      <c r="CA17" s="660"/>
      <c r="CB17" s="700"/>
      <c r="CD17" s="618" t="s">
        <v>266</v>
      </c>
      <c r="CE17" s="619"/>
      <c r="CF17" s="619"/>
      <c r="CG17" s="619"/>
      <c r="CH17" s="619"/>
      <c r="CI17" s="619"/>
      <c r="CJ17" s="619"/>
      <c r="CK17" s="619"/>
      <c r="CL17" s="619"/>
      <c r="CM17" s="619"/>
      <c r="CN17" s="619"/>
      <c r="CO17" s="619"/>
      <c r="CP17" s="619"/>
      <c r="CQ17" s="620"/>
      <c r="CR17" s="621">
        <v>879578</v>
      </c>
      <c r="CS17" s="622"/>
      <c r="CT17" s="622"/>
      <c r="CU17" s="622"/>
      <c r="CV17" s="622"/>
      <c r="CW17" s="622"/>
      <c r="CX17" s="622"/>
      <c r="CY17" s="623"/>
      <c r="CZ17" s="659">
        <v>7.2</v>
      </c>
      <c r="DA17" s="659"/>
      <c r="DB17" s="659"/>
      <c r="DC17" s="659"/>
      <c r="DD17" s="627" t="s">
        <v>138</v>
      </c>
      <c r="DE17" s="622"/>
      <c r="DF17" s="622"/>
      <c r="DG17" s="622"/>
      <c r="DH17" s="622"/>
      <c r="DI17" s="622"/>
      <c r="DJ17" s="622"/>
      <c r="DK17" s="622"/>
      <c r="DL17" s="622"/>
      <c r="DM17" s="622"/>
      <c r="DN17" s="622"/>
      <c r="DO17" s="622"/>
      <c r="DP17" s="623"/>
      <c r="DQ17" s="627">
        <v>879578</v>
      </c>
      <c r="DR17" s="622"/>
      <c r="DS17" s="622"/>
      <c r="DT17" s="622"/>
      <c r="DU17" s="622"/>
      <c r="DV17" s="622"/>
      <c r="DW17" s="622"/>
      <c r="DX17" s="622"/>
      <c r="DY17" s="622"/>
      <c r="DZ17" s="622"/>
      <c r="EA17" s="622"/>
      <c r="EB17" s="622"/>
      <c r="EC17" s="658"/>
    </row>
    <row r="18" spans="2:133" ht="11.25" customHeight="1" x14ac:dyDescent="0.2">
      <c r="B18" s="618" t="s">
        <v>267</v>
      </c>
      <c r="C18" s="619"/>
      <c r="D18" s="619"/>
      <c r="E18" s="619"/>
      <c r="F18" s="619"/>
      <c r="G18" s="619"/>
      <c r="H18" s="619"/>
      <c r="I18" s="619"/>
      <c r="J18" s="619"/>
      <c r="K18" s="619"/>
      <c r="L18" s="619"/>
      <c r="M18" s="619"/>
      <c r="N18" s="619"/>
      <c r="O18" s="619"/>
      <c r="P18" s="619"/>
      <c r="Q18" s="620"/>
      <c r="R18" s="621">
        <v>45110</v>
      </c>
      <c r="S18" s="622"/>
      <c r="T18" s="622"/>
      <c r="U18" s="622"/>
      <c r="V18" s="622"/>
      <c r="W18" s="622"/>
      <c r="X18" s="622"/>
      <c r="Y18" s="623"/>
      <c r="Z18" s="659">
        <v>0.3</v>
      </c>
      <c r="AA18" s="659"/>
      <c r="AB18" s="659"/>
      <c r="AC18" s="659"/>
      <c r="AD18" s="660">
        <v>45110</v>
      </c>
      <c r="AE18" s="660"/>
      <c r="AF18" s="660"/>
      <c r="AG18" s="660"/>
      <c r="AH18" s="660"/>
      <c r="AI18" s="660"/>
      <c r="AJ18" s="660"/>
      <c r="AK18" s="660"/>
      <c r="AL18" s="624">
        <v>0.5</v>
      </c>
      <c r="AM18" s="625"/>
      <c r="AN18" s="625"/>
      <c r="AO18" s="661"/>
      <c r="AP18" s="618" t="s">
        <v>268</v>
      </c>
      <c r="AQ18" s="619"/>
      <c r="AR18" s="619"/>
      <c r="AS18" s="619"/>
      <c r="AT18" s="619"/>
      <c r="AU18" s="619"/>
      <c r="AV18" s="619"/>
      <c r="AW18" s="619"/>
      <c r="AX18" s="619"/>
      <c r="AY18" s="619"/>
      <c r="AZ18" s="619"/>
      <c r="BA18" s="619"/>
      <c r="BB18" s="619"/>
      <c r="BC18" s="619"/>
      <c r="BD18" s="619"/>
      <c r="BE18" s="619"/>
      <c r="BF18" s="620"/>
      <c r="BG18" s="621" t="s">
        <v>138</v>
      </c>
      <c r="BH18" s="622"/>
      <c r="BI18" s="622"/>
      <c r="BJ18" s="622"/>
      <c r="BK18" s="622"/>
      <c r="BL18" s="622"/>
      <c r="BM18" s="622"/>
      <c r="BN18" s="623"/>
      <c r="BO18" s="659" t="s">
        <v>138</v>
      </c>
      <c r="BP18" s="659"/>
      <c r="BQ18" s="659"/>
      <c r="BR18" s="659"/>
      <c r="BS18" s="660" t="s">
        <v>138</v>
      </c>
      <c r="BT18" s="660"/>
      <c r="BU18" s="660"/>
      <c r="BV18" s="660"/>
      <c r="BW18" s="660"/>
      <c r="BX18" s="660"/>
      <c r="BY18" s="660"/>
      <c r="BZ18" s="660"/>
      <c r="CA18" s="660"/>
      <c r="CB18" s="700"/>
      <c r="CD18" s="618" t="s">
        <v>269</v>
      </c>
      <c r="CE18" s="619"/>
      <c r="CF18" s="619"/>
      <c r="CG18" s="619"/>
      <c r="CH18" s="619"/>
      <c r="CI18" s="619"/>
      <c r="CJ18" s="619"/>
      <c r="CK18" s="619"/>
      <c r="CL18" s="619"/>
      <c r="CM18" s="619"/>
      <c r="CN18" s="619"/>
      <c r="CO18" s="619"/>
      <c r="CP18" s="619"/>
      <c r="CQ18" s="620"/>
      <c r="CR18" s="621" t="s">
        <v>138</v>
      </c>
      <c r="CS18" s="622"/>
      <c r="CT18" s="622"/>
      <c r="CU18" s="622"/>
      <c r="CV18" s="622"/>
      <c r="CW18" s="622"/>
      <c r="CX18" s="622"/>
      <c r="CY18" s="623"/>
      <c r="CZ18" s="659" t="s">
        <v>139</v>
      </c>
      <c r="DA18" s="659"/>
      <c r="DB18" s="659"/>
      <c r="DC18" s="659"/>
      <c r="DD18" s="627" t="s">
        <v>138</v>
      </c>
      <c r="DE18" s="622"/>
      <c r="DF18" s="622"/>
      <c r="DG18" s="622"/>
      <c r="DH18" s="622"/>
      <c r="DI18" s="622"/>
      <c r="DJ18" s="622"/>
      <c r="DK18" s="622"/>
      <c r="DL18" s="622"/>
      <c r="DM18" s="622"/>
      <c r="DN18" s="622"/>
      <c r="DO18" s="622"/>
      <c r="DP18" s="623"/>
      <c r="DQ18" s="627" t="s">
        <v>138</v>
      </c>
      <c r="DR18" s="622"/>
      <c r="DS18" s="622"/>
      <c r="DT18" s="622"/>
      <c r="DU18" s="622"/>
      <c r="DV18" s="622"/>
      <c r="DW18" s="622"/>
      <c r="DX18" s="622"/>
      <c r="DY18" s="622"/>
      <c r="DZ18" s="622"/>
      <c r="EA18" s="622"/>
      <c r="EB18" s="622"/>
      <c r="EC18" s="658"/>
    </row>
    <row r="19" spans="2:133" ht="11.25" customHeight="1" x14ac:dyDescent="0.2">
      <c r="B19" s="618" t="s">
        <v>270</v>
      </c>
      <c r="C19" s="619"/>
      <c r="D19" s="619"/>
      <c r="E19" s="619"/>
      <c r="F19" s="619"/>
      <c r="G19" s="619"/>
      <c r="H19" s="619"/>
      <c r="I19" s="619"/>
      <c r="J19" s="619"/>
      <c r="K19" s="619"/>
      <c r="L19" s="619"/>
      <c r="M19" s="619"/>
      <c r="N19" s="619"/>
      <c r="O19" s="619"/>
      <c r="P19" s="619"/>
      <c r="Q19" s="620"/>
      <c r="R19" s="621">
        <v>44884</v>
      </c>
      <c r="S19" s="622"/>
      <c r="T19" s="622"/>
      <c r="U19" s="622"/>
      <c r="V19" s="622"/>
      <c r="W19" s="622"/>
      <c r="X19" s="622"/>
      <c r="Y19" s="623"/>
      <c r="Z19" s="659">
        <v>0.3</v>
      </c>
      <c r="AA19" s="659"/>
      <c r="AB19" s="659"/>
      <c r="AC19" s="659"/>
      <c r="AD19" s="660">
        <v>44884</v>
      </c>
      <c r="AE19" s="660"/>
      <c r="AF19" s="660"/>
      <c r="AG19" s="660"/>
      <c r="AH19" s="660"/>
      <c r="AI19" s="660"/>
      <c r="AJ19" s="660"/>
      <c r="AK19" s="660"/>
      <c r="AL19" s="624">
        <v>0.5</v>
      </c>
      <c r="AM19" s="625"/>
      <c r="AN19" s="625"/>
      <c r="AO19" s="661"/>
      <c r="AP19" s="618" t="s">
        <v>271</v>
      </c>
      <c r="AQ19" s="619"/>
      <c r="AR19" s="619"/>
      <c r="AS19" s="619"/>
      <c r="AT19" s="619"/>
      <c r="AU19" s="619"/>
      <c r="AV19" s="619"/>
      <c r="AW19" s="619"/>
      <c r="AX19" s="619"/>
      <c r="AY19" s="619"/>
      <c r="AZ19" s="619"/>
      <c r="BA19" s="619"/>
      <c r="BB19" s="619"/>
      <c r="BC19" s="619"/>
      <c r="BD19" s="619"/>
      <c r="BE19" s="619"/>
      <c r="BF19" s="620"/>
      <c r="BG19" s="621">
        <v>103772</v>
      </c>
      <c r="BH19" s="622"/>
      <c r="BI19" s="622"/>
      <c r="BJ19" s="622"/>
      <c r="BK19" s="622"/>
      <c r="BL19" s="622"/>
      <c r="BM19" s="622"/>
      <c r="BN19" s="623"/>
      <c r="BO19" s="659">
        <v>1.9</v>
      </c>
      <c r="BP19" s="659"/>
      <c r="BQ19" s="659"/>
      <c r="BR19" s="659"/>
      <c r="BS19" s="660" t="s">
        <v>138</v>
      </c>
      <c r="BT19" s="660"/>
      <c r="BU19" s="660"/>
      <c r="BV19" s="660"/>
      <c r="BW19" s="660"/>
      <c r="BX19" s="660"/>
      <c r="BY19" s="660"/>
      <c r="BZ19" s="660"/>
      <c r="CA19" s="660"/>
      <c r="CB19" s="700"/>
      <c r="CD19" s="618" t="s">
        <v>272</v>
      </c>
      <c r="CE19" s="619"/>
      <c r="CF19" s="619"/>
      <c r="CG19" s="619"/>
      <c r="CH19" s="619"/>
      <c r="CI19" s="619"/>
      <c r="CJ19" s="619"/>
      <c r="CK19" s="619"/>
      <c r="CL19" s="619"/>
      <c r="CM19" s="619"/>
      <c r="CN19" s="619"/>
      <c r="CO19" s="619"/>
      <c r="CP19" s="619"/>
      <c r="CQ19" s="620"/>
      <c r="CR19" s="621" t="s">
        <v>138</v>
      </c>
      <c r="CS19" s="622"/>
      <c r="CT19" s="622"/>
      <c r="CU19" s="622"/>
      <c r="CV19" s="622"/>
      <c r="CW19" s="622"/>
      <c r="CX19" s="622"/>
      <c r="CY19" s="623"/>
      <c r="CZ19" s="659" t="s">
        <v>138</v>
      </c>
      <c r="DA19" s="659"/>
      <c r="DB19" s="659"/>
      <c r="DC19" s="659"/>
      <c r="DD19" s="627" t="s">
        <v>139</v>
      </c>
      <c r="DE19" s="622"/>
      <c r="DF19" s="622"/>
      <c r="DG19" s="622"/>
      <c r="DH19" s="622"/>
      <c r="DI19" s="622"/>
      <c r="DJ19" s="622"/>
      <c r="DK19" s="622"/>
      <c r="DL19" s="622"/>
      <c r="DM19" s="622"/>
      <c r="DN19" s="622"/>
      <c r="DO19" s="622"/>
      <c r="DP19" s="623"/>
      <c r="DQ19" s="627" t="s">
        <v>138</v>
      </c>
      <c r="DR19" s="622"/>
      <c r="DS19" s="622"/>
      <c r="DT19" s="622"/>
      <c r="DU19" s="622"/>
      <c r="DV19" s="622"/>
      <c r="DW19" s="622"/>
      <c r="DX19" s="622"/>
      <c r="DY19" s="622"/>
      <c r="DZ19" s="622"/>
      <c r="EA19" s="622"/>
      <c r="EB19" s="622"/>
      <c r="EC19" s="658"/>
    </row>
    <row r="20" spans="2:133" ht="11.25" customHeight="1" x14ac:dyDescent="0.2">
      <c r="B20" s="688" t="s">
        <v>273</v>
      </c>
      <c r="C20" s="689"/>
      <c r="D20" s="689"/>
      <c r="E20" s="689"/>
      <c r="F20" s="689"/>
      <c r="G20" s="689"/>
      <c r="H20" s="689"/>
      <c r="I20" s="689"/>
      <c r="J20" s="689"/>
      <c r="K20" s="689"/>
      <c r="L20" s="689"/>
      <c r="M20" s="689"/>
      <c r="N20" s="689"/>
      <c r="O20" s="689"/>
      <c r="P20" s="689"/>
      <c r="Q20" s="690"/>
      <c r="R20" s="621">
        <v>226</v>
      </c>
      <c r="S20" s="622"/>
      <c r="T20" s="622"/>
      <c r="U20" s="622"/>
      <c r="V20" s="622"/>
      <c r="W20" s="622"/>
      <c r="X20" s="622"/>
      <c r="Y20" s="623"/>
      <c r="Z20" s="659">
        <v>0</v>
      </c>
      <c r="AA20" s="659"/>
      <c r="AB20" s="659"/>
      <c r="AC20" s="659"/>
      <c r="AD20" s="660">
        <v>226</v>
      </c>
      <c r="AE20" s="660"/>
      <c r="AF20" s="660"/>
      <c r="AG20" s="660"/>
      <c r="AH20" s="660"/>
      <c r="AI20" s="660"/>
      <c r="AJ20" s="660"/>
      <c r="AK20" s="660"/>
      <c r="AL20" s="624">
        <v>0</v>
      </c>
      <c r="AM20" s="625"/>
      <c r="AN20" s="625"/>
      <c r="AO20" s="661"/>
      <c r="AP20" s="618" t="s">
        <v>274</v>
      </c>
      <c r="AQ20" s="619"/>
      <c r="AR20" s="619"/>
      <c r="AS20" s="619"/>
      <c r="AT20" s="619"/>
      <c r="AU20" s="619"/>
      <c r="AV20" s="619"/>
      <c r="AW20" s="619"/>
      <c r="AX20" s="619"/>
      <c r="AY20" s="619"/>
      <c r="AZ20" s="619"/>
      <c r="BA20" s="619"/>
      <c r="BB20" s="619"/>
      <c r="BC20" s="619"/>
      <c r="BD20" s="619"/>
      <c r="BE20" s="619"/>
      <c r="BF20" s="620"/>
      <c r="BG20" s="621">
        <v>103772</v>
      </c>
      <c r="BH20" s="622"/>
      <c r="BI20" s="622"/>
      <c r="BJ20" s="622"/>
      <c r="BK20" s="622"/>
      <c r="BL20" s="622"/>
      <c r="BM20" s="622"/>
      <c r="BN20" s="623"/>
      <c r="BO20" s="659">
        <v>1.9</v>
      </c>
      <c r="BP20" s="659"/>
      <c r="BQ20" s="659"/>
      <c r="BR20" s="659"/>
      <c r="BS20" s="660" t="s">
        <v>138</v>
      </c>
      <c r="BT20" s="660"/>
      <c r="BU20" s="660"/>
      <c r="BV20" s="660"/>
      <c r="BW20" s="660"/>
      <c r="BX20" s="660"/>
      <c r="BY20" s="660"/>
      <c r="BZ20" s="660"/>
      <c r="CA20" s="660"/>
      <c r="CB20" s="700"/>
      <c r="CD20" s="618" t="s">
        <v>275</v>
      </c>
      <c r="CE20" s="619"/>
      <c r="CF20" s="619"/>
      <c r="CG20" s="619"/>
      <c r="CH20" s="619"/>
      <c r="CI20" s="619"/>
      <c r="CJ20" s="619"/>
      <c r="CK20" s="619"/>
      <c r="CL20" s="619"/>
      <c r="CM20" s="619"/>
      <c r="CN20" s="619"/>
      <c r="CO20" s="619"/>
      <c r="CP20" s="619"/>
      <c r="CQ20" s="620"/>
      <c r="CR20" s="621">
        <v>12276810</v>
      </c>
      <c r="CS20" s="622"/>
      <c r="CT20" s="622"/>
      <c r="CU20" s="622"/>
      <c r="CV20" s="622"/>
      <c r="CW20" s="622"/>
      <c r="CX20" s="622"/>
      <c r="CY20" s="623"/>
      <c r="CZ20" s="659">
        <v>100</v>
      </c>
      <c r="DA20" s="659"/>
      <c r="DB20" s="659"/>
      <c r="DC20" s="659"/>
      <c r="DD20" s="627">
        <v>957788</v>
      </c>
      <c r="DE20" s="622"/>
      <c r="DF20" s="622"/>
      <c r="DG20" s="622"/>
      <c r="DH20" s="622"/>
      <c r="DI20" s="622"/>
      <c r="DJ20" s="622"/>
      <c r="DK20" s="622"/>
      <c r="DL20" s="622"/>
      <c r="DM20" s="622"/>
      <c r="DN20" s="622"/>
      <c r="DO20" s="622"/>
      <c r="DP20" s="623"/>
      <c r="DQ20" s="627">
        <v>8657411</v>
      </c>
      <c r="DR20" s="622"/>
      <c r="DS20" s="622"/>
      <c r="DT20" s="622"/>
      <c r="DU20" s="622"/>
      <c r="DV20" s="622"/>
      <c r="DW20" s="622"/>
      <c r="DX20" s="622"/>
      <c r="DY20" s="622"/>
      <c r="DZ20" s="622"/>
      <c r="EA20" s="622"/>
      <c r="EB20" s="622"/>
      <c r="EC20" s="658"/>
    </row>
    <row r="21" spans="2:133" ht="11.25" customHeight="1" x14ac:dyDescent="0.2">
      <c r="B21" s="618" t="s">
        <v>276</v>
      </c>
      <c r="C21" s="619"/>
      <c r="D21" s="619"/>
      <c r="E21" s="619"/>
      <c r="F21" s="619"/>
      <c r="G21" s="619"/>
      <c r="H21" s="619"/>
      <c r="I21" s="619"/>
      <c r="J21" s="619"/>
      <c r="K21" s="619"/>
      <c r="L21" s="619"/>
      <c r="M21" s="619"/>
      <c r="N21" s="619"/>
      <c r="O21" s="619"/>
      <c r="P21" s="619"/>
      <c r="Q21" s="620"/>
      <c r="R21" s="621">
        <v>1804285</v>
      </c>
      <c r="S21" s="622"/>
      <c r="T21" s="622"/>
      <c r="U21" s="622"/>
      <c r="V21" s="622"/>
      <c r="W21" s="622"/>
      <c r="X21" s="622"/>
      <c r="Y21" s="623"/>
      <c r="Z21" s="659">
        <v>13.6</v>
      </c>
      <c r="AA21" s="659"/>
      <c r="AB21" s="659"/>
      <c r="AC21" s="659"/>
      <c r="AD21" s="660">
        <v>1657456</v>
      </c>
      <c r="AE21" s="660"/>
      <c r="AF21" s="660"/>
      <c r="AG21" s="660"/>
      <c r="AH21" s="660"/>
      <c r="AI21" s="660"/>
      <c r="AJ21" s="660"/>
      <c r="AK21" s="660"/>
      <c r="AL21" s="624">
        <v>20.100000000000001</v>
      </c>
      <c r="AM21" s="625"/>
      <c r="AN21" s="625"/>
      <c r="AO21" s="661"/>
      <c r="AP21" s="618" t="s">
        <v>277</v>
      </c>
      <c r="AQ21" s="698"/>
      <c r="AR21" s="698"/>
      <c r="AS21" s="698"/>
      <c r="AT21" s="698"/>
      <c r="AU21" s="698"/>
      <c r="AV21" s="698"/>
      <c r="AW21" s="698"/>
      <c r="AX21" s="698"/>
      <c r="AY21" s="698"/>
      <c r="AZ21" s="698"/>
      <c r="BA21" s="698"/>
      <c r="BB21" s="698"/>
      <c r="BC21" s="698"/>
      <c r="BD21" s="698"/>
      <c r="BE21" s="698"/>
      <c r="BF21" s="699"/>
      <c r="BG21" s="621" t="s">
        <v>138</v>
      </c>
      <c r="BH21" s="622"/>
      <c r="BI21" s="622"/>
      <c r="BJ21" s="622"/>
      <c r="BK21" s="622"/>
      <c r="BL21" s="622"/>
      <c r="BM21" s="622"/>
      <c r="BN21" s="623"/>
      <c r="BO21" s="659" t="s">
        <v>138</v>
      </c>
      <c r="BP21" s="659"/>
      <c r="BQ21" s="659"/>
      <c r="BR21" s="659"/>
      <c r="BS21" s="660" t="s">
        <v>138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278</v>
      </c>
      <c r="C22" s="619"/>
      <c r="D22" s="619"/>
      <c r="E22" s="619"/>
      <c r="F22" s="619"/>
      <c r="G22" s="619"/>
      <c r="H22" s="619"/>
      <c r="I22" s="619"/>
      <c r="J22" s="619"/>
      <c r="K22" s="619"/>
      <c r="L22" s="619"/>
      <c r="M22" s="619"/>
      <c r="N22" s="619"/>
      <c r="O22" s="619"/>
      <c r="P22" s="619"/>
      <c r="Q22" s="620"/>
      <c r="R22" s="621">
        <v>1657456</v>
      </c>
      <c r="S22" s="622"/>
      <c r="T22" s="622"/>
      <c r="U22" s="622"/>
      <c r="V22" s="622"/>
      <c r="W22" s="622"/>
      <c r="X22" s="622"/>
      <c r="Y22" s="623"/>
      <c r="Z22" s="659">
        <v>12.5</v>
      </c>
      <c r="AA22" s="659"/>
      <c r="AB22" s="659"/>
      <c r="AC22" s="659"/>
      <c r="AD22" s="660">
        <v>1657456</v>
      </c>
      <c r="AE22" s="660"/>
      <c r="AF22" s="660"/>
      <c r="AG22" s="660"/>
      <c r="AH22" s="660"/>
      <c r="AI22" s="660"/>
      <c r="AJ22" s="660"/>
      <c r="AK22" s="660"/>
      <c r="AL22" s="624">
        <v>20.100000000000001</v>
      </c>
      <c r="AM22" s="625"/>
      <c r="AN22" s="625"/>
      <c r="AO22" s="661"/>
      <c r="AP22" s="618" t="s">
        <v>279</v>
      </c>
      <c r="AQ22" s="698"/>
      <c r="AR22" s="698"/>
      <c r="AS22" s="698"/>
      <c r="AT22" s="698"/>
      <c r="AU22" s="698"/>
      <c r="AV22" s="698"/>
      <c r="AW22" s="698"/>
      <c r="AX22" s="698"/>
      <c r="AY22" s="698"/>
      <c r="AZ22" s="698"/>
      <c r="BA22" s="698"/>
      <c r="BB22" s="698"/>
      <c r="BC22" s="698"/>
      <c r="BD22" s="698"/>
      <c r="BE22" s="698"/>
      <c r="BF22" s="699"/>
      <c r="BG22" s="621" t="s">
        <v>138</v>
      </c>
      <c r="BH22" s="622"/>
      <c r="BI22" s="622"/>
      <c r="BJ22" s="622"/>
      <c r="BK22" s="622"/>
      <c r="BL22" s="622"/>
      <c r="BM22" s="622"/>
      <c r="BN22" s="623"/>
      <c r="BO22" s="659" t="s">
        <v>138</v>
      </c>
      <c r="BP22" s="659"/>
      <c r="BQ22" s="659"/>
      <c r="BR22" s="659"/>
      <c r="BS22" s="660" t="s">
        <v>139</v>
      </c>
      <c r="BT22" s="660"/>
      <c r="BU22" s="660"/>
      <c r="BV22" s="660"/>
      <c r="BW22" s="660"/>
      <c r="BX22" s="660"/>
      <c r="BY22" s="660"/>
      <c r="BZ22" s="660"/>
      <c r="CA22" s="660"/>
      <c r="CB22" s="700"/>
      <c r="CD22" s="673" t="s">
        <v>280</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281</v>
      </c>
      <c r="C23" s="619"/>
      <c r="D23" s="619"/>
      <c r="E23" s="619"/>
      <c r="F23" s="619"/>
      <c r="G23" s="619"/>
      <c r="H23" s="619"/>
      <c r="I23" s="619"/>
      <c r="J23" s="619"/>
      <c r="K23" s="619"/>
      <c r="L23" s="619"/>
      <c r="M23" s="619"/>
      <c r="N23" s="619"/>
      <c r="O23" s="619"/>
      <c r="P23" s="619"/>
      <c r="Q23" s="620"/>
      <c r="R23" s="621">
        <v>146660</v>
      </c>
      <c r="S23" s="622"/>
      <c r="T23" s="622"/>
      <c r="U23" s="622"/>
      <c r="V23" s="622"/>
      <c r="W23" s="622"/>
      <c r="X23" s="622"/>
      <c r="Y23" s="623"/>
      <c r="Z23" s="659">
        <v>1.1000000000000001</v>
      </c>
      <c r="AA23" s="659"/>
      <c r="AB23" s="659"/>
      <c r="AC23" s="659"/>
      <c r="AD23" s="660" t="s">
        <v>138</v>
      </c>
      <c r="AE23" s="660"/>
      <c r="AF23" s="660"/>
      <c r="AG23" s="660"/>
      <c r="AH23" s="660"/>
      <c r="AI23" s="660"/>
      <c r="AJ23" s="660"/>
      <c r="AK23" s="660"/>
      <c r="AL23" s="624" t="s">
        <v>138</v>
      </c>
      <c r="AM23" s="625"/>
      <c r="AN23" s="625"/>
      <c r="AO23" s="661"/>
      <c r="AP23" s="618" t="s">
        <v>282</v>
      </c>
      <c r="AQ23" s="698"/>
      <c r="AR23" s="698"/>
      <c r="AS23" s="698"/>
      <c r="AT23" s="698"/>
      <c r="AU23" s="698"/>
      <c r="AV23" s="698"/>
      <c r="AW23" s="698"/>
      <c r="AX23" s="698"/>
      <c r="AY23" s="698"/>
      <c r="AZ23" s="698"/>
      <c r="BA23" s="698"/>
      <c r="BB23" s="698"/>
      <c r="BC23" s="698"/>
      <c r="BD23" s="698"/>
      <c r="BE23" s="698"/>
      <c r="BF23" s="699"/>
      <c r="BG23" s="621">
        <v>103772</v>
      </c>
      <c r="BH23" s="622"/>
      <c r="BI23" s="622"/>
      <c r="BJ23" s="622"/>
      <c r="BK23" s="622"/>
      <c r="BL23" s="622"/>
      <c r="BM23" s="622"/>
      <c r="BN23" s="623"/>
      <c r="BO23" s="659">
        <v>1.9</v>
      </c>
      <c r="BP23" s="659"/>
      <c r="BQ23" s="659"/>
      <c r="BR23" s="659"/>
      <c r="BS23" s="660" t="s">
        <v>138</v>
      </c>
      <c r="BT23" s="660"/>
      <c r="BU23" s="660"/>
      <c r="BV23" s="660"/>
      <c r="BW23" s="660"/>
      <c r="BX23" s="660"/>
      <c r="BY23" s="660"/>
      <c r="BZ23" s="660"/>
      <c r="CA23" s="660"/>
      <c r="CB23" s="700"/>
      <c r="CD23" s="673" t="s">
        <v>222</v>
      </c>
      <c r="CE23" s="674"/>
      <c r="CF23" s="674"/>
      <c r="CG23" s="674"/>
      <c r="CH23" s="674"/>
      <c r="CI23" s="674"/>
      <c r="CJ23" s="674"/>
      <c r="CK23" s="674"/>
      <c r="CL23" s="674"/>
      <c r="CM23" s="674"/>
      <c r="CN23" s="674"/>
      <c r="CO23" s="674"/>
      <c r="CP23" s="674"/>
      <c r="CQ23" s="675"/>
      <c r="CR23" s="673" t="s">
        <v>283</v>
      </c>
      <c r="CS23" s="674"/>
      <c r="CT23" s="674"/>
      <c r="CU23" s="674"/>
      <c r="CV23" s="674"/>
      <c r="CW23" s="674"/>
      <c r="CX23" s="674"/>
      <c r="CY23" s="675"/>
      <c r="CZ23" s="673" t="s">
        <v>284</v>
      </c>
      <c r="DA23" s="674"/>
      <c r="DB23" s="674"/>
      <c r="DC23" s="675"/>
      <c r="DD23" s="673" t="s">
        <v>285</v>
      </c>
      <c r="DE23" s="674"/>
      <c r="DF23" s="674"/>
      <c r="DG23" s="674"/>
      <c r="DH23" s="674"/>
      <c r="DI23" s="674"/>
      <c r="DJ23" s="674"/>
      <c r="DK23" s="675"/>
      <c r="DL23" s="711" t="s">
        <v>286</v>
      </c>
      <c r="DM23" s="712"/>
      <c r="DN23" s="712"/>
      <c r="DO23" s="712"/>
      <c r="DP23" s="712"/>
      <c r="DQ23" s="712"/>
      <c r="DR23" s="712"/>
      <c r="DS23" s="712"/>
      <c r="DT23" s="712"/>
      <c r="DU23" s="712"/>
      <c r="DV23" s="713"/>
      <c r="DW23" s="673" t="s">
        <v>287</v>
      </c>
      <c r="DX23" s="674"/>
      <c r="DY23" s="674"/>
      <c r="DZ23" s="674"/>
      <c r="EA23" s="674"/>
      <c r="EB23" s="674"/>
      <c r="EC23" s="675"/>
    </row>
    <row r="24" spans="2:133" ht="11.25" customHeight="1" x14ac:dyDescent="0.2">
      <c r="B24" s="618" t="s">
        <v>288</v>
      </c>
      <c r="C24" s="619"/>
      <c r="D24" s="619"/>
      <c r="E24" s="619"/>
      <c r="F24" s="619"/>
      <c r="G24" s="619"/>
      <c r="H24" s="619"/>
      <c r="I24" s="619"/>
      <c r="J24" s="619"/>
      <c r="K24" s="619"/>
      <c r="L24" s="619"/>
      <c r="M24" s="619"/>
      <c r="N24" s="619"/>
      <c r="O24" s="619"/>
      <c r="P24" s="619"/>
      <c r="Q24" s="620"/>
      <c r="R24" s="621">
        <v>169</v>
      </c>
      <c r="S24" s="622"/>
      <c r="T24" s="622"/>
      <c r="U24" s="622"/>
      <c r="V24" s="622"/>
      <c r="W24" s="622"/>
      <c r="X24" s="622"/>
      <c r="Y24" s="623"/>
      <c r="Z24" s="659">
        <v>0</v>
      </c>
      <c r="AA24" s="659"/>
      <c r="AB24" s="659"/>
      <c r="AC24" s="659"/>
      <c r="AD24" s="660" t="s">
        <v>138</v>
      </c>
      <c r="AE24" s="660"/>
      <c r="AF24" s="660"/>
      <c r="AG24" s="660"/>
      <c r="AH24" s="660"/>
      <c r="AI24" s="660"/>
      <c r="AJ24" s="660"/>
      <c r="AK24" s="660"/>
      <c r="AL24" s="624" t="s">
        <v>138</v>
      </c>
      <c r="AM24" s="625"/>
      <c r="AN24" s="625"/>
      <c r="AO24" s="661"/>
      <c r="AP24" s="618" t="s">
        <v>289</v>
      </c>
      <c r="AQ24" s="698"/>
      <c r="AR24" s="698"/>
      <c r="AS24" s="698"/>
      <c r="AT24" s="698"/>
      <c r="AU24" s="698"/>
      <c r="AV24" s="698"/>
      <c r="AW24" s="698"/>
      <c r="AX24" s="698"/>
      <c r="AY24" s="698"/>
      <c r="AZ24" s="698"/>
      <c r="BA24" s="698"/>
      <c r="BB24" s="698"/>
      <c r="BC24" s="698"/>
      <c r="BD24" s="698"/>
      <c r="BE24" s="698"/>
      <c r="BF24" s="699"/>
      <c r="BG24" s="621" t="s">
        <v>138</v>
      </c>
      <c r="BH24" s="622"/>
      <c r="BI24" s="622"/>
      <c r="BJ24" s="622"/>
      <c r="BK24" s="622"/>
      <c r="BL24" s="622"/>
      <c r="BM24" s="622"/>
      <c r="BN24" s="623"/>
      <c r="BO24" s="659" t="s">
        <v>138</v>
      </c>
      <c r="BP24" s="659"/>
      <c r="BQ24" s="659"/>
      <c r="BR24" s="659"/>
      <c r="BS24" s="660" t="s">
        <v>138</v>
      </c>
      <c r="BT24" s="660"/>
      <c r="BU24" s="660"/>
      <c r="BV24" s="660"/>
      <c r="BW24" s="660"/>
      <c r="BX24" s="660"/>
      <c r="BY24" s="660"/>
      <c r="BZ24" s="660"/>
      <c r="CA24" s="660"/>
      <c r="CB24" s="700"/>
      <c r="CD24" s="679" t="s">
        <v>290</v>
      </c>
      <c r="CE24" s="680"/>
      <c r="CF24" s="680"/>
      <c r="CG24" s="680"/>
      <c r="CH24" s="680"/>
      <c r="CI24" s="680"/>
      <c r="CJ24" s="680"/>
      <c r="CK24" s="680"/>
      <c r="CL24" s="680"/>
      <c r="CM24" s="680"/>
      <c r="CN24" s="680"/>
      <c r="CO24" s="680"/>
      <c r="CP24" s="680"/>
      <c r="CQ24" s="681"/>
      <c r="CR24" s="676">
        <v>5680160</v>
      </c>
      <c r="CS24" s="677"/>
      <c r="CT24" s="677"/>
      <c r="CU24" s="677"/>
      <c r="CV24" s="677"/>
      <c r="CW24" s="677"/>
      <c r="CX24" s="677"/>
      <c r="CY24" s="702"/>
      <c r="CZ24" s="703">
        <v>46.3</v>
      </c>
      <c r="DA24" s="685"/>
      <c r="DB24" s="685"/>
      <c r="DC24" s="705"/>
      <c r="DD24" s="701">
        <v>3528204</v>
      </c>
      <c r="DE24" s="677"/>
      <c r="DF24" s="677"/>
      <c r="DG24" s="677"/>
      <c r="DH24" s="677"/>
      <c r="DI24" s="677"/>
      <c r="DJ24" s="677"/>
      <c r="DK24" s="702"/>
      <c r="DL24" s="701">
        <v>3519049</v>
      </c>
      <c r="DM24" s="677"/>
      <c r="DN24" s="677"/>
      <c r="DO24" s="677"/>
      <c r="DP24" s="677"/>
      <c r="DQ24" s="677"/>
      <c r="DR24" s="677"/>
      <c r="DS24" s="677"/>
      <c r="DT24" s="677"/>
      <c r="DU24" s="677"/>
      <c r="DV24" s="702"/>
      <c r="DW24" s="703">
        <v>41.7</v>
      </c>
      <c r="DX24" s="685"/>
      <c r="DY24" s="685"/>
      <c r="DZ24" s="685"/>
      <c r="EA24" s="685"/>
      <c r="EB24" s="685"/>
      <c r="EC24" s="704"/>
    </row>
    <row r="25" spans="2:133" ht="11.25" customHeight="1" x14ac:dyDescent="0.2">
      <c r="B25" s="618" t="s">
        <v>291</v>
      </c>
      <c r="C25" s="619"/>
      <c r="D25" s="619"/>
      <c r="E25" s="619"/>
      <c r="F25" s="619"/>
      <c r="G25" s="619"/>
      <c r="H25" s="619"/>
      <c r="I25" s="619"/>
      <c r="J25" s="619"/>
      <c r="K25" s="619"/>
      <c r="L25" s="619"/>
      <c r="M25" s="619"/>
      <c r="N25" s="619"/>
      <c r="O25" s="619"/>
      <c r="P25" s="619"/>
      <c r="Q25" s="620"/>
      <c r="R25" s="621">
        <v>8501363</v>
      </c>
      <c r="S25" s="622"/>
      <c r="T25" s="622"/>
      <c r="U25" s="622"/>
      <c r="V25" s="622"/>
      <c r="W25" s="622"/>
      <c r="X25" s="622"/>
      <c r="Y25" s="623"/>
      <c r="Z25" s="659">
        <v>64.3</v>
      </c>
      <c r="AA25" s="659"/>
      <c r="AB25" s="659"/>
      <c r="AC25" s="659"/>
      <c r="AD25" s="660">
        <v>8250762</v>
      </c>
      <c r="AE25" s="660"/>
      <c r="AF25" s="660"/>
      <c r="AG25" s="660"/>
      <c r="AH25" s="660"/>
      <c r="AI25" s="660"/>
      <c r="AJ25" s="660"/>
      <c r="AK25" s="660"/>
      <c r="AL25" s="624">
        <v>99.9</v>
      </c>
      <c r="AM25" s="625"/>
      <c r="AN25" s="625"/>
      <c r="AO25" s="661"/>
      <c r="AP25" s="618" t="s">
        <v>292</v>
      </c>
      <c r="AQ25" s="698"/>
      <c r="AR25" s="698"/>
      <c r="AS25" s="698"/>
      <c r="AT25" s="698"/>
      <c r="AU25" s="698"/>
      <c r="AV25" s="698"/>
      <c r="AW25" s="698"/>
      <c r="AX25" s="698"/>
      <c r="AY25" s="698"/>
      <c r="AZ25" s="698"/>
      <c r="BA25" s="698"/>
      <c r="BB25" s="698"/>
      <c r="BC25" s="698"/>
      <c r="BD25" s="698"/>
      <c r="BE25" s="698"/>
      <c r="BF25" s="699"/>
      <c r="BG25" s="621" t="s">
        <v>138</v>
      </c>
      <c r="BH25" s="622"/>
      <c r="BI25" s="622"/>
      <c r="BJ25" s="622"/>
      <c r="BK25" s="622"/>
      <c r="BL25" s="622"/>
      <c r="BM25" s="622"/>
      <c r="BN25" s="623"/>
      <c r="BO25" s="659" t="s">
        <v>138</v>
      </c>
      <c r="BP25" s="659"/>
      <c r="BQ25" s="659"/>
      <c r="BR25" s="659"/>
      <c r="BS25" s="660" t="s">
        <v>138</v>
      </c>
      <c r="BT25" s="660"/>
      <c r="BU25" s="660"/>
      <c r="BV25" s="660"/>
      <c r="BW25" s="660"/>
      <c r="BX25" s="660"/>
      <c r="BY25" s="660"/>
      <c r="BZ25" s="660"/>
      <c r="CA25" s="660"/>
      <c r="CB25" s="700"/>
      <c r="CD25" s="618" t="s">
        <v>293</v>
      </c>
      <c r="CE25" s="619"/>
      <c r="CF25" s="619"/>
      <c r="CG25" s="619"/>
      <c r="CH25" s="619"/>
      <c r="CI25" s="619"/>
      <c r="CJ25" s="619"/>
      <c r="CK25" s="619"/>
      <c r="CL25" s="619"/>
      <c r="CM25" s="619"/>
      <c r="CN25" s="619"/>
      <c r="CO25" s="619"/>
      <c r="CP25" s="619"/>
      <c r="CQ25" s="620"/>
      <c r="CR25" s="621">
        <v>2198593</v>
      </c>
      <c r="CS25" s="634"/>
      <c r="CT25" s="634"/>
      <c r="CU25" s="634"/>
      <c r="CV25" s="634"/>
      <c r="CW25" s="634"/>
      <c r="CX25" s="634"/>
      <c r="CY25" s="635"/>
      <c r="CZ25" s="624">
        <v>17.899999999999999</v>
      </c>
      <c r="DA25" s="636"/>
      <c r="DB25" s="636"/>
      <c r="DC25" s="637"/>
      <c r="DD25" s="627">
        <v>1964376</v>
      </c>
      <c r="DE25" s="634"/>
      <c r="DF25" s="634"/>
      <c r="DG25" s="634"/>
      <c r="DH25" s="634"/>
      <c r="DI25" s="634"/>
      <c r="DJ25" s="634"/>
      <c r="DK25" s="635"/>
      <c r="DL25" s="627">
        <v>1964311</v>
      </c>
      <c r="DM25" s="634"/>
      <c r="DN25" s="634"/>
      <c r="DO25" s="634"/>
      <c r="DP25" s="634"/>
      <c r="DQ25" s="634"/>
      <c r="DR25" s="634"/>
      <c r="DS25" s="634"/>
      <c r="DT25" s="634"/>
      <c r="DU25" s="634"/>
      <c r="DV25" s="635"/>
      <c r="DW25" s="624">
        <v>23.3</v>
      </c>
      <c r="DX25" s="636"/>
      <c r="DY25" s="636"/>
      <c r="DZ25" s="636"/>
      <c r="EA25" s="636"/>
      <c r="EB25" s="636"/>
      <c r="EC25" s="648"/>
    </row>
    <row r="26" spans="2:133" ht="11.25" customHeight="1" x14ac:dyDescent="0.2">
      <c r="B26" s="618" t="s">
        <v>294</v>
      </c>
      <c r="C26" s="619"/>
      <c r="D26" s="619"/>
      <c r="E26" s="619"/>
      <c r="F26" s="619"/>
      <c r="G26" s="619"/>
      <c r="H26" s="619"/>
      <c r="I26" s="619"/>
      <c r="J26" s="619"/>
      <c r="K26" s="619"/>
      <c r="L26" s="619"/>
      <c r="M26" s="619"/>
      <c r="N26" s="619"/>
      <c r="O26" s="619"/>
      <c r="P26" s="619"/>
      <c r="Q26" s="620"/>
      <c r="R26" s="621">
        <v>4711</v>
      </c>
      <c r="S26" s="622"/>
      <c r="T26" s="622"/>
      <c r="U26" s="622"/>
      <c r="V26" s="622"/>
      <c r="W26" s="622"/>
      <c r="X26" s="622"/>
      <c r="Y26" s="623"/>
      <c r="Z26" s="659">
        <v>0</v>
      </c>
      <c r="AA26" s="659"/>
      <c r="AB26" s="659"/>
      <c r="AC26" s="659"/>
      <c r="AD26" s="660">
        <v>4711</v>
      </c>
      <c r="AE26" s="660"/>
      <c r="AF26" s="660"/>
      <c r="AG26" s="660"/>
      <c r="AH26" s="660"/>
      <c r="AI26" s="660"/>
      <c r="AJ26" s="660"/>
      <c r="AK26" s="660"/>
      <c r="AL26" s="624">
        <v>0.1</v>
      </c>
      <c r="AM26" s="625"/>
      <c r="AN26" s="625"/>
      <c r="AO26" s="661"/>
      <c r="AP26" s="618" t="s">
        <v>295</v>
      </c>
      <c r="AQ26" s="698"/>
      <c r="AR26" s="698"/>
      <c r="AS26" s="698"/>
      <c r="AT26" s="698"/>
      <c r="AU26" s="698"/>
      <c r="AV26" s="698"/>
      <c r="AW26" s="698"/>
      <c r="AX26" s="698"/>
      <c r="AY26" s="698"/>
      <c r="AZ26" s="698"/>
      <c r="BA26" s="698"/>
      <c r="BB26" s="698"/>
      <c r="BC26" s="698"/>
      <c r="BD26" s="698"/>
      <c r="BE26" s="698"/>
      <c r="BF26" s="699"/>
      <c r="BG26" s="621" t="s">
        <v>138</v>
      </c>
      <c r="BH26" s="622"/>
      <c r="BI26" s="622"/>
      <c r="BJ26" s="622"/>
      <c r="BK26" s="622"/>
      <c r="BL26" s="622"/>
      <c r="BM26" s="622"/>
      <c r="BN26" s="623"/>
      <c r="BO26" s="659" t="s">
        <v>138</v>
      </c>
      <c r="BP26" s="659"/>
      <c r="BQ26" s="659"/>
      <c r="BR26" s="659"/>
      <c r="BS26" s="660" t="s">
        <v>138</v>
      </c>
      <c r="BT26" s="660"/>
      <c r="BU26" s="660"/>
      <c r="BV26" s="660"/>
      <c r="BW26" s="660"/>
      <c r="BX26" s="660"/>
      <c r="BY26" s="660"/>
      <c r="BZ26" s="660"/>
      <c r="CA26" s="660"/>
      <c r="CB26" s="700"/>
      <c r="CD26" s="618" t="s">
        <v>296</v>
      </c>
      <c r="CE26" s="619"/>
      <c r="CF26" s="619"/>
      <c r="CG26" s="619"/>
      <c r="CH26" s="619"/>
      <c r="CI26" s="619"/>
      <c r="CJ26" s="619"/>
      <c r="CK26" s="619"/>
      <c r="CL26" s="619"/>
      <c r="CM26" s="619"/>
      <c r="CN26" s="619"/>
      <c r="CO26" s="619"/>
      <c r="CP26" s="619"/>
      <c r="CQ26" s="620"/>
      <c r="CR26" s="621">
        <v>1329720</v>
      </c>
      <c r="CS26" s="622"/>
      <c r="CT26" s="622"/>
      <c r="CU26" s="622"/>
      <c r="CV26" s="622"/>
      <c r="CW26" s="622"/>
      <c r="CX26" s="622"/>
      <c r="CY26" s="623"/>
      <c r="CZ26" s="624">
        <v>10.8</v>
      </c>
      <c r="DA26" s="636"/>
      <c r="DB26" s="636"/>
      <c r="DC26" s="637"/>
      <c r="DD26" s="627">
        <v>1157532</v>
      </c>
      <c r="DE26" s="622"/>
      <c r="DF26" s="622"/>
      <c r="DG26" s="622"/>
      <c r="DH26" s="622"/>
      <c r="DI26" s="622"/>
      <c r="DJ26" s="622"/>
      <c r="DK26" s="623"/>
      <c r="DL26" s="627" t="s">
        <v>138</v>
      </c>
      <c r="DM26" s="622"/>
      <c r="DN26" s="622"/>
      <c r="DO26" s="622"/>
      <c r="DP26" s="622"/>
      <c r="DQ26" s="622"/>
      <c r="DR26" s="622"/>
      <c r="DS26" s="622"/>
      <c r="DT26" s="622"/>
      <c r="DU26" s="622"/>
      <c r="DV26" s="623"/>
      <c r="DW26" s="624" t="s">
        <v>138</v>
      </c>
      <c r="DX26" s="636"/>
      <c r="DY26" s="636"/>
      <c r="DZ26" s="636"/>
      <c r="EA26" s="636"/>
      <c r="EB26" s="636"/>
      <c r="EC26" s="648"/>
    </row>
    <row r="27" spans="2:133" ht="11.25" customHeight="1" x14ac:dyDescent="0.2">
      <c r="B27" s="618" t="s">
        <v>297</v>
      </c>
      <c r="C27" s="619"/>
      <c r="D27" s="619"/>
      <c r="E27" s="619"/>
      <c r="F27" s="619"/>
      <c r="G27" s="619"/>
      <c r="H27" s="619"/>
      <c r="I27" s="619"/>
      <c r="J27" s="619"/>
      <c r="K27" s="619"/>
      <c r="L27" s="619"/>
      <c r="M27" s="619"/>
      <c r="N27" s="619"/>
      <c r="O27" s="619"/>
      <c r="P27" s="619"/>
      <c r="Q27" s="620"/>
      <c r="R27" s="621">
        <v>9365</v>
      </c>
      <c r="S27" s="622"/>
      <c r="T27" s="622"/>
      <c r="U27" s="622"/>
      <c r="V27" s="622"/>
      <c r="W27" s="622"/>
      <c r="X27" s="622"/>
      <c r="Y27" s="623"/>
      <c r="Z27" s="659">
        <v>0.1</v>
      </c>
      <c r="AA27" s="659"/>
      <c r="AB27" s="659"/>
      <c r="AC27" s="659"/>
      <c r="AD27" s="660" t="s">
        <v>138</v>
      </c>
      <c r="AE27" s="660"/>
      <c r="AF27" s="660"/>
      <c r="AG27" s="660"/>
      <c r="AH27" s="660"/>
      <c r="AI27" s="660"/>
      <c r="AJ27" s="660"/>
      <c r="AK27" s="660"/>
      <c r="AL27" s="624" t="s">
        <v>138</v>
      </c>
      <c r="AM27" s="625"/>
      <c r="AN27" s="625"/>
      <c r="AO27" s="661"/>
      <c r="AP27" s="618" t="s">
        <v>298</v>
      </c>
      <c r="AQ27" s="619"/>
      <c r="AR27" s="619"/>
      <c r="AS27" s="619"/>
      <c r="AT27" s="619"/>
      <c r="AU27" s="619"/>
      <c r="AV27" s="619"/>
      <c r="AW27" s="619"/>
      <c r="AX27" s="619"/>
      <c r="AY27" s="619"/>
      <c r="AZ27" s="619"/>
      <c r="BA27" s="619"/>
      <c r="BB27" s="619"/>
      <c r="BC27" s="619"/>
      <c r="BD27" s="619"/>
      <c r="BE27" s="619"/>
      <c r="BF27" s="620"/>
      <c r="BG27" s="621">
        <v>5450207</v>
      </c>
      <c r="BH27" s="622"/>
      <c r="BI27" s="622"/>
      <c r="BJ27" s="622"/>
      <c r="BK27" s="622"/>
      <c r="BL27" s="622"/>
      <c r="BM27" s="622"/>
      <c r="BN27" s="623"/>
      <c r="BO27" s="659">
        <v>100</v>
      </c>
      <c r="BP27" s="659"/>
      <c r="BQ27" s="659"/>
      <c r="BR27" s="659"/>
      <c r="BS27" s="660">
        <v>253829</v>
      </c>
      <c r="BT27" s="660"/>
      <c r="BU27" s="660"/>
      <c r="BV27" s="660"/>
      <c r="BW27" s="660"/>
      <c r="BX27" s="660"/>
      <c r="BY27" s="660"/>
      <c r="BZ27" s="660"/>
      <c r="CA27" s="660"/>
      <c r="CB27" s="700"/>
      <c r="CD27" s="618" t="s">
        <v>299</v>
      </c>
      <c r="CE27" s="619"/>
      <c r="CF27" s="619"/>
      <c r="CG27" s="619"/>
      <c r="CH27" s="619"/>
      <c r="CI27" s="619"/>
      <c r="CJ27" s="619"/>
      <c r="CK27" s="619"/>
      <c r="CL27" s="619"/>
      <c r="CM27" s="619"/>
      <c r="CN27" s="619"/>
      <c r="CO27" s="619"/>
      <c r="CP27" s="619"/>
      <c r="CQ27" s="620"/>
      <c r="CR27" s="621">
        <v>2601989</v>
      </c>
      <c r="CS27" s="634"/>
      <c r="CT27" s="634"/>
      <c r="CU27" s="634"/>
      <c r="CV27" s="634"/>
      <c r="CW27" s="634"/>
      <c r="CX27" s="634"/>
      <c r="CY27" s="635"/>
      <c r="CZ27" s="624">
        <v>21.2</v>
      </c>
      <c r="DA27" s="636"/>
      <c r="DB27" s="636"/>
      <c r="DC27" s="637"/>
      <c r="DD27" s="627">
        <v>684250</v>
      </c>
      <c r="DE27" s="634"/>
      <c r="DF27" s="634"/>
      <c r="DG27" s="634"/>
      <c r="DH27" s="634"/>
      <c r="DI27" s="634"/>
      <c r="DJ27" s="634"/>
      <c r="DK27" s="635"/>
      <c r="DL27" s="627">
        <v>675160</v>
      </c>
      <c r="DM27" s="634"/>
      <c r="DN27" s="634"/>
      <c r="DO27" s="634"/>
      <c r="DP27" s="634"/>
      <c r="DQ27" s="634"/>
      <c r="DR27" s="634"/>
      <c r="DS27" s="634"/>
      <c r="DT27" s="634"/>
      <c r="DU27" s="634"/>
      <c r="DV27" s="635"/>
      <c r="DW27" s="624">
        <v>8</v>
      </c>
      <c r="DX27" s="636"/>
      <c r="DY27" s="636"/>
      <c r="DZ27" s="636"/>
      <c r="EA27" s="636"/>
      <c r="EB27" s="636"/>
      <c r="EC27" s="648"/>
    </row>
    <row r="28" spans="2:133" ht="11.25" customHeight="1" x14ac:dyDescent="0.2">
      <c r="B28" s="618" t="s">
        <v>300</v>
      </c>
      <c r="C28" s="619"/>
      <c r="D28" s="619"/>
      <c r="E28" s="619"/>
      <c r="F28" s="619"/>
      <c r="G28" s="619"/>
      <c r="H28" s="619"/>
      <c r="I28" s="619"/>
      <c r="J28" s="619"/>
      <c r="K28" s="619"/>
      <c r="L28" s="619"/>
      <c r="M28" s="619"/>
      <c r="N28" s="619"/>
      <c r="O28" s="619"/>
      <c r="P28" s="619"/>
      <c r="Q28" s="620"/>
      <c r="R28" s="621">
        <v>114529</v>
      </c>
      <c r="S28" s="622"/>
      <c r="T28" s="622"/>
      <c r="U28" s="622"/>
      <c r="V28" s="622"/>
      <c r="W28" s="622"/>
      <c r="X28" s="622"/>
      <c r="Y28" s="623"/>
      <c r="Z28" s="659">
        <v>0.9</v>
      </c>
      <c r="AA28" s="659"/>
      <c r="AB28" s="659"/>
      <c r="AC28" s="659"/>
      <c r="AD28" s="660">
        <v>3549</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301</v>
      </c>
      <c r="CE28" s="619"/>
      <c r="CF28" s="619"/>
      <c r="CG28" s="619"/>
      <c r="CH28" s="619"/>
      <c r="CI28" s="619"/>
      <c r="CJ28" s="619"/>
      <c r="CK28" s="619"/>
      <c r="CL28" s="619"/>
      <c r="CM28" s="619"/>
      <c r="CN28" s="619"/>
      <c r="CO28" s="619"/>
      <c r="CP28" s="619"/>
      <c r="CQ28" s="620"/>
      <c r="CR28" s="621">
        <v>879578</v>
      </c>
      <c r="CS28" s="622"/>
      <c r="CT28" s="622"/>
      <c r="CU28" s="622"/>
      <c r="CV28" s="622"/>
      <c r="CW28" s="622"/>
      <c r="CX28" s="622"/>
      <c r="CY28" s="623"/>
      <c r="CZ28" s="624">
        <v>7.2</v>
      </c>
      <c r="DA28" s="636"/>
      <c r="DB28" s="636"/>
      <c r="DC28" s="637"/>
      <c r="DD28" s="627">
        <v>879578</v>
      </c>
      <c r="DE28" s="622"/>
      <c r="DF28" s="622"/>
      <c r="DG28" s="622"/>
      <c r="DH28" s="622"/>
      <c r="DI28" s="622"/>
      <c r="DJ28" s="622"/>
      <c r="DK28" s="623"/>
      <c r="DL28" s="627">
        <v>879578</v>
      </c>
      <c r="DM28" s="622"/>
      <c r="DN28" s="622"/>
      <c r="DO28" s="622"/>
      <c r="DP28" s="622"/>
      <c r="DQ28" s="622"/>
      <c r="DR28" s="622"/>
      <c r="DS28" s="622"/>
      <c r="DT28" s="622"/>
      <c r="DU28" s="622"/>
      <c r="DV28" s="623"/>
      <c r="DW28" s="624">
        <v>10.4</v>
      </c>
      <c r="DX28" s="636"/>
      <c r="DY28" s="636"/>
      <c r="DZ28" s="636"/>
      <c r="EA28" s="636"/>
      <c r="EB28" s="636"/>
      <c r="EC28" s="648"/>
    </row>
    <row r="29" spans="2:133" ht="11.25" customHeight="1" x14ac:dyDescent="0.2">
      <c r="B29" s="618" t="s">
        <v>302</v>
      </c>
      <c r="C29" s="619"/>
      <c r="D29" s="619"/>
      <c r="E29" s="619"/>
      <c r="F29" s="619"/>
      <c r="G29" s="619"/>
      <c r="H29" s="619"/>
      <c r="I29" s="619"/>
      <c r="J29" s="619"/>
      <c r="K29" s="619"/>
      <c r="L29" s="619"/>
      <c r="M29" s="619"/>
      <c r="N29" s="619"/>
      <c r="O29" s="619"/>
      <c r="P29" s="619"/>
      <c r="Q29" s="620"/>
      <c r="R29" s="621">
        <v>65703</v>
      </c>
      <c r="S29" s="622"/>
      <c r="T29" s="622"/>
      <c r="U29" s="622"/>
      <c r="V29" s="622"/>
      <c r="W29" s="622"/>
      <c r="X29" s="622"/>
      <c r="Y29" s="623"/>
      <c r="Z29" s="659">
        <v>0.5</v>
      </c>
      <c r="AA29" s="659"/>
      <c r="AB29" s="659"/>
      <c r="AC29" s="659"/>
      <c r="AD29" s="660" t="s">
        <v>138</v>
      </c>
      <c r="AE29" s="660"/>
      <c r="AF29" s="660"/>
      <c r="AG29" s="660"/>
      <c r="AH29" s="660"/>
      <c r="AI29" s="660"/>
      <c r="AJ29" s="660"/>
      <c r="AK29" s="660"/>
      <c r="AL29" s="624" t="s">
        <v>138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303</v>
      </c>
      <c r="CE29" s="641"/>
      <c r="CF29" s="618" t="s">
        <v>71</v>
      </c>
      <c r="CG29" s="619"/>
      <c r="CH29" s="619"/>
      <c r="CI29" s="619"/>
      <c r="CJ29" s="619"/>
      <c r="CK29" s="619"/>
      <c r="CL29" s="619"/>
      <c r="CM29" s="619"/>
      <c r="CN29" s="619"/>
      <c r="CO29" s="619"/>
      <c r="CP29" s="619"/>
      <c r="CQ29" s="620"/>
      <c r="CR29" s="621">
        <v>879578</v>
      </c>
      <c r="CS29" s="634"/>
      <c r="CT29" s="634"/>
      <c r="CU29" s="634"/>
      <c r="CV29" s="634"/>
      <c r="CW29" s="634"/>
      <c r="CX29" s="634"/>
      <c r="CY29" s="635"/>
      <c r="CZ29" s="624">
        <v>7.2</v>
      </c>
      <c r="DA29" s="636"/>
      <c r="DB29" s="636"/>
      <c r="DC29" s="637"/>
      <c r="DD29" s="627">
        <v>879578</v>
      </c>
      <c r="DE29" s="634"/>
      <c r="DF29" s="634"/>
      <c r="DG29" s="634"/>
      <c r="DH29" s="634"/>
      <c r="DI29" s="634"/>
      <c r="DJ29" s="634"/>
      <c r="DK29" s="635"/>
      <c r="DL29" s="627">
        <v>879578</v>
      </c>
      <c r="DM29" s="634"/>
      <c r="DN29" s="634"/>
      <c r="DO29" s="634"/>
      <c r="DP29" s="634"/>
      <c r="DQ29" s="634"/>
      <c r="DR29" s="634"/>
      <c r="DS29" s="634"/>
      <c r="DT29" s="634"/>
      <c r="DU29" s="634"/>
      <c r="DV29" s="635"/>
      <c r="DW29" s="624">
        <v>10.4</v>
      </c>
      <c r="DX29" s="636"/>
      <c r="DY29" s="636"/>
      <c r="DZ29" s="636"/>
      <c r="EA29" s="636"/>
      <c r="EB29" s="636"/>
      <c r="EC29" s="648"/>
    </row>
    <row r="30" spans="2:133" ht="11.25" customHeight="1" x14ac:dyDescent="0.2">
      <c r="B30" s="618" t="s">
        <v>304</v>
      </c>
      <c r="C30" s="619"/>
      <c r="D30" s="619"/>
      <c r="E30" s="619"/>
      <c r="F30" s="619"/>
      <c r="G30" s="619"/>
      <c r="H30" s="619"/>
      <c r="I30" s="619"/>
      <c r="J30" s="619"/>
      <c r="K30" s="619"/>
      <c r="L30" s="619"/>
      <c r="M30" s="619"/>
      <c r="N30" s="619"/>
      <c r="O30" s="619"/>
      <c r="P30" s="619"/>
      <c r="Q30" s="620"/>
      <c r="R30" s="621">
        <v>2088789</v>
      </c>
      <c r="S30" s="622"/>
      <c r="T30" s="622"/>
      <c r="U30" s="622"/>
      <c r="V30" s="622"/>
      <c r="W30" s="622"/>
      <c r="X30" s="622"/>
      <c r="Y30" s="623"/>
      <c r="Z30" s="659">
        <v>15.8</v>
      </c>
      <c r="AA30" s="659"/>
      <c r="AB30" s="659"/>
      <c r="AC30" s="659"/>
      <c r="AD30" s="660" t="s">
        <v>138</v>
      </c>
      <c r="AE30" s="660"/>
      <c r="AF30" s="660"/>
      <c r="AG30" s="660"/>
      <c r="AH30" s="660"/>
      <c r="AI30" s="660"/>
      <c r="AJ30" s="660"/>
      <c r="AK30" s="660"/>
      <c r="AL30" s="624" t="s">
        <v>138</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305</v>
      </c>
      <c r="BH30" s="696"/>
      <c r="BI30" s="696"/>
      <c r="BJ30" s="696"/>
      <c r="BK30" s="696"/>
      <c r="BL30" s="696"/>
      <c r="BM30" s="696"/>
      <c r="BN30" s="696"/>
      <c r="BO30" s="696"/>
      <c r="BP30" s="696"/>
      <c r="BQ30" s="697"/>
      <c r="BR30" s="673" t="s">
        <v>306</v>
      </c>
      <c r="BS30" s="696"/>
      <c r="BT30" s="696"/>
      <c r="BU30" s="696"/>
      <c r="BV30" s="696"/>
      <c r="BW30" s="696"/>
      <c r="BX30" s="696"/>
      <c r="BY30" s="696"/>
      <c r="BZ30" s="696"/>
      <c r="CA30" s="696"/>
      <c r="CB30" s="697"/>
      <c r="CD30" s="642"/>
      <c r="CE30" s="643"/>
      <c r="CF30" s="618" t="s">
        <v>307</v>
      </c>
      <c r="CG30" s="619"/>
      <c r="CH30" s="619"/>
      <c r="CI30" s="619"/>
      <c r="CJ30" s="619"/>
      <c r="CK30" s="619"/>
      <c r="CL30" s="619"/>
      <c r="CM30" s="619"/>
      <c r="CN30" s="619"/>
      <c r="CO30" s="619"/>
      <c r="CP30" s="619"/>
      <c r="CQ30" s="620"/>
      <c r="CR30" s="621">
        <v>842355</v>
      </c>
      <c r="CS30" s="622"/>
      <c r="CT30" s="622"/>
      <c r="CU30" s="622"/>
      <c r="CV30" s="622"/>
      <c r="CW30" s="622"/>
      <c r="CX30" s="622"/>
      <c r="CY30" s="623"/>
      <c r="CZ30" s="624">
        <v>6.9</v>
      </c>
      <c r="DA30" s="636"/>
      <c r="DB30" s="636"/>
      <c r="DC30" s="637"/>
      <c r="DD30" s="627">
        <v>842355</v>
      </c>
      <c r="DE30" s="622"/>
      <c r="DF30" s="622"/>
      <c r="DG30" s="622"/>
      <c r="DH30" s="622"/>
      <c r="DI30" s="622"/>
      <c r="DJ30" s="622"/>
      <c r="DK30" s="623"/>
      <c r="DL30" s="627">
        <v>842355</v>
      </c>
      <c r="DM30" s="622"/>
      <c r="DN30" s="622"/>
      <c r="DO30" s="622"/>
      <c r="DP30" s="622"/>
      <c r="DQ30" s="622"/>
      <c r="DR30" s="622"/>
      <c r="DS30" s="622"/>
      <c r="DT30" s="622"/>
      <c r="DU30" s="622"/>
      <c r="DV30" s="623"/>
      <c r="DW30" s="624">
        <v>10</v>
      </c>
      <c r="DX30" s="636"/>
      <c r="DY30" s="636"/>
      <c r="DZ30" s="636"/>
      <c r="EA30" s="636"/>
      <c r="EB30" s="636"/>
      <c r="EC30" s="648"/>
    </row>
    <row r="31" spans="2:133" ht="11.25" customHeight="1" x14ac:dyDescent="0.2">
      <c r="B31" s="688" t="s">
        <v>308</v>
      </c>
      <c r="C31" s="689"/>
      <c r="D31" s="689"/>
      <c r="E31" s="689"/>
      <c r="F31" s="689"/>
      <c r="G31" s="689"/>
      <c r="H31" s="689"/>
      <c r="I31" s="689"/>
      <c r="J31" s="689"/>
      <c r="K31" s="689"/>
      <c r="L31" s="689"/>
      <c r="M31" s="689"/>
      <c r="N31" s="689"/>
      <c r="O31" s="689"/>
      <c r="P31" s="689"/>
      <c r="Q31" s="690"/>
      <c r="R31" s="621" t="s">
        <v>138</v>
      </c>
      <c r="S31" s="622"/>
      <c r="T31" s="622"/>
      <c r="U31" s="622"/>
      <c r="V31" s="622"/>
      <c r="W31" s="622"/>
      <c r="X31" s="622"/>
      <c r="Y31" s="623"/>
      <c r="Z31" s="659" t="s">
        <v>138</v>
      </c>
      <c r="AA31" s="659"/>
      <c r="AB31" s="659"/>
      <c r="AC31" s="659"/>
      <c r="AD31" s="660" t="s">
        <v>138</v>
      </c>
      <c r="AE31" s="660"/>
      <c r="AF31" s="660"/>
      <c r="AG31" s="660"/>
      <c r="AH31" s="660"/>
      <c r="AI31" s="660"/>
      <c r="AJ31" s="660"/>
      <c r="AK31" s="660"/>
      <c r="AL31" s="624" t="s">
        <v>138</v>
      </c>
      <c r="AM31" s="625"/>
      <c r="AN31" s="625"/>
      <c r="AO31" s="661"/>
      <c r="AP31" s="691" t="s">
        <v>309</v>
      </c>
      <c r="AQ31" s="692"/>
      <c r="AR31" s="692"/>
      <c r="AS31" s="692"/>
      <c r="AT31" s="693" t="s">
        <v>310</v>
      </c>
      <c r="AU31" s="218"/>
      <c r="AV31" s="218"/>
      <c r="AW31" s="218"/>
      <c r="AX31" s="679" t="s">
        <v>188</v>
      </c>
      <c r="AY31" s="680"/>
      <c r="AZ31" s="680"/>
      <c r="BA31" s="680"/>
      <c r="BB31" s="680"/>
      <c r="BC31" s="680"/>
      <c r="BD31" s="680"/>
      <c r="BE31" s="680"/>
      <c r="BF31" s="681"/>
      <c r="BG31" s="683">
        <v>99.3</v>
      </c>
      <c r="BH31" s="684"/>
      <c r="BI31" s="684"/>
      <c r="BJ31" s="684"/>
      <c r="BK31" s="684"/>
      <c r="BL31" s="684"/>
      <c r="BM31" s="685">
        <v>98.8</v>
      </c>
      <c r="BN31" s="684"/>
      <c r="BO31" s="684"/>
      <c r="BP31" s="684"/>
      <c r="BQ31" s="686"/>
      <c r="BR31" s="683">
        <v>99.5</v>
      </c>
      <c r="BS31" s="684"/>
      <c r="BT31" s="684"/>
      <c r="BU31" s="684"/>
      <c r="BV31" s="684"/>
      <c r="BW31" s="684"/>
      <c r="BX31" s="685">
        <v>99</v>
      </c>
      <c r="BY31" s="684"/>
      <c r="BZ31" s="684"/>
      <c r="CA31" s="684"/>
      <c r="CB31" s="686"/>
      <c r="CD31" s="642"/>
      <c r="CE31" s="643"/>
      <c r="CF31" s="618" t="s">
        <v>311</v>
      </c>
      <c r="CG31" s="619"/>
      <c r="CH31" s="619"/>
      <c r="CI31" s="619"/>
      <c r="CJ31" s="619"/>
      <c r="CK31" s="619"/>
      <c r="CL31" s="619"/>
      <c r="CM31" s="619"/>
      <c r="CN31" s="619"/>
      <c r="CO31" s="619"/>
      <c r="CP31" s="619"/>
      <c r="CQ31" s="620"/>
      <c r="CR31" s="621">
        <v>37223</v>
      </c>
      <c r="CS31" s="634"/>
      <c r="CT31" s="634"/>
      <c r="CU31" s="634"/>
      <c r="CV31" s="634"/>
      <c r="CW31" s="634"/>
      <c r="CX31" s="634"/>
      <c r="CY31" s="635"/>
      <c r="CZ31" s="624">
        <v>0.3</v>
      </c>
      <c r="DA31" s="636"/>
      <c r="DB31" s="636"/>
      <c r="DC31" s="637"/>
      <c r="DD31" s="627">
        <v>37223</v>
      </c>
      <c r="DE31" s="634"/>
      <c r="DF31" s="634"/>
      <c r="DG31" s="634"/>
      <c r="DH31" s="634"/>
      <c r="DI31" s="634"/>
      <c r="DJ31" s="634"/>
      <c r="DK31" s="635"/>
      <c r="DL31" s="627">
        <v>37223</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312</v>
      </c>
      <c r="C32" s="619"/>
      <c r="D32" s="619"/>
      <c r="E32" s="619"/>
      <c r="F32" s="619"/>
      <c r="G32" s="619"/>
      <c r="H32" s="619"/>
      <c r="I32" s="619"/>
      <c r="J32" s="619"/>
      <c r="K32" s="619"/>
      <c r="L32" s="619"/>
      <c r="M32" s="619"/>
      <c r="N32" s="619"/>
      <c r="O32" s="619"/>
      <c r="P32" s="619"/>
      <c r="Q32" s="620"/>
      <c r="R32" s="621">
        <v>948925</v>
      </c>
      <c r="S32" s="622"/>
      <c r="T32" s="622"/>
      <c r="U32" s="622"/>
      <c r="V32" s="622"/>
      <c r="W32" s="622"/>
      <c r="X32" s="622"/>
      <c r="Y32" s="623"/>
      <c r="Z32" s="659">
        <v>7.2</v>
      </c>
      <c r="AA32" s="659"/>
      <c r="AB32" s="659"/>
      <c r="AC32" s="659"/>
      <c r="AD32" s="660" t="s">
        <v>138</v>
      </c>
      <c r="AE32" s="660"/>
      <c r="AF32" s="660"/>
      <c r="AG32" s="660"/>
      <c r="AH32" s="660"/>
      <c r="AI32" s="660"/>
      <c r="AJ32" s="660"/>
      <c r="AK32" s="660"/>
      <c r="AL32" s="624" t="s">
        <v>138</v>
      </c>
      <c r="AM32" s="625"/>
      <c r="AN32" s="625"/>
      <c r="AO32" s="661"/>
      <c r="AP32" s="662"/>
      <c r="AQ32" s="663"/>
      <c r="AR32" s="663"/>
      <c r="AS32" s="663"/>
      <c r="AT32" s="694"/>
      <c r="AU32" s="214" t="s">
        <v>313</v>
      </c>
      <c r="AX32" s="618" t="s">
        <v>314</v>
      </c>
      <c r="AY32" s="619"/>
      <c r="AZ32" s="619"/>
      <c r="BA32" s="619"/>
      <c r="BB32" s="619"/>
      <c r="BC32" s="619"/>
      <c r="BD32" s="619"/>
      <c r="BE32" s="619"/>
      <c r="BF32" s="620"/>
      <c r="BG32" s="687">
        <v>99.2</v>
      </c>
      <c r="BH32" s="634"/>
      <c r="BI32" s="634"/>
      <c r="BJ32" s="634"/>
      <c r="BK32" s="634"/>
      <c r="BL32" s="634"/>
      <c r="BM32" s="625">
        <v>98.5</v>
      </c>
      <c r="BN32" s="634"/>
      <c r="BO32" s="634"/>
      <c r="BP32" s="634"/>
      <c r="BQ32" s="657"/>
      <c r="BR32" s="687">
        <v>99.4</v>
      </c>
      <c r="BS32" s="634"/>
      <c r="BT32" s="634"/>
      <c r="BU32" s="634"/>
      <c r="BV32" s="634"/>
      <c r="BW32" s="634"/>
      <c r="BX32" s="625">
        <v>98.6</v>
      </c>
      <c r="BY32" s="634"/>
      <c r="BZ32" s="634"/>
      <c r="CA32" s="634"/>
      <c r="CB32" s="657"/>
      <c r="CD32" s="644"/>
      <c r="CE32" s="645"/>
      <c r="CF32" s="618" t="s">
        <v>315</v>
      </c>
      <c r="CG32" s="619"/>
      <c r="CH32" s="619"/>
      <c r="CI32" s="619"/>
      <c r="CJ32" s="619"/>
      <c r="CK32" s="619"/>
      <c r="CL32" s="619"/>
      <c r="CM32" s="619"/>
      <c r="CN32" s="619"/>
      <c r="CO32" s="619"/>
      <c r="CP32" s="619"/>
      <c r="CQ32" s="620"/>
      <c r="CR32" s="621" t="s">
        <v>138</v>
      </c>
      <c r="CS32" s="622"/>
      <c r="CT32" s="622"/>
      <c r="CU32" s="622"/>
      <c r="CV32" s="622"/>
      <c r="CW32" s="622"/>
      <c r="CX32" s="622"/>
      <c r="CY32" s="623"/>
      <c r="CZ32" s="624" t="s">
        <v>138</v>
      </c>
      <c r="DA32" s="636"/>
      <c r="DB32" s="636"/>
      <c r="DC32" s="637"/>
      <c r="DD32" s="627" t="s">
        <v>138</v>
      </c>
      <c r="DE32" s="622"/>
      <c r="DF32" s="622"/>
      <c r="DG32" s="622"/>
      <c r="DH32" s="622"/>
      <c r="DI32" s="622"/>
      <c r="DJ32" s="622"/>
      <c r="DK32" s="623"/>
      <c r="DL32" s="627" t="s">
        <v>139</v>
      </c>
      <c r="DM32" s="622"/>
      <c r="DN32" s="622"/>
      <c r="DO32" s="622"/>
      <c r="DP32" s="622"/>
      <c r="DQ32" s="622"/>
      <c r="DR32" s="622"/>
      <c r="DS32" s="622"/>
      <c r="DT32" s="622"/>
      <c r="DU32" s="622"/>
      <c r="DV32" s="623"/>
      <c r="DW32" s="624" t="s">
        <v>138</v>
      </c>
      <c r="DX32" s="636"/>
      <c r="DY32" s="636"/>
      <c r="DZ32" s="636"/>
      <c r="EA32" s="636"/>
      <c r="EB32" s="636"/>
      <c r="EC32" s="648"/>
    </row>
    <row r="33" spans="2:133" ht="11.25" customHeight="1" x14ac:dyDescent="0.2">
      <c r="B33" s="618" t="s">
        <v>316</v>
      </c>
      <c r="C33" s="619"/>
      <c r="D33" s="619"/>
      <c r="E33" s="619"/>
      <c r="F33" s="619"/>
      <c r="G33" s="619"/>
      <c r="H33" s="619"/>
      <c r="I33" s="619"/>
      <c r="J33" s="619"/>
      <c r="K33" s="619"/>
      <c r="L33" s="619"/>
      <c r="M33" s="619"/>
      <c r="N33" s="619"/>
      <c r="O33" s="619"/>
      <c r="P33" s="619"/>
      <c r="Q33" s="620"/>
      <c r="R33" s="621">
        <v>43226</v>
      </c>
      <c r="S33" s="622"/>
      <c r="T33" s="622"/>
      <c r="U33" s="622"/>
      <c r="V33" s="622"/>
      <c r="W33" s="622"/>
      <c r="X33" s="622"/>
      <c r="Y33" s="623"/>
      <c r="Z33" s="659">
        <v>0.3</v>
      </c>
      <c r="AA33" s="659"/>
      <c r="AB33" s="659"/>
      <c r="AC33" s="659"/>
      <c r="AD33" s="660">
        <v>2166</v>
      </c>
      <c r="AE33" s="660"/>
      <c r="AF33" s="660"/>
      <c r="AG33" s="660"/>
      <c r="AH33" s="660"/>
      <c r="AI33" s="660"/>
      <c r="AJ33" s="660"/>
      <c r="AK33" s="660"/>
      <c r="AL33" s="624">
        <v>0</v>
      </c>
      <c r="AM33" s="625"/>
      <c r="AN33" s="625"/>
      <c r="AO33" s="661"/>
      <c r="AP33" s="664"/>
      <c r="AQ33" s="665"/>
      <c r="AR33" s="665"/>
      <c r="AS33" s="665"/>
      <c r="AT33" s="695"/>
      <c r="AU33" s="219"/>
      <c r="AV33" s="219"/>
      <c r="AW33" s="219"/>
      <c r="AX33" s="602" t="s">
        <v>317</v>
      </c>
      <c r="AY33" s="603"/>
      <c r="AZ33" s="603"/>
      <c r="BA33" s="603"/>
      <c r="BB33" s="603"/>
      <c r="BC33" s="603"/>
      <c r="BD33" s="603"/>
      <c r="BE33" s="603"/>
      <c r="BF33" s="604"/>
      <c r="BG33" s="682">
        <v>99.4</v>
      </c>
      <c r="BH33" s="606"/>
      <c r="BI33" s="606"/>
      <c r="BJ33" s="606"/>
      <c r="BK33" s="606"/>
      <c r="BL33" s="606"/>
      <c r="BM33" s="652">
        <v>99</v>
      </c>
      <c r="BN33" s="606"/>
      <c r="BO33" s="606"/>
      <c r="BP33" s="606"/>
      <c r="BQ33" s="669"/>
      <c r="BR33" s="682">
        <v>99.6</v>
      </c>
      <c r="BS33" s="606"/>
      <c r="BT33" s="606"/>
      <c r="BU33" s="606"/>
      <c r="BV33" s="606"/>
      <c r="BW33" s="606"/>
      <c r="BX33" s="652">
        <v>99.4</v>
      </c>
      <c r="BY33" s="606"/>
      <c r="BZ33" s="606"/>
      <c r="CA33" s="606"/>
      <c r="CB33" s="669"/>
      <c r="CD33" s="618" t="s">
        <v>318</v>
      </c>
      <c r="CE33" s="619"/>
      <c r="CF33" s="619"/>
      <c r="CG33" s="619"/>
      <c r="CH33" s="619"/>
      <c r="CI33" s="619"/>
      <c r="CJ33" s="619"/>
      <c r="CK33" s="619"/>
      <c r="CL33" s="619"/>
      <c r="CM33" s="619"/>
      <c r="CN33" s="619"/>
      <c r="CO33" s="619"/>
      <c r="CP33" s="619"/>
      <c r="CQ33" s="620"/>
      <c r="CR33" s="621">
        <v>5638862</v>
      </c>
      <c r="CS33" s="634"/>
      <c r="CT33" s="634"/>
      <c r="CU33" s="634"/>
      <c r="CV33" s="634"/>
      <c r="CW33" s="634"/>
      <c r="CX33" s="634"/>
      <c r="CY33" s="635"/>
      <c r="CZ33" s="624">
        <v>45.9</v>
      </c>
      <c r="DA33" s="636"/>
      <c r="DB33" s="636"/>
      <c r="DC33" s="637"/>
      <c r="DD33" s="627">
        <v>4659479</v>
      </c>
      <c r="DE33" s="634"/>
      <c r="DF33" s="634"/>
      <c r="DG33" s="634"/>
      <c r="DH33" s="634"/>
      <c r="DI33" s="634"/>
      <c r="DJ33" s="634"/>
      <c r="DK33" s="635"/>
      <c r="DL33" s="627">
        <v>3789260</v>
      </c>
      <c r="DM33" s="634"/>
      <c r="DN33" s="634"/>
      <c r="DO33" s="634"/>
      <c r="DP33" s="634"/>
      <c r="DQ33" s="634"/>
      <c r="DR33" s="634"/>
      <c r="DS33" s="634"/>
      <c r="DT33" s="634"/>
      <c r="DU33" s="634"/>
      <c r="DV33" s="635"/>
      <c r="DW33" s="624">
        <v>44.9</v>
      </c>
      <c r="DX33" s="636"/>
      <c r="DY33" s="636"/>
      <c r="DZ33" s="636"/>
      <c r="EA33" s="636"/>
      <c r="EB33" s="636"/>
      <c r="EC33" s="648"/>
    </row>
    <row r="34" spans="2:133" ht="11.25" customHeight="1" x14ac:dyDescent="0.2">
      <c r="B34" s="618" t="s">
        <v>319</v>
      </c>
      <c r="C34" s="619"/>
      <c r="D34" s="619"/>
      <c r="E34" s="619"/>
      <c r="F34" s="619"/>
      <c r="G34" s="619"/>
      <c r="H34" s="619"/>
      <c r="I34" s="619"/>
      <c r="J34" s="619"/>
      <c r="K34" s="619"/>
      <c r="L34" s="619"/>
      <c r="M34" s="619"/>
      <c r="N34" s="619"/>
      <c r="O34" s="619"/>
      <c r="P34" s="619"/>
      <c r="Q34" s="620"/>
      <c r="R34" s="621">
        <v>179013</v>
      </c>
      <c r="S34" s="622"/>
      <c r="T34" s="622"/>
      <c r="U34" s="622"/>
      <c r="V34" s="622"/>
      <c r="W34" s="622"/>
      <c r="X34" s="622"/>
      <c r="Y34" s="623"/>
      <c r="Z34" s="659">
        <v>1.4</v>
      </c>
      <c r="AA34" s="659"/>
      <c r="AB34" s="659"/>
      <c r="AC34" s="659"/>
      <c r="AD34" s="660" t="s">
        <v>138</v>
      </c>
      <c r="AE34" s="660"/>
      <c r="AF34" s="660"/>
      <c r="AG34" s="660"/>
      <c r="AH34" s="660"/>
      <c r="AI34" s="660"/>
      <c r="AJ34" s="660"/>
      <c r="AK34" s="660"/>
      <c r="AL34" s="624" t="s">
        <v>138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320</v>
      </c>
      <c r="CE34" s="619"/>
      <c r="CF34" s="619"/>
      <c r="CG34" s="619"/>
      <c r="CH34" s="619"/>
      <c r="CI34" s="619"/>
      <c r="CJ34" s="619"/>
      <c r="CK34" s="619"/>
      <c r="CL34" s="619"/>
      <c r="CM34" s="619"/>
      <c r="CN34" s="619"/>
      <c r="CO34" s="619"/>
      <c r="CP34" s="619"/>
      <c r="CQ34" s="620"/>
      <c r="CR34" s="621">
        <v>2500360</v>
      </c>
      <c r="CS34" s="622"/>
      <c r="CT34" s="622"/>
      <c r="CU34" s="622"/>
      <c r="CV34" s="622"/>
      <c r="CW34" s="622"/>
      <c r="CX34" s="622"/>
      <c r="CY34" s="623"/>
      <c r="CZ34" s="624">
        <v>20.399999999999999</v>
      </c>
      <c r="DA34" s="636"/>
      <c r="DB34" s="636"/>
      <c r="DC34" s="637"/>
      <c r="DD34" s="627">
        <v>1932320</v>
      </c>
      <c r="DE34" s="622"/>
      <c r="DF34" s="622"/>
      <c r="DG34" s="622"/>
      <c r="DH34" s="622"/>
      <c r="DI34" s="622"/>
      <c r="DJ34" s="622"/>
      <c r="DK34" s="623"/>
      <c r="DL34" s="627">
        <v>1887944</v>
      </c>
      <c r="DM34" s="622"/>
      <c r="DN34" s="622"/>
      <c r="DO34" s="622"/>
      <c r="DP34" s="622"/>
      <c r="DQ34" s="622"/>
      <c r="DR34" s="622"/>
      <c r="DS34" s="622"/>
      <c r="DT34" s="622"/>
      <c r="DU34" s="622"/>
      <c r="DV34" s="623"/>
      <c r="DW34" s="624">
        <v>22.4</v>
      </c>
      <c r="DX34" s="636"/>
      <c r="DY34" s="636"/>
      <c r="DZ34" s="636"/>
      <c r="EA34" s="636"/>
      <c r="EB34" s="636"/>
      <c r="EC34" s="648"/>
    </row>
    <row r="35" spans="2:133" ht="11.25" customHeight="1" x14ac:dyDescent="0.2">
      <c r="B35" s="618" t="s">
        <v>321</v>
      </c>
      <c r="C35" s="619"/>
      <c r="D35" s="619"/>
      <c r="E35" s="619"/>
      <c r="F35" s="619"/>
      <c r="G35" s="619"/>
      <c r="H35" s="619"/>
      <c r="I35" s="619"/>
      <c r="J35" s="619"/>
      <c r="K35" s="619"/>
      <c r="L35" s="619"/>
      <c r="M35" s="619"/>
      <c r="N35" s="619"/>
      <c r="O35" s="619"/>
      <c r="P35" s="619"/>
      <c r="Q35" s="620"/>
      <c r="R35" s="621">
        <v>34579</v>
      </c>
      <c r="S35" s="622"/>
      <c r="T35" s="622"/>
      <c r="U35" s="622"/>
      <c r="V35" s="622"/>
      <c r="W35" s="622"/>
      <c r="X35" s="622"/>
      <c r="Y35" s="623"/>
      <c r="Z35" s="659">
        <v>0.3</v>
      </c>
      <c r="AA35" s="659"/>
      <c r="AB35" s="659"/>
      <c r="AC35" s="659"/>
      <c r="AD35" s="660" t="s">
        <v>138</v>
      </c>
      <c r="AE35" s="660"/>
      <c r="AF35" s="660"/>
      <c r="AG35" s="660"/>
      <c r="AH35" s="660"/>
      <c r="AI35" s="660"/>
      <c r="AJ35" s="660"/>
      <c r="AK35" s="660"/>
      <c r="AL35" s="624" t="s">
        <v>138</v>
      </c>
      <c r="AM35" s="625"/>
      <c r="AN35" s="625"/>
      <c r="AO35" s="661"/>
      <c r="AP35" s="222"/>
      <c r="AQ35" s="673" t="s">
        <v>322</v>
      </c>
      <c r="AR35" s="674"/>
      <c r="AS35" s="674"/>
      <c r="AT35" s="674"/>
      <c r="AU35" s="674"/>
      <c r="AV35" s="674"/>
      <c r="AW35" s="674"/>
      <c r="AX35" s="674"/>
      <c r="AY35" s="674"/>
      <c r="AZ35" s="674"/>
      <c r="BA35" s="674"/>
      <c r="BB35" s="674"/>
      <c r="BC35" s="674"/>
      <c r="BD35" s="674"/>
      <c r="BE35" s="674"/>
      <c r="BF35" s="675"/>
      <c r="BG35" s="673" t="s">
        <v>323</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324</v>
      </c>
      <c r="CE35" s="619"/>
      <c r="CF35" s="619"/>
      <c r="CG35" s="619"/>
      <c r="CH35" s="619"/>
      <c r="CI35" s="619"/>
      <c r="CJ35" s="619"/>
      <c r="CK35" s="619"/>
      <c r="CL35" s="619"/>
      <c r="CM35" s="619"/>
      <c r="CN35" s="619"/>
      <c r="CO35" s="619"/>
      <c r="CP35" s="619"/>
      <c r="CQ35" s="620"/>
      <c r="CR35" s="621">
        <v>142706</v>
      </c>
      <c r="CS35" s="634"/>
      <c r="CT35" s="634"/>
      <c r="CU35" s="634"/>
      <c r="CV35" s="634"/>
      <c r="CW35" s="634"/>
      <c r="CX35" s="634"/>
      <c r="CY35" s="635"/>
      <c r="CZ35" s="624">
        <v>1.2</v>
      </c>
      <c r="DA35" s="636"/>
      <c r="DB35" s="636"/>
      <c r="DC35" s="637"/>
      <c r="DD35" s="627">
        <v>91467</v>
      </c>
      <c r="DE35" s="634"/>
      <c r="DF35" s="634"/>
      <c r="DG35" s="634"/>
      <c r="DH35" s="634"/>
      <c r="DI35" s="634"/>
      <c r="DJ35" s="634"/>
      <c r="DK35" s="635"/>
      <c r="DL35" s="627">
        <v>91467</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x14ac:dyDescent="0.2">
      <c r="B36" s="618" t="s">
        <v>325</v>
      </c>
      <c r="C36" s="619"/>
      <c r="D36" s="619"/>
      <c r="E36" s="619"/>
      <c r="F36" s="619"/>
      <c r="G36" s="619"/>
      <c r="H36" s="619"/>
      <c r="I36" s="619"/>
      <c r="J36" s="619"/>
      <c r="K36" s="619"/>
      <c r="L36" s="619"/>
      <c r="M36" s="619"/>
      <c r="N36" s="619"/>
      <c r="O36" s="619"/>
      <c r="P36" s="619"/>
      <c r="Q36" s="620"/>
      <c r="R36" s="621">
        <v>459723</v>
      </c>
      <c r="S36" s="622"/>
      <c r="T36" s="622"/>
      <c r="U36" s="622"/>
      <c r="V36" s="622"/>
      <c r="W36" s="622"/>
      <c r="X36" s="622"/>
      <c r="Y36" s="623"/>
      <c r="Z36" s="659">
        <v>3.5</v>
      </c>
      <c r="AA36" s="659"/>
      <c r="AB36" s="659"/>
      <c r="AC36" s="659"/>
      <c r="AD36" s="660" t="s">
        <v>138</v>
      </c>
      <c r="AE36" s="660"/>
      <c r="AF36" s="660"/>
      <c r="AG36" s="660"/>
      <c r="AH36" s="660"/>
      <c r="AI36" s="660"/>
      <c r="AJ36" s="660"/>
      <c r="AK36" s="660"/>
      <c r="AL36" s="624" t="s">
        <v>138</v>
      </c>
      <c r="AM36" s="625"/>
      <c r="AN36" s="625"/>
      <c r="AO36" s="661"/>
      <c r="AP36" s="222"/>
      <c r="AQ36" s="670" t="s">
        <v>326</v>
      </c>
      <c r="AR36" s="671"/>
      <c r="AS36" s="671"/>
      <c r="AT36" s="671"/>
      <c r="AU36" s="671"/>
      <c r="AV36" s="671"/>
      <c r="AW36" s="671"/>
      <c r="AX36" s="671"/>
      <c r="AY36" s="672"/>
      <c r="AZ36" s="676">
        <v>1396725</v>
      </c>
      <c r="BA36" s="677"/>
      <c r="BB36" s="677"/>
      <c r="BC36" s="677"/>
      <c r="BD36" s="677"/>
      <c r="BE36" s="677"/>
      <c r="BF36" s="678"/>
      <c r="BG36" s="679" t="s">
        <v>327</v>
      </c>
      <c r="BH36" s="680"/>
      <c r="BI36" s="680"/>
      <c r="BJ36" s="680"/>
      <c r="BK36" s="680"/>
      <c r="BL36" s="680"/>
      <c r="BM36" s="680"/>
      <c r="BN36" s="680"/>
      <c r="BO36" s="680"/>
      <c r="BP36" s="680"/>
      <c r="BQ36" s="680"/>
      <c r="BR36" s="680"/>
      <c r="BS36" s="680"/>
      <c r="BT36" s="680"/>
      <c r="BU36" s="681"/>
      <c r="BV36" s="676">
        <v>138950</v>
      </c>
      <c r="BW36" s="677"/>
      <c r="BX36" s="677"/>
      <c r="BY36" s="677"/>
      <c r="BZ36" s="677"/>
      <c r="CA36" s="677"/>
      <c r="CB36" s="678"/>
      <c r="CD36" s="618" t="s">
        <v>328</v>
      </c>
      <c r="CE36" s="619"/>
      <c r="CF36" s="619"/>
      <c r="CG36" s="619"/>
      <c r="CH36" s="619"/>
      <c r="CI36" s="619"/>
      <c r="CJ36" s="619"/>
      <c r="CK36" s="619"/>
      <c r="CL36" s="619"/>
      <c r="CM36" s="619"/>
      <c r="CN36" s="619"/>
      <c r="CO36" s="619"/>
      <c r="CP36" s="619"/>
      <c r="CQ36" s="620"/>
      <c r="CR36" s="621">
        <v>1646267</v>
      </c>
      <c r="CS36" s="622"/>
      <c r="CT36" s="622"/>
      <c r="CU36" s="622"/>
      <c r="CV36" s="622"/>
      <c r="CW36" s="622"/>
      <c r="CX36" s="622"/>
      <c r="CY36" s="623"/>
      <c r="CZ36" s="624">
        <v>13.4</v>
      </c>
      <c r="DA36" s="636"/>
      <c r="DB36" s="636"/>
      <c r="DC36" s="637"/>
      <c r="DD36" s="627">
        <v>1517931</v>
      </c>
      <c r="DE36" s="622"/>
      <c r="DF36" s="622"/>
      <c r="DG36" s="622"/>
      <c r="DH36" s="622"/>
      <c r="DI36" s="622"/>
      <c r="DJ36" s="622"/>
      <c r="DK36" s="623"/>
      <c r="DL36" s="627">
        <v>1020319</v>
      </c>
      <c r="DM36" s="622"/>
      <c r="DN36" s="622"/>
      <c r="DO36" s="622"/>
      <c r="DP36" s="622"/>
      <c r="DQ36" s="622"/>
      <c r="DR36" s="622"/>
      <c r="DS36" s="622"/>
      <c r="DT36" s="622"/>
      <c r="DU36" s="622"/>
      <c r="DV36" s="623"/>
      <c r="DW36" s="624">
        <v>12.1</v>
      </c>
      <c r="DX36" s="636"/>
      <c r="DY36" s="636"/>
      <c r="DZ36" s="636"/>
      <c r="EA36" s="636"/>
      <c r="EB36" s="636"/>
      <c r="EC36" s="648"/>
    </row>
    <row r="37" spans="2:133" ht="11.25" customHeight="1" x14ac:dyDescent="0.2">
      <c r="B37" s="618" t="s">
        <v>329</v>
      </c>
      <c r="C37" s="619"/>
      <c r="D37" s="619"/>
      <c r="E37" s="619"/>
      <c r="F37" s="619"/>
      <c r="G37" s="619"/>
      <c r="H37" s="619"/>
      <c r="I37" s="619"/>
      <c r="J37" s="619"/>
      <c r="K37" s="619"/>
      <c r="L37" s="619"/>
      <c r="M37" s="619"/>
      <c r="N37" s="619"/>
      <c r="O37" s="619"/>
      <c r="P37" s="619"/>
      <c r="Q37" s="620"/>
      <c r="R37" s="621">
        <v>298385</v>
      </c>
      <c r="S37" s="622"/>
      <c r="T37" s="622"/>
      <c r="U37" s="622"/>
      <c r="V37" s="622"/>
      <c r="W37" s="622"/>
      <c r="X37" s="622"/>
      <c r="Y37" s="623"/>
      <c r="Z37" s="659">
        <v>2.2999999999999998</v>
      </c>
      <c r="AA37" s="659"/>
      <c r="AB37" s="659"/>
      <c r="AC37" s="659"/>
      <c r="AD37" s="660">
        <v>164</v>
      </c>
      <c r="AE37" s="660"/>
      <c r="AF37" s="660"/>
      <c r="AG37" s="660"/>
      <c r="AH37" s="660"/>
      <c r="AI37" s="660"/>
      <c r="AJ37" s="660"/>
      <c r="AK37" s="660"/>
      <c r="AL37" s="624">
        <v>0</v>
      </c>
      <c r="AM37" s="625"/>
      <c r="AN37" s="625"/>
      <c r="AO37" s="661"/>
      <c r="AQ37" s="654" t="s">
        <v>330</v>
      </c>
      <c r="AR37" s="655"/>
      <c r="AS37" s="655"/>
      <c r="AT37" s="655"/>
      <c r="AU37" s="655"/>
      <c r="AV37" s="655"/>
      <c r="AW37" s="655"/>
      <c r="AX37" s="655"/>
      <c r="AY37" s="656"/>
      <c r="AZ37" s="621">
        <v>345000</v>
      </c>
      <c r="BA37" s="622"/>
      <c r="BB37" s="622"/>
      <c r="BC37" s="622"/>
      <c r="BD37" s="634"/>
      <c r="BE37" s="634"/>
      <c r="BF37" s="657"/>
      <c r="BG37" s="618" t="s">
        <v>331</v>
      </c>
      <c r="BH37" s="619"/>
      <c r="BI37" s="619"/>
      <c r="BJ37" s="619"/>
      <c r="BK37" s="619"/>
      <c r="BL37" s="619"/>
      <c r="BM37" s="619"/>
      <c r="BN37" s="619"/>
      <c r="BO37" s="619"/>
      <c r="BP37" s="619"/>
      <c r="BQ37" s="619"/>
      <c r="BR37" s="619"/>
      <c r="BS37" s="619"/>
      <c r="BT37" s="619"/>
      <c r="BU37" s="620"/>
      <c r="BV37" s="621">
        <v>119528</v>
      </c>
      <c r="BW37" s="622"/>
      <c r="BX37" s="622"/>
      <c r="BY37" s="622"/>
      <c r="BZ37" s="622"/>
      <c r="CA37" s="622"/>
      <c r="CB37" s="658"/>
      <c r="CD37" s="618" t="s">
        <v>332</v>
      </c>
      <c r="CE37" s="619"/>
      <c r="CF37" s="619"/>
      <c r="CG37" s="619"/>
      <c r="CH37" s="619"/>
      <c r="CI37" s="619"/>
      <c r="CJ37" s="619"/>
      <c r="CK37" s="619"/>
      <c r="CL37" s="619"/>
      <c r="CM37" s="619"/>
      <c r="CN37" s="619"/>
      <c r="CO37" s="619"/>
      <c r="CP37" s="619"/>
      <c r="CQ37" s="620"/>
      <c r="CR37" s="621">
        <v>5221</v>
      </c>
      <c r="CS37" s="634"/>
      <c r="CT37" s="634"/>
      <c r="CU37" s="634"/>
      <c r="CV37" s="634"/>
      <c r="CW37" s="634"/>
      <c r="CX37" s="634"/>
      <c r="CY37" s="635"/>
      <c r="CZ37" s="624">
        <v>0</v>
      </c>
      <c r="DA37" s="636"/>
      <c r="DB37" s="636"/>
      <c r="DC37" s="637"/>
      <c r="DD37" s="627">
        <v>5221</v>
      </c>
      <c r="DE37" s="634"/>
      <c r="DF37" s="634"/>
      <c r="DG37" s="634"/>
      <c r="DH37" s="634"/>
      <c r="DI37" s="634"/>
      <c r="DJ37" s="634"/>
      <c r="DK37" s="635"/>
      <c r="DL37" s="627">
        <v>5221</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2">
      <c r="B38" s="618" t="s">
        <v>333</v>
      </c>
      <c r="C38" s="619"/>
      <c r="D38" s="619"/>
      <c r="E38" s="619"/>
      <c r="F38" s="619"/>
      <c r="G38" s="619"/>
      <c r="H38" s="619"/>
      <c r="I38" s="619"/>
      <c r="J38" s="619"/>
      <c r="K38" s="619"/>
      <c r="L38" s="619"/>
      <c r="M38" s="619"/>
      <c r="N38" s="619"/>
      <c r="O38" s="619"/>
      <c r="P38" s="619"/>
      <c r="Q38" s="620"/>
      <c r="R38" s="621">
        <v>480822</v>
      </c>
      <c r="S38" s="622"/>
      <c r="T38" s="622"/>
      <c r="U38" s="622"/>
      <c r="V38" s="622"/>
      <c r="W38" s="622"/>
      <c r="X38" s="622"/>
      <c r="Y38" s="623"/>
      <c r="Z38" s="659">
        <v>3.6</v>
      </c>
      <c r="AA38" s="659"/>
      <c r="AB38" s="659"/>
      <c r="AC38" s="659"/>
      <c r="AD38" s="660" t="s">
        <v>138</v>
      </c>
      <c r="AE38" s="660"/>
      <c r="AF38" s="660"/>
      <c r="AG38" s="660"/>
      <c r="AH38" s="660"/>
      <c r="AI38" s="660"/>
      <c r="AJ38" s="660"/>
      <c r="AK38" s="660"/>
      <c r="AL38" s="624" t="s">
        <v>138</v>
      </c>
      <c r="AM38" s="625"/>
      <c r="AN38" s="625"/>
      <c r="AO38" s="661"/>
      <c r="AQ38" s="654" t="s">
        <v>334</v>
      </c>
      <c r="AR38" s="655"/>
      <c r="AS38" s="655"/>
      <c r="AT38" s="655"/>
      <c r="AU38" s="655"/>
      <c r="AV38" s="655"/>
      <c r="AW38" s="655"/>
      <c r="AX38" s="655"/>
      <c r="AY38" s="656"/>
      <c r="AZ38" s="621" t="s">
        <v>139</v>
      </c>
      <c r="BA38" s="622"/>
      <c r="BB38" s="622"/>
      <c r="BC38" s="622"/>
      <c r="BD38" s="634"/>
      <c r="BE38" s="634"/>
      <c r="BF38" s="657"/>
      <c r="BG38" s="618" t="s">
        <v>335</v>
      </c>
      <c r="BH38" s="619"/>
      <c r="BI38" s="619"/>
      <c r="BJ38" s="619"/>
      <c r="BK38" s="619"/>
      <c r="BL38" s="619"/>
      <c r="BM38" s="619"/>
      <c r="BN38" s="619"/>
      <c r="BO38" s="619"/>
      <c r="BP38" s="619"/>
      <c r="BQ38" s="619"/>
      <c r="BR38" s="619"/>
      <c r="BS38" s="619"/>
      <c r="BT38" s="619"/>
      <c r="BU38" s="620"/>
      <c r="BV38" s="621">
        <v>4709</v>
      </c>
      <c r="BW38" s="622"/>
      <c r="BX38" s="622"/>
      <c r="BY38" s="622"/>
      <c r="BZ38" s="622"/>
      <c r="CA38" s="622"/>
      <c r="CB38" s="658"/>
      <c r="CD38" s="618" t="s">
        <v>336</v>
      </c>
      <c r="CE38" s="619"/>
      <c r="CF38" s="619"/>
      <c r="CG38" s="619"/>
      <c r="CH38" s="619"/>
      <c r="CI38" s="619"/>
      <c r="CJ38" s="619"/>
      <c r="CK38" s="619"/>
      <c r="CL38" s="619"/>
      <c r="CM38" s="619"/>
      <c r="CN38" s="619"/>
      <c r="CO38" s="619"/>
      <c r="CP38" s="619"/>
      <c r="CQ38" s="620"/>
      <c r="CR38" s="621">
        <v>1051725</v>
      </c>
      <c r="CS38" s="622"/>
      <c r="CT38" s="622"/>
      <c r="CU38" s="622"/>
      <c r="CV38" s="622"/>
      <c r="CW38" s="622"/>
      <c r="CX38" s="622"/>
      <c r="CY38" s="623"/>
      <c r="CZ38" s="624">
        <v>8.6</v>
      </c>
      <c r="DA38" s="636"/>
      <c r="DB38" s="636"/>
      <c r="DC38" s="637"/>
      <c r="DD38" s="627">
        <v>827842</v>
      </c>
      <c r="DE38" s="622"/>
      <c r="DF38" s="622"/>
      <c r="DG38" s="622"/>
      <c r="DH38" s="622"/>
      <c r="DI38" s="622"/>
      <c r="DJ38" s="622"/>
      <c r="DK38" s="623"/>
      <c r="DL38" s="627">
        <v>789530</v>
      </c>
      <c r="DM38" s="622"/>
      <c r="DN38" s="622"/>
      <c r="DO38" s="622"/>
      <c r="DP38" s="622"/>
      <c r="DQ38" s="622"/>
      <c r="DR38" s="622"/>
      <c r="DS38" s="622"/>
      <c r="DT38" s="622"/>
      <c r="DU38" s="622"/>
      <c r="DV38" s="623"/>
      <c r="DW38" s="624">
        <v>9.4</v>
      </c>
      <c r="DX38" s="636"/>
      <c r="DY38" s="636"/>
      <c r="DZ38" s="636"/>
      <c r="EA38" s="636"/>
      <c r="EB38" s="636"/>
      <c r="EC38" s="648"/>
    </row>
    <row r="39" spans="2:133" ht="11.25" customHeight="1" x14ac:dyDescent="0.2">
      <c r="B39" s="618" t="s">
        <v>337</v>
      </c>
      <c r="C39" s="619"/>
      <c r="D39" s="619"/>
      <c r="E39" s="619"/>
      <c r="F39" s="619"/>
      <c r="G39" s="619"/>
      <c r="H39" s="619"/>
      <c r="I39" s="619"/>
      <c r="J39" s="619"/>
      <c r="K39" s="619"/>
      <c r="L39" s="619"/>
      <c r="M39" s="619"/>
      <c r="N39" s="619"/>
      <c r="O39" s="619"/>
      <c r="P39" s="619"/>
      <c r="Q39" s="620"/>
      <c r="R39" s="621" t="s">
        <v>138</v>
      </c>
      <c r="S39" s="622"/>
      <c r="T39" s="622"/>
      <c r="U39" s="622"/>
      <c r="V39" s="622"/>
      <c r="W39" s="622"/>
      <c r="X39" s="622"/>
      <c r="Y39" s="623"/>
      <c r="Z39" s="659" t="s">
        <v>138</v>
      </c>
      <c r="AA39" s="659"/>
      <c r="AB39" s="659"/>
      <c r="AC39" s="659"/>
      <c r="AD39" s="660" t="s">
        <v>138</v>
      </c>
      <c r="AE39" s="660"/>
      <c r="AF39" s="660"/>
      <c r="AG39" s="660"/>
      <c r="AH39" s="660"/>
      <c r="AI39" s="660"/>
      <c r="AJ39" s="660"/>
      <c r="AK39" s="660"/>
      <c r="AL39" s="624" t="s">
        <v>138</v>
      </c>
      <c r="AM39" s="625"/>
      <c r="AN39" s="625"/>
      <c r="AO39" s="661"/>
      <c r="AQ39" s="654" t="s">
        <v>338</v>
      </c>
      <c r="AR39" s="655"/>
      <c r="AS39" s="655"/>
      <c r="AT39" s="655"/>
      <c r="AU39" s="655"/>
      <c r="AV39" s="655"/>
      <c r="AW39" s="655"/>
      <c r="AX39" s="655"/>
      <c r="AY39" s="656"/>
      <c r="AZ39" s="621" t="s">
        <v>138</v>
      </c>
      <c r="BA39" s="622"/>
      <c r="BB39" s="622"/>
      <c r="BC39" s="622"/>
      <c r="BD39" s="634"/>
      <c r="BE39" s="634"/>
      <c r="BF39" s="657"/>
      <c r="BG39" s="618" t="s">
        <v>339</v>
      </c>
      <c r="BH39" s="619"/>
      <c r="BI39" s="619"/>
      <c r="BJ39" s="619"/>
      <c r="BK39" s="619"/>
      <c r="BL39" s="619"/>
      <c r="BM39" s="619"/>
      <c r="BN39" s="619"/>
      <c r="BO39" s="619"/>
      <c r="BP39" s="619"/>
      <c r="BQ39" s="619"/>
      <c r="BR39" s="619"/>
      <c r="BS39" s="619"/>
      <c r="BT39" s="619"/>
      <c r="BU39" s="620"/>
      <c r="BV39" s="621">
        <v>7338</v>
      </c>
      <c r="BW39" s="622"/>
      <c r="BX39" s="622"/>
      <c r="BY39" s="622"/>
      <c r="BZ39" s="622"/>
      <c r="CA39" s="622"/>
      <c r="CB39" s="658"/>
      <c r="CD39" s="618" t="s">
        <v>340</v>
      </c>
      <c r="CE39" s="619"/>
      <c r="CF39" s="619"/>
      <c r="CG39" s="619"/>
      <c r="CH39" s="619"/>
      <c r="CI39" s="619"/>
      <c r="CJ39" s="619"/>
      <c r="CK39" s="619"/>
      <c r="CL39" s="619"/>
      <c r="CM39" s="619"/>
      <c r="CN39" s="619"/>
      <c r="CO39" s="619"/>
      <c r="CP39" s="619"/>
      <c r="CQ39" s="620"/>
      <c r="CR39" s="621">
        <v>297804</v>
      </c>
      <c r="CS39" s="634"/>
      <c r="CT39" s="634"/>
      <c r="CU39" s="634"/>
      <c r="CV39" s="634"/>
      <c r="CW39" s="634"/>
      <c r="CX39" s="634"/>
      <c r="CY39" s="635"/>
      <c r="CZ39" s="624">
        <v>2.4</v>
      </c>
      <c r="DA39" s="636"/>
      <c r="DB39" s="636"/>
      <c r="DC39" s="637"/>
      <c r="DD39" s="627">
        <v>289919</v>
      </c>
      <c r="DE39" s="634"/>
      <c r="DF39" s="634"/>
      <c r="DG39" s="634"/>
      <c r="DH39" s="634"/>
      <c r="DI39" s="634"/>
      <c r="DJ39" s="634"/>
      <c r="DK39" s="635"/>
      <c r="DL39" s="627" t="s">
        <v>138</v>
      </c>
      <c r="DM39" s="634"/>
      <c r="DN39" s="634"/>
      <c r="DO39" s="634"/>
      <c r="DP39" s="634"/>
      <c r="DQ39" s="634"/>
      <c r="DR39" s="634"/>
      <c r="DS39" s="634"/>
      <c r="DT39" s="634"/>
      <c r="DU39" s="634"/>
      <c r="DV39" s="635"/>
      <c r="DW39" s="624" t="s">
        <v>138</v>
      </c>
      <c r="DX39" s="636"/>
      <c r="DY39" s="636"/>
      <c r="DZ39" s="636"/>
      <c r="EA39" s="636"/>
      <c r="EB39" s="636"/>
      <c r="EC39" s="648"/>
    </row>
    <row r="40" spans="2:133" ht="11.25" customHeight="1" x14ac:dyDescent="0.2">
      <c r="B40" s="618" t="s">
        <v>341</v>
      </c>
      <c r="C40" s="619"/>
      <c r="D40" s="619"/>
      <c r="E40" s="619"/>
      <c r="F40" s="619"/>
      <c r="G40" s="619"/>
      <c r="H40" s="619"/>
      <c r="I40" s="619"/>
      <c r="J40" s="619"/>
      <c r="K40" s="619"/>
      <c r="L40" s="619"/>
      <c r="M40" s="619"/>
      <c r="N40" s="619"/>
      <c r="O40" s="619"/>
      <c r="P40" s="619"/>
      <c r="Q40" s="620"/>
      <c r="R40" s="621">
        <v>169522</v>
      </c>
      <c r="S40" s="622"/>
      <c r="T40" s="622"/>
      <c r="U40" s="622"/>
      <c r="V40" s="622"/>
      <c r="W40" s="622"/>
      <c r="X40" s="622"/>
      <c r="Y40" s="623"/>
      <c r="Z40" s="659">
        <v>1.3</v>
      </c>
      <c r="AA40" s="659"/>
      <c r="AB40" s="659"/>
      <c r="AC40" s="659"/>
      <c r="AD40" s="660" t="s">
        <v>138</v>
      </c>
      <c r="AE40" s="660"/>
      <c r="AF40" s="660"/>
      <c r="AG40" s="660"/>
      <c r="AH40" s="660"/>
      <c r="AI40" s="660"/>
      <c r="AJ40" s="660"/>
      <c r="AK40" s="660"/>
      <c r="AL40" s="624" t="s">
        <v>138</v>
      </c>
      <c r="AM40" s="625"/>
      <c r="AN40" s="625"/>
      <c r="AO40" s="661"/>
      <c r="AQ40" s="654" t="s">
        <v>342</v>
      </c>
      <c r="AR40" s="655"/>
      <c r="AS40" s="655"/>
      <c r="AT40" s="655"/>
      <c r="AU40" s="655"/>
      <c r="AV40" s="655"/>
      <c r="AW40" s="655"/>
      <c r="AX40" s="655"/>
      <c r="AY40" s="656"/>
      <c r="AZ40" s="621" t="s">
        <v>138</v>
      </c>
      <c r="BA40" s="622"/>
      <c r="BB40" s="622"/>
      <c r="BC40" s="622"/>
      <c r="BD40" s="634"/>
      <c r="BE40" s="634"/>
      <c r="BF40" s="657"/>
      <c r="BG40" s="662" t="s">
        <v>343</v>
      </c>
      <c r="BH40" s="663"/>
      <c r="BI40" s="663"/>
      <c r="BJ40" s="663"/>
      <c r="BK40" s="663"/>
      <c r="BL40" s="223"/>
      <c r="BM40" s="619" t="s">
        <v>344</v>
      </c>
      <c r="BN40" s="619"/>
      <c r="BO40" s="619"/>
      <c r="BP40" s="619"/>
      <c r="BQ40" s="619"/>
      <c r="BR40" s="619"/>
      <c r="BS40" s="619"/>
      <c r="BT40" s="619"/>
      <c r="BU40" s="620"/>
      <c r="BV40" s="621">
        <v>103</v>
      </c>
      <c r="BW40" s="622"/>
      <c r="BX40" s="622"/>
      <c r="BY40" s="622"/>
      <c r="BZ40" s="622"/>
      <c r="CA40" s="622"/>
      <c r="CB40" s="658"/>
      <c r="CD40" s="618" t="s">
        <v>345</v>
      </c>
      <c r="CE40" s="619"/>
      <c r="CF40" s="619"/>
      <c r="CG40" s="619"/>
      <c r="CH40" s="619"/>
      <c r="CI40" s="619"/>
      <c r="CJ40" s="619"/>
      <c r="CK40" s="619"/>
      <c r="CL40" s="619"/>
      <c r="CM40" s="619"/>
      <c r="CN40" s="619"/>
      <c r="CO40" s="619"/>
      <c r="CP40" s="619"/>
      <c r="CQ40" s="620"/>
      <c r="CR40" s="621" t="s">
        <v>138</v>
      </c>
      <c r="CS40" s="622"/>
      <c r="CT40" s="622"/>
      <c r="CU40" s="622"/>
      <c r="CV40" s="622"/>
      <c r="CW40" s="622"/>
      <c r="CX40" s="622"/>
      <c r="CY40" s="623"/>
      <c r="CZ40" s="624" t="s">
        <v>138</v>
      </c>
      <c r="DA40" s="636"/>
      <c r="DB40" s="636"/>
      <c r="DC40" s="637"/>
      <c r="DD40" s="627" t="s">
        <v>138</v>
      </c>
      <c r="DE40" s="622"/>
      <c r="DF40" s="622"/>
      <c r="DG40" s="622"/>
      <c r="DH40" s="622"/>
      <c r="DI40" s="622"/>
      <c r="DJ40" s="622"/>
      <c r="DK40" s="623"/>
      <c r="DL40" s="627" t="s">
        <v>138</v>
      </c>
      <c r="DM40" s="622"/>
      <c r="DN40" s="622"/>
      <c r="DO40" s="622"/>
      <c r="DP40" s="622"/>
      <c r="DQ40" s="622"/>
      <c r="DR40" s="622"/>
      <c r="DS40" s="622"/>
      <c r="DT40" s="622"/>
      <c r="DU40" s="622"/>
      <c r="DV40" s="623"/>
      <c r="DW40" s="624" t="s">
        <v>138</v>
      </c>
      <c r="DX40" s="636"/>
      <c r="DY40" s="636"/>
      <c r="DZ40" s="636"/>
      <c r="EA40" s="636"/>
      <c r="EB40" s="636"/>
      <c r="EC40" s="648"/>
    </row>
    <row r="41" spans="2:133" ht="11.25" customHeight="1" x14ac:dyDescent="0.2">
      <c r="B41" s="602" t="s">
        <v>346</v>
      </c>
      <c r="C41" s="603"/>
      <c r="D41" s="603"/>
      <c r="E41" s="603"/>
      <c r="F41" s="603"/>
      <c r="G41" s="603"/>
      <c r="H41" s="603"/>
      <c r="I41" s="603"/>
      <c r="J41" s="603"/>
      <c r="K41" s="603"/>
      <c r="L41" s="603"/>
      <c r="M41" s="603"/>
      <c r="N41" s="603"/>
      <c r="O41" s="603"/>
      <c r="P41" s="603"/>
      <c r="Q41" s="604"/>
      <c r="R41" s="605">
        <v>13229133</v>
      </c>
      <c r="S41" s="646"/>
      <c r="T41" s="646"/>
      <c r="U41" s="646"/>
      <c r="V41" s="646"/>
      <c r="W41" s="646"/>
      <c r="X41" s="646"/>
      <c r="Y41" s="649"/>
      <c r="Z41" s="650">
        <v>100</v>
      </c>
      <c r="AA41" s="650"/>
      <c r="AB41" s="650"/>
      <c r="AC41" s="650"/>
      <c r="AD41" s="651">
        <v>8261352</v>
      </c>
      <c r="AE41" s="651"/>
      <c r="AF41" s="651"/>
      <c r="AG41" s="651"/>
      <c r="AH41" s="651"/>
      <c r="AI41" s="651"/>
      <c r="AJ41" s="651"/>
      <c r="AK41" s="651"/>
      <c r="AL41" s="608">
        <v>100</v>
      </c>
      <c r="AM41" s="652"/>
      <c r="AN41" s="652"/>
      <c r="AO41" s="653"/>
      <c r="AQ41" s="654" t="s">
        <v>347</v>
      </c>
      <c r="AR41" s="655"/>
      <c r="AS41" s="655"/>
      <c r="AT41" s="655"/>
      <c r="AU41" s="655"/>
      <c r="AV41" s="655"/>
      <c r="AW41" s="655"/>
      <c r="AX41" s="655"/>
      <c r="AY41" s="656"/>
      <c r="AZ41" s="621">
        <v>272555</v>
      </c>
      <c r="BA41" s="622"/>
      <c r="BB41" s="622"/>
      <c r="BC41" s="622"/>
      <c r="BD41" s="634"/>
      <c r="BE41" s="634"/>
      <c r="BF41" s="657"/>
      <c r="BG41" s="662"/>
      <c r="BH41" s="663"/>
      <c r="BI41" s="663"/>
      <c r="BJ41" s="663"/>
      <c r="BK41" s="663"/>
      <c r="BL41" s="223"/>
      <c r="BM41" s="619" t="s">
        <v>348</v>
      </c>
      <c r="BN41" s="619"/>
      <c r="BO41" s="619"/>
      <c r="BP41" s="619"/>
      <c r="BQ41" s="619"/>
      <c r="BR41" s="619"/>
      <c r="BS41" s="619"/>
      <c r="BT41" s="619"/>
      <c r="BU41" s="620"/>
      <c r="BV41" s="621" t="s">
        <v>138</v>
      </c>
      <c r="BW41" s="622"/>
      <c r="BX41" s="622"/>
      <c r="BY41" s="622"/>
      <c r="BZ41" s="622"/>
      <c r="CA41" s="622"/>
      <c r="CB41" s="658"/>
      <c r="CD41" s="618" t="s">
        <v>349</v>
      </c>
      <c r="CE41" s="619"/>
      <c r="CF41" s="619"/>
      <c r="CG41" s="619"/>
      <c r="CH41" s="619"/>
      <c r="CI41" s="619"/>
      <c r="CJ41" s="619"/>
      <c r="CK41" s="619"/>
      <c r="CL41" s="619"/>
      <c r="CM41" s="619"/>
      <c r="CN41" s="619"/>
      <c r="CO41" s="619"/>
      <c r="CP41" s="619"/>
      <c r="CQ41" s="620"/>
      <c r="CR41" s="621" t="s">
        <v>138</v>
      </c>
      <c r="CS41" s="634"/>
      <c r="CT41" s="634"/>
      <c r="CU41" s="634"/>
      <c r="CV41" s="634"/>
      <c r="CW41" s="634"/>
      <c r="CX41" s="634"/>
      <c r="CY41" s="635"/>
      <c r="CZ41" s="624" t="s">
        <v>138</v>
      </c>
      <c r="DA41" s="636"/>
      <c r="DB41" s="636"/>
      <c r="DC41" s="637"/>
      <c r="DD41" s="627" t="s">
        <v>139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350</v>
      </c>
      <c r="AR42" s="667"/>
      <c r="AS42" s="667"/>
      <c r="AT42" s="667"/>
      <c r="AU42" s="667"/>
      <c r="AV42" s="667"/>
      <c r="AW42" s="667"/>
      <c r="AX42" s="667"/>
      <c r="AY42" s="668"/>
      <c r="AZ42" s="605">
        <v>779170</v>
      </c>
      <c r="BA42" s="646"/>
      <c r="BB42" s="646"/>
      <c r="BC42" s="646"/>
      <c r="BD42" s="606"/>
      <c r="BE42" s="606"/>
      <c r="BF42" s="669"/>
      <c r="BG42" s="664"/>
      <c r="BH42" s="665"/>
      <c r="BI42" s="665"/>
      <c r="BJ42" s="665"/>
      <c r="BK42" s="665"/>
      <c r="BL42" s="224"/>
      <c r="BM42" s="603" t="s">
        <v>351</v>
      </c>
      <c r="BN42" s="603"/>
      <c r="BO42" s="603"/>
      <c r="BP42" s="603"/>
      <c r="BQ42" s="603"/>
      <c r="BR42" s="603"/>
      <c r="BS42" s="603"/>
      <c r="BT42" s="603"/>
      <c r="BU42" s="604"/>
      <c r="BV42" s="605">
        <v>353</v>
      </c>
      <c r="BW42" s="646"/>
      <c r="BX42" s="646"/>
      <c r="BY42" s="646"/>
      <c r="BZ42" s="646"/>
      <c r="CA42" s="646"/>
      <c r="CB42" s="647"/>
      <c r="CD42" s="618" t="s">
        <v>352</v>
      </c>
      <c r="CE42" s="619"/>
      <c r="CF42" s="619"/>
      <c r="CG42" s="619"/>
      <c r="CH42" s="619"/>
      <c r="CI42" s="619"/>
      <c r="CJ42" s="619"/>
      <c r="CK42" s="619"/>
      <c r="CL42" s="619"/>
      <c r="CM42" s="619"/>
      <c r="CN42" s="619"/>
      <c r="CO42" s="619"/>
      <c r="CP42" s="619"/>
      <c r="CQ42" s="620"/>
      <c r="CR42" s="621">
        <v>957788</v>
      </c>
      <c r="CS42" s="634"/>
      <c r="CT42" s="634"/>
      <c r="CU42" s="634"/>
      <c r="CV42" s="634"/>
      <c r="CW42" s="634"/>
      <c r="CX42" s="634"/>
      <c r="CY42" s="635"/>
      <c r="CZ42" s="624">
        <v>7.8</v>
      </c>
      <c r="DA42" s="636"/>
      <c r="DB42" s="636"/>
      <c r="DC42" s="637"/>
      <c r="DD42" s="627">
        <v>469728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353</v>
      </c>
      <c r="CD43" s="618" t="s">
        <v>354</v>
      </c>
      <c r="CE43" s="619"/>
      <c r="CF43" s="619"/>
      <c r="CG43" s="619"/>
      <c r="CH43" s="619"/>
      <c r="CI43" s="619"/>
      <c r="CJ43" s="619"/>
      <c r="CK43" s="619"/>
      <c r="CL43" s="619"/>
      <c r="CM43" s="619"/>
      <c r="CN43" s="619"/>
      <c r="CO43" s="619"/>
      <c r="CP43" s="619"/>
      <c r="CQ43" s="620"/>
      <c r="CR43" s="621">
        <v>58682</v>
      </c>
      <c r="CS43" s="634"/>
      <c r="CT43" s="634"/>
      <c r="CU43" s="634"/>
      <c r="CV43" s="634"/>
      <c r="CW43" s="634"/>
      <c r="CX43" s="634"/>
      <c r="CY43" s="635"/>
      <c r="CZ43" s="624">
        <v>0.5</v>
      </c>
      <c r="DA43" s="636"/>
      <c r="DB43" s="636"/>
      <c r="DC43" s="637"/>
      <c r="DD43" s="627">
        <v>58682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303</v>
      </c>
      <c r="CE44" s="641"/>
      <c r="CF44" s="618" t="s">
        <v>356</v>
      </c>
      <c r="CG44" s="619"/>
      <c r="CH44" s="619"/>
      <c r="CI44" s="619"/>
      <c r="CJ44" s="619"/>
      <c r="CK44" s="619"/>
      <c r="CL44" s="619"/>
      <c r="CM44" s="619"/>
      <c r="CN44" s="619"/>
      <c r="CO44" s="619"/>
      <c r="CP44" s="619"/>
      <c r="CQ44" s="620"/>
      <c r="CR44" s="621">
        <v>957788</v>
      </c>
      <c r="CS44" s="622"/>
      <c r="CT44" s="622"/>
      <c r="CU44" s="622"/>
      <c r="CV44" s="622"/>
      <c r="CW44" s="622"/>
      <c r="CX44" s="622"/>
      <c r="CY44" s="623"/>
      <c r="CZ44" s="624">
        <v>7.8</v>
      </c>
      <c r="DA44" s="625"/>
      <c r="DB44" s="625"/>
      <c r="DC44" s="626"/>
      <c r="DD44" s="627">
        <v>469728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358</v>
      </c>
      <c r="CG45" s="619"/>
      <c r="CH45" s="619"/>
      <c r="CI45" s="619"/>
      <c r="CJ45" s="619"/>
      <c r="CK45" s="619"/>
      <c r="CL45" s="619"/>
      <c r="CM45" s="619"/>
      <c r="CN45" s="619"/>
      <c r="CO45" s="619"/>
      <c r="CP45" s="619"/>
      <c r="CQ45" s="620"/>
      <c r="CR45" s="621">
        <v>188597</v>
      </c>
      <c r="CS45" s="634"/>
      <c r="CT45" s="634"/>
      <c r="CU45" s="634"/>
      <c r="CV45" s="634"/>
      <c r="CW45" s="634"/>
      <c r="CX45" s="634"/>
      <c r="CY45" s="635"/>
      <c r="CZ45" s="624">
        <v>1.5</v>
      </c>
      <c r="DA45" s="636"/>
      <c r="DB45" s="636"/>
      <c r="DC45" s="637"/>
      <c r="DD45" s="627">
        <v>23345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359</v>
      </c>
      <c r="CG46" s="619"/>
      <c r="CH46" s="619"/>
      <c r="CI46" s="619"/>
      <c r="CJ46" s="619"/>
      <c r="CK46" s="619"/>
      <c r="CL46" s="619"/>
      <c r="CM46" s="619"/>
      <c r="CN46" s="619"/>
      <c r="CO46" s="619"/>
      <c r="CP46" s="619"/>
      <c r="CQ46" s="620"/>
      <c r="CR46" s="621">
        <v>762421</v>
      </c>
      <c r="CS46" s="622"/>
      <c r="CT46" s="622"/>
      <c r="CU46" s="622"/>
      <c r="CV46" s="622"/>
      <c r="CW46" s="622"/>
      <c r="CX46" s="622"/>
      <c r="CY46" s="623"/>
      <c r="CZ46" s="624">
        <v>6.2</v>
      </c>
      <c r="DA46" s="625"/>
      <c r="DB46" s="625"/>
      <c r="DC46" s="626"/>
      <c r="DD46" s="627">
        <v>441213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360</v>
      </c>
      <c r="CG47" s="619"/>
      <c r="CH47" s="619"/>
      <c r="CI47" s="619"/>
      <c r="CJ47" s="619"/>
      <c r="CK47" s="619"/>
      <c r="CL47" s="619"/>
      <c r="CM47" s="619"/>
      <c r="CN47" s="619"/>
      <c r="CO47" s="619"/>
      <c r="CP47" s="619"/>
      <c r="CQ47" s="620"/>
      <c r="CR47" s="621" t="s">
        <v>361</v>
      </c>
      <c r="CS47" s="634"/>
      <c r="CT47" s="634"/>
      <c r="CU47" s="634"/>
      <c r="CV47" s="634"/>
      <c r="CW47" s="634"/>
      <c r="CX47" s="634"/>
      <c r="CY47" s="635"/>
      <c r="CZ47" s="624" t="s">
        <v>361</v>
      </c>
      <c r="DA47" s="636"/>
      <c r="DB47" s="636"/>
      <c r="DC47" s="637"/>
      <c r="DD47" s="627" t="s">
        <v>361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362</v>
      </c>
      <c r="CG48" s="619"/>
      <c r="CH48" s="619"/>
      <c r="CI48" s="619"/>
      <c r="CJ48" s="619"/>
      <c r="CK48" s="619"/>
      <c r="CL48" s="619"/>
      <c r="CM48" s="619"/>
      <c r="CN48" s="619"/>
      <c r="CO48" s="619"/>
      <c r="CP48" s="619"/>
      <c r="CQ48" s="620"/>
      <c r="CR48" s="621" t="s">
        <v>138</v>
      </c>
      <c r="CS48" s="622"/>
      <c r="CT48" s="622"/>
      <c r="CU48" s="622"/>
      <c r="CV48" s="622"/>
      <c r="CW48" s="622"/>
      <c r="CX48" s="622"/>
      <c r="CY48" s="623"/>
      <c r="CZ48" s="624" t="s">
        <v>361</v>
      </c>
      <c r="DA48" s="625"/>
      <c r="DB48" s="625"/>
      <c r="DC48" s="626"/>
      <c r="DD48" s="627" t="s">
        <v>361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363</v>
      </c>
      <c r="CE49" s="603"/>
      <c r="CF49" s="603"/>
      <c r="CG49" s="603"/>
      <c r="CH49" s="603"/>
      <c r="CI49" s="603"/>
      <c r="CJ49" s="603"/>
      <c r="CK49" s="603"/>
      <c r="CL49" s="603"/>
      <c r="CM49" s="603"/>
      <c r="CN49" s="603"/>
      <c r="CO49" s="603"/>
      <c r="CP49" s="603"/>
      <c r="CQ49" s="604"/>
      <c r="CR49" s="605">
        <v>12276810</v>
      </c>
      <c r="CS49" s="606"/>
      <c r="CT49" s="606"/>
      <c r="CU49" s="606"/>
      <c r="CV49" s="606"/>
      <c r="CW49" s="606"/>
      <c r="CX49" s="606"/>
      <c r="CY49" s="607"/>
      <c r="CZ49" s="608">
        <v>100</v>
      </c>
      <c r="DA49" s="609"/>
      <c r="DB49" s="609"/>
      <c r="DC49" s="610"/>
      <c r="DD49" s="611">
        <v>8657411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FzK7XKERv+Gcxajj9uMRn+vT3uidJ5elqH3isZPNU93RrmVVbZ1Vwm4EZQnmoPpJQEwsogUep+XtcS+cE29Kkg==" saltValue="h4ZQ2pqlufjB2Q5u8M5XL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364</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365</v>
      </c>
      <c r="DK2" s="1092"/>
      <c r="DL2" s="1092"/>
      <c r="DM2" s="1092"/>
      <c r="DN2" s="1092"/>
      <c r="DO2" s="1093"/>
      <c r="DP2" s="228"/>
      <c r="DQ2" s="1091" t="s">
        <v>366</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369</v>
      </c>
      <c r="B5" s="996"/>
      <c r="C5" s="996"/>
      <c r="D5" s="996"/>
      <c r="E5" s="996"/>
      <c r="F5" s="996"/>
      <c r="G5" s="996"/>
      <c r="H5" s="996"/>
      <c r="I5" s="996"/>
      <c r="J5" s="996"/>
      <c r="K5" s="996"/>
      <c r="L5" s="996"/>
      <c r="M5" s="996"/>
      <c r="N5" s="996"/>
      <c r="O5" s="996"/>
      <c r="P5" s="997"/>
      <c r="Q5" s="1001" t="s">
        <v>370</v>
      </c>
      <c r="R5" s="1002"/>
      <c r="S5" s="1002"/>
      <c r="T5" s="1002"/>
      <c r="U5" s="1003"/>
      <c r="V5" s="1001" t="s">
        <v>371</v>
      </c>
      <c r="W5" s="1002"/>
      <c r="X5" s="1002"/>
      <c r="Y5" s="1002"/>
      <c r="Z5" s="1003"/>
      <c r="AA5" s="1001" t="s">
        <v>372</v>
      </c>
      <c r="AB5" s="1002"/>
      <c r="AC5" s="1002"/>
      <c r="AD5" s="1002"/>
      <c r="AE5" s="1002"/>
      <c r="AF5" s="1094" t="s">
        <v>373</v>
      </c>
      <c r="AG5" s="1002"/>
      <c r="AH5" s="1002"/>
      <c r="AI5" s="1002"/>
      <c r="AJ5" s="1015"/>
      <c r="AK5" s="1002" t="s">
        <v>374</v>
      </c>
      <c r="AL5" s="1002"/>
      <c r="AM5" s="1002"/>
      <c r="AN5" s="1002"/>
      <c r="AO5" s="1003"/>
      <c r="AP5" s="1001" t="s">
        <v>375</v>
      </c>
      <c r="AQ5" s="1002"/>
      <c r="AR5" s="1002"/>
      <c r="AS5" s="1002"/>
      <c r="AT5" s="1003"/>
      <c r="AU5" s="1001" t="s">
        <v>376</v>
      </c>
      <c r="AV5" s="1002"/>
      <c r="AW5" s="1002"/>
      <c r="AX5" s="1002"/>
      <c r="AY5" s="1015"/>
      <c r="AZ5" s="232"/>
      <c r="BA5" s="232"/>
      <c r="BB5" s="232"/>
      <c r="BC5" s="232"/>
      <c r="BD5" s="232"/>
      <c r="BE5" s="233"/>
      <c r="BF5" s="233"/>
      <c r="BG5" s="233"/>
      <c r="BH5" s="233"/>
      <c r="BI5" s="233"/>
      <c r="BJ5" s="233"/>
      <c r="BK5" s="233"/>
      <c r="BL5" s="233"/>
      <c r="BM5" s="233"/>
      <c r="BN5" s="233"/>
      <c r="BO5" s="233"/>
      <c r="BP5" s="233"/>
      <c r="BQ5" s="995" t="s">
        <v>377</v>
      </c>
      <c r="BR5" s="996"/>
      <c r="BS5" s="996"/>
      <c r="BT5" s="996"/>
      <c r="BU5" s="996"/>
      <c r="BV5" s="996"/>
      <c r="BW5" s="996"/>
      <c r="BX5" s="996"/>
      <c r="BY5" s="996"/>
      <c r="BZ5" s="996"/>
      <c r="CA5" s="996"/>
      <c r="CB5" s="996"/>
      <c r="CC5" s="996"/>
      <c r="CD5" s="996"/>
      <c r="CE5" s="996"/>
      <c r="CF5" s="996"/>
      <c r="CG5" s="997"/>
      <c r="CH5" s="1001" t="s">
        <v>378</v>
      </c>
      <c r="CI5" s="1002"/>
      <c r="CJ5" s="1002"/>
      <c r="CK5" s="1002"/>
      <c r="CL5" s="1003"/>
      <c r="CM5" s="1001" t="s">
        <v>379</v>
      </c>
      <c r="CN5" s="1002"/>
      <c r="CO5" s="1002"/>
      <c r="CP5" s="1002"/>
      <c r="CQ5" s="1003"/>
      <c r="CR5" s="1001" t="s">
        <v>380</v>
      </c>
      <c r="CS5" s="1002"/>
      <c r="CT5" s="1002"/>
      <c r="CU5" s="1002"/>
      <c r="CV5" s="1003"/>
      <c r="CW5" s="1001" t="s">
        <v>381</v>
      </c>
      <c r="CX5" s="1002"/>
      <c r="CY5" s="1002"/>
      <c r="CZ5" s="1002"/>
      <c r="DA5" s="1003"/>
      <c r="DB5" s="1001" t="s">
        <v>382</v>
      </c>
      <c r="DC5" s="1002"/>
      <c r="DD5" s="1002"/>
      <c r="DE5" s="1002"/>
      <c r="DF5" s="1003"/>
      <c r="DG5" s="1084" t="s">
        <v>383</v>
      </c>
      <c r="DH5" s="1085"/>
      <c r="DI5" s="1085"/>
      <c r="DJ5" s="1085"/>
      <c r="DK5" s="1086"/>
      <c r="DL5" s="1084" t="s">
        <v>384</v>
      </c>
      <c r="DM5" s="1085"/>
      <c r="DN5" s="1085"/>
      <c r="DO5" s="1085"/>
      <c r="DP5" s="1086"/>
      <c r="DQ5" s="1001" t="s">
        <v>385</v>
      </c>
      <c r="DR5" s="1002"/>
      <c r="DS5" s="1002"/>
      <c r="DT5" s="1002"/>
      <c r="DU5" s="1003"/>
      <c r="DV5" s="1001" t="s">
        <v>376</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386</v>
      </c>
      <c r="C7" s="1048"/>
      <c r="D7" s="1048"/>
      <c r="E7" s="1048"/>
      <c r="F7" s="1048"/>
      <c r="G7" s="1048"/>
      <c r="H7" s="1048"/>
      <c r="I7" s="1048"/>
      <c r="J7" s="1048"/>
      <c r="K7" s="1048"/>
      <c r="L7" s="1048"/>
      <c r="M7" s="1048"/>
      <c r="N7" s="1048"/>
      <c r="O7" s="1048"/>
      <c r="P7" s="1049"/>
      <c r="Q7" s="1102">
        <v>13236</v>
      </c>
      <c r="R7" s="1103"/>
      <c r="S7" s="1103"/>
      <c r="T7" s="1103"/>
      <c r="U7" s="1103"/>
      <c r="V7" s="1103">
        <v>12283</v>
      </c>
      <c r="W7" s="1103"/>
      <c r="X7" s="1103"/>
      <c r="Y7" s="1103"/>
      <c r="Z7" s="1103"/>
      <c r="AA7" s="1103">
        <v>952</v>
      </c>
      <c r="AB7" s="1103"/>
      <c r="AC7" s="1103"/>
      <c r="AD7" s="1103"/>
      <c r="AE7" s="1104"/>
      <c r="AF7" s="1105">
        <v>906</v>
      </c>
      <c r="AG7" s="1106"/>
      <c r="AH7" s="1106"/>
      <c r="AI7" s="1106"/>
      <c r="AJ7" s="1107"/>
      <c r="AK7" s="1108">
        <v>35</v>
      </c>
      <c r="AL7" s="1109"/>
      <c r="AM7" s="1109"/>
      <c r="AN7" s="1109"/>
      <c r="AO7" s="1109"/>
      <c r="AP7" s="1109">
        <v>9628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573</v>
      </c>
      <c r="BT7" s="1100"/>
      <c r="BU7" s="1100"/>
      <c r="BV7" s="1100"/>
      <c r="BW7" s="1100"/>
      <c r="BX7" s="1100"/>
      <c r="BY7" s="1100"/>
      <c r="BZ7" s="1100"/>
      <c r="CA7" s="1100"/>
      <c r="CB7" s="1100"/>
      <c r="CC7" s="1100"/>
      <c r="CD7" s="1100"/>
      <c r="CE7" s="1100"/>
      <c r="CF7" s="1100"/>
      <c r="CG7" s="1112"/>
      <c r="CH7" s="1096">
        <v>0</v>
      </c>
      <c r="CI7" s="1097"/>
      <c r="CJ7" s="1097"/>
      <c r="CK7" s="1097"/>
      <c r="CL7" s="1098"/>
      <c r="CM7" s="1096">
        <v>204</v>
      </c>
      <c r="CN7" s="1097"/>
      <c r="CO7" s="1097"/>
      <c r="CP7" s="1097"/>
      <c r="CQ7" s="1098"/>
      <c r="CR7" s="1096">
        <v>180</v>
      </c>
      <c r="CS7" s="1097"/>
      <c r="CT7" s="1097"/>
      <c r="CU7" s="1097"/>
      <c r="CV7" s="1098"/>
      <c r="CW7" s="1096">
        <v>6</v>
      </c>
      <c r="CX7" s="1097"/>
      <c r="CY7" s="1097"/>
      <c r="CZ7" s="1097"/>
      <c r="DA7" s="1098"/>
      <c r="DB7" s="1096" t="s">
        <v>568</v>
      </c>
      <c r="DC7" s="1097"/>
      <c r="DD7" s="1097"/>
      <c r="DE7" s="1097"/>
      <c r="DF7" s="1098"/>
      <c r="DG7" s="1096" t="s">
        <v>568</v>
      </c>
      <c r="DH7" s="1097"/>
      <c r="DI7" s="1097"/>
      <c r="DJ7" s="1097"/>
      <c r="DK7" s="1098"/>
      <c r="DL7" s="1096" t="s">
        <v>568</v>
      </c>
      <c r="DM7" s="1097"/>
      <c r="DN7" s="1097"/>
      <c r="DO7" s="1097"/>
      <c r="DP7" s="1098"/>
      <c r="DQ7" s="1096" t="s">
        <v>568</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574</v>
      </c>
      <c r="BT8" s="993"/>
      <c r="BU8" s="993"/>
      <c r="BV8" s="993"/>
      <c r="BW8" s="993"/>
      <c r="BX8" s="993"/>
      <c r="BY8" s="993"/>
      <c r="BZ8" s="993"/>
      <c r="CA8" s="993"/>
      <c r="CB8" s="993"/>
      <c r="CC8" s="993"/>
      <c r="CD8" s="993"/>
      <c r="CE8" s="993"/>
      <c r="CF8" s="993"/>
      <c r="CG8" s="1014"/>
      <c r="CH8" s="989">
        <v>4</v>
      </c>
      <c r="CI8" s="990"/>
      <c r="CJ8" s="990"/>
      <c r="CK8" s="990"/>
      <c r="CL8" s="991"/>
      <c r="CM8" s="989">
        <v>50</v>
      </c>
      <c r="CN8" s="990"/>
      <c r="CO8" s="990"/>
      <c r="CP8" s="990"/>
      <c r="CQ8" s="991"/>
      <c r="CR8" s="989">
        <v>50</v>
      </c>
      <c r="CS8" s="990"/>
      <c r="CT8" s="990"/>
      <c r="CU8" s="990"/>
      <c r="CV8" s="991"/>
      <c r="CW8" s="989">
        <v>50</v>
      </c>
      <c r="CX8" s="990"/>
      <c r="CY8" s="990"/>
      <c r="CZ8" s="990"/>
      <c r="DA8" s="991"/>
      <c r="DB8" s="989" t="s">
        <v>568</v>
      </c>
      <c r="DC8" s="990"/>
      <c r="DD8" s="990"/>
      <c r="DE8" s="990"/>
      <c r="DF8" s="991"/>
      <c r="DG8" s="989" t="s">
        <v>568</v>
      </c>
      <c r="DH8" s="990"/>
      <c r="DI8" s="990"/>
      <c r="DJ8" s="990"/>
      <c r="DK8" s="991"/>
      <c r="DL8" s="989" t="s">
        <v>568</v>
      </c>
      <c r="DM8" s="990"/>
      <c r="DN8" s="990"/>
      <c r="DO8" s="990"/>
      <c r="DP8" s="991"/>
      <c r="DQ8" s="989" t="s">
        <v>568</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t="s">
        <v>576</v>
      </c>
      <c r="BS9" s="992" t="s">
        <v>575</v>
      </c>
      <c r="BT9" s="993"/>
      <c r="BU9" s="993"/>
      <c r="BV9" s="993"/>
      <c r="BW9" s="993"/>
      <c r="BX9" s="993"/>
      <c r="BY9" s="993"/>
      <c r="BZ9" s="993"/>
      <c r="CA9" s="993"/>
      <c r="CB9" s="993"/>
      <c r="CC9" s="993"/>
      <c r="CD9" s="993"/>
      <c r="CE9" s="993"/>
      <c r="CF9" s="993"/>
      <c r="CG9" s="1014"/>
      <c r="CH9" s="989">
        <v>0</v>
      </c>
      <c r="CI9" s="990"/>
      <c r="CJ9" s="990"/>
      <c r="CK9" s="990"/>
      <c r="CL9" s="991"/>
      <c r="CM9" s="989">
        <v>98</v>
      </c>
      <c r="CN9" s="990"/>
      <c r="CO9" s="990"/>
      <c r="CP9" s="990"/>
      <c r="CQ9" s="991"/>
      <c r="CR9" s="989">
        <v>5</v>
      </c>
      <c r="CS9" s="990"/>
      <c r="CT9" s="990"/>
      <c r="CU9" s="990"/>
      <c r="CV9" s="991"/>
      <c r="CW9" s="989" t="s">
        <v>568</v>
      </c>
      <c r="CX9" s="990"/>
      <c r="CY9" s="990"/>
      <c r="CZ9" s="990"/>
      <c r="DA9" s="991"/>
      <c r="DB9" s="989" t="s">
        <v>568</v>
      </c>
      <c r="DC9" s="990"/>
      <c r="DD9" s="990"/>
      <c r="DE9" s="990"/>
      <c r="DF9" s="991"/>
      <c r="DG9" s="989" t="s">
        <v>568</v>
      </c>
      <c r="DH9" s="990"/>
      <c r="DI9" s="990"/>
      <c r="DJ9" s="990"/>
      <c r="DK9" s="991"/>
      <c r="DL9" s="989" t="s">
        <v>568</v>
      </c>
      <c r="DM9" s="990"/>
      <c r="DN9" s="990"/>
      <c r="DO9" s="990"/>
      <c r="DP9" s="991"/>
      <c r="DQ9" s="989" t="s">
        <v>568</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388</v>
      </c>
      <c r="B23" s="937" t="s">
        <v>389</v>
      </c>
      <c r="C23" s="938"/>
      <c r="D23" s="938"/>
      <c r="E23" s="938"/>
      <c r="F23" s="938"/>
      <c r="G23" s="938"/>
      <c r="H23" s="938"/>
      <c r="I23" s="938"/>
      <c r="J23" s="938"/>
      <c r="K23" s="938"/>
      <c r="L23" s="938"/>
      <c r="M23" s="938"/>
      <c r="N23" s="938"/>
      <c r="O23" s="938"/>
      <c r="P23" s="948"/>
      <c r="Q23" s="1067">
        <v>13236</v>
      </c>
      <c r="R23" s="1061"/>
      <c r="S23" s="1061"/>
      <c r="T23" s="1061"/>
      <c r="U23" s="1061"/>
      <c r="V23" s="1061">
        <v>12283</v>
      </c>
      <c r="W23" s="1061"/>
      <c r="X23" s="1061"/>
      <c r="Y23" s="1061"/>
      <c r="Z23" s="1061"/>
      <c r="AA23" s="1061">
        <v>952</v>
      </c>
      <c r="AB23" s="1061"/>
      <c r="AC23" s="1061"/>
      <c r="AD23" s="1061"/>
      <c r="AE23" s="1068"/>
      <c r="AF23" s="1069">
        <v>906</v>
      </c>
      <c r="AG23" s="1061"/>
      <c r="AH23" s="1061"/>
      <c r="AI23" s="1061"/>
      <c r="AJ23" s="1070"/>
      <c r="AK23" s="1071"/>
      <c r="AL23" s="1072"/>
      <c r="AM23" s="1072"/>
      <c r="AN23" s="1072"/>
      <c r="AO23" s="1072"/>
      <c r="AP23" s="1061">
        <v>9628</v>
      </c>
      <c r="AQ23" s="1061"/>
      <c r="AR23" s="1061"/>
      <c r="AS23" s="1061"/>
      <c r="AT23" s="1061"/>
      <c r="AU23" s="1062"/>
      <c r="AV23" s="1062"/>
      <c r="AW23" s="1062"/>
      <c r="AX23" s="1062"/>
      <c r="AY23" s="1063"/>
      <c r="AZ23" s="1064" t="s">
        <v>138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369</v>
      </c>
      <c r="B26" s="996"/>
      <c r="C26" s="996"/>
      <c r="D26" s="996"/>
      <c r="E26" s="996"/>
      <c r="F26" s="996"/>
      <c r="G26" s="996"/>
      <c r="H26" s="996"/>
      <c r="I26" s="996"/>
      <c r="J26" s="996"/>
      <c r="K26" s="996"/>
      <c r="L26" s="996"/>
      <c r="M26" s="996"/>
      <c r="N26" s="996"/>
      <c r="O26" s="996"/>
      <c r="P26" s="997"/>
      <c r="Q26" s="1001" t="s">
        <v>392</v>
      </c>
      <c r="R26" s="1002"/>
      <c r="S26" s="1002"/>
      <c r="T26" s="1002"/>
      <c r="U26" s="1003"/>
      <c r="V26" s="1001" t="s">
        <v>393</v>
      </c>
      <c r="W26" s="1002"/>
      <c r="X26" s="1002"/>
      <c r="Y26" s="1002"/>
      <c r="Z26" s="1003"/>
      <c r="AA26" s="1001" t="s">
        <v>394</v>
      </c>
      <c r="AB26" s="1002"/>
      <c r="AC26" s="1002"/>
      <c r="AD26" s="1002"/>
      <c r="AE26" s="1002"/>
      <c r="AF26" s="1055" t="s">
        <v>395</v>
      </c>
      <c r="AG26" s="1008"/>
      <c r="AH26" s="1008"/>
      <c r="AI26" s="1008"/>
      <c r="AJ26" s="1056"/>
      <c r="AK26" s="1002" t="s">
        <v>396</v>
      </c>
      <c r="AL26" s="1002"/>
      <c r="AM26" s="1002"/>
      <c r="AN26" s="1002"/>
      <c r="AO26" s="1003"/>
      <c r="AP26" s="1001" t="s">
        <v>397</v>
      </c>
      <c r="AQ26" s="1002"/>
      <c r="AR26" s="1002"/>
      <c r="AS26" s="1002"/>
      <c r="AT26" s="1003"/>
      <c r="AU26" s="1001" t="s">
        <v>398</v>
      </c>
      <c r="AV26" s="1002"/>
      <c r="AW26" s="1002"/>
      <c r="AX26" s="1002"/>
      <c r="AY26" s="1003"/>
      <c r="AZ26" s="1001" t="s">
        <v>399</v>
      </c>
      <c r="BA26" s="1002"/>
      <c r="BB26" s="1002"/>
      <c r="BC26" s="1002"/>
      <c r="BD26" s="1003"/>
      <c r="BE26" s="1001" t="s">
        <v>376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400</v>
      </c>
      <c r="C28" s="1048"/>
      <c r="D28" s="1048"/>
      <c r="E28" s="1048"/>
      <c r="F28" s="1048"/>
      <c r="G28" s="1048"/>
      <c r="H28" s="1048"/>
      <c r="I28" s="1048"/>
      <c r="J28" s="1048"/>
      <c r="K28" s="1048"/>
      <c r="L28" s="1048"/>
      <c r="M28" s="1048"/>
      <c r="N28" s="1048"/>
      <c r="O28" s="1048"/>
      <c r="P28" s="1049"/>
      <c r="Q28" s="1050">
        <v>3829</v>
      </c>
      <c r="R28" s="1051"/>
      <c r="S28" s="1051"/>
      <c r="T28" s="1051"/>
      <c r="U28" s="1051"/>
      <c r="V28" s="1051">
        <v>3690</v>
      </c>
      <c r="W28" s="1051"/>
      <c r="X28" s="1051"/>
      <c r="Y28" s="1051"/>
      <c r="Z28" s="1051"/>
      <c r="AA28" s="1051">
        <v>139</v>
      </c>
      <c r="AB28" s="1051"/>
      <c r="AC28" s="1051"/>
      <c r="AD28" s="1051"/>
      <c r="AE28" s="1052"/>
      <c r="AF28" s="1053">
        <v>139</v>
      </c>
      <c r="AG28" s="1051"/>
      <c r="AH28" s="1051"/>
      <c r="AI28" s="1051"/>
      <c r="AJ28" s="1054"/>
      <c r="AK28" s="1042">
        <v>240</v>
      </c>
      <c r="AL28" s="1043"/>
      <c r="AM28" s="1043"/>
      <c r="AN28" s="1043"/>
      <c r="AO28" s="1043"/>
      <c r="AP28" s="1043" t="s">
        <v>504</v>
      </c>
      <c r="AQ28" s="1043"/>
      <c r="AR28" s="1043"/>
      <c r="AS28" s="1043"/>
      <c r="AT28" s="1043"/>
      <c r="AU28" s="1043" t="s">
        <v>504</v>
      </c>
      <c r="AV28" s="1043"/>
      <c r="AW28" s="1043"/>
      <c r="AX28" s="1043"/>
      <c r="AY28" s="1043"/>
      <c r="AZ28" s="1044" t="s">
        <v>504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401</v>
      </c>
      <c r="C29" s="1031"/>
      <c r="D29" s="1031"/>
      <c r="E29" s="1031"/>
      <c r="F29" s="1031"/>
      <c r="G29" s="1031"/>
      <c r="H29" s="1031"/>
      <c r="I29" s="1031"/>
      <c r="J29" s="1031"/>
      <c r="K29" s="1031"/>
      <c r="L29" s="1031"/>
      <c r="M29" s="1031"/>
      <c r="N29" s="1031"/>
      <c r="O29" s="1031"/>
      <c r="P29" s="1032"/>
      <c r="Q29" s="1038">
        <v>2929</v>
      </c>
      <c r="R29" s="1039"/>
      <c r="S29" s="1039"/>
      <c r="T29" s="1039"/>
      <c r="U29" s="1039"/>
      <c r="V29" s="1039">
        <v>2632</v>
      </c>
      <c r="W29" s="1039"/>
      <c r="X29" s="1039"/>
      <c r="Y29" s="1039"/>
      <c r="Z29" s="1039"/>
      <c r="AA29" s="1039">
        <v>297</v>
      </c>
      <c r="AB29" s="1039"/>
      <c r="AC29" s="1039"/>
      <c r="AD29" s="1039"/>
      <c r="AE29" s="1040"/>
      <c r="AF29" s="1035">
        <v>297</v>
      </c>
      <c r="AG29" s="1036"/>
      <c r="AH29" s="1036"/>
      <c r="AI29" s="1036"/>
      <c r="AJ29" s="1037"/>
      <c r="AK29" s="980">
        <v>370</v>
      </c>
      <c r="AL29" s="971"/>
      <c r="AM29" s="971"/>
      <c r="AN29" s="971"/>
      <c r="AO29" s="971"/>
      <c r="AP29" s="971" t="s">
        <v>504</v>
      </c>
      <c r="AQ29" s="971"/>
      <c r="AR29" s="971"/>
      <c r="AS29" s="971"/>
      <c r="AT29" s="971"/>
      <c r="AU29" s="971" t="s">
        <v>504</v>
      </c>
      <c r="AV29" s="971"/>
      <c r="AW29" s="971"/>
      <c r="AX29" s="971"/>
      <c r="AY29" s="971"/>
      <c r="AZ29" s="1041" t="s">
        <v>504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402</v>
      </c>
      <c r="C30" s="1031"/>
      <c r="D30" s="1031"/>
      <c r="E30" s="1031"/>
      <c r="F30" s="1031"/>
      <c r="G30" s="1031"/>
      <c r="H30" s="1031"/>
      <c r="I30" s="1031"/>
      <c r="J30" s="1031"/>
      <c r="K30" s="1031"/>
      <c r="L30" s="1031"/>
      <c r="M30" s="1031"/>
      <c r="N30" s="1031"/>
      <c r="O30" s="1031"/>
      <c r="P30" s="1032"/>
      <c r="Q30" s="1038">
        <v>391</v>
      </c>
      <c r="R30" s="1039"/>
      <c r="S30" s="1039"/>
      <c r="T30" s="1039"/>
      <c r="U30" s="1039"/>
      <c r="V30" s="1039">
        <v>389</v>
      </c>
      <c r="W30" s="1039"/>
      <c r="X30" s="1039"/>
      <c r="Y30" s="1039"/>
      <c r="Z30" s="1039"/>
      <c r="AA30" s="1039">
        <v>2</v>
      </c>
      <c r="AB30" s="1039"/>
      <c r="AC30" s="1039"/>
      <c r="AD30" s="1039"/>
      <c r="AE30" s="1040"/>
      <c r="AF30" s="1035">
        <v>2</v>
      </c>
      <c r="AG30" s="1036"/>
      <c r="AH30" s="1036"/>
      <c r="AI30" s="1036"/>
      <c r="AJ30" s="1037"/>
      <c r="AK30" s="980">
        <v>80</v>
      </c>
      <c r="AL30" s="971"/>
      <c r="AM30" s="971"/>
      <c r="AN30" s="971"/>
      <c r="AO30" s="971"/>
      <c r="AP30" s="971" t="s">
        <v>504</v>
      </c>
      <c r="AQ30" s="971"/>
      <c r="AR30" s="971"/>
      <c r="AS30" s="971"/>
      <c r="AT30" s="971"/>
      <c r="AU30" s="971" t="s">
        <v>504</v>
      </c>
      <c r="AV30" s="971"/>
      <c r="AW30" s="971"/>
      <c r="AX30" s="971"/>
      <c r="AY30" s="971"/>
      <c r="AZ30" s="1041" t="s">
        <v>504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403</v>
      </c>
      <c r="C31" s="1031"/>
      <c r="D31" s="1031"/>
      <c r="E31" s="1031"/>
      <c r="F31" s="1031"/>
      <c r="G31" s="1031"/>
      <c r="H31" s="1031"/>
      <c r="I31" s="1031"/>
      <c r="J31" s="1031"/>
      <c r="K31" s="1031"/>
      <c r="L31" s="1031"/>
      <c r="M31" s="1031"/>
      <c r="N31" s="1031"/>
      <c r="O31" s="1031"/>
      <c r="P31" s="1032"/>
      <c r="Q31" s="1038">
        <v>3</v>
      </c>
      <c r="R31" s="1039"/>
      <c r="S31" s="1039"/>
      <c r="T31" s="1039"/>
      <c r="U31" s="1039"/>
      <c r="V31" s="1039">
        <v>3</v>
      </c>
      <c r="W31" s="1039"/>
      <c r="X31" s="1039"/>
      <c r="Y31" s="1039"/>
      <c r="Z31" s="1039"/>
      <c r="AA31" s="1039" t="s">
        <v>568</v>
      </c>
      <c r="AB31" s="1039"/>
      <c r="AC31" s="1039"/>
      <c r="AD31" s="1039"/>
      <c r="AE31" s="1040"/>
      <c r="AF31" s="1035" t="s">
        <v>138</v>
      </c>
      <c r="AG31" s="1036"/>
      <c r="AH31" s="1036"/>
      <c r="AI31" s="1036"/>
      <c r="AJ31" s="1037"/>
      <c r="AK31" s="980">
        <v>1</v>
      </c>
      <c r="AL31" s="971"/>
      <c r="AM31" s="971"/>
      <c r="AN31" s="971"/>
      <c r="AO31" s="971"/>
      <c r="AP31" s="971" t="s">
        <v>504</v>
      </c>
      <c r="AQ31" s="971"/>
      <c r="AR31" s="971"/>
      <c r="AS31" s="971"/>
      <c r="AT31" s="971"/>
      <c r="AU31" s="971" t="s">
        <v>504</v>
      </c>
      <c r="AV31" s="971"/>
      <c r="AW31" s="971"/>
      <c r="AX31" s="971"/>
      <c r="AY31" s="971"/>
      <c r="AZ31" s="1041" t="s">
        <v>504</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404</v>
      </c>
      <c r="C32" s="1031"/>
      <c r="D32" s="1031"/>
      <c r="E32" s="1031"/>
      <c r="F32" s="1031"/>
      <c r="G32" s="1031"/>
      <c r="H32" s="1031"/>
      <c r="I32" s="1031"/>
      <c r="J32" s="1031"/>
      <c r="K32" s="1031"/>
      <c r="L32" s="1031"/>
      <c r="M32" s="1031"/>
      <c r="N32" s="1031"/>
      <c r="O32" s="1031"/>
      <c r="P32" s="1032"/>
      <c r="Q32" s="1038">
        <v>517</v>
      </c>
      <c r="R32" s="1039"/>
      <c r="S32" s="1039"/>
      <c r="T32" s="1039"/>
      <c r="U32" s="1039"/>
      <c r="V32" s="1039">
        <v>449</v>
      </c>
      <c r="W32" s="1039"/>
      <c r="X32" s="1039"/>
      <c r="Y32" s="1039"/>
      <c r="Z32" s="1039"/>
      <c r="AA32" s="1039">
        <v>68</v>
      </c>
      <c r="AB32" s="1039"/>
      <c r="AC32" s="1039"/>
      <c r="AD32" s="1039"/>
      <c r="AE32" s="1040"/>
      <c r="AF32" s="1035">
        <v>783</v>
      </c>
      <c r="AG32" s="1036"/>
      <c r="AH32" s="1036"/>
      <c r="AI32" s="1036"/>
      <c r="AJ32" s="1037"/>
      <c r="AK32" s="980" t="s">
        <v>504</v>
      </c>
      <c r="AL32" s="971"/>
      <c r="AM32" s="971"/>
      <c r="AN32" s="971"/>
      <c r="AO32" s="971"/>
      <c r="AP32" s="971">
        <v>2060</v>
      </c>
      <c r="AQ32" s="971"/>
      <c r="AR32" s="971"/>
      <c r="AS32" s="971"/>
      <c r="AT32" s="971"/>
      <c r="AU32" s="971" t="s">
        <v>504</v>
      </c>
      <c r="AV32" s="971"/>
      <c r="AW32" s="971"/>
      <c r="AX32" s="971"/>
      <c r="AY32" s="971"/>
      <c r="AZ32" s="1041" t="s">
        <v>504</v>
      </c>
      <c r="BA32" s="1041"/>
      <c r="BB32" s="1041"/>
      <c r="BC32" s="1041"/>
      <c r="BD32" s="1041"/>
      <c r="BE32" s="972" t="s">
        <v>405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406</v>
      </c>
      <c r="C33" s="1031"/>
      <c r="D33" s="1031"/>
      <c r="E33" s="1031"/>
      <c r="F33" s="1031"/>
      <c r="G33" s="1031"/>
      <c r="H33" s="1031"/>
      <c r="I33" s="1031"/>
      <c r="J33" s="1031"/>
      <c r="K33" s="1031"/>
      <c r="L33" s="1031"/>
      <c r="M33" s="1031"/>
      <c r="N33" s="1031"/>
      <c r="O33" s="1031"/>
      <c r="P33" s="1032"/>
      <c r="Q33" s="1038">
        <v>753</v>
      </c>
      <c r="R33" s="1039"/>
      <c r="S33" s="1039"/>
      <c r="T33" s="1039"/>
      <c r="U33" s="1039"/>
      <c r="V33" s="1039">
        <v>718</v>
      </c>
      <c r="W33" s="1039"/>
      <c r="X33" s="1039"/>
      <c r="Y33" s="1039"/>
      <c r="Z33" s="1039"/>
      <c r="AA33" s="1039">
        <v>35</v>
      </c>
      <c r="AB33" s="1039"/>
      <c r="AC33" s="1039"/>
      <c r="AD33" s="1039"/>
      <c r="AE33" s="1040"/>
      <c r="AF33" s="1035">
        <v>111</v>
      </c>
      <c r="AG33" s="1036"/>
      <c r="AH33" s="1036"/>
      <c r="AI33" s="1036"/>
      <c r="AJ33" s="1037"/>
      <c r="AK33" s="980">
        <v>345</v>
      </c>
      <c r="AL33" s="971"/>
      <c r="AM33" s="971"/>
      <c r="AN33" s="971"/>
      <c r="AO33" s="971"/>
      <c r="AP33" s="971">
        <v>7937</v>
      </c>
      <c r="AQ33" s="971"/>
      <c r="AR33" s="971"/>
      <c r="AS33" s="971"/>
      <c r="AT33" s="971"/>
      <c r="AU33" s="971">
        <v>5088</v>
      </c>
      <c r="AV33" s="971"/>
      <c r="AW33" s="971"/>
      <c r="AX33" s="971"/>
      <c r="AY33" s="971"/>
      <c r="AZ33" s="1041" t="s">
        <v>504</v>
      </c>
      <c r="BA33" s="1041"/>
      <c r="BB33" s="1041"/>
      <c r="BC33" s="1041"/>
      <c r="BD33" s="1041"/>
      <c r="BE33" s="972" t="s">
        <v>405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388</v>
      </c>
      <c r="B63" s="937" t="s">
        <v>408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1332</v>
      </c>
      <c r="AG63" s="959"/>
      <c r="AH63" s="959"/>
      <c r="AI63" s="959"/>
      <c r="AJ63" s="1022"/>
      <c r="AK63" s="1023"/>
      <c r="AL63" s="963"/>
      <c r="AM63" s="963"/>
      <c r="AN63" s="963"/>
      <c r="AO63" s="963"/>
      <c r="AP63" s="959">
        <v>9997</v>
      </c>
      <c r="AQ63" s="959"/>
      <c r="AR63" s="959"/>
      <c r="AS63" s="959"/>
      <c r="AT63" s="959"/>
      <c r="AU63" s="959">
        <v>5088</v>
      </c>
      <c r="AV63" s="959"/>
      <c r="AW63" s="959"/>
      <c r="AX63" s="959"/>
      <c r="AY63" s="959"/>
      <c r="AZ63" s="1017"/>
      <c r="BA63" s="1017"/>
      <c r="BB63" s="1017"/>
      <c r="BC63" s="1017"/>
      <c r="BD63" s="1017"/>
      <c r="BE63" s="960"/>
      <c r="BF63" s="960"/>
      <c r="BG63" s="960"/>
      <c r="BH63" s="960"/>
      <c r="BI63" s="961"/>
      <c r="BJ63" s="1018" t="s">
        <v>138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410</v>
      </c>
      <c r="B66" s="996"/>
      <c r="C66" s="996"/>
      <c r="D66" s="996"/>
      <c r="E66" s="996"/>
      <c r="F66" s="996"/>
      <c r="G66" s="996"/>
      <c r="H66" s="996"/>
      <c r="I66" s="996"/>
      <c r="J66" s="996"/>
      <c r="K66" s="996"/>
      <c r="L66" s="996"/>
      <c r="M66" s="996"/>
      <c r="N66" s="996"/>
      <c r="O66" s="996"/>
      <c r="P66" s="997"/>
      <c r="Q66" s="1001" t="s">
        <v>411</v>
      </c>
      <c r="R66" s="1002"/>
      <c r="S66" s="1002"/>
      <c r="T66" s="1002"/>
      <c r="U66" s="1003"/>
      <c r="V66" s="1001" t="s">
        <v>393</v>
      </c>
      <c r="W66" s="1002"/>
      <c r="X66" s="1002"/>
      <c r="Y66" s="1002"/>
      <c r="Z66" s="1003"/>
      <c r="AA66" s="1001" t="s">
        <v>412</v>
      </c>
      <c r="AB66" s="1002"/>
      <c r="AC66" s="1002"/>
      <c r="AD66" s="1002"/>
      <c r="AE66" s="1003"/>
      <c r="AF66" s="1007" t="s">
        <v>395</v>
      </c>
      <c r="AG66" s="1008"/>
      <c r="AH66" s="1008"/>
      <c r="AI66" s="1008"/>
      <c r="AJ66" s="1009"/>
      <c r="AK66" s="1001" t="s">
        <v>413</v>
      </c>
      <c r="AL66" s="996"/>
      <c r="AM66" s="996"/>
      <c r="AN66" s="996"/>
      <c r="AO66" s="997"/>
      <c r="AP66" s="1001" t="s">
        <v>414</v>
      </c>
      <c r="AQ66" s="1002"/>
      <c r="AR66" s="1002"/>
      <c r="AS66" s="1002"/>
      <c r="AT66" s="1003"/>
      <c r="AU66" s="1001" t="s">
        <v>415</v>
      </c>
      <c r="AV66" s="1002"/>
      <c r="AW66" s="1002"/>
      <c r="AX66" s="1002"/>
      <c r="AY66" s="1003"/>
      <c r="AZ66" s="1001" t="s">
        <v>376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569</v>
      </c>
      <c r="C68" s="986"/>
      <c r="D68" s="986"/>
      <c r="E68" s="986"/>
      <c r="F68" s="986"/>
      <c r="G68" s="986"/>
      <c r="H68" s="986"/>
      <c r="I68" s="986"/>
      <c r="J68" s="986"/>
      <c r="K68" s="986"/>
      <c r="L68" s="986"/>
      <c r="M68" s="986"/>
      <c r="N68" s="986"/>
      <c r="O68" s="986"/>
      <c r="P68" s="987"/>
      <c r="Q68" s="988">
        <v>159</v>
      </c>
      <c r="R68" s="982"/>
      <c r="S68" s="982"/>
      <c r="T68" s="982"/>
      <c r="U68" s="982"/>
      <c r="V68" s="982">
        <v>134</v>
      </c>
      <c r="W68" s="982"/>
      <c r="X68" s="982"/>
      <c r="Y68" s="982"/>
      <c r="Z68" s="982"/>
      <c r="AA68" s="982">
        <v>24</v>
      </c>
      <c r="AB68" s="982"/>
      <c r="AC68" s="982"/>
      <c r="AD68" s="982"/>
      <c r="AE68" s="982"/>
      <c r="AF68" s="982">
        <v>24</v>
      </c>
      <c r="AG68" s="982"/>
      <c r="AH68" s="982"/>
      <c r="AI68" s="982"/>
      <c r="AJ68" s="982"/>
      <c r="AK68" s="982">
        <v>9</v>
      </c>
      <c r="AL68" s="982"/>
      <c r="AM68" s="982"/>
      <c r="AN68" s="982"/>
      <c r="AO68" s="982"/>
      <c r="AP68" s="982" t="s">
        <v>568</v>
      </c>
      <c r="AQ68" s="982"/>
      <c r="AR68" s="982"/>
      <c r="AS68" s="982"/>
      <c r="AT68" s="982"/>
      <c r="AU68" s="982" t="s">
        <v>568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570</v>
      </c>
      <c r="C69" s="975"/>
      <c r="D69" s="975"/>
      <c r="E69" s="975"/>
      <c r="F69" s="975"/>
      <c r="G69" s="975"/>
      <c r="H69" s="975"/>
      <c r="I69" s="975"/>
      <c r="J69" s="975"/>
      <c r="K69" s="975"/>
      <c r="L69" s="975"/>
      <c r="M69" s="975"/>
      <c r="N69" s="975"/>
      <c r="O69" s="975"/>
      <c r="P69" s="976"/>
      <c r="Q69" s="977">
        <v>4300</v>
      </c>
      <c r="R69" s="971"/>
      <c r="S69" s="971"/>
      <c r="T69" s="971"/>
      <c r="U69" s="971"/>
      <c r="V69" s="971">
        <v>3691</v>
      </c>
      <c r="W69" s="971"/>
      <c r="X69" s="971"/>
      <c r="Y69" s="971"/>
      <c r="Z69" s="971"/>
      <c r="AA69" s="971">
        <v>609</v>
      </c>
      <c r="AB69" s="971"/>
      <c r="AC69" s="971"/>
      <c r="AD69" s="971"/>
      <c r="AE69" s="971"/>
      <c r="AF69" s="971">
        <v>609</v>
      </c>
      <c r="AG69" s="971"/>
      <c r="AH69" s="971"/>
      <c r="AI69" s="971"/>
      <c r="AJ69" s="971"/>
      <c r="AK69" s="971">
        <v>5</v>
      </c>
      <c r="AL69" s="971"/>
      <c r="AM69" s="971"/>
      <c r="AN69" s="971"/>
      <c r="AO69" s="971"/>
      <c r="AP69" s="971" t="s">
        <v>568</v>
      </c>
      <c r="AQ69" s="971"/>
      <c r="AR69" s="971"/>
      <c r="AS69" s="971"/>
      <c r="AT69" s="971"/>
      <c r="AU69" s="971" t="s">
        <v>568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571</v>
      </c>
      <c r="C70" s="975"/>
      <c r="D70" s="975"/>
      <c r="E70" s="975"/>
      <c r="F70" s="975"/>
      <c r="G70" s="975"/>
      <c r="H70" s="975"/>
      <c r="I70" s="975"/>
      <c r="J70" s="975"/>
      <c r="K70" s="975"/>
      <c r="L70" s="975"/>
      <c r="M70" s="975"/>
      <c r="N70" s="975"/>
      <c r="O70" s="975"/>
      <c r="P70" s="976"/>
      <c r="Q70" s="977">
        <v>91</v>
      </c>
      <c r="R70" s="971"/>
      <c r="S70" s="971"/>
      <c r="T70" s="971"/>
      <c r="U70" s="971"/>
      <c r="V70" s="971">
        <v>85</v>
      </c>
      <c r="W70" s="971"/>
      <c r="X70" s="971"/>
      <c r="Y70" s="971"/>
      <c r="Z70" s="971"/>
      <c r="AA70" s="971">
        <v>5</v>
      </c>
      <c r="AB70" s="971"/>
      <c r="AC70" s="971"/>
      <c r="AD70" s="971"/>
      <c r="AE70" s="971"/>
      <c r="AF70" s="971">
        <v>5</v>
      </c>
      <c r="AG70" s="971"/>
      <c r="AH70" s="971"/>
      <c r="AI70" s="971"/>
      <c r="AJ70" s="971"/>
      <c r="AK70" s="971">
        <v>5</v>
      </c>
      <c r="AL70" s="971"/>
      <c r="AM70" s="971"/>
      <c r="AN70" s="971"/>
      <c r="AO70" s="971"/>
      <c r="AP70" s="971" t="s">
        <v>568</v>
      </c>
      <c r="AQ70" s="971"/>
      <c r="AR70" s="971"/>
      <c r="AS70" s="971"/>
      <c r="AT70" s="971"/>
      <c r="AU70" s="971" t="s">
        <v>568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572</v>
      </c>
      <c r="C71" s="975"/>
      <c r="D71" s="975"/>
      <c r="E71" s="975"/>
      <c r="F71" s="975"/>
      <c r="G71" s="975"/>
      <c r="H71" s="975"/>
      <c r="I71" s="975"/>
      <c r="J71" s="975"/>
      <c r="K71" s="975"/>
      <c r="L71" s="975"/>
      <c r="M71" s="975"/>
      <c r="N71" s="975"/>
      <c r="O71" s="975"/>
      <c r="P71" s="976"/>
      <c r="Q71" s="977">
        <v>258426</v>
      </c>
      <c r="R71" s="971"/>
      <c r="S71" s="971"/>
      <c r="T71" s="971"/>
      <c r="U71" s="971"/>
      <c r="V71" s="971">
        <v>253681</v>
      </c>
      <c r="W71" s="971"/>
      <c r="X71" s="971"/>
      <c r="Y71" s="971"/>
      <c r="Z71" s="971"/>
      <c r="AA71" s="971">
        <v>4745</v>
      </c>
      <c r="AB71" s="971"/>
      <c r="AC71" s="971"/>
      <c r="AD71" s="971"/>
      <c r="AE71" s="971"/>
      <c r="AF71" s="971">
        <v>4745</v>
      </c>
      <c r="AG71" s="971"/>
      <c r="AH71" s="971"/>
      <c r="AI71" s="971"/>
      <c r="AJ71" s="971"/>
      <c r="AK71" s="971">
        <v>1906</v>
      </c>
      <c r="AL71" s="971"/>
      <c r="AM71" s="971"/>
      <c r="AN71" s="971"/>
      <c r="AO71" s="971"/>
      <c r="AP71" s="971" t="s">
        <v>568</v>
      </c>
      <c r="AQ71" s="971"/>
      <c r="AR71" s="971"/>
      <c r="AS71" s="971"/>
      <c r="AT71" s="971"/>
      <c r="AU71" s="971" t="s">
        <v>568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388</v>
      </c>
      <c r="B88" s="937" t="s">
        <v>416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5383</v>
      </c>
      <c r="AG88" s="959"/>
      <c r="AH88" s="959"/>
      <c r="AI88" s="959"/>
      <c r="AJ88" s="959"/>
      <c r="AK88" s="963"/>
      <c r="AL88" s="963"/>
      <c r="AM88" s="963"/>
      <c r="AN88" s="963"/>
      <c r="AO88" s="963"/>
      <c r="AP88" s="959" t="s">
        <v>568</v>
      </c>
      <c r="AQ88" s="959"/>
      <c r="AR88" s="959"/>
      <c r="AS88" s="959"/>
      <c r="AT88" s="959"/>
      <c r="AU88" s="959" t="s">
        <v>568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388</v>
      </c>
      <c r="BR102" s="937" t="s">
        <v>417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235</v>
      </c>
      <c r="CS102" s="953"/>
      <c r="CT102" s="953"/>
      <c r="CU102" s="953"/>
      <c r="CV102" s="954"/>
      <c r="CW102" s="952">
        <v>56</v>
      </c>
      <c r="CX102" s="953"/>
      <c r="CY102" s="953"/>
      <c r="CZ102" s="953"/>
      <c r="DA102" s="954"/>
      <c r="DB102" s="952" t="s">
        <v>568</v>
      </c>
      <c r="DC102" s="953"/>
      <c r="DD102" s="953"/>
      <c r="DE102" s="953"/>
      <c r="DF102" s="954"/>
      <c r="DG102" s="952" t="s">
        <v>568</v>
      </c>
      <c r="DH102" s="953"/>
      <c r="DI102" s="953"/>
      <c r="DJ102" s="953"/>
      <c r="DK102" s="954"/>
      <c r="DL102" s="952" t="s">
        <v>568</v>
      </c>
      <c r="DM102" s="953"/>
      <c r="DN102" s="953"/>
      <c r="DO102" s="953"/>
      <c r="DP102" s="954"/>
      <c r="DQ102" s="952" t="s">
        <v>568</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425</v>
      </c>
      <c r="AB109" s="896"/>
      <c r="AC109" s="896"/>
      <c r="AD109" s="896"/>
      <c r="AE109" s="897"/>
      <c r="AF109" s="898" t="s">
        <v>426</v>
      </c>
      <c r="AG109" s="896"/>
      <c r="AH109" s="896"/>
      <c r="AI109" s="896"/>
      <c r="AJ109" s="897"/>
      <c r="AK109" s="898" t="s">
        <v>305</v>
      </c>
      <c r="AL109" s="896"/>
      <c r="AM109" s="896"/>
      <c r="AN109" s="896"/>
      <c r="AO109" s="897"/>
      <c r="AP109" s="898" t="s">
        <v>427</v>
      </c>
      <c r="AQ109" s="896"/>
      <c r="AR109" s="896"/>
      <c r="AS109" s="896"/>
      <c r="AT109" s="929"/>
      <c r="AU109" s="895" t="s">
        <v>424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425</v>
      </c>
      <c r="BR109" s="896"/>
      <c r="BS109" s="896"/>
      <c r="BT109" s="896"/>
      <c r="BU109" s="897"/>
      <c r="BV109" s="898" t="s">
        <v>426</v>
      </c>
      <c r="BW109" s="896"/>
      <c r="BX109" s="896"/>
      <c r="BY109" s="896"/>
      <c r="BZ109" s="897"/>
      <c r="CA109" s="898" t="s">
        <v>305</v>
      </c>
      <c r="CB109" s="896"/>
      <c r="CC109" s="896"/>
      <c r="CD109" s="896"/>
      <c r="CE109" s="897"/>
      <c r="CF109" s="936" t="s">
        <v>427</v>
      </c>
      <c r="CG109" s="936"/>
      <c r="CH109" s="936"/>
      <c r="CI109" s="936"/>
      <c r="CJ109" s="936"/>
      <c r="CK109" s="898" t="s">
        <v>428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425</v>
      </c>
      <c r="DH109" s="896"/>
      <c r="DI109" s="896"/>
      <c r="DJ109" s="896"/>
      <c r="DK109" s="897"/>
      <c r="DL109" s="898" t="s">
        <v>426</v>
      </c>
      <c r="DM109" s="896"/>
      <c r="DN109" s="896"/>
      <c r="DO109" s="896"/>
      <c r="DP109" s="897"/>
      <c r="DQ109" s="898" t="s">
        <v>305</v>
      </c>
      <c r="DR109" s="896"/>
      <c r="DS109" s="896"/>
      <c r="DT109" s="896"/>
      <c r="DU109" s="897"/>
      <c r="DV109" s="898" t="s">
        <v>427</v>
      </c>
      <c r="DW109" s="896"/>
      <c r="DX109" s="896"/>
      <c r="DY109" s="896"/>
      <c r="DZ109" s="929"/>
    </row>
    <row r="110" spans="1:131" s="230" customFormat="1" ht="26.25" customHeight="1" x14ac:dyDescent="0.2">
      <c r="A110" s="807" t="s">
        <v>429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895991</v>
      </c>
      <c r="AB110" s="889"/>
      <c r="AC110" s="889"/>
      <c r="AD110" s="889"/>
      <c r="AE110" s="890"/>
      <c r="AF110" s="891">
        <v>900199</v>
      </c>
      <c r="AG110" s="889"/>
      <c r="AH110" s="889"/>
      <c r="AI110" s="889"/>
      <c r="AJ110" s="890"/>
      <c r="AK110" s="891">
        <v>879578</v>
      </c>
      <c r="AL110" s="889"/>
      <c r="AM110" s="889"/>
      <c r="AN110" s="889"/>
      <c r="AO110" s="890"/>
      <c r="AP110" s="892">
        <v>12.8</v>
      </c>
      <c r="AQ110" s="893"/>
      <c r="AR110" s="893"/>
      <c r="AS110" s="893"/>
      <c r="AT110" s="894"/>
      <c r="AU110" s="930" t="s">
        <v>74</v>
      </c>
      <c r="AV110" s="931"/>
      <c r="AW110" s="931"/>
      <c r="AX110" s="931"/>
      <c r="AY110" s="931"/>
      <c r="AZ110" s="860" t="s">
        <v>430</v>
      </c>
      <c r="BA110" s="808"/>
      <c r="BB110" s="808"/>
      <c r="BC110" s="808"/>
      <c r="BD110" s="808"/>
      <c r="BE110" s="808"/>
      <c r="BF110" s="808"/>
      <c r="BG110" s="808"/>
      <c r="BH110" s="808"/>
      <c r="BI110" s="808"/>
      <c r="BJ110" s="808"/>
      <c r="BK110" s="808"/>
      <c r="BL110" s="808"/>
      <c r="BM110" s="808"/>
      <c r="BN110" s="808"/>
      <c r="BO110" s="808"/>
      <c r="BP110" s="809"/>
      <c r="BQ110" s="861">
        <v>9415874</v>
      </c>
      <c r="BR110" s="842"/>
      <c r="BS110" s="842"/>
      <c r="BT110" s="842"/>
      <c r="BU110" s="842"/>
      <c r="BV110" s="842">
        <v>9989201</v>
      </c>
      <c r="BW110" s="842"/>
      <c r="BX110" s="842"/>
      <c r="BY110" s="842"/>
      <c r="BZ110" s="842"/>
      <c r="CA110" s="842">
        <v>9627668</v>
      </c>
      <c r="CB110" s="842"/>
      <c r="CC110" s="842"/>
      <c r="CD110" s="842"/>
      <c r="CE110" s="842"/>
      <c r="CF110" s="866">
        <v>139.69999999999999</v>
      </c>
      <c r="CG110" s="867"/>
      <c r="CH110" s="867"/>
      <c r="CI110" s="867"/>
      <c r="CJ110" s="867"/>
      <c r="CK110" s="926" t="s">
        <v>431</v>
      </c>
      <c r="CL110" s="819"/>
      <c r="CM110" s="860" t="s">
        <v>432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433</v>
      </c>
      <c r="DH110" s="842"/>
      <c r="DI110" s="842"/>
      <c r="DJ110" s="842"/>
      <c r="DK110" s="842"/>
      <c r="DL110" s="842" t="s">
        <v>433</v>
      </c>
      <c r="DM110" s="842"/>
      <c r="DN110" s="842"/>
      <c r="DO110" s="842"/>
      <c r="DP110" s="842"/>
      <c r="DQ110" s="842" t="s">
        <v>433</v>
      </c>
      <c r="DR110" s="842"/>
      <c r="DS110" s="842"/>
      <c r="DT110" s="842"/>
      <c r="DU110" s="842"/>
      <c r="DV110" s="843" t="s">
        <v>433</v>
      </c>
      <c r="DW110" s="843"/>
      <c r="DX110" s="843"/>
      <c r="DY110" s="843"/>
      <c r="DZ110" s="844"/>
    </row>
    <row r="111" spans="1:131" s="230" customFormat="1" ht="26.25" customHeight="1" x14ac:dyDescent="0.2">
      <c r="A111" s="774" t="s">
        <v>434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433</v>
      </c>
      <c r="AB111" s="919"/>
      <c r="AC111" s="919"/>
      <c r="AD111" s="919"/>
      <c r="AE111" s="920"/>
      <c r="AF111" s="921" t="s">
        <v>433</v>
      </c>
      <c r="AG111" s="919"/>
      <c r="AH111" s="919"/>
      <c r="AI111" s="919"/>
      <c r="AJ111" s="920"/>
      <c r="AK111" s="921" t="s">
        <v>433</v>
      </c>
      <c r="AL111" s="919"/>
      <c r="AM111" s="919"/>
      <c r="AN111" s="919"/>
      <c r="AO111" s="920"/>
      <c r="AP111" s="922" t="s">
        <v>433</v>
      </c>
      <c r="AQ111" s="923"/>
      <c r="AR111" s="923"/>
      <c r="AS111" s="923"/>
      <c r="AT111" s="924"/>
      <c r="AU111" s="932"/>
      <c r="AV111" s="933"/>
      <c r="AW111" s="933"/>
      <c r="AX111" s="933"/>
      <c r="AY111" s="933"/>
      <c r="AZ111" s="815" t="s">
        <v>435</v>
      </c>
      <c r="BA111" s="752"/>
      <c r="BB111" s="752"/>
      <c r="BC111" s="752"/>
      <c r="BD111" s="752"/>
      <c r="BE111" s="752"/>
      <c r="BF111" s="752"/>
      <c r="BG111" s="752"/>
      <c r="BH111" s="752"/>
      <c r="BI111" s="752"/>
      <c r="BJ111" s="752"/>
      <c r="BK111" s="752"/>
      <c r="BL111" s="752"/>
      <c r="BM111" s="752"/>
      <c r="BN111" s="752"/>
      <c r="BO111" s="752"/>
      <c r="BP111" s="753"/>
      <c r="BQ111" s="816" t="s">
        <v>433</v>
      </c>
      <c r="BR111" s="817"/>
      <c r="BS111" s="817"/>
      <c r="BT111" s="817"/>
      <c r="BU111" s="817"/>
      <c r="BV111" s="817" t="s">
        <v>433</v>
      </c>
      <c r="BW111" s="817"/>
      <c r="BX111" s="817"/>
      <c r="BY111" s="817"/>
      <c r="BZ111" s="817"/>
      <c r="CA111" s="817" t="s">
        <v>433</v>
      </c>
      <c r="CB111" s="817"/>
      <c r="CC111" s="817"/>
      <c r="CD111" s="817"/>
      <c r="CE111" s="817"/>
      <c r="CF111" s="875" t="s">
        <v>433</v>
      </c>
      <c r="CG111" s="876"/>
      <c r="CH111" s="876"/>
      <c r="CI111" s="876"/>
      <c r="CJ111" s="876"/>
      <c r="CK111" s="927"/>
      <c r="CL111" s="821"/>
      <c r="CM111" s="815" t="s">
        <v>436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433</v>
      </c>
      <c r="DH111" s="817"/>
      <c r="DI111" s="817"/>
      <c r="DJ111" s="817"/>
      <c r="DK111" s="817"/>
      <c r="DL111" s="817" t="s">
        <v>433</v>
      </c>
      <c r="DM111" s="817"/>
      <c r="DN111" s="817"/>
      <c r="DO111" s="817"/>
      <c r="DP111" s="817"/>
      <c r="DQ111" s="817" t="s">
        <v>433</v>
      </c>
      <c r="DR111" s="817"/>
      <c r="DS111" s="817"/>
      <c r="DT111" s="817"/>
      <c r="DU111" s="817"/>
      <c r="DV111" s="794" t="s">
        <v>433</v>
      </c>
      <c r="DW111" s="794"/>
      <c r="DX111" s="794"/>
      <c r="DY111" s="794"/>
      <c r="DZ111" s="795"/>
    </row>
    <row r="112" spans="1:131" s="230" customFormat="1" ht="26.25" customHeight="1" x14ac:dyDescent="0.2">
      <c r="A112" s="912" t="s">
        <v>437</v>
      </c>
      <c r="B112" s="913"/>
      <c r="C112" s="752" t="s">
        <v>438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138</v>
      </c>
      <c r="AB112" s="780"/>
      <c r="AC112" s="780"/>
      <c r="AD112" s="780"/>
      <c r="AE112" s="781"/>
      <c r="AF112" s="782" t="s">
        <v>138</v>
      </c>
      <c r="AG112" s="780"/>
      <c r="AH112" s="780"/>
      <c r="AI112" s="780"/>
      <c r="AJ112" s="781"/>
      <c r="AK112" s="782" t="s">
        <v>138</v>
      </c>
      <c r="AL112" s="780"/>
      <c r="AM112" s="780"/>
      <c r="AN112" s="780"/>
      <c r="AO112" s="781"/>
      <c r="AP112" s="824" t="s">
        <v>138</v>
      </c>
      <c r="AQ112" s="825"/>
      <c r="AR112" s="825"/>
      <c r="AS112" s="825"/>
      <c r="AT112" s="826"/>
      <c r="AU112" s="932"/>
      <c r="AV112" s="933"/>
      <c r="AW112" s="933"/>
      <c r="AX112" s="933"/>
      <c r="AY112" s="933"/>
      <c r="AZ112" s="815" t="s">
        <v>439</v>
      </c>
      <c r="BA112" s="752"/>
      <c r="BB112" s="752"/>
      <c r="BC112" s="752"/>
      <c r="BD112" s="752"/>
      <c r="BE112" s="752"/>
      <c r="BF112" s="752"/>
      <c r="BG112" s="752"/>
      <c r="BH112" s="752"/>
      <c r="BI112" s="752"/>
      <c r="BJ112" s="752"/>
      <c r="BK112" s="752"/>
      <c r="BL112" s="752"/>
      <c r="BM112" s="752"/>
      <c r="BN112" s="752"/>
      <c r="BO112" s="752"/>
      <c r="BP112" s="753"/>
      <c r="BQ112" s="816">
        <v>5375693</v>
      </c>
      <c r="BR112" s="817"/>
      <c r="BS112" s="817"/>
      <c r="BT112" s="817"/>
      <c r="BU112" s="817"/>
      <c r="BV112" s="817">
        <v>5289482</v>
      </c>
      <c r="BW112" s="817"/>
      <c r="BX112" s="817"/>
      <c r="BY112" s="817"/>
      <c r="BZ112" s="817"/>
      <c r="CA112" s="817">
        <v>5087862</v>
      </c>
      <c r="CB112" s="817"/>
      <c r="CC112" s="817"/>
      <c r="CD112" s="817"/>
      <c r="CE112" s="817"/>
      <c r="CF112" s="875">
        <v>73.8</v>
      </c>
      <c r="CG112" s="876"/>
      <c r="CH112" s="876"/>
      <c r="CI112" s="876"/>
      <c r="CJ112" s="876"/>
      <c r="CK112" s="927"/>
      <c r="CL112" s="821"/>
      <c r="CM112" s="815" t="s">
        <v>440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138</v>
      </c>
      <c r="DH112" s="817"/>
      <c r="DI112" s="817"/>
      <c r="DJ112" s="817"/>
      <c r="DK112" s="817"/>
      <c r="DL112" s="817" t="s">
        <v>138</v>
      </c>
      <c r="DM112" s="817"/>
      <c r="DN112" s="817"/>
      <c r="DO112" s="817"/>
      <c r="DP112" s="817"/>
      <c r="DQ112" s="817" t="s">
        <v>138</v>
      </c>
      <c r="DR112" s="817"/>
      <c r="DS112" s="817"/>
      <c r="DT112" s="817"/>
      <c r="DU112" s="817"/>
      <c r="DV112" s="794" t="s">
        <v>138</v>
      </c>
      <c r="DW112" s="794"/>
      <c r="DX112" s="794"/>
      <c r="DY112" s="794"/>
      <c r="DZ112" s="795"/>
    </row>
    <row r="113" spans="1:130" s="230" customFormat="1" ht="26.25" customHeight="1" x14ac:dyDescent="0.2">
      <c r="A113" s="914"/>
      <c r="B113" s="915"/>
      <c r="C113" s="752" t="s">
        <v>441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297036</v>
      </c>
      <c r="AB113" s="919"/>
      <c r="AC113" s="919"/>
      <c r="AD113" s="919"/>
      <c r="AE113" s="920"/>
      <c r="AF113" s="921">
        <v>283888</v>
      </c>
      <c r="AG113" s="919"/>
      <c r="AH113" s="919"/>
      <c r="AI113" s="919"/>
      <c r="AJ113" s="920"/>
      <c r="AK113" s="921">
        <v>278563</v>
      </c>
      <c r="AL113" s="919"/>
      <c r="AM113" s="919"/>
      <c r="AN113" s="919"/>
      <c r="AO113" s="920"/>
      <c r="AP113" s="922">
        <v>4</v>
      </c>
      <c r="AQ113" s="923"/>
      <c r="AR113" s="923"/>
      <c r="AS113" s="923"/>
      <c r="AT113" s="924"/>
      <c r="AU113" s="932"/>
      <c r="AV113" s="933"/>
      <c r="AW113" s="933"/>
      <c r="AX113" s="933"/>
      <c r="AY113" s="933"/>
      <c r="AZ113" s="815" t="s">
        <v>442</v>
      </c>
      <c r="BA113" s="752"/>
      <c r="BB113" s="752"/>
      <c r="BC113" s="752"/>
      <c r="BD113" s="752"/>
      <c r="BE113" s="752"/>
      <c r="BF113" s="752"/>
      <c r="BG113" s="752"/>
      <c r="BH113" s="752"/>
      <c r="BI113" s="752"/>
      <c r="BJ113" s="752"/>
      <c r="BK113" s="752"/>
      <c r="BL113" s="752"/>
      <c r="BM113" s="752"/>
      <c r="BN113" s="752"/>
      <c r="BO113" s="752"/>
      <c r="BP113" s="753"/>
      <c r="BQ113" s="816" t="s">
        <v>138</v>
      </c>
      <c r="BR113" s="817"/>
      <c r="BS113" s="817"/>
      <c r="BT113" s="817"/>
      <c r="BU113" s="817"/>
      <c r="BV113" s="817" t="s">
        <v>138</v>
      </c>
      <c r="BW113" s="817"/>
      <c r="BX113" s="817"/>
      <c r="BY113" s="817"/>
      <c r="BZ113" s="817"/>
      <c r="CA113" s="817" t="s">
        <v>138</v>
      </c>
      <c r="CB113" s="817"/>
      <c r="CC113" s="817"/>
      <c r="CD113" s="817"/>
      <c r="CE113" s="817"/>
      <c r="CF113" s="875" t="s">
        <v>138</v>
      </c>
      <c r="CG113" s="876"/>
      <c r="CH113" s="876"/>
      <c r="CI113" s="876"/>
      <c r="CJ113" s="876"/>
      <c r="CK113" s="927"/>
      <c r="CL113" s="821"/>
      <c r="CM113" s="815" t="s">
        <v>443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138</v>
      </c>
      <c r="DH113" s="780"/>
      <c r="DI113" s="780"/>
      <c r="DJ113" s="780"/>
      <c r="DK113" s="781"/>
      <c r="DL113" s="782" t="s">
        <v>138</v>
      </c>
      <c r="DM113" s="780"/>
      <c r="DN113" s="780"/>
      <c r="DO113" s="780"/>
      <c r="DP113" s="781"/>
      <c r="DQ113" s="782" t="s">
        <v>138</v>
      </c>
      <c r="DR113" s="780"/>
      <c r="DS113" s="780"/>
      <c r="DT113" s="780"/>
      <c r="DU113" s="781"/>
      <c r="DV113" s="824" t="s">
        <v>138</v>
      </c>
      <c r="DW113" s="825"/>
      <c r="DX113" s="825"/>
      <c r="DY113" s="825"/>
      <c r="DZ113" s="826"/>
    </row>
    <row r="114" spans="1:130" s="230" customFormat="1" ht="26.25" customHeight="1" x14ac:dyDescent="0.2">
      <c r="A114" s="914"/>
      <c r="B114" s="915"/>
      <c r="C114" s="752" t="s">
        <v>444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138</v>
      </c>
      <c r="AB114" s="780"/>
      <c r="AC114" s="780"/>
      <c r="AD114" s="780"/>
      <c r="AE114" s="781"/>
      <c r="AF114" s="782" t="s">
        <v>138</v>
      </c>
      <c r="AG114" s="780"/>
      <c r="AH114" s="780"/>
      <c r="AI114" s="780"/>
      <c r="AJ114" s="781"/>
      <c r="AK114" s="782" t="s">
        <v>138</v>
      </c>
      <c r="AL114" s="780"/>
      <c r="AM114" s="780"/>
      <c r="AN114" s="780"/>
      <c r="AO114" s="781"/>
      <c r="AP114" s="824" t="s">
        <v>138</v>
      </c>
      <c r="AQ114" s="825"/>
      <c r="AR114" s="825"/>
      <c r="AS114" s="825"/>
      <c r="AT114" s="826"/>
      <c r="AU114" s="932"/>
      <c r="AV114" s="933"/>
      <c r="AW114" s="933"/>
      <c r="AX114" s="933"/>
      <c r="AY114" s="933"/>
      <c r="AZ114" s="815" t="s">
        <v>445</v>
      </c>
      <c r="BA114" s="752"/>
      <c r="BB114" s="752"/>
      <c r="BC114" s="752"/>
      <c r="BD114" s="752"/>
      <c r="BE114" s="752"/>
      <c r="BF114" s="752"/>
      <c r="BG114" s="752"/>
      <c r="BH114" s="752"/>
      <c r="BI114" s="752"/>
      <c r="BJ114" s="752"/>
      <c r="BK114" s="752"/>
      <c r="BL114" s="752"/>
      <c r="BM114" s="752"/>
      <c r="BN114" s="752"/>
      <c r="BO114" s="752"/>
      <c r="BP114" s="753"/>
      <c r="BQ114" s="816" t="s">
        <v>138</v>
      </c>
      <c r="BR114" s="817"/>
      <c r="BS114" s="817"/>
      <c r="BT114" s="817"/>
      <c r="BU114" s="817"/>
      <c r="BV114" s="817" t="s">
        <v>138</v>
      </c>
      <c r="BW114" s="817"/>
      <c r="BX114" s="817"/>
      <c r="BY114" s="817"/>
      <c r="BZ114" s="817"/>
      <c r="CA114" s="817" t="s">
        <v>138</v>
      </c>
      <c r="CB114" s="817"/>
      <c r="CC114" s="817"/>
      <c r="CD114" s="817"/>
      <c r="CE114" s="817"/>
      <c r="CF114" s="875" t="s">
        <v>138</v>
      </c>
      <c r="CG114" s="876"/>
      <c r="CH114" s="876"/>
      <c r="CI114" s="876"/>
      <c r="CJ114" s="876"/>
      <c r="CK114" s="927"/>
      <c r="CL114" s="821"/>
      <c r="CM114" s="815" t="s">
        <v>446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138</v>
      </c>
      <c r="DH114" s="780"/>
      <c r="DI114" s="780"/>
      <c r="DJ114" s="780"/>
      <c r="DK114" s="781"/>
      <c r="DL114" s="782" t="s">
        <v>138</v>
      </c>
      <c r="DM114" s="780"/>
      <c r="DN114" s="780"/>
      <c r="DO114" s="780"/>
      <c r="DP114" s="781"/>
      <c r="DQ114" s="782" t="s">
        <v>138</v>
      </c>
      <c r="DR114" s="780"/>
      <c r="DS114" s="780"/>
      <c r="DT114" s="780"/>
      <c r="DU114" s="781"/>
      <c r="DV114" s="824" t="s">
        <v>138</v>
      </c>
      <c r="DW114" s="825"/>
      <c r="DX114" s="825"/>
      <c r="DY114" s="825"/>
      <c r="DZ114" s="826"/>
    </row>
    <row r="115" spans="1:130" s="230" customFormat="1" ht="26.25" customHeight="1" x14ac:dyDescent="0.2">
      <c r="A115" s="914"/>
      <c r="B115" s="915"/>
      <c r="C115" s="752" t="s">
        <v>447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138</v>
      </c>
      <c r="AB115" s="919"/>
      <c r="AC115" s="919"/>
      <c r="AD115" s="919"/>
      <c r="AE115" s="920"/>
      <c r="AF115" s="921" t="s">
        <v>138</v>
      </c>
      <c r="AG115" s="919"/>
      <c r="AH115" s="919"/>
      <c r="AI115" s="919"/>
      <c r="AJ115" s="920"/>
      <c r="AK115" s="921" t="s">
        <v>138</v>
      </c>
      <c r="AL115" s="919"/>
      <c r="AM115" s="919"/>
      <c r="AN115" s="919"/>
      <c r="AO115" s="920"/>
      <c r="AP115" s="922" t="s">
        <v>138</v>
      </c>
      <c r="AQ115" s="923"/>
      <c r="AR115" s="923"/>
      <c r="AS115" s="923"/>
      <c r="AT115" s="924"/>
      <c r="AU115" s="932"/>
      <c r="AV115" s="933"/>
      <c r="AW115" s="933"/>
      <c r="AX115" s="933"/>
      <c r="AY115" s="933"/>
      <c r="AZ115" s="815" t="s">
        <v>448</v>
      </c>
      <c r="BA115" s="752"/>
      <c r="BB115" s="752"/>
      <c r="BC115" s="752"/>
      <c r="BD115" s="752"/>
      <c r="BE115" s="752"/>
      <c r="BF115" s="752"/>
      <c r="BG115" s="752"/>
      <c r="BH115" s="752"/>
      <c r="BI115" s="752"/>
      <c r="BJ115" s="752"/>
      <c r="BK115" s="752"/>
      <c r="BL115" s="752"/>
      <c r="BM115" s="752"/>
      <c r="BN115" s="752"/>
      <c r="BO115" s="752"/>
      <c r="BP115" s="753"/>
      <c r="BQ115" s="816">
        <v>1471</v>
      </c>
      <c r="BR115" s="817"/>
      <c r="BS115" s="817"/>
      <c r="BT115" s="817"/>
      <c r="BU115" s="817"/>
      <c r="BV115" s="817" t="s">
        <v>138</v>
      </c>
      <c r="BW115" s="817"/>
      <c r="BX115" s="817"/>
      <c r="BY115" s="817"/>
      <c r="BZ115" s="817"/>
      <c r="CA115" s="817">
        <v>2909</v>
      </c>
      <c r="CB115" s="817"/>
      <c r="CC115" s="817"/>
      <c r="CD115" s="817"/>
      <c r="CE115" s="817"/>
      <c r="CF115" s="875">
        <v>0</v>
      </c>
      <c r="CG115" s="876"/>
      <c r="CH115" s="876"/>
      <c r="CI115" s="876"/>
      <c r="CJ115" s="876"/>
      <c r="CK115" s="927"/>
      <c r="CL115" s="821"/>
      <c r="CM115" s="815" t="s">
        <v>449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138</v>
      </c>
      <c r="DH115" s="780"/>
      <c r="DI115" s="780"/>
      <c r="DJ115" s="780"/>
      <c r="DK115" s="781"/>
      <c r="DL115" s="782" t="s">
        <v>138</v>
      </c>
      <c r="DM115" s="780"/>
      <c r="DN115" s="780"/>
      <c r="DO115" s="780"/>
      <c r="DP115" s="781"/>
      <c r="DQ115" s="782" t="s">
        <v>138</v>
      </c>
      <c r="DR115" s="780"/>
      <c r="DS115" s="780"/>
      <c r="DT115" s="780"/>
      <c r="DU115" s="781"/>
      <c r="DV115" s="824" t="s">
        <v>138</v>
      </c>
      <c r="DW115" s="825"/>
      <c r="DX115" s="825"/>
      <c r="DY115" s="825"/>
      <c r="DZ115" s="826"/>
    </row>
    <row r="116" spans="1:130" s="230" customFormat="1" ht="26.25" customHeight="1" x14ac:dyDescent="0.2">
      <c r="A116" s="916"/>
      <c r="B116" s="917"/>
      <c r="C116" s="839" t="s">
        <v>450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138</v>
      </c>
      <c r="AB116" s="780"/>
      <c r="AC116" s="780"/>
      <c r="AD116" s="780"/>
      <c r="AE116" s="781"/>
      <c r="AF116" s="782" t="s">
        <v>138</v>
      </c>
      <c r="AG116" s="780"/>
      <c r="AH116" s="780"/>
      <c r="AI116" s="780"/>
      <c r="AJ116" s="781"/>
      <c r="AK116" s="782" t="s">
        <v>138</v>
      </c>
      <c r="AL116" s="780"/>
      <c r="AM116" s="780"/>
      <c r="AN116" s="780"/>
      <c r="AO116" s="781"/>
      <c r="AP116" s="824" t="s">
        <v>138</v>
      </c>
      <c r="AQ116" s="825"/>
      <c r="AR116" s="825"/>
      <c r="AS116" s="825"/>
      <c r="AT116" s="826"/>
      <c r="AU116" s="932"/>
      <c r="AV116" s="933"/>
      <c r="AW116" s="933"/>
      <c r="AX116" s="933"/>
      <c r="AY116" s="933"/>
      <c r="AZ116" s="909" t="s">
        <v>451</v>
      </c>
      <c r="BA116" s="910"/>
      <c r="BB116" s="910"/>
      <c r="BC116" s="910"/>
      <c r="BD116" s="910"/>
      <c r="BE116" s="910"/>
      <c r="BF116" s="910"/>
      <c r="BG116" s="910"/>
      <c r="BH116" s="910"/>
      <c r="BI116" s="910"/>
      <c r="BJ116" s="910"/>
      <c r="BK116" s="910"/>
      <c r="BL116" s="910"/>
      <c r="BM116" s="910"/>
      <c r="BN116" s="910"/>
      <c r="BO116" s="910"/>
      <c r="BP116" s="911"/>
      <c r="BQ116" s="816" t="s">
        <v>138</v>
      </c>
      <c r="BR116" s="817"/>
      <c r="BS116" s="817"/>
      <c r="BT116" s="817"/>
      <c r="BU116" s="817"/>
      <c r="BV116" s="817" t="s">
        <v>138</v>
      </c>
      <c r="BW116" s="817"/>
      <c r="BX116" s="817"/>
      <c r="BY116" s="817"/>
      <c r="BZ116" s="817"/>
      <c r="CA116" s="817" t="s">
        <v>138</v>
      </c>
      <c r="CB116" s="817"/>
      <c r="CC116" s="817"/>
      <c r="CD116" s="817"/>
      <c r="CE116" s="817"/>
      <c r="CF116" s="875" t="s">
        <v>138</v>
      </c>
      <c r="CG116" s="876"/>
      <c r="CH116" s="876"/>
      <c r="CI116" s="876"/>
      <c r="CJ116" s="876"/>
      <c r="CK116" s="927"/>
      <c r="CL116" s="821"/>
      <c r="CM116" s="815" t="s">
        <v>452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138</v>
      </c>
      <c r="DH116" s="780"/>
      <c r="DI116" s="780"/>
      <c r="DJ116" s="780"/>
      <c r="DK116" s="781"/>
      <c r="DL116" s="782" t="s">
        <v>138</v>
      </c>
      <c r="DM116" s="780"/>
      <c r="DN116" s="780"/>
      <c r="DO116" s="780"/>
      <c r="DP116" s="781"/>
      <c r="DQ116" s="782" t="s">
        <v>138</v>
      </c>
      <c r="DR116" s="780"/>
      <c r="DS116" s="780"/>
      <c r="DT116" s="780"/>
      <c r="DU116" s="781"/>
      <c r="DV116" s="824" t="s">
        <v>138</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453</v>
      </c>
      <c r="Z117" s="897"/>
      <c r="AA117" s="902">
        <v>1193027</v>
      </c>
      <c r="AB117" s="903"/>
      <c r="AC117" s="903"/>
      <c r="AD117" s="903"/>
      <c r="AE117" s="904"/>
      <c r="AF117" s="905">
        <v>1184087</v>
      </c>
      <c r="AG117" s="903"/>
      <c r="AH117" s="903"/>
      <c r="AI117" s="903"/>
      <c r="AJ117" s="904"/>
      <c r="AK117" s="905">
        <v>1158141</v>
      </c>
      <c r="AL117" s="903"/>
      <c r="AM117" s="903"/>
      <c r="AN117" s="903"/>
      <c r="AO117" s="904"/>
      <c r="AP117" s="906"/>
      <c r="AQ117" s="907"/>
      <c r="AR117" s="907"/>
      <c r="AS117" s="907"/>
      <c r="AT117" s="908"/>
      <c r="AU117" s="932"/>
      <c r="AV117" s="933"/>
      <c r="AW117" s="933"/>
      <c r="AX117" s="933"/>
      <c r="AY117" s="933"/>
      <c r="AZ117" s="863" t="s">
        <v>454</v>
      </c>
      <c r="BA117" s="864"/>
      <c r="BB117" s="864"/>
      <c r="BC117" s="864"/>
      <c r="BD117" s="864"/>
      <c r="BE117" s="864"/>
      <c r="BF117" s="864"/>
      <c r="BG117" s="864"/>
      <c r="BH117" s="864"/>
      <c r="BI117" s="864"/>
      <c r="BJ117" s="864"/>
      <c r="BK117" s="864"/>
      <c r="BL117" s="864"/>
      <c r="BM117" s="864"/>
      <c r="BN117" s="864"/>
      <c r="BO117" s="864"/>
      <c r="BP117" s="865"/>
      <c r="BQ117" s="816" t="s">
        <v>138</v>
      </c>
      <c r="BR117" s="817"/>
      <c r="BS117" s="817"/>
      <c r="BT117" s="817"/>
      <c r="BU117" s="817"/>
      <c r="BV117" s="817" t="s">
        <v>138</v>
      </c>
      <c r="BW117" s="817"/>
      <c r="BX117" s="817"/>
      <c r="BY117" s="817"/>
      <c r="BZ117" s="817"/>
      <c r="CA117" s="817" t="s">
        <v>138</v>
      </c>
      <c r="CB117" s="817"/>
      <c r="CC117" s="817"/>
      <c r="CD117" s="817"/>
      <c r="CE117" s="817"/>
      <c r="CF117" s="875" t="s">
        <v>138</v>
      </c>
      <c r="CG117" s="876"/>
      <c r="CH117" s="876"/>
      <c r="CI117" s="876"/>
      <c r="CJ117" s="876"/>
      <c r="CK117" s="927"/>
      <c r="CL117" s="821"/>
      <c r="CM117" s="815" t="s">
        <v>455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138</v>
      </c>
      <c r="DH117" s="780"/>
      <c r="DI117" s="780"/>
      <c r="DJ117" s="780"/>
      <c r="DK117" s="781"/>
      <c r="DL117" s="782" t="s">
        <v>138</v>
      </c>
      <c r="DM117" s="780"/>
      <c r="DN117" s="780"/>
      <c r="DO117" s="780"/>
      <c r="DP117" s="781"/>
      <c r="DQ117" s="782" t="s">
        <v>138</v>
      </c>
      <c r="DR117" s="780"/>
      <c r="DS117" s="780"/>
      <c r="DT117" s="780"/>
      <c r="DU117" s="781"/>
      <c r="DV117" s="824" t="s">
        <v>138</v>
      </c>
      <c r="DW117" s="825"/>
      <c r="DX117" s="825"/>
      <c r="DY117" s="825"/>
      <c r="DZ117" s="826"/>
    </row>
    <row r="118" spans="1:130" s="230" customFormat="1" ht="26.25" customHeight="1" x14ac:dyDescent="0.2">
      <c r="A118" s="895" t="s">
        <v>428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425</v>
      </c>
      <c r="AB118" s="896"/>
      <c r="AC118" s="896"/>
      <c r="AD118" s="896"/>
      <c r="AE118" s="897"/>
      <c r="AF118" s="898" t="s">
        <v>426</v>
      </c>
      <c r="AG118" s="896"/>
      <c r="AH118" s="896"/>
      <c r="AI118" s="896"/>
      <c r="AJ118" s="897"/>
      <c r="AK118" s="898" t="s">
        <v>305</v>
      </c>
      <c r="AL118" s="896"/>
      <c r="AM118" s="896"/>
      <c r="AN118" s="896"/>
      <c r="AO118" s="897"/>
      <c r="AP118" s="899" t="s">
        <v>427</v>
      </c>
      <c r="AQ118" s="900"/>
      <c r="AR118" s="900"/>
      <c r="AS118" s="900"/>
      <c r="AT118" s="901"/>
      <c r="AU118" s="932"/>
      <c r="AV118" s="933"/>
      <c r="AW118" s="933"/>
      <c r="AX118" s="933"/>
      <c r="AY118" s="933"/>
      <c r="AZ118" s="838" t="s">
        <v>456</v>
      </c>
      <c r="BA118" s="839"/>
      <c r="BB118" s="839"/>
      <c r="BC118" s="839"/>
      <c r="BD118" s="839"/>
      <c r="BE118" s="839"/>
      <c r="BF118" s="839"/>
      <c r="BG118" s="839"/>
      <c r="BH118" s="839"/>
      <c r="BI118" s="839"/>
      <c r="BJ118" s="839"/>
      <c r="BK118" s="839"/>
      <c r="BL118" s="839"/>
      <c r="BM118" s="839"/>
      <c r="BN118" s="839"/>
      <c r="BO118" s="839"/>
      <c r="BP118" s="840"/>
      <c r="BQ118" s="879" t="s">
        <v>138</v>
      </c>
      <c r="BR118" s="845"/>
      <c r="BS118" s="845"/>
      <c r="BT118" s="845"/>
      <c r="BU118" s="845"/>
      <c r="BV118" s="845" t="s">
        <v>138</v>
      </c>
      <c r="BW118" s="845"/>
      <c r="BX118" s="845"/>
      <c r="BY118" s="845"/>
      <c r="BZ118" s="845"/>
      <c r="CA118" s="845" t="s">
        <v>138</v>
      </c>
      <c r="CB118" s="845"/>
      <c r="CC118" s="845"/>
      <c r="CD118" s="845"/>
      <c r="CE118" s="845"/>
      <c r="CF118" s="875" t="s">
        <v>138</v>
      </c>
      <c r="CG118" s="876"/>
      <c r="CH118" s="876"/>
      <c r="CI118" s="876"/>
      <c r="CJ118" s="876"/>
      <c r="CK118" s="927"/>
      <c r="CL118" s="821"/>
      <c r="CM118" s="815" t="s">
        <v>457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138</v>
      </c>
      <c r="DH118" s="780"/>
      <c r="DI118" s="780"/>
      <c r="DJ118" s="780"/>
      <c r="DK118" s="781"/>
      <c r="DL118" s="782" t="s">
        <v>138</v>
      </c>
      <c r="DM118" s="780"/>
      <c r="DN118" s="780"/>
      <c r="DO118" s="780"/>
      <c r="DP118" s="781"/>
      <c r="DQ118" s="782" t="s">
        <v>138</v>
      </c>
      <c r="DR118" s="780"/>
      <c r="DS118" s="780"/>
      <c r="DT118" s="780"/>
      <c r="DU118" s="781"/>
      <c r="DV118" s="824" t="s">
        <v>138</v>
      </c>
      <c r="DW118" s="825"/>
      <c r="DX118" s="825"/>
      <c r="DY118" s="825"/>
      <c r="DZ118" s="826"/>
    </row>
    <row r="119" spans="1:130" s="230" customFormat="1" ht="26.25" customHeight="1" x14ac:dyDescent="0.2">
      <c r="A119" s="818" t="s">
        <v>431</v>
      </c>
      <c r="B119" s="819"/>
      <c r="C119" s="860" t="s">
        <v>432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138</v>
      </c>
      <c r="AB119" s="889"/>
      <c r="AC119" s="889"/>
      <c r="AD119" s="889"/>
      <c r="AE119" s="890"/>
      <c r="AF119" s="891" t="s">
        <v>138</v>
      </c>
      <c r="AG119" s="889"/>
      <c r="AH119" s="889"/>
      <c r="AI119" s="889"/>
      <c r="AJ119" s="890"/>
      <c r="AK119" s="891" t="s">
        <v>138</v>
      </c>
      <c r="AL119" s="889"/>
      <c r="AM119" s="889"/>
      <c r="AN119" s="889"/>
      <c r="AO119" s="890"/>
      <c r="AP119" s="892" t="s">
        <v>138</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458</v>
      </c>
      <c r="BP119" s="878"/>
      <c r="BQ119" s="879">
        <v>14793038</v>
      </c>
      <c r="BR119" s="845"/>
      <c r="BS119" s="845"/>
      <c r="BT119" s="845"/>
      <c r="BU119" s="845"/>
      <c r="BV119" s="845">
        <v>15278683</v>
      </c>
      <c r="BW119" s="845"/>
      <c r="BX119" s="845"/>
      <c r="BY119" s="845"/>
      <c r="BZ119" s="845"/>
      <c r="CA119" s="845">
        <v>14718439</v>
      </c>
      <c r="CB119" s="845"/>
      <c r="CC119" s="845"/>
      <c r="CD119" s="845"/>
      <c r="CE119" s="845"/>
      <c r="CF119" s="748"/>
      <c r="CG119" s="749"/>
      <c r="CH119" s="749"/>
      <c r="CI119" s="749"/>
      <c r="CJ119" s="834"/>
      <c r="CK119" s="928"/>
      <c r="CL119" s="823"/>
      <c r="CM119" s="838" t="s">
        <v>459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138</v>
      </c>
      <c r="DH119" s="764"/>
      <c r="DI119" s="764"/>
      <c r="DJ119" s="764"/>
      <c r="DK119" s="765"/>
      <c r="DL119" s="766" t="s">
        <v>138</v>
      </c>
      <c r="DM119" s="764"/>
      <c r="DN119" s="764"/>
      <c r="DO119" s="764"/>
      <c r="DP119" s="765"/>
      <c r="DQ119" s="766" t="s">
        <v>138</v>
      </c>
      <c r="DR119" s="764"/>
      <c r="DS119" s="764"/>
      <c r="DT119" s="764"/>
      <c r="DU119" s="765"/>
      <c r="DV119" s="848" t="s">
        <v>138</v>
      </c>
      <c r="DW119" s="849"/>
      <c r="DX119" s="849"/>
      <c r="DY119" s="849"/>
      <c r="DZ119" s="850"/>
    </row>
    <row r="120" spans="1:130" s="230" customFormat="1" ht="26.25" customHeight="1" x14ac:dyDescent="0.2">
      <c r="A120" s="820"/>
      <c r="B120" s="821"/>
      <c r="C120" s="815" t="s">
        <v>436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138</v>
      </c>
      <c r="AB120" s="780"/>
      <c r="AC120" s="780"/>
      <c r="AD120" s="780"/>
      <c r="AE120" s="781"/>
      <c r="AF120" s="782" t="s">
        <v>138</v>
      </c>
      <c r="AG120" s="780"/>
      <c r="AH120" s="780"/>
      <c r="AI120" s="780"/>
      <c r="AJ120" s="781"/>
      <c r="AK120" s="782" t="s">
        <v>138</v>
      </c>
      <c r="AL120" s="780"/>
      <c r="AM120" s="780"/>
      <c r="AN120" s="780"/>
      <c r="AO120" s="781"/>
      <c r="AP120" s="824" t="s">
        <v>138</v>
      </c>
      <c r="AQ120" s="825"/>
      <c r="AR120" s="825"/>
      <c r="AS120" s="825"/>
      <c r="AT120" s="826"/>
      <c r="AU120" s="880" t="s">
        <v>460</v>
      </c>
      <c r="AV120" s="881"/>
      <c r="AW120" s="881"/>
      <c r="AX120" s="881"/>
      <c r="AY120" s="882"/>
      <c r="AZ120" s="860" t="s">
        <v>461</v>
      </c>
      <c r="BA120" s="808"/>
      <c r="BB120" s="808"/>
      <c r="BC120" s="808"/>
      <c r="BD120" s="808"/>
      <c r="BE120" s="808"/>
      <c r="BF120" s="808"/>
      <c r="BG120" s="808"/>
      <c r="BH120" s="808"/>
      <c r="BI120" s="808"/>
      <c r="BJ120" s="808"/>
      <c r="BK120" s="808"/>
      <c r="BL120" s="808"/>
      <c r="BM120" s="808"/>
      <c r="BN120" s="808"/>
      <c r="BO120" s="808"/>
      <c r="BP120" s="809"/>
      <c r="BQ120" s="861">
        <v>3297584</v>
      </c>
      <c r="BR120" s="842"/>
      <c r="BS120" s="842"/>
      <c r="BT120" s="842"/>
      <c r="BU120" s="842"/>
      <c r="BV120" s="842">
        <v>4051023</v>
      </c>
      <c r="BW120" s="842"/>
      <c r="BX120" s="842"/>
      <c r="BY120" s="842"/>
      <c r="BZ120" s="842"/>
      <c r="CA120" s="842">
        <v>4867398</v>
      </c>
      <c r="CB120" s="842"/>
      <c r="CC120" s="842"/>
      <c r="CD120" s="842"/>
      <c r="CE120" s="842"/>
      <c r="CF120" s="866">
        <v>70.599999999999994</v>
      </c>
      <c r="CG120" s="867"/>
      <c r="CH120" s="867"/>
      <c r="CI120" s="867"/>
      <c r="CJ120" s="867"/>
      <c r="CK120" s="868" t="s">
        <v>462</v>
      </c>
      <c r="CL120" s="852"/>
      <c r="CM120" s="852"/>
      <c r="CN120" s="852"/>
      <c r="CO120" s="853"/>
      <c r="CP120" s="872" t="s">
        <v>406</v>
      </c>
      <c r="CQ120" s="873"/>
      <c r="CR120" s="873"/>
      <c r="CS120" s="873"/>
      <c r="CT120" s="873"/>
      <c r="CU120" s="873"/>
      <c r="CV120" s="873"/>
      <c r="CW120" s="873"/>
      <c r="CX120" s="873"/>
      <c r="CY120" s="873"/>
      <c r="CZ120" s="873"/>
      <c r="DA120" s="873"/>
      <c r="DB120" s="873"/>
      <c r="DC120" s="873"/>
      <c r="DD120" s="873"/>
      <c r="DE120" s="873"/>
      <c r="DF120" s="874"/>
      <c r="DG120" s="861">
        <v>5375693</v>
      </c>
      <c r="DH120" s="842"/>
      <c r="DI120" s="842"/>
      <c r="DJ120" s="842"/>
      <c r="DK120" s="842"/>
      <c r="DL120" s="842">
        <v>5289482</v>
      </c>
      <c r="DM120" s="842"/>
      <c r="DN120" s="842"/>
      <c r="DO120" s="842"/>
      <c r="DP120" s="842"/>
      <c r="DQ120" s="842">
        <v>5087862</v>
      </c>
      <c r="DR120" s="842"/>
      <c r="DS120" s="842"/>
      <c r="DT120" s="842"/>
      <c r="DU120" s="842"/>
      <c r="DV120" s="843">
        <v>73.8</v>
      </c>
      <c r="DW120" s="843"/>
      <c r="DX120" s="843"/>
      <c r="DY120" s="843"/>
      <c r="DZ120" s="844"/>
    </row>
    <row r="121" spans="1:130" s="230" customFormat="1" ht="26.25" customHeight="1" x14ac:dyDescent="0.2">
      <c r="A121" s="820"/>
      <c r="B121" s="821"/>
      <c r="C121" s="863" t="s">
        <v>463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138</v>
      </c>
      <c r="AB121" s="780"/>
      <c r="AC121" s="780"/>
      <c r="AD121" s="780"/>
      <c r="AE121" s="781"/>
      <c r="AF121" s="782" t="s">
        <v>138</v>
      </c>
      <c r="AG121" s="780"/>
      <c r="AH121" s="780"/>
      <c r="AI121" s="780"/>
      <c r="AJ121" s="781"/>
      <c r="AK121" s="782" t="s">
        <v>138</v>
      </c>
      <c r="AL121" s="780"/>
      <c r="AM121" s="780"/>
      <c r="AN121" s="780"/>
      <c r="AO121" s="781"/>
      <c r="AP121" s="824" t="s">
        <v>138</v>
      </c>
      <c r="AQ121" s="825"/>
      <c r="AR121" s="825"/>
      <c r="AS121" s="825"/>
      <c r="AT121" s="826"/>
      <c r="AU121" s="883"/>
      <c r="AV121" s="884"/>
      <c r="AW121" s="884"/>
      <c r="AX121" s="884"/>
      <c r="AY121" s="885"/>
      <c r="AZ121" s="815" t="s">
        <v>464</v>
      </c>
      <c r="BA121" s="752"/>
      <c r="BB121" s="752"/>
      <c r="BC121" s="752"/>
      <c r="BD121" s="752"/>
      <c r="BE121" s="752"/>
      <c r="BF121" s="752"/>
      <c r="BG121" s="752"/>
      <c r="BH121" s="752"/>
      <c r="BI121" s="752"/>
      <c r="BJ121" s="752"/>
      <c r="BK121" s="752"/>
      <c r="BL121" s="752"/>
      <c r="BM121" s="752"/>
      <c r="BN121" s="752"/>
      <c r="BO121" s="752"/>
      <c r="BP121" s="753"/>
      <c r="BQ121" s="816">
        <v>786122</v>
      </c>
      <c r="BR121" s="817"/>
      <c r="BS121" s="817"/>
      <c r="BT121" s="817"/>
      <c r="BU121" s="817"/>
      <c r="BV121" s="817">
        <v>815229</v>
      </c>
      <c r="BW121" s="817"/>
      <c r="BX121" s="817"/>
      <c r="BY121" s="817"/>
      <c r="BZ121" s="817"/>
      <c r="CA121" s="817">
        <v>808823</v>
      </c>
      <c r="CB121" s="817"/>
      <c r="CC121" s="817"/>
      <c r="CD121" s="817"/>
      <c r="CE121" s="817"/>
      <c r="CF121" s="875">
        <v>11.7</v>
      </c>
      <c r="CG121" s="876"/>
      <c r="CH121" s="876"/>
      <c r="CI121" s="876"/>
      <c r="CJ121" s="876"/>
      <c r="CK121" s="869"/>
      <c r="CL121" s="855"/>
      <c r="CM121" s="855"/>
      <c r="CN121" s="855"/>
      <c r="CO121" s="856"/>
      <c r="CP121" s="835" t="s">
        <v>401</v>
      </c>
      <c r="CQ121" s="836"/>
      <c r="CR121" s="836"/>
      <c r="CS121" s="836"/>
      <c r="CT121" s="836"/>
      <c r="CU121" s="836"/>
      <c r="CV121" s="836"/>
      <c r="CW121" s="836"/>
      <c r="CX121" s="836"/>
      <c r="CY121" s="836"/>
      <c r="CZ121" s="836"/>
      <c r="DA121" s="836"/>
      <c r="DB121" s="836"/>
      <c r="DC121" s="836"/>
      <c r="DD121" s="836"/>
      <c r="DE121" s="836"/>
      <c r="DF121" s="837"/>
      <c r="DG121" s="816" t="s">
        <v>138</v>
      </c>
      <c r="DH121" s="817"/>
      <c r="DI121" s="817"/>
      <c r="DJ121" s="817"/>
      <c r="DK121" s="817"/>
      <c r="DL121" s="817" t="s">
        <v>138</v>
      </c>
      <c r="DM121" s="817"/>
      <c r="DN121" s="817"/>
      <c r="DO121" s="817"/>
      <c r="DP121" s="817"/>
      <c r="DQ121" s="817" t="s">
        <v>138</v>
      </c>
      <c r="DR121" s="817"/>
      <c r="DS121" s="817"/>
      <c r="DT121" s="817"/>
      <c r="DU121" s="817"/>
      <c r="DV121" s="794" t="s">
        <v>138</v>
      </c>
      <c r="DW121" s="794"/>
      <c r="DX121" s="794"/>
      <c r="DY121" s="794"/>
      <c r="DZ121" s="795"/>
    </row>
    <row r="122" spans="1:130" s="230" customFormat="1" ht="26.25" customHeight="1" x14ac:dyDescent="0.2">
      <c r="A122" s="820"/>
      <c r="B122" s="821"/>
      <c r="C122" s="815" t="s">
        <v>446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138</v>
      </c>
      <c r="AB122" s="780"/>
      <c r="AC122" s="780"/>
      <c r="AD122" s="780"/>
      <c r="AE122" s="781"/>
      <c r="AF122" s="782" t="s">
        <v>138</v>
      </c>
      <c r="AG122" s="780"/>
      <c r="AH122" s="780"/>
      <c r="AI122" s="780"/>
      <c r="AJ122" s="781"/>
      <c r="AK122" s="782" t="s">
        <v>138</v>
      </c>
      <c r="AL122" s="780"/>
      <c r="AM122" s="780"/>
      <c r="AN122" s="780"/>
      <c r="AO122" s="781"/>
      <c r="AP122" s="824" t="s">
        <v>138</v>
      </c>
      <c r="AQ122" s="825"/>
      <c r="AR122" s="825"/>
      <c r="AS122" s="825"/>
      <c r="AT122" s="826"/>
      <c r="AU122" s="883"/>
      <c r="AV122" s="884"/>
      <c r="AW122" s="884"/>
      <c r="AX122" s="884"/>
      <c r="AY122" s="885"/>
      <c r="AZ122" s="838" t="s">
        <v>465</v>
      </c>
      <c r="BA122" s="839"/>
      <c r="BB122" s="839"/>
      <c r="BC122" s="839"/>
      <c r="BD122" s="839"/>
      <c r="BE122" s="839"/>
      <c r="BF122" s="839"/>
      <c r="BG122" s="839"/>
      <c r="BH122" s="839"/>
      <c r="BI122" s="839"/>
      <c r="BJ122" s="839"/>
      <c r="BK122" s="839"/>
      <c r="BL122" s="839"/>
      <c r="BM122" s="839"/>
      <c r="BN122" s="839"/>
      <c r="BO122" s="839"/>
      <c r="BP122" s="840"/>
      <c r="BQ122" s="879">
        <v>11185237</v>
      </c>
      <c r="BR122" s="845"/>
      <c r="BS122" s="845"/>
      <c r="BT122" s="845"/>
      <c r="BU122" s="845"/>
      <c r="BV122" s="845">
        <v>11303853</v>
      </c>
      <c r="BW122" s="845"/>
      <c r="BX122" s="845"/>
      <c r="BY122" s="845"/>
      <c r="BZ122" s="845"/>
      <c r="CA122" s="845">
        <v>10950708</v>
      </c>
      <c r="CB122" s="845"/>
      <c r="CC122" s="845"/>
      <c r="CD122" s="845"/>
      <c r="CE122" s="845"/>
      <c r="CF122" s="846">
        <v>158.9</v>
      </c>
      <c r="CG122" s="847"/>
      <c r="CH122" s="847"/>
      <c r="CI122" s="847"/>
      <c r="CJ122" s="847"/>
      <c r="CK122" s="869"/>
      <c r="CL122" s="855"/>
      <c r="CM122" s="855"/>
      <c r="CN122" s="855"/>
      <c r="CO122" s="856"/>
      <c r="CP122" s="835" t="s">
        <v>466</v>
      </c>
      <c r="CQ122" s="836"/>
      <c r="CR122" s="836"/>
      <c r="CS122" s="836"/>
      <c r="CT122" s="836"/>
      <c r="CU122" s="836"/>
      <c r="CV122" s="836"/>
      <c r="CW122" s="836"/>
      <c r="CX122" s="836"/>
      <c r="CY122" s="836"/>
      <c r="CZ122" s="836"/>
      <c r="DA122" s="836"/>
      <c r="DB122" s="836"/>
      <c r="DC122" s="836"/>
      <c r="DD122" s="836"/>
      <c r="DE122" s="836"/>
      <c r="DF122" s="837"/>
      <c r="DG122" s="816" t="s">
        <v>138</v>
      </c>
      <c r="DH122" s="817"/>
      <c r="DI122" s="817"/>
      <c r="DJ122" s="817"/>
      <c r="DK122" s="817"/>
      <c r="DL122" s="817" t="s">
        <v>138</v>
      </c>
      <c r="DM122" s="817"/>
      <c r="DN122" s="817"/>
      <c r="DO122" s="817"/>
      <c r="DP122" s="817"/>
      <c r="DQ122" s="817" t="s">
        <v>138</v>
      </c>
      <c r="DR122" s="817"/>
      <c r="DS122" s="817"/>
      <c r="DT122" s="817"/>
      <c r="DU122" s="817"/>
      <c r="DV122" s="794" t="s">
        <v>138</v>
      </c>
      <c r="DW122" s="794"/>
      <c r="DX122" s="794"/>
      <c r="DY122" s="794"/>
      <c r="DZ122" s="795"/>
    </row>
    <row r="123" spans="1:130" s="230" customFormat="1" ht="26.25" customHeight="1" x14ac:dyDescent="0.2">
      <c r="A123" s="820"/>
      <c r="B123" s="821"/>
      <c r="C123" s="815" t="s">
        <v>452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138</v>
      </c>
      <c r="AB123" s="780"/>
      <c r="AC123" s="780"/>
      <c r="AD123" s="780"/>
      <c r="AE123" s="781"/>
      <c r="AF123" s="782" t="s">
        <v>138</v>
      </c>
      <c r="AG123" s="780"/>
      <c r="AH123" s="780"/>
      <c r="AI123" s="780"/>
      <c r="AJ123" s="781"/>
      <c r="AK123" s="782" t="s">
        <v>138</v>
      </c>
      <c r="AL123" s="780"/>
      <c r="AM123" s="780"/>
      <c r="AN123" s="780"/>
      <c r="AO123" s="781"/>
      <c r="AP123" s="824" t="s">
        <v>138</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467</v>
      </c>
      <c r="BP123" s="878"/>
      <c r="BQ123" s="832">
        <v>15268943</v>
      </c>
      <c r="BR123" s="833"/>
      <c r="BS123" s="833"/>
      <c r="BT123" s="833"/>
      <c r="BU123" s="833"/>
      <c r="BV123" s="833">
        <v>16170105</v>
      </c>
      <c r="BW123" s="833"/>
      <c r="BX123" s="833"/>
      <c r="BY123" s="833"/>
      <c r="BZ123" s="833"/>
      <c r="CA123" s="833">
        <v>16626929</v>
      </c>
      <c r="CB123" s="833"/>
      <c r="CC123" s="833"/>
      <c r="CD123" s="833"/>
      <c r="CE123" s="833"/>
      <c r="CF123" s="748"/>
      <c r="CG123" s="749"/>
      <c r="CH123" s="749"/>
      <c r="CI123" s="749"/>
      <c r="CJ123" s="834"/>
      <c r="CK123" s="869"/>
      <c r="CL123" s="855"/>
      <c r="CM123" s="855"/>
      <c r="CN123" s="855"/>
      <c r="CO123" s="856"/>
      <c r="CP123" s="835" t="s">
        <v>402</v>
      </c>
      <c r="CQ123" s="836"/>
      <c r="CR123" s="836"/>
      <c r="CS123" s="836"/>
      <c r="CT123" s="836"/>
      <c r="CU123" s="836"/>
      <c r="CV123" s="836"/>
      <c r="CW123" s="836"/>
      <c r="CX123" s="836"/>
      <c r="CY123" s="836"/>
      <c r="CZ123" s="836"/>
      <c r="DA123" s="836"/>
      <c r="DB123" s="836"/>
      <c r="DC123" s="836"/>
      <c r="DD123" s="836"/>
      <c r="DE123" s="836"/>
      <c r="DF123" s="837"/>
      <c r="DG123" s="779" t="s">
        <v>138</v>
      </c>
      <c r="DH123" s="780"/>
      <c r="DI123" s="780"/>
      <c r="DJ123" s="780"/>
      <c r="DK123" s="781"/>
      <c r="DL123" s="782" t="s">
        <v>138</v>
      </c>
      <c r="DM123" s="780"/>
      <c r="DN123" s="780"/>
      <c r="DO123" s="780"/>
      <c r="DP123" s="781"/>
      <c r="DQ123" s="782" t="s">
        <v>138</v>
      </c>
      <c r="DR123" s="780"/>
      <c r="DS123" s="780"/>
      <c r="DT123" s="780"/>
      <c r="DU123" s="781"/>
      <c r="DV123" s="824" t="s">
        <v>138</v>
      </c>
      <c r="DW123" s="825"/>
      <c r="DX123" s="825"/>
      <c r="DY123" s="825"/>
      <c r="DZ123" s="826"/>
    </row>
    <row r="124" spans="1:130" s="230" customFormat="1" ht="26.25" customHeight="1" thickBot="1" x14ac:dyDescent="0.25">
      <c r="A124" s="820"/>
      <c r="B124" s="821"/>
      <c r="C124" s="815" t="s">
        <v>455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138</v>
      </c>
      <c r="AB124" s="780"/>
      <c r="AC124" s="780"/>
      <c r="AD124" s="780"/>
      <c r="AE124" s="781"/>
      <c r="AF124" s="782" t="s">
        <v>138</v>
      </c>
      <c r="AG124" s="780"/>
      <c r="AH124" s="780"/>
      <c r="AI124" s="780"/>
      <c r="AJ124" s="781"/>
      <c r="AK124" s="782" t="s">
        <v>138</v>
      </c>
      <c r="AL124" s="780"/>
      <c r="AM124" s="780"/>
      <c r="AN124" s="780"/>
      <c r="AO124" s="781"/>
      <c r="AP124" s="824" t="s">
        <v>138</v>
      </c>
      <c r="AQ124" s="825"/>
      <c r="AR124" s="825"/>
      <c r="AS124" s="825"/>
      <c r="AT124" s="826"/>
      <c r="AU124" s="827" t="s">
        <v>468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138</v>
      </c>
      <c r="BR124" s="831"/>
      <c r="BS124" s="831"/>
      <c r="BT124" s="831"/>
      <c r="BU124" s="831"/>
      <c r="BV124" s="831" t="s">
        <v>138</v>
      </c>
      <c r="BW124" s="831"/>
      <c r="BX124" s="831"/>
      <c r="BY124" s="831"/>
      <c r="BZ124" s="831"/>
      <c r="CA124" s="831" t="s">
        <v>138</v>
      </c>
      <c r="CB124" s="831"/>
      <c r="CC124" s="831"/>
      <c r="CD124" s="831"/>
      <c r="CE124" s="831"/>
      <c r="CF124" s="726"/>
      <c r="CG124" s="727"/>
      <c r="CH124" s="727"/>
      <c r="CI124" s="727"/>
      <c r="CJ124" s="862"/>
      <c r="CK124" s="870"/>
      <c r="CL124" s="870"/>
      <c r="CM124" s="870"/>
      <c r="CN124" s="870"/>
      <c r="CO124" s="871"/>
      <c r="CP124" s="835" t="s">
        <v>469</v>
      </c>
      <c r="CQ124" s="836"/>
      <c r="CR124" s="836"/>
      <c r="CS124" s="836"/>
      <c r="CT124" s="836"/>
      <c r="CU124" s="836"/>
      <c r="CV124" s="836"/>
      <c r="CW124" s="836"/>
      <c r="CX124" s="836"/>
      <c r="CY124" s="836"/>
      <c r="CZ124" s="836"/>
      <c r="DA124" s="836"/>
      <c r="DB124" s="836"/>
      <c r="DC124" s="836"/>
      <c r="DD124" s="836"/>
      <c r="DE124" s="836"/>
      <c r="DF124" s="837"/>
      <c r="DG124" s="763" t="s">
        <v>138</v>
      </c>
      <c r="DH124" s="764"/>
      <c r="DI124" s="764"/>
      <c r="DJ124" s="764"/>
      <c r="DK124" s="765"/>
      <c r="DL124" s="766" t="s">
        <v>138</v>
      </c>
      <c r="DM124" s="764"/>
      <c r="DN124" s="764"/>
      <c r="DO124" s="764"/>
      <c r="DP124" s="765"/>
      <c r="DQ124" s="766" t="s">
        <v>138</v>
      </c>
      <c r="DR124" s="764"/>
      <c r="DS124" s="764"/>
      <c r="DT124" s="764"/>
      <c r="DU124" s="765"/>
      <c r="DV124" s="848" t="s">
        <v>138</v>
      </c>
      <c r="DW124" s="849"/>
      <c r="DX124" s="849"/>
      <c r="DY124" s="849"/>
      <c r="DZ124" s="850"/>
    </row>
    <row r="125" spans="1:130" s="230" customFormat="1" ht="26.25" customHeight="1" x14ac:dyDescent="0.2">
      <c r="A125" s="820"/>
      <c r="B125" s="821"/>
      <c r="C125" s="815" t="s">
        <v>457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138</v>
      </c>
      <c r="AB125" s="780"/>
      <c r="AC125" s="780"/>
      <c r="AD125" s="780"/>
      <c r="AE125" s="781"/>
      <c r="AF125" s="782" t="s">
        <v>138</v>
      </c>
      <c r="AG125" s="780"/>
      <c r="AH125" s="780"/>
      <c r="AI125" s="780"/>
      <c r="AJ125" s="781"/>
      <c r="AK125" s="782" t="s">
        <v>138</v>
      </c>
      <c r="AL125" s="780"/>
      <c r="AM125" s="780"/>
      <c r="AN125" s="780"/>
      <c r="AO125" s="781"/>
      <c r="AP125" s="824" t="s">
        <v>138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470</v>
      </c>
      <c r="CL125" s="852"/>
      <c r="CM125" s="852"/>
      <c r="CN125" s="852"/>
      <c r="CO125" s="853"/>
      <c r="CP125" s="860" t="s">
        <v>471</v>
      </c>
      <c r="CQ125" s="808"/>
      <c r="CR125" s="808"/>
      <c r="CS125" s="808"/>
      <c r="CT125" s="808"/>
      <c r="CU125" s="808"/>
      <c r="CV125" s="808"/>
      <c r="CW125" s="808"/>
      <c r="CX125" s="808"/>
      <c r="CY125" s="808"/>
      <c r="CZ125" s="808"/>
      <c r="DA125" s="808"/>
      <c r="DB125" s="808"/>
      <c r="DC125" s="808"/>
      <c r="DD125" s="808"/>
      <c r="DE125" s="808"/>
      <c r="DF125" s="809"/>
      <c r="DG125" s="861" t="s">
        <v>138</v>
      </c>
      <c r="DH125" s="842"/>
      <c r="DI125" s="842"/>
      <c r="DJ125" s="842"/>
      <c r="DK125" s="842"/>
      <c r="DL125" s="842" t="s">
        <v>138</v>
      </c>
      <c r="DM125" s="842"/>
      <c r="DN125" s="842"/>
      <c r="DO125" s="842"/>
      <c r="DP125" s="842"/>
      <c r="DQ125" s="842" t="s">
        <v>138</v>
      </c>
      <c r="DR125" s="842"/>
      <c r="DS125" s="842"/>
      <c r="DT125" s="842"/>
      <c r="DU125" s="842"/>
      <c r="DV125" s="843" t="s">
        <v>138</v>
      </c>
      <c r="DW125" s="843"/>
      <c r="DX125" s="843"/>
      <c r="DY125" s="843"/>
      <c r="DZ125" s="844"/>
    </row>
    <row r="126" spans="1:130" s="230" customFormat="1" ht="26.25" customHeight="1" thickBot="1" x14ac:dyDescent="0.25">
      <c r="A126" s="820"/>
      <c r="B126" s="821"/>
      <c r="C126" s="815" t="s">
        <v>459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138</v>
      </c>
      <c r="AB126" s="780"/>
      <c r="AC126" s="780"/>
      <c r="AD126" s="780"/>
      <c r="AE126" s="781"/>
      <c r="AF126" s="782" t="s">
        <v>138</v>
      </c>
      <c r="AG126" s="780"/>
      <c r="AH126" s="780"/>
      <c r="AI126" s="780"/>
      <c r="AJ126" s="781"/>
      <c r="AK126" s="782" t="s">
        <v>138</v>
      </c>
      <c r="AL126" s="780"/>
      <c r="AM126" s="780"/>
      <c r="AN126" s="780"/>
      <c r="AO126" s="781"/>
      <c r="AP126" s="824" t="s">
        <v>138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472</v>
      </c>
      <c r="CQ126" s="752"/>
      <c r="CR126" s="752"/>
      <c r="CS126" s="752"/>
      <c r="CT126" s="752"/>
      <c r="CU126" s="752"/>
      <c r="CV126" s="752"/>
      <c r="CW126" s="752"/>
      <c r="CX126" s="752"/>
      <c r="CY126" s="752"/>
      <c r="CZ126" s="752"/>
      <c r="DA126" s="752"/>
      <c r="DB126" s="752"/>
      <c r="DC126" s="752"/>
      <c r="DD126" s="752"/>
      <c r="DE126" s="752"/>
      <c r="DF126" s="753"/>
      <c r="DG126" s="816" t="s">
        <v>138</v>
      </c>
      <c r="DH126" s="817"/>
      <c r="DI126" s="817"/>
      <c r="DJ126" s="817"/>
      <c r="DK126" s="817"/>
      <c r="DL126" s="817" t="s">
        <v>138</v>
      </c>
      <c r="DM126" s="817"/>
      <c r="DN126" s="817"/>
      <c r="DO126" s="817"/>
      <c r="DP126" s="817"/>
      <c r="DQ126" s="817" t="s">
        <v>138</v>
      </c>
      <c r="DR126" s="817"/>
      <c r="DS126" s="817"/>
      <c r="DT126" s="817"/>
      <c r="DU126" s="817"/>
      <c r="DV126" s="794" t="s">
        <v>138</v>
      </c>
      <c r="DW126" s="794"/>
      <c r="DX126" s="794"/>
      <c r="DY126" s="794"/>
      <c r="DZ126" s="795"/>
    </row>
    <row r="127" spans="1:130" s="230" customFormat="1" ht="26.25" customHeight="1" x14ac:dyDescent="0.2">
      <c r="A127" s="822"/>
      <c r="B127" s="823"/>
      <c r="C127" s="838" t="s">
        <v>473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138</v>
      </c>
      <c r="AB127" s="780"/>
      <c r="AC127" s="780"/>
      <c r="AD127" s="780"/>
      <c r="AE127" s="781"/>
      <c r="AF127" s="782" t="s">
        <v>138</v>
      </c>
      <c r="AG127" s="780"/>
      <c r="AH127" s="780"/>
      <c r="AI127" s="780"/>
      <c r="AJ127" s="781"/>
      <c r="AK127" s="782" t="s">
        <v>138</v>
      </c>
      <c r="AL127" s="780"/>
      <c r="AM127" s="780"/>
      <c r="AN127" s="780"/>
      <c r="AO127" s="781"/>
      <c r="AP127" s="824" t="s">
        <v>138</v>
      </c>
      <c r="AQ127" s="825"/>
      <c r="AR127" s="825"/>
      <c r="AS127" s="825"/>
      <c r="AT127" s="826"/>
      <c r="AU127" s="232"/>
      <c r="AV127" s="232"/>
      <c r="AW127" s="232"/>
      <c r="AX127" s="841" t="s">
        <v>474</v>
      </c>
      <c r="AY127" s="812"/>
      <c r="AZ127" s="812"/>
      <c r="BA127" s="812"/>
      <c r="BB127" s="812"/>
      <c r="BC127" s="812"/>
      <c r="BD127" s="812"/>
      <c r="BE127" s="813"/>
      <c r="BF127" s="811" t="s">
        <v>475</v>
      </c>
      <c r="BG127" s="812"/>
      <c r="BH127" s="812"/>
      <c r="BI127" s="812"/>
      <c r="BJ127" s="812"/>
      <c r="BK127" s="812"/>
      <c r="BL127" s="813"/>
      <c r="BM127" s="811" t="s">
        <v>476</v>
      </c>
      <c r="BN127" s="812"/>
      <c r="BO127" s="812"/>
      <c r="BP127" s="812"/>
      <c r="BQ127" s="812"/>
      <c r="BR127" s="812"/>
      <c r="BS127" s="813"/>
      <c r="BT127" s="811" t="s">
        <v>477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478</v>
      </c>
      <c r="CQ127" s="752"/>
      <c r="CR127" s="752"/>
      <c r="CS127" s="752"/>
      <c r="CT127" s="752"/>
      <c r="CU127" s="752"/>
      <c r="CV127" s="752"/>
      <c r="CW127" s="752"/>
      <c r="CX127" s="752"/>
      <c r="CY127" s="752"/>
      <c r="CZ127" s="752"/>
      <c r="DA127" s="752"/>
      <c r="DB127" s="752"/>
      <c r="DC127" s="752"/>
      <c r="DD127" s="752"/>
      <c r="DE127" s="752"/>
      <c r="DF127" s="753"/>
      <c r="DG127" s="816" t="s">
        <v>138</v>
      </c>
      <c r="DH127" s="817"/>
      <c r="DI127" s="817"/>
      <c r="DJ127" s="817"/>
      <c r="DK127" s="817"/>
      <c r="DL127" s="817" t="s">
        <v>138</v>
      </c>
      <c r="DM127" s="817"/>
      <c r="DN127" s="817"/>
      <c r="DO127" s="817"/>
      <c r="DP127" s="817"/>
      <c r="DQ127" s="817" t="s">
        <v>138</v>
      </c>
      <c r="DR127" s="817"/>
      <c r="DS127" s="817"/>
      <c r="DT127" s="817"/>
      <c r="DU127" s="817"/>
      <c r="DV127" s="794" t="s">
        <v>138</v>
      </c>
      <c r="DW127" s="794"/>
      <c r="DX127" s="794"/>
      <c r="DY127" s="794"/>
      <c r="DZ127" s="795"/>
    </row>
    <row r="128" spans="1:130" s="230" customFormat="1" ht="26.25" customHeight="1" thickBot="1" x14ac:dyDescent="0.25">
      <c r="A128" s="796" t="s">
        <v>479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480</v>
      </c>
      <c r="X128" s="798"/>
      <c r="Y128" s="798"/>
      <c r="Z128" s="799"/>
      <c r="AA128" s="800">
        <v>77918</v>
      </c>
      <c r="AB128" s="801"/>
      <c r="AC128" s="801"/>
      <c r="AD128" s="801"/>
      <c r="AE128" s="802"/>
      <c r="AF128" s="803">
        <v>68256</v>
      </c>
      <c r="AG128" s="801"/>
      <c r="AH128" s="801"/>
      <c r="AI128" s="801"/>
      <c r="AJ128" s="802"/>
      <c r="AK128" s="803">
        <v>79995</v>
      </c>
      <c r="AL128" s="801"/>
      <c r="AM128" s="801"/>
      <c r="AN128" s="801"/>
      <c r="AO128" s="802"/>
      <c r="AP128" s="804"/>
      <c r="AQ128" s="805"/>
      <c r="AR128" s="805"/>
      <c r="AS128" s="805"/>
      <c r="AT128" s="806"/>
      <c r="AU128" s="232"/>
      <c r="AV128" s="232"/>
      <c r="AW128" s="232"/>
      <c r="AX128" s="807" t="s">
        <v>481</v>
      </c>
      <c r="AY128" s="808"/>
      <c r="AZ128" s="808"/>
      <c r="BA128" s="808"/>
      <c r="BB128" s="808"/>
      <c r="BC128" s="808"/>
      <c r="BD128" s="808"/>
      <c r="BE128" s="809"/>
      <c r="BF128" s="786" t="s">
        <v>138</v>
      </c>
      <c r="BG128" s="787"/>
      <c r="BH128" s="787"/>
      <c r="BI128" s="787"/>
      <c r="BJ128" s="787"/>
      <c r="BK128" s="787"/>
      <c r="BL128" s="810"/>
      <c r="BM128" s="786">
        <v>13.82</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482</v>
      </c>
      <c r="CQ128" s="730"/>
      <c r="CR128" s="730"/>
      <c r="CS128" s="730"/>
      <c r="CT128" s="730"/>
      <c r="CU128" s="730"/>
      <c r="CV128" s="730"/>
      <c r="CW128" s="730"/>
      <c r="CX128" s="730"/>
      <c r="CY128" s="730"/>
      <c r="CZ128" s="730"/>
      <c r="DA128" s="730"/>
      <c r="DB128" s="730"/>
      <c r="DC128" s="730"/>
      <c r="DD128" s="730"/>
      <c r="DE128" s="730"/>
      <c r="DF128" s="731"/>
      <c r="DG128" s="790">
        <v>1471</v>
      </c>
      <c r="DH128" s="791"/>
      <c r="DI128" s="791"/>
      <c r="DJ128" s="791"/>
      <c r="DK128" s="791"/>
      <c r="DL128" s="791" t="s">
        <v>138</v>
      </c>
      <c r="DM128" s="791"/>
      <c r="DN128" s="791"/>
      <c r="DO128" s="791"/>
      <c r="DP128" s="791"/>
      <c r="DQ128" s="791">
        <v>2909</v>
      </c>
      <c r="DR128" s="791"/>
      <c r="DS128" s="791"/>
      <c r="DT128" s="791"/>
      <c r="DU128" s="791"/>
      <c r="DV128" s="792">
        <v>0</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483</v>
      </c>
      <c r="X129" s="777"/>
      <c r="Y129" s="777"/>
      <c r="Z129" s="778"/>
      <c r="AA129" s="779">
        <v>7600953</v>
      </c>
      <c r="AB129" s="780"/>
      <c r="AC129" s="780"/>
      <c r="AD129" s="780"/>
      <c r="AE129" s="781"/>
      <c r="AF129" s="782">
        <v>7946220</v>
      </c>
      <c r="AG129" s="780"/>
      <c r="AH129" s="780"/>
      <c r="AI129" s="780"/>
      <c r="AJ129" s="781"/>
      <c r="AK129" s="782">
        <v>7751475</v>
      </c>
      <c r="AL129" s="780"/>
      <c r="AM129" s="780"/>
      <c r="AN129" s="780"/>
      <c r="AO129" s="781"/>
      <c r="AP129" s="783"/>
      <c r="AQ129" s="784"/>
      <c r="AR129" s="784"/>
      <c r="AS129" s="784"/>
      <c r="AT129" s="785"/>
      <c r="AU129" s="233"/>
      <c r="AV129" s="233"/>
      <c r="AW129" s="233"/>
      <c r="AX129" s="751" t="s">
        <v>484</v>
      </c>
      <c r="AY129" s="752"/>
      <c r="AZ129" s="752"/>
      <c r="BA129" s="752"/>
      <c r="BB129" s="752"/>
      <c r="BC129" s="752"/>
      <c r="BD129" s="752"/>
      <c r="BE129" s="753"/>
      <c r="BF129" s="770" t="s">
        <v>138</v>
      </c>
      <c r="BG129" s="771"/>
      <c r="BH129" s="771"/>
      <c r="BI129" s="771"/>
      <c r="BJ129" s="771"/>
      <c r="BK129" s="771"/>
      <c r="BL129" s="772"/>
      <c r="BM129" s="770">
        <v>18.82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485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486</v>
      </c>
      <c r="X130" s="777"/>
      <c r="Y130" s="777"/>
      <c r="Z130" s="778"/>
      <c r="AA130" s="779">
        <v>857343</v>
      </c>
      <c r="AB130" s="780"/>
      <c r="AC130" s="780"/>
      <c r="AD130" s="780"/>
      <c r="AE130" s="781"/>
      <c r="AF130" s="782">
        <v>854249</v>
      </c>
      <c r="AG130" s="780"/>
      <c r="AH130" s="780"/>
      <c r="AI130" s="780"/>
      <c r="AJ130" s="781"/>
      <c r="AK130" s="782">
        <v>858482</v>
      </c>
      <c r="AL130" s="780"/>
      <c r="AM130" s="780"/>
      <c r="AN130" s="780"/>
      <c r="AO130" s="781"/>
      <c r="AP130" s="783"/>
      <c r="AQ130" s="784"/>
      <c r="AR130" s="784"/>
      <c r="AS130" s="784"/>
      <c r="AT130" s="785"/>
      <c r="AU130" s="233"/>
      <c r="AV130" s="233"/>
      <c r="AW130" s="233"/>
      <c r="AX130" s="751" t="s">
        <v>487</v>
      </c>
      <c r="AY130" s="752"/>
      <c r="AZ130" s="752"/>
      <c r="BA130" s="752"/>
      <c r="BB130" s="752"/>
      <c r="BC130" s="752"/>
      <c r="BD130" s="752"/>
      <c r="BE130" s="753"/>
      <c r="BF130" s="754">
        <v>3.5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488</v>
      </c>
      <c r="X131" s="761"/>
      <c r="Y131" s="761"/>
      <c r="Z131" s="762"/>
      <c r="AA131" s="763">
        <v>6743610</v>
      </c>
      <c r="AB131" s="764"/>
      <c r="AC131" s="764"/>
      <c r="AD131" s="764"/>
      <c r="AE131" s="765"/>
      <c r="AF131" s="766">
        <v>7091971</v>
      </c>
      <c r="AG131" s="764"/>
      <c r="AH131" s="764"/>
      <c r="AI131" s="764"/>
      <c r="AJ131" s="765"/>
      <c r="AK131" s="766">
        <v>6892993</v>
      </c>
      <c r="AL131" s="764"/>
      <c r="AM131" s="764"/>
      <c r="AN131" s="764"/>
      <c r="AO131" s="765"/>
      <c r="AP131" s="767"/>
      <c r="AQ131" s="768"/>
      <c r="AR131" s="768"/>
      <c r="AS131" s="768"/>
      <c r="AT131" s="769"/>
      <c r="AU131" s="233"/>
      <c r="AV131" s="233"/>
      <c r="AW131" s="233"/>
      <c r="AX131" s="729" t="s">
        <v>489</v>
      </c>
      <c r="AY131" s="730"/>
      <c r="AZ131" s="730"/>
      <c r="BA131" s="730"/>
      <c r="BB131" s="730"/>
      <c r="BC131" s="730"/>
      <c r="BD131" s="730"/>
      <c r="BE131" s="731"/>
      <c r="BF131" s="732" t="s">
        <v>138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491</v>
      </c>
      <c r="W132" s="742"/>
      <c r="X132" s="742"/>
      <c r="Y132" s="742"/>
      <c r="Z132" s="743"/>
      <c r="AA132" s="744">
        <v>3.82237407</v>
      </c>
      <c r="AB132" s="745"/>
      <c r="AC132" s="745"/>
      <c r="AD132" s="745"/>
      <c r="AE132" s="746"/>
      <c r="AF132" s="747">
        <v>3.6884245579999999</v>
      </c>
      <c r="AG132" s="745"/>
      <c r="AH132" s="745"/>
      <c r="AI132" s="745"/>
      <c r="AJ132" s="746"/>
      <c r="AK132" s="747">
        <v>3.1867724220000002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492</v>
      </c>
      <c r="W133" s="721"/>
      <c r="X133" s="721"/>
      <c r="Y133" s="721"/>
      <c r="Z133" s="722"/>
      <c r="AA133" s="723">
        <v>4.3</v>
      </c>
      <c r="AB133" s="724"/>
      <c r="AC133" s="724"/>
      <c r="AD133" s="724"/>
      <c r="AE133" s="725"/>
      <c r="AF133" s="723">
        <v>3.8</v>
      </c>
      <c r="AG133" s="724"/>
      <c r="AH133" s="724"/>
      <c r="AI133" s="724"/>
      <c r="AJ133" s="725"/>
      <c r="AK133" s="723">
        <v>3.5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XS3TzqpSPZBpOILT66ZaKQPykoYT75ed4Jv9JaGwimgS7xyxtW7E7JgDQ2DON2dtykwvf9sSteN85mAIAXLhA==" saltValue="ekYPNqtb7kDoBCMk93miL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B4125-98AB-48BF-895F-573B5E42139C}">
  <sheetPr>
    <pageSetUpPr fitToPage="1"/>
  </sheetPr>
  <dimension ref="A1:DQ105"/>
  <sheetViews>
    <sheetView showGridLines="0" view="pageBreakPreview" zoomScale="56" zoomScaleNormal="85" zoomScaleSheetLayoutView="56"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493</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RizF7MQtOytzbZWWBo5w9kohZyBFXJU15VXc+arKTQxpz+bJ7AO1s4z9znR8oTTHBaOVEZKvZ7ckGeATl80hPg==" saltValue="ESu2G4ksPvQ6lNnxnvThd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6JSrXsoOrJEPCSOBx4mgsMUwM7ZKp/jbR4LzqVWIkR17mzt7XYUi/msLmrG/MGjVrTEMGm4UJ37konEYJC81Tg==" saltValue="qpeiHgzxw5JYo9971HHt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494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496</v>
      </c>
      <c r="AP7" s="272"/>
      <c r="AQ7" s="273" t="s">
        <v>497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498</v>
      </c>
      <c r="AQ8" s="279" t="s">
        <v>499</v>
      </c>
      <c r="AR8" s="280" t="s">
        <v>500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501</v>
      </c>
      <c r="AL9" s="1131"/>
      <c r="AM9" s="1131"/>
      <c r="AN9" s="1132"/>
      <c r="AO9" s="281">
        <v>2198593</v>
      </c>
      <c r="AP9" s="281">
        <v>61106</v>
      </c>
      <c r="AQ9" s="282">
        <v>65553</v>
      </c>
      <c r="AR9" s="283">
        <v>-6.8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502</v>
      </c>
      <c r="AL10" s="1131"/>
      <c r="AM10" s="1131"/>
      <c r="AN10" s="1132"/>
      <c r="AO10" s="284">
        <v>3835</v>
      </c>
      <c r="AP10" s="284">
        <v>107</v>
      </c>
      <c r="AQ10" s="285">
        <v>8503</v>
      </c>
      <c r="AR10" s="286">
        <v>-98.7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503</v>
      </c>
      <c r="AL11" s="1131"/>
      <c r="AM11" s="1131"/>
      <c r="AN11" s="1132"/>
      <c r="AO11" s="284" t="s">
        <v>504</v>
      </c>
      <c r="AP11" s="284" t="s">
        <v>504</v>
      </c>
      <c r="AQ11" s="285">
        <v>289</v>
      </c>
      <c r="AR11" s="286" t="s">
        <v>504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505</v>
      </c>
      <c r="AL12" s="1131"/>
      <c r="AM12" s="1131"/>
      <c r="AN12" s="1132"/>
      <c r="AO12" s="284" t="s">
        <v>504</v>
      </c>
      <c r="AP12" s="284" t="s">
        <v>504</v>
      </c>
      <c r="AQ12" s="285">
        <v>23</v>
      </c>
      <c r="AR12" s="286" t="s">
        <v>504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506</v>
      </c>
      <c r="AL13" s="1131"/>
      <c r="AM13" s="1131"/>
      <c r="AN13" s="1132"/>
      <c r="AO13" s="284">
        <v>87686</v>
      </c>
      <c r="AP13" s="284">
        <v>2437</v>
      </c>
      <c r="AQ13" s="285">
        <v>2667</v>
      </c>
      <c r="AR13" s="286">
        <v>-8.6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507</v>
      </c>
      <c r="AL14" s="1131"/>
      <c r="AM14" s="1131"/>
      <c r="AN14" s="1132"/>
      <c r="AO14" s="284">
        <v>58682</v>
      </c>
      <c r="AP14" s="284">
        <v>1631</v>
      </c>
      <c r="AQ14" s="285">
        <v>1163</v>
      </c>
      <c r="AR14" s="286">
        <v>40.200000000000003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508</v>
      </c>
      <c r="AL15" s="1134"/>
      <c r="AM15" s="1134"/>
      <c r="AN15" s="1135"/>
      <c r="AO15" s="284">
        <v>-156153</v>
      </c>
      <c r="AP15" s="284">
        <v>-4340</v>
      </c>
      <c r="AQ15" s="285">
        <v>-4250</v>
      </c>
      <c r="AR15" s="286">
        <v>2.1</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2192643</v>
      </c>
      <c r="AP16" s="284">
        <v>60941</v>
      </c>
      <c r="AQ16" s="285">
        <v>73949</v>
      </c>
      <c r="AR16" s="286">
        <v>-17.600000000000001</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509</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510</v>
      </c>
      <c r="AP20" s="293" t="s">
        <v>511</v>
      </c>
      <c r="AQ20" s="294" t="s">
        <v>512</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513</v>
      </c>
      <c r="AL21" s="1137"/>
      <c r="AM21" s="1137"/>
      <c r="AN21" s="1138"/>
      <c r="AO21" s="297">
        <v>5.89</v>
      </c>
      <c r="AP21" s="298">
        <v>6.65</v>
      </c>
      <c r="AQ21" s="299">
        <v>-0.76</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514</v>
      </c>
      <c r="AL22" s="1137"/>
      <c r="AM22" s="1137"/>
      <c r="AN22" s="1138"/>
      <c r="AO22" s="302">
        <v>97.9</v>
      </c>
      <c r="AP22" s="303">
        <v>97</v>
      </c>
      <c r="AQ22" s="304">
        <v>0.9</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515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516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496</v>
      </c>
      <c r="AP30" s="272"/>
      <c r="AQ30" s="273" t="s">
        <v>497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498</v>
      </c>
      <c r="AQ31" s="279" t="s">
        <v>499</v>
      </c>
      <c r="AR31" s="280" t="s">
        <v>500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518</v>
      </c>
      <c r="AL32" s="1121"/>
      <c r="AM32" s="1121"/>
      <c r="AN32" s="1122"/>
      <c r="AO32" s="312">
        <v>879578</v>
      </c>
      <c r="AP32" s="312">
        <v>24446</v>
      </c>
      <c r="AQ32" s="313">
        <v>33124</v>
      </c>
      <c r="AR32" s="314">
        <v>-26.2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519</v>
      </c>
      <c r="AL33" s="1121"/>
      <c r="AM33" s="1121"/>
      <c r="AN33" s="1122"/>
      <c r="AO33" s="312" t="s">
        <v>504</v>
      </c>
      <c r="AP33" s="312" t="s">
        <v>504</v>
      </c>
      <c r="AQ33" s="313" t="s">
        <v>504</v>
      </c>
      <c r="AR33" s="314" t="s">
        <v>504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520</v>
      </c>
      <c r="AL34" s="1121"/>
      <c r="AM34" s="1121"/>
      <c r="AN34" s="1122"/>
      <c r="AO34" s="312" t="s">
        <v>504</v>
      </c>
      <c r="AP34" s="312" t="s">
        <v>504</v>
      </c>
      <c r="AQ34" s="313" t="s">
        <v>504</v>
      </c>
      <c r="AR34" s="314" t="s">
        <v>504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521</v>
      </c>
      <c r="AL35" s="1121"/>
      <c r="AM35" s="1121"/>
      <c r="AN35" s="1122"/>
      <c r="AO35" s="312">
        <v>278563</v>
      </c>
      <c r="AP35" s="312">
        <v>7742</v>
      </c>
      <c r="AQ35" s="313">
        <v>9022</v>
      </c>
      <c r="AR35" s="314">
        <v>-14.2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522</v>
      </c>
      <c r="AL36" s="1121"/>
      <c r="AM36" s="1121"/>
      <c r="AN36" s="1122"/>
      <c r="AO36" s="312" t="s">
        <v>504</v>
      </c>
      <c r="AP36" s="312" t="s">
        <v>504</v>
      </c>
      <c r="AQ36" s="313">
        <v>1987</v>
      </c>
      <c r="AR36" s="314" t="s">
        <v>504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523</v>
      </c>
      <c r="AL37" s="1121"/>
      <c r="AM37" s="1121"/>
      <c r="AN37" s="1122"/>
      <c r="AO37" s="312" t="s">
        <v>504</v>
      </c>
      <c r="AP37" s="312" t="s">
        <v>504</v>
      </c>
      <c r="AQ37" s="313">
        <v>678</v>
      </c>
      <c r="AR37" s="314" t="s">
        <v>504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524</v>
      </c>
      <c r="AL38" s="1124"/>
      <c r="AM38" s="1124"/>
      <c r="AN38" s="1125"/>
      <c r="AO38" s="315" t="s">
        <v>504</v>
      </c>
      <c r="AP38" s="315" t="s">
        <v>504</v>
      </c>
      <c r="AQ38" s="316">
        <v>0</v>
      </c>
      <c r="AR38" s="304" t="s">
        <v>504</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525</v>
      </c>
      <c r="AL39" s="1124"/>
      <c r="AM39" s="1124"/>
      <c r="AN39" s="1125"/>
      <c r="AO39" s="312">
        <v>-79995</v>
      </c>
      <c r="AP39" s="312">
        <v>-2223</v>
      </c>
      <c r="AQ39" s="313">
        <v>-3119</v>
      </c>
      <c r="AR39" s="314">
        <v>-28.7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526</v>
      </c>
      <c r="AL40" s="1121"/>
      <c r="AM40" s="1121"/>
      <c r="AN40" s="1122"/>
      <c r="AO40" s="312">
        <v>-858482</v>
      </c>
      <c r="AP40" s="312">
        <v>-23860</v>
      </c>
      <c r="AQ40" s="313">
        <v>-27108</v>
      </c>
      <c r="AR40" s="314">
        <v>-12</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298</v>
      </c>
      <c r="AL41" s="1127"/>
      <c r="AM41" s="1127"/>
      <c r="AN41" s="1128"/>
      <c r="AO41" s="312">
        <v>219664</v>
      </c>
      <c r="AP41" s="312">
        <v>6105</v>
      </c>
      <c r="AQ41" s="313">
        <v>14583</v>
      </c>
      <c r="AR41" s="314">
        <v>-58.1</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528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496</v>
      </c>
      <c r="AN49" s="1115" t="s">
        <v>530</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531</v>
      </c>
      <c r="AO50" s="329" t="s">
        <v>532</v>
      </c>
      <c r="AP50" s="330" t="s">
        <v>533</v>
      </c>
      <c r="AQ50" s="331" t="s">
        <v>534</v>
      </c>
      <c r="AR50" s="332" t="s">
        <v>535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536</v>
      </c>
      <c r="AL51" s="325"/>
      <c r="AM51" s="333">
        <v>955588</v>
      </c>
      <c r="AN51" s="334">
        <v>26188</v>
      </c>
      <c r="AO51" s="335">
        <v>-13.2</v>
      </c>
      <c r="AP51" s="336">
        <v>47387</v>
      </c>
      <c r="AQ51" s="337">
        <v>-9.1999999999999993</v>
      </c>
      <c r="AR51" s="338">
        <v>-4</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537</v>
      </c>
      <c r="AM52" s="341">
        <v>678009</v>
      </c>
      <c r="AN52" s="342">
        <v>18581</v>
      </c>
      <c r="AO52" s="343">
        <v>-12.4</v>
      </c>
      <c r="AP52" s="344">
        <v>24928</v>
      </c>
      <c r="AQ52" s="345">
        <v>0.3</v>
      </c>
      <c r="AR52" s="346">
        <v>-12.7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538</v>
      </c>
      <c r="AL53" s="325"/>
      <c r="AM53" s="333">
        <v>1093953</v>
      </c>
      <c r="AN53" s="334">
        <v>30108</v>
      </c>
      <c r="AO53" s="335">
        <v>15</v>
      </c>
      <c r="AP53" s="336">
        <v>51264</v>
      </c>
      <c r="AQ53" s="337">
        <v>8.1999999999999993</v>
      </c>
      <c r="AR53" s="338">
        <v>6.8</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537</v>
      </c>
      <c r="AM54" s="341">
        <v>820730</v>
      </c>
      <c r="AN54" s="342">
        <v>22588</v>
      </c>
      <c r="AO54" s="343">
        <v>21.6</v>
      </c>
      <c r="AP54" s="344">
        <v>26040</v>
      </c>
      <c r="AQ54" s="345">
        <v>4.5</v>
      </c>
      <c r="AR54" s="346">
        <v>17.100000000000001</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539</v>
      </c>
      <c r="AL55" s="325"/>
      <c r="AM55" s="333">
        <v>994686</v>
      </c>
      <c r="AN55" s="334">
        <v>27403</v>
      </c>
      <c r="AO55" s="335">
        <v>-9</v>
      </c>
      <c r="AP55" s="336">
        <v>52068</v>
      </c>
      <c r="AQ55" s="337">
        <v>1.6</v>
      </c>
      <c r="AR55" s="338">
        <v>-10.6</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537</v>
      </c>
      <c r="AM56" s="341">
        <v>628373</v>
      </c>
      <c r="AN56" s="342">
        <v>17312</v>
      </c>
      <c r="AO56" s="343">
        <v>-23.4</v>
      </c>
      <c r="AP56" s="344">
        <v>26936</v>
      </c>
      <c r="AQ56" s="345">
        <v>3.4</v>
      </c>
      <c r="AR56" s="346">
        <v>-26.8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540</v>
      </c>
      <c r="AL57" s="325"/>
      <c r="AM57" s="333">
        <v>1760757</v>
      </c>
      <c r="AN57" s="334">
        <v>48776</v>
      </c>
      <c r="AO57" s="335">
        <v>78</v>
      </c>
      <c r="AP57" s="336">
        <v>47161</v>
      </c>
      <c r="AQ57" s="337">
        <v>-9.4</v>
      </c>
      <c r="AR57" s="338">
        <v>87.4</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537</v>
      </c>
      <c r="AM58" s="341">
        <v>1560051</v>
      </c>
      <c r="AN58" s="342">
        <v>43216</v>
      </c>
      <c r="AO58" s="343">
        <v>149.6</v>
      </c>
      <c r="AP58" s="344">
        <v>24595</v>
      </c>
      <c r="AQ58" s="345">
        <v>-8.6999999999999993</v>
      </c>
      <c r="AR58" s="346">
        <v>158.30000000000001</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541</v>
      </c>
      <c r="AL59" s="325"/>
      <c r="AM59" s="333">
        <v>957788</v>
      </c>
      <c r="AN59" s="334">
        <v>26620</v>
      </c>
      <c r="AO59" s="335">
        <v>-45.4</v>
      </c>
      <c r="AP59" s="336">
        <v>43423</v>
      </c>
      <c r="AQ59" s="337">
        <v>-7.9</v>
      </c>
      <c r="AR59" s="338">
        <v>-37.5</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537</v>
      </c>
      <c r="AM60" s="341">
        <v>762421</v>
      </c>
      <c r="AN60" s="342">
        <v>21190</v>
      </c>
      <c r="AO60" s="343">
        <v>-51</v>
      </c>
      <c r="AP60" s="344">
        <v>22207</v>
      </c>
      <c r="AQ60" s="345">
        <v>-9.6999999999999993</v>
      </c>
      <c r="AR60" s="346">
        <v>-41.3</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542</v>
      </c>
      <c r="AL61" s="347"/>
      <c r="AM61" s="348">
        <v>1152554</v>
      </c>
      <c r="AN61" s="349">
        <v>31819</v>
      </c>
      <c r="AO61" s="350">
        <v>5.0999999999999996</v>
      </c>
      <c r="AP61" s="351">
        <v>48261</v>
      </c>
      <c r="AQ61" s="352">
        <v>-3.3</v>
      </c>
      <c r="AR61" s="338">
        <v>8.4</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537</v>
      </c>
      <c r="AM62" s="341">
        <v>889917</v>
      </c>
      <c r="AN62" s="342">
        <v>24577</v>
      </c>
      <c r="AO62" s="343">
        <v>16.899999999999999</v>
      </c>
      <c r="AP62" s="344">
        <v>24941</v>
      </c>
      <c r="AQ62" s="345">
        <v>-2</v>
      </c>
      <c r="AR62" s="346">
        <v>18.899999999999999</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OwxaJQW5vXU5wFrxl01CycZZDVUjzOQ3UyXuEMP1rRUWdzjfUIUNk2l70MRGwVAMF4JY29I0/yVrsRSSOyo3TQ==" saltValue="o+D+c2qDHitLyLyBhN2Xx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544</v>
      </c>
    </row>
    <row r="121" spans="125:125" ht="13.5" hidden="1" customHeight="1" x14ac:dyDescent="0.2">
      <c r="DU121" s="259"/>
    </row>
  </sheetData>
  <sheetProtection algorithmName="SHA-512" hashValue="aqRLfsVuwiCGbtMHUTV+0ak6M1mT7qv/W8h34GKPSEDMAC7OacuPo3+lL6wcOYia0SCaMHRB74rigo9WLc0AvA==" saltValue="JZ2zKDAsdDdj1fxA5fCO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545</v>
      </c>
    </row>
  </sheetData>
  <sheetProtection algorithmName="SHA-512" hashValue="8OMIYhYqhrWjPLMGy2EtuSZg1MlQQ09AOL4M67i3zbmwzkzmrBv2t2mZu53D/1PBTCc1u646mz+bGdSHRlpS5A==" saltValue="dD9UmpBfzbjvmaZQz3aj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546</v>
      </c>
      <c r="G46" s="8" t="s">
        <v>547</v>
      </c>
      <c r="H46" s="8" t="s">
        <v>548</v>
      </c>
      <c r="I46" s="8" t="s">
        <v>549</v>
      </c>
      <c r="J46" s="9" t="s">
        <v>550</v>
      </c>
    </row>
    <row r="47" spans="2:10" ht="57.75" customHeight="1" x14ac:dyDescent="0.2">
      <c r="B47" s="10"/>
      <c r="C47" s="1139" t="s">
        <v>3</v>
      </c>
      <c r="D47" s="1139"/>
      <c r="E47" s="1140"/>
      <c r="F47" s="11">
        <v>17.07</v>
      </c>
      <c r="G47" s="12">
        <v>23.94</v>
      </c>
      <c r="H47" s="12">
        <v>22.14</v>
      </c>
      <c r="I47" s="12">
        <v>26.47</v>
      </c>
      <c r="J47" s="13">
        <v>34.1</v>
      </c>
    </row>
    <row r="48" spans="2:10" ht="57.75" customHeight="1" x14ac:dyDescent="0.2">
      <c r="B48" s="14"/>
      <c r="C48" s="1141" t="s">
        <v>4</v>
      </c>
      <c r="D48" s="1141"/>
      <c r="E48" s="1142"/>
      <c r="F48" s="15">
        <v>7.75</v>
      </c>
      <c r="G48" s="16">
        <v>9.01</v>
      </c>
      <c r="H48" s="16">
        <v>10.94</v>
      </c>
      <c r="I48" s="16">
        <v>11.03</v>
      </c>
      <c r="J48" s="17">
        <v>11.68</v>
      </c>
    </row>
    <row r="49" spans="2:10" ht="57.75" customHeight="1" thickBot="1" x14ac:dyDescent="0.25">
      <c r="B49" s="18"/>
      <c r="C49" s="1143" t="s">
        <v>5</v>
      </c>
      <c r="D49" s="1143"/>
      <c r="E49" s="1144"/>
      <c r="F49" s="19" t="s">
        <v>551</v>
      </c>
      <c r="G49" s="20">
        <v>4.03</v>
      </c>
      <c r="H49" s="20" t="s">
        <v>552</v>
      </c>
      <c r="I49" s="20">
        <v>0.56000000000000005</v>
      </c>
      <c r="J49" s="21">
        <v>1.67</v>
      </c>
    </row>
    <row r="50" spans="2:10" ht="13" x14ac:dyDescent="0.2"/>
  </sheetData>
  <sheetProtection algorithmName="SHA-512" hashValue="7bGG4aNDznVXM/diZBCEEBnSc6YFmwLpZOQmll5f1D8wByMJlOJj9T/v5IOgg1CcHUNpw35FTVw1VA9b5MMbFA==" saltValue="LwMt8W5WrPGbGE7s+AT3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2024-03-19T00:45:22Z</cp:lastPrinted>
  <dcterms:created xsi:type="dcterms:W3CDTF">2024-02-05T00:31:49Z</dcterms:created>
  <dcterms:modified xsi:type="dcterms:W3CDTF">2024-03-19T02:44:49Z</dcterms:modified>
  <cp:category/>
</cp:coreProperties>
</file>