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
    </mc:Choice>
  </mc:AlternateContent>
  <xr:revisionPtr revIDLastSave="0" documentId="13_ncr:1_{EC2CFE26-752F-438A-814C-FBD622CED880}"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C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l="1"/>
  <c r="AM35" i="10" l="1"/>
  <c r="AM36" i="10" s="1"/>
  <c r="BE34" i="10" s="1"/>
  <c r="BE35" i="10" s="1"/>
  <c r="BE36" i="10" s="1"/>
  <c r="BE37"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<sst xmlns="http://schemas.openxmlformats.org/spreadsheetml/2006/main" count="1092" uniqueCount="598">
  <si>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</si>
  <si>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</si>
  <si>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</si>
  <si>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</si>
  <si>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</si>
  <si>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</si>
  <si>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</si>
  <si>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</si>
  <si>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</si>
  <si>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</si>
  <si>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</si>
  <si>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</si>
  <si>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</si>
  <si>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</si>
  <si>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</si>
  <si>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</si>
  <si>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</si>
  <si>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</si>
  <si>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</si>
  <si>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</si>
  <si>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</si>
  <si>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</si>
  <si>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</si>
  <si>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</si>
  <si>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</si>
  <si>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</si>
  <si>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</si>
  <si>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</si>
  <si>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</si>
  <si>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</si>
  <si>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</si>
  <si>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</si>
  <si>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</si>
  <si>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</si>
  <si>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</si>
  <si>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</si>
  <si>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</si>
  <si>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</si>
  <si>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</si>
  <si>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</si>
  <si>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</si>
  <si>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</si>
  <si>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</si>
  <si>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</si>
  <si>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</si>
  <si>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</si>
  <si>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</si>
  <si>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</si>
  <si>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</si>
  <si>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</si>
  <si>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</si>
  <si>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</si>
  <si>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</si>
  <si>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</si>
  <si>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</si>
  <si>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</si>
  <si>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</si>
  <si>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</si>
  <si>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</si>
  <si>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</si>
  <si>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</si>
  <si>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</si>
  <si>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</si>
  <si>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</si>
  <si>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</si>
  <si>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</si>
  <si>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</si>
  <si>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</si>
  <si>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</si>
  <si>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</si>
  <si>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</si>
  <si>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</si>
  <si>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</si>
  <si>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</si>
  <si>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</si>
  <si>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</si>
  <si>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</si>
  <si>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</si>
  <si>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</si>
  <si>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</si>
  <si>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</si>
  <si>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</si>
  <si>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</si>
  <si>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</si>
  <si>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</si>
  <si>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</si>
  <si>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</si>
  <si>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</si>
  <si>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</si>
  <si>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</si>
  <si>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</si>
  <si>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</si>
  <si>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</si>
  <si>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</si>
  <si>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</si>
  <si>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</si>
  <si>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</si>
  <si>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</si>
  <si>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</si>
  <si>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</si>
  <si>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中之条町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</si>
  <si>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</si>
  <si>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</si>
  <si>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</si>
  <si>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</si>
  <si>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</si>
  <si>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</si>
  <si>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</si>
  <si>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</si>
  <si>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</si>
  <si>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</si>
  <si>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</si>
  <si>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</si>
  <si>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</si>
  <si>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</si>
  <si>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</si>
  <si>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</si>
  <si>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</si>
  <si>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</si>
  <si>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</si>
  <si>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</si>
  <si>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</si>
  <si>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</si>
  <si>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</si>
  <si>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</si>
  <si>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</si>
  <si>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</si>
  <si>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</si>
  <si>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</si>
  <si>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</si>
  <si>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</si>
  <si>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</si>
  <si>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</si>
  <si>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</si>
  <si>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</si>
  <si>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</si>
  <si>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</si>
  <si>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</si>
  <si>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</si>
  <si>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</si>
  <si>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</si>
  <si>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</si>
  <si>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</si>
  <si>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</si>
  <si>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</si>
  <si>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</si>
  <si>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</si>
  <si>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</si>
  <si>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</si>
  <si>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</si>
  <si>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</si>
  <si>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</si>
  <si>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</si>
  <si>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</si>
  <si>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</si>
  <si>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</si>
  <si>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</si>
  <si>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</si>
  <si>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</si>
  <si>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</si>
  <si>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</si>
  <si>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</si>
  <si>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</si>
  <si>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</si>
  <si>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</si>
  <si>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</si>
  <si>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</si>
  <si>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</si>
  <si>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</si>
  <si>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</si>
  <si>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</si>
  <si>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</si>
  <si>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</si>
  <si>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</si>
  <si>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</si>
  <si>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</si>
  <si>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</si>
  <si>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</si>
  <si>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</si>
  <si>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</si>
  <si>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</si>
  <si>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</si>
  <si>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</si>
  <si>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</si>
  <si>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</si>
  <si>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</si>
  <si>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</si>
  <si>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</si>
  <si>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</si>
  <si>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</si>
  <si>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</si>
  <si>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</si>
  <si>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</si>
  <si>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</si>
  <si>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</si>
  <si>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</si>
  <si>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</si>
  <si>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</si>
  <si>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</si>
  <si>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</si>
  <si>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</si>
  <si>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</si>
  <si>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</si>
  <si>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</si>
  <si>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</si>
  <si>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</si>
  <si>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</si>
  <si>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</si>
  <si>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</si>
  <si>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</si>
  <si>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</si>
  <si>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</si>
  <si>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</si>
  <si>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</si>
  <si>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</si>
  <si>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</si>
  <si>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群馬県中之条町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</si>
  <si>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</si>
  <si>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</si>
  <si>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</si>
  <si>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</si>
  <si>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</si>
  <si>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</si>
  <si>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</si>
  <si>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</si>
  <si>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</si>
  <si>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</si>
  <si>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</si>
  <si>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</si>
  <si>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</si>
  <si>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</si>
  <si>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</si>
  <si>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</si>
  <si>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</si>
  <si>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</si>
  <si>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</si>
  <si>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</si>
  <si>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</si>
  <si>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</si>
  <si>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</si>
  <si>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</si>
  <si>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</si>
  <si>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</si>
  <si>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</si>
  <si>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</si>
  <si>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</si>
  <si>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</si>
  <si>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</si>
  <si>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</si>
  <si>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</si>
  <si>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</si>
  <si>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</si>
  <si>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</si>
  <si>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</si>
  <si>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</si>
  <si>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</si>
  <si>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</si>
  <si>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</si>
  <si>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</si>
  <si>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</si>
  <si>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</si>
  <si>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</si>
  <si>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</si>
  <si>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</si>
  <si>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</si>
  <si>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</si>
  <si>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</si>
  <si>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</si>
  <si>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</si>
  <si>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</si>
  <si>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</si>
  <si>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</si>
  <si>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</si>
  <si>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</si>
  <si>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</si>
  <si>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</si>
  <si>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</si>
  <si>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</si>
  <si>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</si>
  <si>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</si>
  <si>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</si>
  <si>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</si>
  <si>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</si>
  <si>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</si>
  <si>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</si>
  <si>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</si>
  <si>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</si>
  <si>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</si>
  <si>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</si>
  <si>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</si>
  <si>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</si>
  <si>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</si>
  <si>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</si>
  <si>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</si>
  <si>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</si>
  <si>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</si>
  <si>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</si>
  <si>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</si>
  <si>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</si>
  <si>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</si>
  <si>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</si>
  <si>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</si>
  <si>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</si>
  <si>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</si>
  <si>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</si>
  <si>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</si>
  <si>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</si>
  <si>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</si>
  <si>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</si>
  <si>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</si>
  <si>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</si>
  <si>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</si>
  <si>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</si>
  <si>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</si>
  <si>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</si>
  <si>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</si>
  <si>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</si>
  <si>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</si>
  <si>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</si>
  <si>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</si>
  <si>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</si>
  <si>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</si>
  <si>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</si>
  <si>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</si>
  <si>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</si>
  <si>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</si>
  <si>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</si>
  <si>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</si>
  <si>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</si>
  <si>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</si>
  <si>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</si>
  <si>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</si>
  <si>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</si>
  <si>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</si>
  <si>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</si>
  <si>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</si>
  <si>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</si>
  <si>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</si>
  <si>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</si>
  <si>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</si>
  <si>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</si>
  <si>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</si>
  <si>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</si>
  <si>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</si>
  <si>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</si>
  <si>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</si>
  <si>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</si>
  <si>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</si>
  <si>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</si>
  <si>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</si>
  <si>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</si>
  <si>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</si>
  <si>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</si>
  <si>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</si>
  <si>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</si>
  <si>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</si>
  <si>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</si>
  <si>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</si>
  <si>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</si>
  <si>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</si>
  <si>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</si>
  <si>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</si>
  <si>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</si>
  <si>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</si>
  <si>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</si>
  <si>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</si>
  <si>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</si>
  <si>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</si>
  <si>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群馬県中之条町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</si>
  <si>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</si>
  <si>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</si>
  <si>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</si>
  <si>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</si>
  <si>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</si>
  <si>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</si>
  <si>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</si>
  <si>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</si>
  <si>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</si>
  <si>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</si>
  <si>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</si>
  <si>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</si>
  <si>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</si>
  <si>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</si>
  <si>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</si>
  <si>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</si>
  <si>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</si>
  <si>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</si>
  <si>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</si>
  <si>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</si>
  <si>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四万へき地診療所事業特別会計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</si>
  <si>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</si>
  <si>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</si>
  <si>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</si>
  <si>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</si>
  <si>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</si>
  <si>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</si>
  <si>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</si>
  <si>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</si>
  <si>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</si>
  <si>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</si>
  <si>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</si>
  <si>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</si>
  <si>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</si>
  <si>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</si>
  <si>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</si>
  <si>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</si>
  <si>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介護老人保健施設ゆうあい荘事業特別会計</t>
    <phoneticPr fontId="5"/>
  </si>
  <si>
    <t>自動車教習所事業会計</t>
    <phoneticPr fontId="5"/>
  </si>
  <si>
    <t>法適用企業</t>
    <phoneticPr fontId="5"/>
  </si>
  <si>
    <t>上水道事業会計</t>
    <phoneticPr fontId="5"/>
  </si>
  <si>
    <t>簡易水道事業会計</t>
    <phoneticPr fontId="5"/>
  </si>
  <si>
    <t>下水道事業特別会計</t>
    <phoneticPr fontId="5"/>
  </si>
  <si>
    <t>法非適用企業</t>
    <phoneticPr fontId="5"/>
  </si>
  <si>
    <t>農業集落排水事業特別会計</t>
    <phoneticPr fontId="5"/>
  </si>
  <si>
    <t>簡易水道事業特別会計</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</si>
  <si>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</si>
  <si>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</si>
  <si>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</si>
  <si>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</si>
  <si>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</si>
  <si>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</si>
  <si>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</si>
  <si>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</si>
  <si>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</si>
  <si>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</si>
  <si>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</si>
  <si>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</si>
  <si>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</si>
  <si>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</si>
  <si>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</si>
  <si>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</si>
  <si>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</si>
  <si>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</si>
  <si>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</si>
  <si>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</si>
  <si>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</si>
  <si>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</si>
  <si>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</si>
  <si>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</si>
  <si>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</si>
  <si>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</si>
  <si>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</si>
  <si>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</si>
  <si>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</si>
  <si>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</si>
  <si>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</si>
  <si>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</si>
  <si>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</si>
  <si>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</si>
  <si>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</si>
  <si>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</si>
  <si>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</si>
  <si>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</si>
  <si>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</si>
  <si>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</si>
  <si>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</si>
  <si>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</si>
  <si>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</si>
  <si>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</si>
  <si>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</si>
  <si>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</si>
  <si>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</si>
  <si>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</si>
  <si>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</si>
  <si>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</si>
  <si>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</si>
  <si>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</si>
  <si>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</si>
  <si>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</si>
  <si>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</si>
  <si>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</si>
  <si>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</si>
  <si>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</si>
  <si>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</si>
  <si>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</si>
  <si>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</si>
  <si>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</si>
  <si>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</si>
  <si>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</si>
  <si>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</si>
  <si>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</si>
  <si>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</si>
  <si>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</si>
  <si>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</si>
  <si>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</si>
  <si>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</si>
  <si>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</si>
  <si>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</si>
  <si>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</si>
  <si>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</si>
  <si>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</si>
  <si>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</si>
  <si>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</si>
  <si>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</si>
  <si>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</si>
  <si>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</si>
  <si>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</si>
  <si>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</si>
  <si>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</si>
  <si>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</si>
  <si>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</si>
  <si>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</si>
  <si>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</si>
  <si>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</si>
  <si>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</si>
  <si>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</si>
  <si>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</si>
  <si>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</si>
  <si>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</si>
  <si>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</si>
  <si>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</si>
  <si>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</si>
  <si>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</si>
  <si>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</si>
  <si>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</si>
  <si>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</si>
  <si>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</si>
  <si>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</si>
  <si>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</si>
  <si>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</si>
  <si>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</si>
  <si>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</si>
  <si>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</si>
  <si>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</si>
  <si>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</si>
  <si>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</si>
  <si>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</si>
  <si>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</si>
  <si>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</si>
  <si>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</si>
  <si>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</si>
  <si>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</si>
  <si>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</si>
  <si>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</si>
  <si>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</si>
  <si>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</si>
  <si>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</si>
  <si>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</si>
  <si>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</si>
  <si>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</si>
  <si>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</si>
  <si>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</si>
  <si>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</si>
  <si>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</si>
  <si>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</si>
  <si>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</si>
  <si>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</si>
  <si>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</si>
  <si>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</si>
  <si>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</si>
  <si>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</si>
  <si>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</si>
  <si>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</si>
  <si>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</si>
  <si>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</si>
  <si>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</si>
  <si>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</si>
  <si>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</si>
  <si>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7.46</t>
  </si>
  <si>
    <t>▲ 8.19</t>
  </si>
  <si>
    <t>一般会計</t>
  </si>
  <si>
    <t>上水道事業会計</t>
  </si>
  <si>
    <t>簡易水道事業会計</t>
  </si>
  <si>
    <t>介護保険特別会計</t>
  </si>
  <si>
    <t>自動車教習所事業会計</t>
  </si>
  <si>
    <t>国民健康保険特別会計</t>
  </si>
  <si>
    <t>発電事業特別会計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</si>
  <si>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</si>
  <si>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</si>
  <si>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</si>
  <si>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</si>
  <si>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</si>
  <si>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</si>
  <si>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</si>
  <si>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</si>
  <si>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</si>
  <si>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</si>
  <si>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吾妻東部衛生施設組合</t>
  </si>
  <si>
    <t>吾妻広域町村圏振興整備組合（一般会計）</t>
  </si>
  <si>
    <t>吾妻広域町村圏振興整備組合（病院事業）</t>
  </si>
  <si>
    <t>群馬県後期高齢者医療広域連合（一般会計）</t>
  </si>
  <si>
    <t>群馬県後期高齢者医療広域連合（事業会計）</t>
  </si>
  <si>
    <t>群馬県市町村会館管理組合</t>
  </si>
  <si>
    <t>烏帽子山植林組合</t>
  </si>
  <si>
    <t>西吾妻福祉病院組合</t>
  </si>
  <si>
    <t>西吾妻環境衛生施設組合</t>
  </si>
  <si>
    <t>吾妻環境施設組合</t>
  </si>
  <si>
    <t>ふるさと思いやり基金</t>
    <phoneticPr fontId="5"/>
  </si>
  <si>
    <t>地域づくり推進事業基金</t>
    <phoneticPr fontId="2"/>
  </si>
  <si>
    <t>地域福祉基金</t>
    <phoneticPr fontId="2"/>
  </si>
  <si>
    <t>国民宿舎施設管理基金</t>
    <phoneticPr fontId="2"/>
  </si>
  <si>
    <t>四万清流の湯整備基金</t>
    <phoneticPr fontId="2"/>
  </si>
  <si>
    <t>中之条電力</t>
  </si>
  <si>
    <t>　　　　－</t>
  </si>
  <si>
    <t>-</t>
    <phoneticPr fontId="2"/>
  </si>
  <si>
    <t>-</t>
    <phoneticPr fontId="2"/>
  </si>
  <si>
    <t>－</t>
    <phoneticPr fontId="2"/>
  </si>
  <si>
    <t>群馬県市町村総合事務組合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</si>
</sst>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517F-4532-AD41-89A8F84BD2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116085</c:v>
                </c:pt>
                <c:pt idx="1">
                  <c:v>110780</c:v>
                </c:pt>
                <c:pt idx="2">
                  <c:v>89246</c:v>
                </c:pt>
                <c:pt idx="3">
                  <c:v>52403</c:v>
                </c:pt>
                <c:pt idx="4">
                  <c:v>71094</c:v>
                </c:pt>
              </c:numCache>
            </c:numRef>
          </c:val>
          <c:smooth val="0"/>
          <c:extLst>
            <c:ext xmlns:c16="http://schemas.microsoft.com/office/drawing/2014/chart" uri="{C3380CC4-5D6E-409C-BE32-E72D297353CC}">
              <c16:uniqueId val="{00000001-517F-4532-AD41-89A8F84BD20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c:v>
                </c:pt>
                <c:pt idx="1">
                  <c:v>8.43</c:v>
                </c:pt>
                <c:pt idx="2">
                  <c:v>11.92</c:v>
                </c:pt>
                <c:pt idx="3">
                  <c:v>10.95</c:v>
                </c:pt>
                <c:pt idx="4">
                  <c:v>8.11</c:v>
                </c:pt>
              </c:numCache>
            </c:numRef>
          </c:val>
          <c:extLst>
            <c:ext xmlns:c16="http://schemas.microsoft.com/office/drawing/2014/chart" uri="{C3380CC4-5D6E-409C-BE32-E72D297353CC}">
              <c16:uniqueId val="{00000000-8BDD-4611-93CF-EC6F86F43B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131.69999999999999</c:v>
                </c:pt>
                <c:pt idx="1">
                  <c:v>126.81</c:v>
                </c:pt>
                <c:pt idx="2">
                  <c:v>118.76</c:v>
                </c:pt>
                <c:pt idx="3">
                  <c:v>121.21</c:v>
                </c:pt>
                <c:pt idx="4">
                  <c:v>127.05</c:v>
                </c:pt>
              </c:numCache>
            </c:numRef>
          </c:val>
          <c:extLst>
            <c:ext xmlns:c16="http://schemas.microsoft.com/office/drawing/2014/chart" uri="{C3380CC4-5D6E-409C-BE32-E72D297353CC}">
              <c16:uniqueId val="{00000001-8BDD-4611-93CF-EC6F86F43B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10.16</c:v>
                </c:pt>
                <c:pt idx="1">
                  <c:v>-7.46</c:v>
                </c:pt>
                <c:pt idx="2">
                  <c:v>1.93</c:v>
                </c:pt>
                <c:pt idx="3">
                  <c:v>4.18</c:v>
                </c:pt>
                <c:pt idx="4">
                  <c:v>-8.19</c:v>
                </c:pt>
              </c:numCache>
            </c:numRef>
          </c:val>
          <c:smooth val="0"/>
          <c:extLst>
            <c:ext xmlns:c16="http://schemas.microsoft.com/office/drawing/2014/chart" uri="{C3380CC4-5D6E-409C-BE32-E72D297353CC}">
              <c16:uniqueId val="{00000002-8BDD-4611-93CF-EC6F86F43B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0.88</c:v>
                </c:pt>
                <c:pt idx="2">
                  <c:v>#N/A</c:v>
                </c:pt>
                <c:pt idx="3">
                  <c:v>0.89</c:v>
                </c:pt>
                <c:pt idx="4">
                  <c:v>#N/A</c:v>
                </c:pt>
                <c:pt idx="5">
                  <c:v>0.77</c:v>
                </c:pt>
                <c:pt idx="6">
                  <c:v>#N/A</c:v>
                </c:pt>
                <c:pt idx="7">
                  <c:v>0.59</c:v>
                </c:pt>
                <c:pt idx="8">
                  <c:v>#N/A</c:v>
                </c:pt>
                <c:pt idx="9">
                  <c:v>0.48</c:v>
                </c:pt>
              </c:numCache>
            </c:numRef>
          </c:val>
          <c:extLst>
            <c:ext xmlns:c16="http://schemas.microsoft.com/office/drawing/2014/chart" uri="{C3380CC4-5D6E-409C-BE32-E72D297353CC}">
              <c16:uniqueId val="{00000000-6FE0-423B-9277-C4CC2112BF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E0-423B-9277-C4CC2112BF4D}"/>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0.84</c:v>
                </c:pt>
                <c:pt idx="2">
                  <c:v>#N/A</c:v>
                </c:pt>
                <c:pt idx="3">
                  <c:v>0.89</c:v>
                </c:pt>
                <c:pt idx="4">
                  <c:v>#N/A</c:v>
                </c:pt>
                <c:pt idx="5">
                  <c:v>0.85</c:v>
                </c:pt>
                <c:pt idx="6">
                  <c:v>#N/A</c:v>
                </c:pt>
                <c:pt idx="7">
                  <c:v>0.85</c:v>
                </c:pt>
                <c:pt idx="8">
                  <c:v>#N/A</c:v>
                </c:pt>
                <c:pt idx="9">
                  <c:v>0.4</c:v>
                </c:pt>
              </c:numCache>
            </c:numRef>
          </c:val>
          <c:extLst>
            <c:ext xmlns:c16="http://schemas.microsoft.com/office/drawing/2014/chart" uri="{C3380CC4-5D6E-409C-BE32-E72D297353CC}">
              <c16:uniqueId val="{00000002-6FE0-423B-9277-C4CC2112BF4D}"/>
            </c:ext>
          </c:extLst>
        </c:ser>
        <c:ser>
          <c:idx val="3"/>
          <c:order val="3"/>
          <c:tx>
            <c:strRef>
              <c:f>データシート!$A$30</c:f>
              <c:strCache>
                <c:ptCount val="1"/>
                <c:pt idx="0">
                  <c:v>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0.82</c:v>
                </c:pt>
                <c:pt idx="2">
                  <c:v>#N/A</c:v>
                </c:pt>
                <c:pt idx="3">
                  <c:v>0.86</c:v>
                </c:pt>
                <c:pt idx="4">
                  <c:v>#N/A</c:v>
                </c:pt>
                <c:pt idx="5">
                  <c:v>0.82</c:v>
                </c:pt>
                <c:pt idx="6">
                  <c:v>#N/A</c:v>
                </c:pt>
                <c:pt idx="7">
                  <c:v>0.76</c:v>
                </c:pt>
                <c:pt idx="8">
                  <c:v>#N/A</c:v>
                </c:pt>
                <c:pt idx="9">
                  <c:v>0.67</c:v>
                </c:pt>
              </c:numCache>
            </c:numRef>
          </c:val>
          <c:extLst>
            <c:ext xmlns:c16="http://schemas.microsoft.com/office/drawing/2014/chart" uri="{C3380CC4-5D6E-409C-BE32-E72D297353CC}">
              <c16:uniqueId val="{00000003-6FE0-423B-9277-C4CC2112BF4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0.57999999999999996</c:v>
                </c:pt>
                <c:pt idx="4">
                  <c:v>#N/A</c:v>
                </c:pt>
                <c:pt idx="5">
                  <c:v>0.88</c:v>
                </c:pt>
                <c:pt idx="6">
                  <c:v>#N/A</c:v>
                </c:pt>
                <c:pt idx="7">
                  <c:v>1.18</c:v>
                </c:pt>
                <c:pt idx="8">
                  <c:v>#N/A</c:v>
                </c:pt>
                <c:pt idx="9">
                  <c:v>1.67</c:v>
                </c:pt>
              </c:numCache>
            </c:numRef>
          </c:val>
          <c:extLst>
            <c:ext xmlns:c16="http://schemas.microsoft.com/office/drawing/2014/chart" uri="{C3380CC4-5D6E-409C-BE32-E72D297353CC}">
              <c16:uniqueId val="{00000004-6FE0-423B-9277-C4CC2112BF4D}"/>
            </c:ext>
          </c:extLst>
        </c:ser>
        <c:ser>
          <c:idx val="5"/>
          <c:order val="5"/>
          <c:tx>
            <c:strRef>
              <c:f>データシート!$A$32</c:f>
              <c:strCache>
                <c:ptCount val="1"/>
                <c:pt idx="0">
                  <c:v>自動車教習所事業会計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c:v>
                </c:pt>
                <c:pt idx="2">
                  <c:v>#N/A</c:v>
                </c:pt>
                <c:pt idx="3">
                  <c:v>1.68</c:v>
                </c:pt>
                <c:pt idx="4">
                  <c:v>#N/A</c:v>
                </c:pt>
                <c:pt idx="5">
                  <c:v>1.7</c:v>
                </c:pt>
                <c:pt idx="6">
                  <c:v>#N/A</c:v>
                </c:pt>
                <c:pt idx="7">
                  <c:v>1.64</c:v>
                </c:pt>
                <c:pt idx="8">
                  <c:v>#N/A</c:v>
                </c:pt>
                <c:pt idx="9">
                  <c:v>1.71</c:v>
                </c:pt>
              </c:numCache>
            </c:numRef>
          </c:val>
          <c:extLst>
            <c:ext xmlns:c16="http://schemas.microsoft.com/office/drawing/2014/chart" uri="{C3380CC4-5D6E-409C-BE32-E72D297353CC}">
              <c16:uniqueId val="{00000005-6FE0-423B-9277-C4CC2112BF4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1.32</c:v>
                </c:pt>
                <c:pt idx="2">
                  <c:v>#N/A</c:v>
                </c:pt>
                <c:pt idx="3">
                  <c:v>1.44</c:v>
                </c:pt>
                <c:pt idx="4">
                  <c:v>#N/A</c:v>
                </c:pt>
                <c:pt idx="5">
                  <c:v>1.93</c:v>
                </c:pt>
                <c:pt idx="6">
                  <c:v>#N/A</c:v>
                </c:pt>
                <c:pt idx="7">
                  <c:v>2.58</c:v>
                </c:pt>
                <c:pt idx="8">
                  <c:v>#N/A</c:v>
                </c:pt>
                <c:pt idx="9">
                  <c:v>2.15</c:v>
                </c:pt>
              </c:numCache>
            </c:numRef>
          </c:val>
          <c:extLst>
            <c:ext xmlns:c16="http://schemas.microsoft.com/office/drawing/2014/chart" uri="{C3380CC4-5D6E-409C-BE32-E72D297353CC}">
              <c16:uniqueId val="{00000006-6FE0-423B-9277-C4CC2112BF4D}"/>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5.51</c:v>
                </c:pt>
                <c:pt idx="2">
                  <c:v>#N/A</c:v>
                </c:pt>
                <c:pt idx="3">
                  <c:v>5.03</c:v>
                </c:pt>
                <c:pt idx="4">
                  <c:v>#N/A</c:v>
                </c:pt>
                <c:pt idx="5">
                  <c:v>4.22</c:v>
                </c:pt>
                <c:pt idx="6">
                  <c:v>#N/A</c:v>
                </c:pt>
                <c:pt idx="7">
                  <c:v>3.64</c:v>
                </c:pt>
                <c:pt idx="8">
                  <c:v>#N/A</c:v>
                </c:pt>
                <c:pt idx="9">
                  <c:v>3.48</c:v>
                </c:pt>
              </c:numCache>
            </c:numRef>
          </c:val>
          <c:extLst>
            <c:ext xmlns:c16="http://schemas.microsoft.com/office/drawing/2014/chart" uri="{C3380CC4-5D6E-409C-BE32-E72D297353CC}">
              <c16:uniqueId val="{00000007-6FE0-423B-9277-C4CC2112BF4D}"/>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5.69</c:v>
                </c:pt>
                <c:pt idx="2">
                  <c:v>#N/A</c:v>
                </c:pt>
                <c:pt idx="3">
                  <c:v>5.52</c:v>
                </c:pt>
                <c:pt idx="4">
                  <c:v>#N/A</c:v>
                </c:pt>
                <c:pt idx="5">
                  <c:v>5.55</c:v>
                </c:pt>
                <c:pt idx="6">
                  <c:v>#N/A</c:v>
                </c:pt>
                <c:pt idx="7">
                  <c:v>5.53</c:v>
                </c:pt>
                <c:pt idx="8">
                  <c:v>#N/A</c:v>
                </c:pt>
                <c:pt idx="9">
                  <c:v>5.76</c:v>
                </c:pt>
              </c:numCache>
            </c:numRef>
          </c:val>
          <c:extLst>
            <c:ext xmlns:c16="http://schemas.microsoft.com/office/drawing/2014/chart" uri="{C3380CC4-5D6E-409C-BE32-E72D297353CC}">
              <c16:uniqueId val="{00000008-6FE0-423B-9277-C4CC2112BF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11.83</c:v>
                </c:pt>
                <c:pt idx="2">
                  <c:v>#N/A</c:v>
                </c:pt>
                <c:pt idx="3">
                  <c:v>8.27</c:v>
                </c:pt>
                <c:pt idx="4">
                  <c:v>#N/A</c:v>
                </c:pt>
                <c:pt idx="5">
                  <c:v>11.78</c:v>
                </c:pt>
                <c:pt idx="6">
                  <c:v>#N/A</c:v>
                </c:pt>
                <c:pt idx="7">
                  <c:v>10.72</c:v>
                </c:pt>
                <c:pt idx="8">
                  <c:v>#N/A</c:v>
                </c:pt>
                <c:pt idx="9">
                  <c:v>7.87</c:v>
                </c:pt>
              </c:numCache>
            </c:numRef>
          </c:val>
          <c:extLst>
            <c:ext xmlns:c16="http://schemas.microsoft.com/office/drawing/2014/chart" uri="{C3380CC4-5D6E-409C-BE32-E72D297353CC}">
              <c16:uniqueId val="{00000009-6FE0-423B-9277-C4CC2112BF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958</c:v>
                </c:pt>
                <c:pt idx="5">
                  <c:v>1010</c:v>
                </c:pt>
                <c:pt idx="8">
                  <c:v>1044</c:v>
                </c:pt>
                <c:pt idx="11">
                  <c:v>1123</c:v>
                </c:pt>
                <c:pt idx="14">
                  <c:v>1094</c:v>
                </c:pt>
              </c:numCache>
            </c:numRef>
          </c:val>
          <c:extLst>
            <c:ext xmlns:c16="http://schemas.microsoft.com/office/drawing/2014/chart" uri="{C3380CC4-5D6E-409C-BE32-E72D297353CC}">
              <c16:uniqueId val="{00000000-0413-4C6D-B176-02CC8D2C58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13-4C6D-B176-02CC8D2C58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33</c:v>
                </c:pt>
                <c:pt idx="6">
                  <c:v>0</c:v>
                </c:pt>
                <c:pt idx="9">
                  <c:v>0</c:v>
                </c:pt>
                <c:pt idx="12">
                  <c:v>0</c:v>
                </c:pt>
              </c:numCache>
            </c:numRef>
          </c:val>
          <c:extLst>
            <c:ext xmlns:c16="http://schemas.microsoft.com/office/drawing/2014/chart" uri="{C3380CC4-5D6E-409C-BE32-E72D297353CC}">
              <c16:uniqueId val="{00000002-0413-4C6D-B176-02CC8D2C58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100</c:v>
                </c:pt>
                <c:pt idx="3">
                  <c:v>99</c:v>
                </c:pt>
                <c:pt idx="6">
                  <c:v>100</c:v>
                </c:pt>
                <c:pt idx="9">
                  <c:v>110</c:v>
                </c:pt>
                <c:pt idx="12">
                  <c:v>105</c:v>
                </c:pt>
              </c:numCache>
            </c:numRef>
          </c:val>
          <c:extLst>
            <c:ext xmlns:c16="http://schemas.microsoft.com/office/drawing/2014/chart" uri="{C3380CC4-5D6E-409C-BE32-E72D297353CC}">
              <c16:uniqueId val="{00000003-0413-4C6D-B176-02CC8D2C58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456</c:v>
                </c:pt>
                <c:pt idx="3">
                  <c:v>460</c:v>
                </c:pt>
                <c:pt idx="6">
                  <c:v>470</c:v>
                </c:pt>
                <c:pt idx="9">
                  <c:v>483</c:v>
                </c:pt>
                <c:pt idx="12">
                  <c:v>495</c:v>
                </c:pt>
              </c:numCache>
            </c:numRef>
          </c:val>
          <c:extLst>
            <c:ext xmlns:c16="http://schemas.microsoft.com/office/drawing/2014/chart" uri="{C3380CC4-5D6E-409C-BE32-E72D297353CC}">
              <c16:uniqueId val="{00000004-0413-4C6D-B176-02CC8D2C58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13-4C6D-B176-02CC8D2C58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13-4C6D-B176-02CC8D2C58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846</c:v>
                </c:pt>
                <c:pt idx="3">
                  <c:v>956</c:v>
                </c:pt>
                <c:pt idx="6">
                  <c:v>1060</c:v>
                </c:pt>
                <c:pt idx="9">
                  <c:v>1156</c:v>
                </c:pt>
                <c:pt idx="12">
                  <c:v>1179</c:v>
                </c:pt>
              </c:numCache>
            </c:numRef>
          </c:val>
          <c:extLst>
            <c:ext xmlns:c16="http://schemas.microsoft.com/office/drawing/2014/chart" uri="{C3380CC4-5D6E-409C-BE32-E72D297353CC}">
              <c16:uniqueId val="{00000007-0413-4C6D-B176-02CC8D2C58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477</c:v>
                </c:pt>
                <c:pt idx="2">
                  <c:v>#N/A</c:v>
                </c:pt>
                <c:pt idx="3">
                  <c:v>#N/A</c:v>
                </c:pt>
                <c:pt idx="4">
                  <c:v>538</c:v>
                </c:pt>
                <c:pt idx="5">
                  <c:v>#N/A</c:v>
                </c:pt>
                <c:pt idx="6">
                  <c:v>#N/A</c:v>
                </c:pt>
                <c:pt idx="7">
                  <c:v>586</c:v>
                </c:pt>
                <c:pt idx="8">
                  <c:v>#N/A</c:v>
                </c:pt>
                <c:pt idx="9">
                  <c:v>#N/A</c:v>
                </c:pt>
                <c:pt idx="10">
                  <c:v>626</c:v>
                </c:pt>
                <c:pt idx="11">
                  <c:v>#N/A</c:v>
                </c:pt>
                <c:pt idx="12">
                  <c:v>#N/A</c:v>
                </c:pt>
                <c:pt idx="13">
                  <c:v>685</c:v>
                </c:pt>
                <c:pt idx="14">
                  <c:v>#N/A</c:v>
                </c:pt>
              </c:numCache>
            </c:numRef>
          </c:val>
          <c:smooth val="0"/>
          <c:extLst>
            <c:ext xmlns:c16="http://schemas.microsoft.com/office/drawing/2014/chart" uri="{C3380CC4-5D6E-409C-BE32-E72D297353CC}">
              <c16:uniqueId val="{00000008-0413-4C6D-B176-02CC8D2C58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9888</c:v>
                </c:pt>
                <c:pt idx="5">
                  <c:v>10449</c:v>
                </c:pt>
                <c:pt idx="8">
                  <c:v>10418</c:v>
                </c:pt>
                <c:pt idx="11">
                  <c:v>9697</c:v>
                </c:pt>
                <c:pt idx="14">
                  <c:v>8826</c:v>
                </c:pt>
              </c:numCache>
            </c:numRef>
          </c:val>
          <c:extLst>
            <c:ext xmlns:c16="http://schemas.microsoft.com/office/drawing/2014/chart" uri="{C3380CC4-5D6E-409C-BE32-E72D297353CC}">
              <c16:uniqueId val="{00000000-CB64-427A-A216-CD6E0F8CE5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396</c:v>
                </c:pt>
                <c:pt idx="5">
                  <c:v>348</c:v>
                </c:pt>
                <c:pt idx="8">
                  <c:v>326</c:v>
                </c:pt>
                <c:pt idx="11">
                  <c:v>293</c:v>
                </c:pt>
                <c:pt idx="14">
                  <c:v>260</c:v>
                </c:pt>
              </c:numCache>
            </c:numRef>
          </c:val>
          <c:extLst>
            <c:ext xmlns:c16="http://schemas.microsoft.com/office/drawing/2014/chart" uri="{C3380CC4-5D6E-409C-BE32-E72D297353CC}">
              <c16:uniqueId val="{00000001-CB64-427A-A216-CD6E0F8CE5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10627</c:v>
                </c:pt>
                <c:pt idx="5">
                  <c:v>10893</c:v>
                </c:pt>
                <c:pt idx="8">
                  <c:v>10361</c:v>
                </c:pt>
                <c:pt idx="11">
                  <c:v>11067</c:v>
                </c:pt>
                <c:pt idx="14">
                  <c:v>11136</c:v>
                </c:pt>
              </c:numCache>
            </c:numRef>
          </c:val>
          <c:extLst>
            <c:ext xmlns:c16="http://schemas.microsoft.com/office/drawing/2014/chart" uri="{C3380CC4-5D6E-409C-BE32-E72D297353CC}">
              <c16:uniqueId val="{00000002-CB64-427A-A216-CD6E0F8CE5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64-427A-A216-CD6E0F8CE5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64-427A-A216-CD6E0F8CE5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8</c:v>
                </c:pt>
                <c:pt idx="6">
                  <c:v>0</c:v>
                </c:pt>
                <c:pt idx="9">
                  <c:v>0</c:v>
                </c:pt>
                <c:pt idx="12">
                  <c:v>0</c:v>
                </c:pt>
              </c:numCache>
            </c:numRef>
          </c:val>
          <c:extLst>
            <c:ext xmlns:c16="http://schemas.microsoft.com/office/drawing/2014/chart" uri="{C3380CC4-5D6E-409C-BE32-E72D297353CC}">
              <c16:uniqueId val="{00000005-CB64-427A-A216-CD6E0F8CE5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2467</c:v>
                </c:pt>
                <c:pt idx="3">
                  <c:v>2478</c:v>
                </c:pt>
                <c:pt idx="6">
                  <c:v>2502</c:v>
                </c:pt>
                <c:pt idx="9">
                  <c:v>2552</c:v>
                </c:pt>
                <c:pt idx="12">
                  <c:v>2450</c:v>
                </c:pt>
              </c:numCache>
            </c:numRef>
          </c:val>
          <c:extLst>
            <c:ext xmlns:c16="http://schemas.microsoft.com/office/drawing/2014/chart" uri="{C3380CC4-5D6E-409C-BE32-E72D297353CC}">
              <c16:uniqueId val="{00000006-CB64-427A-A216-CD6E0F8CE5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544</c:v>
                </c:pt>
                <c:pt idx="3">
                  <c:v>539</c:v>
                </c:pt>
                <c:pt idx="6">
                  <c:v>562</c:v>
                </c:pt>
                <c:pt idx="9">
                  <c:v>470</c:v>
                </c:pt>
                <c:pt idx="12">
                  <c:v>356</c:v>
                </c:pt>
              </c:numCache>
            </c:numRef>
          </c:val>
          <c:extLst>
            <c:ext xmlns:c16="http://schemas.microsoft.com/office/drawing/2014/chart" uri="{C3380CC4-5D6E-409C-BE32-E72D297353CC}">
              <c16:uniqueId val="{00000007-CB64-427A-A216-CD6E0F8CE5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5911</c:v>
                </c:pt>
                <c:pt idx="3">
                  <c:v>5584</c:v>
                </c:pt>
                <c:pt idx="6">
                  <c:v>5225</c:v>
                </c:pt>
                <c:pt idx="9">
                  <c:v>4893</c:v>
                </c:pt>
                <c:pt idx="12">
                  <c:v>4317</c:v>
                </c:pt>
              </c:numCache>
            </c:numRef>
          </c:val>
          <c:extLst>
            <c:ext xmlns:c16="http://schemas.microsoft.com/office/drawing/2014/chart" uri="{C3380CC4-5D6E-409C-BE32-E72D297353CC}">
              <c16:uniqueId val="{00000008-CB64-427A-A216-CD6E0F8CE5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c:v>
                </c:pt>
                <c:pt idx="3">
                  <c:v>2</c:v>
                </c:pt>
                <c:pt idx="6">
                  <c:v>1</c:v>
                </c:pt>
                <c:pt idx="9">
                  <c:v>1</c:v>
                </c:pt>
                <c:pt idx="12">
                  <c:v>1</c:v>
                </c:pt>
              </c:numCache>
            </c:numRef>
          </c:val>
          <c:extLst>
            <c:ext xmlns:c16="http://schemas.microsoft.com/office/drawing/2014/chart" uri="{C3380CC4-5D6E-409C-BE32-E72D297353CC}">
              <c16:uniqueId val="{00000009-CB64-427A-A216-CD6E0F8CE5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7568</c:v>
                </c:pt>
                <c:pt idx="3">
                  <c:v>7765</c:v>
                </c:pt>
                <c:pt idx="6">
                  <c:v>7783</c:v>
                </c:pt>
                <c:pt idx="9">
                  <c:v>7401</c:v>
                </c:pt>
                <c:pt idx="12">
                  <c:v>6915</c:v>
                </c:pt>
              </c:numCache>
            </c:numRef>
          </c:val>
          <c:extLst>
            <c:ext xmlns:c16="http://schemas.microsoft.com/office/drawing/2014/chart" uri="{C3380CC4-5D6E-409C-BE32-E72D297353CC}">
              <c16:uniqueId val="{0000000A-CB64-427A-A216-CD6E0F8CE5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64-427A-A216-CD6E0F8CE5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7705</c:v>
                </c:pt>
                <c:pt idx="1">
                  <c:v>8409</c:v>
                </c:pt>
                <c:pt idx="2">
                  <c:v>8480</c:v>
                </c:pt>
              </c:numCache>
            </c:numRef>
          </c:val>
          <c:extLst>
            <c:ext xmlns:c16="http://schemas.microsoft.com/office/drawing/2014/chart" uri="{C3380CC4-5D6E-409C-BE32-E72D297353CC}">
              <c16:uniqueId val="{00000000-0521-495F-8BFF-C539C4C46B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571</c:v>
                </c:pt>
                <c:pt idx="1">
                  <c:v>601</c:v>
                </c:pt>
                <c:pt idx="2">
                  <c:v>528</c:v>
                </c:pt>
              </c:numCache>
            </c:numRef>
          </c:val>
          <c:extLst>
            <c:ext xmlns:c16="http://schemas.microsoft.com/office/drawing/2014/chart" uri="{C3380CC4-5D6E-409C-BE32-E72D297353CC}">
              <c16:uniqueId val="{00000001-0521-495F-8BFF-C539C4C46B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1460</c:v>
                </c:pt>
                <c:pt idx="1">
                  <c:v>1363</c:v>
                </c:pt>
                <c:pt idx="2">
                  <c:v>1357</c:v>
                </c:pt>
              </c:numCache>
            </c:numRef>
          </c:val>
          <c:extLst>
            <c:ext xmlns:c16="http://schemas.microsoft.com/office/drawing/2014/chart" uri="{C3380CC4-5D6E-409C-BE32-E72D297353CC}">
              <c16:uniqueId val="{00000002-0521-495F-8BFF-C539C4C46B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及び、算入公債費等共に平成２８年度まで減少傾向にあったが、主に過疎対策事業債の償還が始まり、両方の額が増加している。今後についても過疎対策事業債や緊急防災・減災事業債などの借入を行っていくことから、元利償還金が増加していくが、それに伴い算入公債費等も増えていくと見込んで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将来負担額は減少している。</a:t>
          </a:r>
          <a:r>
            <a:rPr kumimoji="1" lang="ja-JP" altLang="en-US" sz="1400">
              <a:solidFill>
                <a:sysClr val="windowText" lastClr="000000"/>
              </a:solidFill>
              <a:latin typeface="ＭＳ ゴシック" pitchFamily="49" charset="-128"/>
              <a:ea typeface="ＭＳ ゴシック" pitchFamily="49" charset="-128"/>
            </a:rPr>
            <a:t>これは、そ</a:t>
          </a:r>
          <a:r>
            <a:rPr kumimoji="1" lang="ja-JP" altLang="en-US" sz="1400">
              <a:latin typeface="ＭＳ ゴシック" pitchFamily="49" charset="-128"/>
              <a:ea typeface="ＭＳ ゴシック" pitchFamily="49" charset="-128"/>
            </a:rPr>
            <a:t>のうちの一般会計等に係る地方債の現在高の減少によるものである。理由としては、コロナウイルスやロシアのウクライナ侵攻等により、部品や資材の納品が遅れ、過疎対策事業債の翌年度繰越が増加したた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群馬県中之条町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基金全体を見ると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百万円の減少となり、ほぼ横ばいである。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今後は人口減少の影響で、税収等による一般財源の確保が難しくなることが見込まれる。現在は「財政調整基金」の貯えがあるが、中長期的には取り崩しにより減少していくことが予想される。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思いやり基金：心豊かな活力あるふるさとづくりをするため、教育環境の充実、産業の振興、健康増進、福祉の充実といった町の柱となる施策を推進。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地域づくり推進事業基金：交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流人口の増加に関するイベントや、町内の中学生がふるさとに親しみをもつための事業等を推進。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ふるさと思いやり基金：ふるさと納税による寄附金の減少。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地域づくり推進事業基金：町独自のイベントなど地域づくり事業を推進していくために、少し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ずつ取り崩していく見込み。</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ふるさと思いやり基金：ふるさと納税で寄附していただいた分を当年度に積立て、翌年に同額を取り崩すことを繰り返し、町の柱となる施策を推進していく。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その他の基金についても、必要な時に取り崩し活用していく。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新型コロナウイルス感染症対策の補助事業の増加等により一般財源の持ち出しが減り、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いつどこで起こるかわからない災害に備え、最低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また、普通交付税の合併算定替も終了し、公共施設の更新工事などの需要がたくさんあるため、今後は基金の取り崩しも想定している。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令和元年度までは横ばいであったが、借入の増加に伴い公債費も増加し、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百万円を取り崩しを行ったため、基金残高が減少した。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年度以降、町全域が過疎地域になってから過疎対策事業債の活用により起債が増えている状況である。更に、平成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据置期間の見直しを行ったことにより、過疎対策事業債や緊急防災・減災事業債などの償還開始が一時的に重なってしまい、これから数年間は公債費が高止まりとなる。そのため減債基金の活用を予定しており、今後は取り崩しにより減少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3CBBFB1-BBD5-4903-9D5B-2ADDF3FD451A}"/>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10BCB5E-CAED-404C-A42B-6C355897BE5A}"/>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2C0B9A6-5485-438E-B03C-A517C1CA6C1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4EB008D-60C5-46AF-9CA7-B963CA986BCC}"/>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F77414F-B188-4EA6-9372-3E40028F912C}"/>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B39F254-F18B-4924-B063-4D5A457DA6BA}"/>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C118147-25A0-4900-900F-404AAFFBADE6}"/>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37225FF-1594-4C74-BA24-5E9029E03D4C}"/>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8CB18AD-9E19-4229-B9BA-4E052DC0D145}"/>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D43157B-5926-4F81-9825-BDBA6496F7BF}"/>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14,938
14,669
439.28
11,535,645
10,816,313
541,469
6,675,102
6,915,117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82F9E0D-855C-4025-83D7-CB53D0CC102D}"/>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E86E1D2-3036-4EA4-8730-08DCB8D9472B}"/>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CAC2FB1-8757-4F88-8A40-2FC2F3575C0D}"/>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C03A6D0-017C-46DD-B77D-1629E5A9C8B7}"/>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9CD2274-22DE-497A-9280-48AB60EC9AC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BF52655-2AA5-4893-8D49-20C5C56BAF06}"/>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8FA3672-3599-48F7-A33B-0600F9541781}"/>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065B76C-E675-486B-BF81-D97563AADB95}"/>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9AFEA39-A860-4C8F-8D23-4F726FBC15CD}"/>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C7E9B0B-21E9-4EDF-9581-A0C48561C7B7}"/>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A2C060B-D1B4-497F-AB65-211D23FEE62A}"/>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1475D71-49DE-4597-99D0-A38F1C35B5D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F15EB69-9919-448B-8A7F-FA9DFEA996CA}"/>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287982B-CAA8-4B59-A64E-A9748581F473}"/>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C167300-3840-4038-87F2-FDBFD1B98442}"/>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47F84BC-9ED5-4CA8-8F69-BC4522FBCE29}"/>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978F15F-F765-4749-9D45-2D499528C83F}"/>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74F2F99-831D-4F12-A7E6-ACA9194AAE64}"/>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189F29F-9FD8-4BE4-A85C-C8B975432FDB}"/>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BD52D4E-A68D-461B-A959-190821F3E07D}"/>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81C8B3A-2F9B-4C5D-8F7F-8C7C8FA09B1F}"/>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79B2524-23D7-45EA-93A3-A4584BDACC8F}"/>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79EFA2C-46A2-4798-BC4A-BB28967B368C}"/>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D56F948-D4F6-413C-88D8-B3FDCF17A74D}"/>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783ABA1-2656-43FA-87AE-B8EA571BB4BD}"/>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21757BF-3140-40B7-8D01-FAE3C9165CFF}"/>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1D726BB-24D2-4D49-B3C7-3380E4855DD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454C9CE-D9C7-4517-9B9B-6A0D4013F66A}"/>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C93C449-9611-4FFC-9ECD-3F79096445F3}"/>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34AD937-B213-4699-89EE-968E3E44188C}"/>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4636903-6A8D-47CA-9582-73969EA23D1F}"/>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2DB004E-A675-42F9-9D2A-217D34958B46}"/>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EF95818-D8F4-49DC-8DE0-A90A70294F7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AB34E0A-AC79-4D17-9703-3236E229B25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FFE1C5C-CB23-4F5D-B367-4A0EB7A3D6EF}"/>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30A60019-F82E-4D1E-AA93-74565A7F5C22}"/>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A7A79A0-B1B4-499D-809E-FEB883CFCFD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規模企業が少ないことや、人口が減少傾向にあることから、町税については今後における堅実な増加は見込めない状況にある。また、全国平均や群馬県平均と比較しても低い状況である。このため、税等の収納率の更なる向上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8A1EA68-8FA4-491C-BCC5-16C0655871CB}"/>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67AE026-52EF-4515-ABFC-34C6D70A50E3}"/>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645750EC-2B8F-409C-8D4B-385C42C8BF0B}"/>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1C69FC3-291D-4F55-8B53-71FA8F4215C3}"/>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235704-2B09-4B69-993E-57782E4BB8F3}"/>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868AE898-2738-44EB-9B8F-F0F537B26639}"/>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CF7E4D27-488D-4024-9CF3-4EC569D2B028}"/>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79BD3631-35A4-4A2F-BDCF-1D80B82F31AD}"/>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DEE704AC-D053-4E25-9900-3A676852137B}"/>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91174178-E0A3-4FC3-A437-08FCE0AF3408}"/>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4FA2D08-846D-49C8-9F5C-5242A748FA73}"/>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5A18616-B50C-4F5C-A2E7-4FDD6A2D926F}"/>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F313315-AB09-48A4-B835-9F5E6DAB9E2F}"/>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413D96B-4470-411C-B2C3-04BC76ED306E}"/>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216601CA-41A1-425D-A668-64601671BF17}"/>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47A5FD9-7971-408F-B1FC-32221CB902F1}"/>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22302107-46A0-4978-AB38-48FBD386B101}"/>
            </a:ext>
          </a:extLst>
        </xdr:cNvPr>
        <xdr:cNvCxnSpPr/>
      </xdr:nvCxnSpPr>
      <xdr:spPr>
        <a:xfrm flipV="1">
          <a:off x="4514850" y="5989864"/>
          <a:ext cx="0" cy="1459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D4256141-FBE1-4972-8212-A0945C084971}"/>
            </a:ext>
          </a:extLst>
        </xdr:cNvPr>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BB82DD86-D07B-4A86-AC3C-8C1D00BB068D}"/>
            </a:ext>
          </a:extLst>
        </xdr:cNvPr>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468E8FC4-218B-437D-894E-86611C3F1468}"/>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1D23DC27-DD0B-42BE-9271-4EFF0375024E}"/>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82A24529-749C-42C4-A6F1-6EBB03BF3916}"/>
            </a:ext>
          </a:extLst>
        </xdr:cNvPr>
        <xdr:cNvCxnSpPr/>
      </xdr:nvCxnSpPr>
      <xdr:spPr>
        <a:xfrm>
          <a:off x="3752850" y="7257808"/>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5EDC6AFB-2129-4B61-9494-60129E8BE8F1}"/>
            </a:ext>
          </a:extLst>
        </xdr:cNvPr>
        <xdr:cNvSpPr txBox="1"/>
      </xdr:nvSpPr>
      <xdr:spPr>
        <a:xfrm>
          <a:off x="4584700" y="6887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82A52207-819C-4608-9B3D-536A6B97731F}"/>
            </a:ext>
          </a:extLst>
        </xdr:cNvPr>
        <xdr:cNvSpPr/>
      </xdr:nvSpPr>
      <xdr:spPr>
        <a:xfrm>
          <a:off x="4464050" y="7042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1D8B848D-D8F6-4019-83D1-6C2D27096568}"/>
            </a:ext>
          </a:extLst>
        </xdr:cNvPr>
        <xdr:cNvCxnSpPr/>
      </xdr:nvCxnSpPr>
      <xdr:spPr>
        <a:xfrm>
          <a:off x="2940050" y="7246318"/>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D2993F20-C256-441C-B372-D9D18F243582}"/>
            </a:ext>
          </a:extLst>
        </xdr:cNvPr>
        <xdr:cNvSpPr/>
      </xdr:nvSpPr>
      <xdr:spPr>
        <a:xfrm>
          <a:off x="3702050" y="7030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1E889A02-F548-4A96-B042-3E7EAF6EE3EE}"/>
            </a:ext>
          </a:extLst>
        </xdr:cNvPr>
        <xdr:cNvSpPr txBox="1"/>
      </xdr:nvSpPr>
      <xdr:spPr>
        <a:xfrm>
          <a:off x="3409950" y="680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BEE532BE-D409-4420-B8F5-518420D3B885}"/>
            </a:ext>
          </a:extLst>
        </xdr:cNvPr>
        <xdr:cNvCxnSpPr/>
      </xdr:nvCxnSpPr>
      <xdr:spPr>
        <a:xfrm>
          <a:off x="2127250" y="7234827"/>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AA8940BA-D38E-4B25-8375-A28D19FA2E8F}"/>
            </a:ext>
          </a:extLst>
        </xdr:cNvPr>
        <xdr:cNvSpPr/>
      </xdr:nvSpPr>
      <xdr:spPr>
        <a:xfrm>
          <a:off x="288925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75316329-1D35-41AC-9DDE-F1C92D7374BE}"/>
            </a:ext>
          </a:extLst>
        </xdr:cNvPr>
        <xdr:cNvSpPr txBox="1"/>
      </xdr:nvSpPr>
      <xdr:spPr>
        <a:xfrm>
          <a:off x="25971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E47F59F2-B844-4E58-BF1A-A88C63A799F9}"/>
            </a:ext>
          </a:extLst>
        </xdr:cNvPr>
        <xdr:cNvCxnSpPr/>
      </xdr:nvCxnSpPr>
      <xdr:spPr>
        <a:xfrm>
          <a:off x="1333500" y="723482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AC2F96EF-23E0-46E2-A86D-EC108606CCD9}"/>
            </a:ext>
          </a:extLst>
        </xdr:cNvPr>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CB3D46C8-6425-4007-BAA1-3360321C017E}"/>
            </a:ext>
          </a:extLst>
        </xdr:cNvPr>
        <xdr:cNvSpPr txBox="1"/>
      </xdr:nvSpPr>
      <xdr:spPr>
        <a:xfrm>
          <a:off x="17843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7FD962E-6366-49AC-B2EA-269B7AD75DB8}"/>
            </a:ext>
          </a:extLst>
        </xdr:cNvPr>
        <xdr:cNvSpPr/>
      </xdr:nvSpPr>
      <xdr:spPr>
        <a:xfrm>
          <a:off x="1282700" y="70077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1F296F10-5AD6-45EC-A634-CD1F47023677}"/>
            </a:ext>
          </a:extLst>
        </xdr:cNvPr>
        <xdr:cNvSpPr txBox="1"/>
      </xdr:nvSpPr>
      <xdr:spPr>
        <a:xfrm>
          <a:off x="9715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2D18BAB-9346-409C-A72D-1284E682A7E8}"/>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E7DC048-C9C8-4B31-8D96-5C7FF67F7E77}"/>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E4FDFE0-D9A9-41C1-993B-ED090B7D4772}"/>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30FA8AB-51A0-4869-A1E2-C36BEFBECD59}"/>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B32B399-A731-441F-B985-C721CC53A2D6}"/>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ACBF5F40-50CB-406D-BA2C-2C3570D22A4E}"/>
            </a:ext>
          </a:extLst>
        </xdr:cNvPr>
        <xdr:cNvSpPr/>
      </xdr:nvSpPr>
      <xdr:spPr>
        <a:xfrm>
          <a:off x="4464050" y="72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8D0C0F7A-56C4-4F0A-8FA9-8096B24AC6FB}"/>
            </a:ext>
          </a:extLst>
        </xdr:cNvPr>
        <xdr:cNvSpPr txBox="1"/>
      </xdr:nvSpPr>
      <xdr:spPr>
        <a:xfrm>
          <a:off x="4584700" y="719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DFF868B7-5AD5-424D-B9D6-FD0C439609D7}"/>
            </a:ext>
          </a:extLst>
        </xdr:cNvPr>
        <xdr:cNvSpPr/>
      </xdr:nvSpPr>
      <xdr:spPr>
        <a:xfrm>
          <a:off x="3702050" y="7210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EA4CBA22-DFB0-4944-BA2A-86F6FFD6AC12}"/>
            </a:ext>
          </a:extLst>
        </xdr:cNvPr>
        <xdr:cNvSpPr txBox="1"/>
      </xdr:nvSpPr>
      <xdr:spPr>
        <a:xfrm>
          <a:off x="3409950" y="7293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8640B9BD-9C41-4FC0-880F-FB269074E765}"/>
            </a:ext>
          </a:extLst>
        </xdr:cNvPr>
        <xdr:cNvSpPr/>
      </xdr:nvSpPr>
      <xdr:spPr>
        <a:xfrm>
          <a:off x="2889250" y="7199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id="{DE15C1AF-2D80-4463-8FEA-C2EDA0EA38A7}"/>
            </a:ext>
          </a:extLst>
        </xdr:cNvPr>
        <xdr:cNvSpPr txBox="1"/>
      </xdr:nvSpPr>
      <xdr:spPr>
        <a:xfrm>
          <a:off x="2597150" y="728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E1971919-9046-4943-838D-6053478D9E87}"/>
            </a:ext>
          </a:extLst>
        </xdr:cNvPr>
        <xdr:cNvSpPr/>
      </xdr:nvSpPr>
      <xdr:spPr>
        <a:xfrm>
          <a:off x="2095500" y="71878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50AA40AE-E3D1-4A51-9393-F723FFD86312}"/>
            </a:ext>
          </a:extLst>
        </xdr:cNvPr>
        <xdr:cNvSpPr txBox="1"/>
      </xdr:nvSpPr>
      <xdr:spPr>
        <a:xfrm>
          <a:off x="178435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EF03D4F0-53C5-4140-9F1C-CB5C08B6163C}"/>
            </a:ext>
          </a:extLst>
        </xdr:cNvPr>
        <xdr:cNvSpPr/>
      </xdr:nvSpPr>
      <xdr:spPr>
        <a:xfrm>
          <a:off x="1282700" y="71878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B36449A0-1560-4612-BAA2-EEC78F06B58A}"/>
            </a:ext>
          </a:extLst>
        </xdr:cNvPr>
        <xdr:cNvSpPr txBox="1"/>
      </xdr:nvSpPr>
      <xdr:spPr>
        <a:xfrm>
          <a:off x="971550" y="72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D56C670-5ECA-490C-806A-F667A332E73C}"/>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9230E1C-4ACF-4A2D-9A4A-13032F1AFD78}"/>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1C878D3-956D-4EA5-995E-8555F17CED06}"/>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F01F7F7-3FA6-4629-8AC8-A03627DA4C67}"/>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953694-B0ED-4613-93C1-E8383F60934A}"/>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4A355F3-B2C1-4A31-A18D-C832790214C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FB18D7B1-6B25-4503-9B03-D7A64330F4A1}"/>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BF704A99-F525-404A-94CA-6AC5D0D30515}"/>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538BDB00-9B01-4B4D-938B-6034C4D848F6}"/>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3596560-3441-4B14-AC2B-F248C3A54BE8}"/>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5185F5A9-8334-44BD-A34D-07484455FBD8}"/>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FCA9A5F-0774-4904-985E-A528351F4E2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06C2E9F-6984-4EE3-9B33-E6E6C766F0EA}"/>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町税の収納率向上に努めているが、歳入の３分の１超を地方交付税に依存しており、地方交付税、臨時財政対策債など経常一般財源の増減については、国の政策によるところが大きい。</a:t>
          </a:r>
        </a:p>
        <a:p>
          <a:r>
            <a:rPr kumimoji="1" lang="ja-JP" altLang="en-US" sz="1300">
              <a:latin typeface="ＭＳ Ｐゴシック" panose="020B0600070205080204" pitchFamily="50" charset="-128"/>
              <a:ea typeface="ＭＳ Ｐゴシック" panose="020B0600070205080204" pitchFamily="50" charset="-128"/>
            </a:rPr>
            <a:t>　歳出面では、福祉関係経費や公債費が増加の傾向にある。公債費については抑制しながらも有利な起債を選択し、歳出の更なる抑制に努め、適正な水準の維持に努める。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D6AFF01-3EB5-4B48-A17F-153F2BAD98EC}"/>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CBB5EB1-5D17-4D3C-A111-516580893BCD}"/>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306BCCF3-2DEF-4258-8911-726065E4842D}"/>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A02EBC43-EDE3-406A-BA39-3919F736E65B}"/>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9B6D5F19-8FEE-453C-8A41-404472AEAFF4}"/>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7660D3C5-0C49-4736-904A-EB0DBF965588}"/>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F7DB5ABD-B4A4-4E5D-B7AA-960DCA0B630B}"/>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86D6724C-9A81-4387-93E8-8491BE9DFAD2}"/>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2B9E116B-5096-43E2-ABD2-DE396C4DF178}"/>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E5F14A79-CCDD-47C3-ABC7-7CD1106A504C}"/>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E4E0C6B7-EEEE-459A-8223-0E2896AB8429}"/>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A8E61F8C-D3DB-41E4-AB97-F113C47517FB}"/>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3B575F3-52E2-4699-986E-2B2E9245E42C}"/>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1C4F025-8B15-4C1A-9B92-9F39A0D161DF}"/>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58DE75E3-08B9-46E1-9336-55A57CE57578}"/>
            </a:ext>
          </a:extLst>
        </xdr:cNvPr>
        <xdr:cNvCxnSpPr/>
      </xdr:nvCxnSpPr>
      <xdr:spPr>
        <a:xfrm flipV="1">
          <a:off x="4514850" y="9854946"/>
          <a:ext cx="0" cy="135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EE070FD2-F0F4-45E5-9B83-260AB827E5CF}"/>
            </a:ext>
          </a:extLst>
        </xdr:cNvPr>
        <xdr:cNvSpPr txBox="1"/>
      </xdr:nvSpPr>
      <xdr:spPr>
        <a:xfrm>
          <a:off x="4584700" y="111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15A5A59-19B6-4C30-B82A-BBF6B846A886}"/>
            </a:ext>
          </a:extLst>
        </xdr:cNvPr>
        <xdr:cNvCxnSpPr/>
      </xdr:nvCxnSpPr>
      <xdr:spPr>
        <a:xfrm>
          <a:off x="4425950" y="1121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D93526DD-51A9-45FB-823C-7CF5F935DF9F}"/>
            </a:ext>
          </a:extLst>
        </xdr:cNvPr>
        <xdr:cNvSpPr txBox="1"/>
      </xdr:nvSpPr>
      <xdr:spPr>
        <a:xfrm>
          <a:off x="4584700" y="960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24756D9D-08B0-4428-AD79-EF4AE7A26D7C}"/>
            </a:ext>
          </a:extLst>
        </xdr:cNvPr>
        <xdr:cNvCxnSpPr/>
      </xdr:nvCxnSpPr>
      <xdr:spPr>
        <a:xfrm>
          <a:off x="4425950" y="9854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164846</xdr:rowOff>
    </xdr:to>
    <xdr:cxnSp macro="">
      <xdr:nvCxnSpPr>
        <xdr:cNvPr id="131" name="直線コネクタ 130">
          <a:extLst>
            <a:ext uri="{FF2B5EF4-FFF2-40B4-BE49-F238E27FC236}">
              <a16:creationId xmlns:a16="http://schemas.microsoft.com/office/drawing/2014/main" id="{96188A57-2B62-4881-8953-5B0EBD346DE8}"/>
            </a:ext>
          </a:extLst>
        </xdr:cNvPr>
        <xdr:cNvCxnSpPr/>
      </xdr:nvCxnSpPr>
      <xdr:spPr>
        <a:xfrm>
          <a:off x="3752850" y="10670794"/>
          <a:ext cx="762000" cy="2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22459827-D6B4-42A1-8359-E80D1212BBA6}"/>
            </a:ext>
          </a:extLst>
        </xdr:cNvPr>
        <xdr:cNvSpPr txBox="1"/>
      </xdr:nvSpPr>
      <xdr:spPr>
        <a:xfrm>
          <a:off x="4584700" y="10507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9753D451-D5BE-44B4-9EB8-4CDFC1D3E895}"/>
            </a:ext>
          </a:extLst>
        </xdr:cNvPr>
        <xdr:cNvSpPr/>
      </xdr:nvSpPr>
      <xdr:spPr>
        <a:xfrm>
          <a:off x="4464050" y="10658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20066</xdr:rowOff>
    </xdr:to>
    <xdr:cxnSp macro="">
      <xdr:nvCxnSpPr>
        <xdr:cNvPr id="134" name="直線コネクタ 133">
          <a:extLst>
            <a:ext uri="{FF2B5EF4-FFF2-40B4-BE49-F238E27FC236}">
              <a16:creationId xmlns:a16="http://schemas.microsoft.com/office/drawing/2014/main" id="{35B32471-C1EC-4B82-9047-AAC82D84E04B}"/>
            </a:ext>
          </a:extLst>
        </xdr:cNvPr>
        <xdr:cNvCxnSpPr/>
      </xdr:nvCxnSpPr>
      <xdr:spPr>
        <a:xfrm flipV="1">
          <a:off x="2940050" y="10670794"/>
          <a:ext cx="81280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EB55237E-E7F1-4414-9D55-8A59603A140A}"/>
            </a:ext>
          </a:extLst>
        </xdr:cNvPr>
        <xdr:cNvSpPr/>
      </xdr:nvSpPr>
      <xdr:spPr>
        <a:xfrm>
          <a:off x="3702050" y="10474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84FDA1BE-9B01-4F3D-BC4B-0CFA5CE55F64}"/>
            </a:ext>
          </a:extLst>
        </xdr:cNvPr>
        <xdr:cNvSpPr txBox="1"/>
      </xdr:nvSpPr>
      <xdr:spPr>
        <a:xfrm>
          <a:off x="3409950" y="1024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39370</xdr:rowOff>
    </xdr:to>
    <xdr:cxnSp macro="">
      <xdr:nvCxnSpPr>
        <xdr:cNvPr id="137" name="直線コネクタ 136">
          <a:extLst>
            <a:ext uri="{FF2B5EF4-FFF2-40B4-BE49-F238E27FC236}">
              <a16:creationId xmlns:a16="http://schemas.microsoft.com/office/drawing/2014/main" id="{98C74292-C5FC-4238-B90D-A7CF708AA355}"/>
            </a:ext>
          </a:extLst>
        </xdr:cNvPr>
        <xdr:cNvCxnSpPr/>
      </xdr:nvCxnSpPr>
      <xdr:spPr>
        <a:xfrm flipV="1">
          <a:off x="2127250" y="10749026"/>
          <a:ext cx="8128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3195C2C2-4CD8-4842-85C3-529E337A9979}"/>
            </a:ext>
          </a:extLst>
        </xdr:cNvPr>
        <xdr:cNvSpPr/>
      </xdr:nvSpPr>
      <xdr:spPr>
        <a:xfrm>
          <a:off x="2889250" y="107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A1F49AF7-AA6B-45C6-B3BE-186F6E97C45E}"/>
            </a:ext>
          </a:extLst>
        </xdr:cNvPr>
        <xdr:cNvSpPr txBox="1"/>
      </xdr:nvSpPr>
      <xdr:spPr>
        <a:xfrm>
          <a:off x="2597150" y="108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64</xdr:row>
      <xdr:rowOff>39370</xdr:rowOff>
    </xdr:to>
    <xdr:cxnSp macro="">
      <xdr:nvCxnSpPr>
        <xdr:cNvPr id="140" name="直線コネクタ 139">
          <a:extLst>
            <a:ext uri="{FF2B5EF4-FFF2-40B4-BE49-F238E27FC236}">
              <a16:creationId xmlns:a16="http://schemas.microsoft.com/office/drawing/2014/main" id="{DFAF8F45-ED9E-482A-8350-F9118AB62964}"/>
            </a:ext>
          </a:extLst>
        </xdr:cNvPr>
        <xdr:cNvCxnSpPr/>
      </xdr:nvCxnSpPr>
      <xdr:spPr>
        <a:xfrm>
          <a:off x="1333500" y="10481564"/>
          <a:ext cx="793750" cy="2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D6E9BA52-0049-46BC-89C9-E534DE3E0EC7}"/>
            </a:ext>
          </a:extLst>
        </xdr:cNvPr>
        <xdr:cNvSpPr/>
      </xdr:nvSpPr>
      <xdr:spPr>
        <a:xfrm>
          <a:off x="2095500" y="107754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2" name="テキスト ボックス 141">
          <a:extLst>
            <a:ext uri="{FF2B5EF4-FFF2-40B4-BE49-F238E27FC236}">
              <a16:creationId xmlns:a16="http://schemas.microsoft.com/office/drawing/2014/main" id="{E5F6D337-32BE-4D10-B435-B3E2BBD68EDA}"/>
            </a:ext>
          </a:extLst>
        </xdr:cNvPr>
        <xdr:cNvSpPr txBox="1"/>
      </xdr:nvSpPr>
      <xdr:spPr>
        <a:xfrm>
          <a:off x="1784350" y="1086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16FE7CAF-6129-4BB3-BAF7-2BA039B0387D}"/>
            </a:ext>
          </a:extLst>
        </xdr:cNvPr>
        <xdr:cNvSpPr/>
      </xdr:nvSpPr>
      <xdr:spPr>
        <a:xfrm>
          <a:off x="1282700" y="107464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FABFF4DB-39DB-4DB2-98CD-87623DF57577}"/>
            </a:ext>
          </a:extLst>
        </xdr:cNvPr>
        <xdr:cNvSpPr txBox="1"/>
      </xdr:nvSpPr>
      <xdr:spPr>
        <a:xfrm>
          <a:off x="971550" y="108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301E80C-E4D1-404F-9949-676E96F00364}"/>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73DC1A7-FCB5-4222-AB7E-04CD9AAAF6C7}"/>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89190DF-1B55-471F-8E18-6781999568AE}"/>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731EDED-33E0-4127-9E91-AF37D53F6C5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6A45164-C243-4CCC-95D1-D962F2C36BDB}"/>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0" name="楕円 149">
          <a:extLst>
            <a:ext uri="{FF2B5EF4-FFF2-40B4-BE49-F238E27FC236}">
              <a16:creationId xmlns:a16="http://schemas.microsoft.com/office/drawing/2014/main" id="{6D8A9830-CB03-4F5C-9163-627DAAAEF035}"/>
            </a:ext>
          </a:extLst>
        </xdr:cNvPr>
        <xdr:cNvSpPr/>
      </xdr:nvSpPr>
      <xdr:spPr>
        <a:xfrm>
          <a:off x="4464050" y="10843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1" name="財政構造の弾力性該当値テキスト">
          <a:extLst>
            <a:ext uri="{FF2B5EF4-FFF2-40B4-BE49-F238E27FC236}">
              <a16:creationId xmlns:a16="http://schemas.microsoft.com/office/drawing/2014/main" id="{513F5C3B-2879-4794-AAEE-11C9A93A21FB}"/>
            </a:ext>
          </a:extLst>
        </xdr:cNvPr>
        <xdr:cNvSpPr txBox="1"/>
      </xdr:nvSpPr>
      <xdr:spPr>
        <a:xfrm>
          <a:off x="4584700" y="1081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2" name="楕円 151">
          <a:extLst>
            <a:ext uri="{FF2B5EF4-FFF2-40B4-BE49-F238E27FC236}">
              <a16:creationId xmlns:a16="http://schemas.microsoft.com/office/drawing/2014/main" id="{3019A244-15A3-47D8-891A-5564EF8280B8}"/>
            </a:ext>
          </a:extLst>
        </xdr:cNvPr>
        <xdr:cNvSpPr/>
      </xdr:nvSpPr>
      <xdr:spPr>
        <a:xfrm>
          <a:off x="3702050" y="106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3" name="テキスト ボックス 152">
          <a:extLst>
            <a:ext uri="{FF2B5EF4-FFF2-40B4-BE49-F238E27FC236}">
              <a16:creationId xmlns:a16="http://schemas.microsoft.com/office/drawing/2014/main" id="{6B8B4F5C-CBB3-4996-AF3A-8D8E8829C9F4}"/>
            </a:ext>
          </a:extLst>
        </xdr:cNvPr>
        <xdr:cNvSpPr txBox="1"/>
      </xdr:nvSpPr>
      <xdr:spPr>
        <a:xfrm>
          <a:off x="3409950" y="1070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4" name="楕円 153">
          <a:extLst>
            <a:ext uri="{FF2B5EF4-FFF2-40B4-BE49-F238E27FC236}">
              <a16:creationId xmlns:a16="http://schemas.microsoft.com/office/drawing/2014/main" id="{BB36E650-EB65-43C6-B1EA-05CF999B9876}"/>
            </a:ext>
          </a:extLst>
        </xdr:cNvPr>
        <xdr:cNvSpPr/>
      </xdr:nvSpPr>
      <xdr:spPr>
        <a:xfrm>
          <a:off x="2889250" y="10702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5" name="テキスト ボックス 154">
          <a:extLst>
            <a:ext uri="{FF2B5EF4-FFF2-40B4-BE49-F238E27FC236}">
              <a16:creationId xmlns:a16="http://schemas.microsoft.com/office/drawing/2014/main" id="{98212351-D66D-4F90-A51F-D0C796974B59}"/>
            </a:ext>
          </a:extLst>
        </xdr:cNvPr>
        <xdr:cNvSpPr txBox="1"/>
      </xdr:nvSpPr>
      <xdr:spPr>
        <a:xfrm>
          <a:off x="2597150" y="1047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6" name="楕円 155">
          <a:extLst>
            <a:ext uri="{FF2B5EF4-FFF2-40B4-BE49-F238E27FC236}">
              <a16:creationId xmlns:a16="http://schemas.microsoft.com/office/drawing/2014/main" id="{D3AA0F88-3CF0-4581-A1A5-F65FA8870125}"/>
            </a:ext>
          </a:extLst>
        </xdr:cNvPr>
        <xdr:cNvSpPr/>
      </xdr:nvSpPr>
      <xdr:spPr>
        <a:xfrm>
          <a:off x="2095500" y="107213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57" name="テキスト ボックス 156">
          <a:extLst>
            <a:ext uri="{FF2B5EF4-FFF2-40B4-BE49-F238E27FC236}">
              <a16:creationId xmlns:a16="http://schemas.microsoft.com/office/drawing/2014/main" id="{0BA511C2-694D-403B-96AA-C23CC0632B88}"/>
            </a:ext>
          </a:extLst>
        </xdr:cNvPr>
        <xdr:cNvSpPr txBox="1"/>
      </xdr:nvSpPr>
      <xdr:spPr>
        <a:xfrm>
          <a:off x="17843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8" name="楕円 157">
          <a:extLst>
            <a:ext uri="{FF2B5EF4-FFF2-40B4-BE49-F238E27FC236}">
              <a16:creationId xmlns:a16="http://schemas.microsoft.com/office/drawing/2014/main" id="{9C24B6DA-64EB-4EDE-B89F-DB0B3EB804C5}"/>
            </a:ext>
          </a:extLst>
        </xdr:cNvPr>
        <xdr:cNvSpPr/>
      </xdr:nvSpPr>
      <xdr:spPr>
        <a:xfrm>
          <a:off x="1282700" y="104307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59" name="テキスト ボックス 158">
          <a:extLst>
            <a:ext uri="{FF2B5EF4-FFF2-40B4-BE49-F238E27FC236}">
              <a16:creationId xmlns:a16="http://schemas.microsoft.com/office/drawing/2014/main" id="{AD73D16B-DA78-41AC-B3C8-E78FFCF9C346}"/>
            </a:ext>
          </a:extLst>
        </xdr:cNvPr>
        <xdr:cNvSpPr txBox="1"/>
      </xdr:nvSpPr>
      <xdr:spPr>
        <a:xfrm>
          <a:off x="97155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8B1A9B10-8676-4EFC-9090-A069AA957DD2}"/>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D6A0FBD-21F1-4398-BD1F-CEA2C2A99507}"/>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806CED0C-6820-4598-A32B-025048ED7D15}"/>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C63666C-7680-42CC-8426-27291BA75FB1}"/>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790CDE61-1CBF-4595-8DC4-D2C5C49B486C}"/>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41B2CCCA-0225-4F4D-B0CD-F032E7A9C0DE}"/>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F602AFB0-D80B-43B9-86C4-E234E676AB6D}"/>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E6DA935D-4C3F-470D-B77E-7487B331A6BE}"/>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40F968D-211F-4C61-86C9-52DEC640201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46B88FD-0A81-4020-B548-D12CE980EA7B}"/>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2E511DD6-EF19-423B-BF7F-E93567C29767}"/>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B677F97-C38C-4ECF-8976-52A019638DEE}"/>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D1EC0D17-8D6D-46DD-86DD-2D82AAEC5C2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類似団体平均に比べ高くなっているのは、民間における保育所や幼稚園の施設がないため町で施設を運営していかなければならず、職員の確保や施設維持に係る経費が多額となっているためである。</a:t>
          </a:r>
        </a:p>
        <a:p>
          <a:r>
            <a:rPr kumimoji="1" lang="ja-JP" altLang="en-US" sz="1300">
              <a:latin typeface="ＭＳ Ｐゴシック" panose="020B0600070205080204" pitchFamily="50" charset="-128"/>
              <a:ea typeface="ＭＳ Ｐゴシック" panose="020B0600070205080204" pitchFamily="50" charset="-128"/>
            </a:rPr>
            <a:t>　そのため、職員数や事業を見直し、民間でも実施可能な部分については指定管理者制度の導入を検討し、コスト削減に努める。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DEC2F2A8-C192-4753-9F43-36A0E1CBC5D6}"/>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31F241C5-38CC-4FD1-A197-4A03A6619DD4}"/>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543978F3-464E-4F88-ADFC-CCA34F2065B9}"/>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7541CE2A-B4DB-4F59-BC5D-1895DAF5C272}"/>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EE40B9B-E5CE-4C46-A4EE-1BA7B7A9CE0C}"/>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AC225ED8-12F0-438E-A888-19A4AF14A3BB}"/>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CD0A47BE-130D-4837-B793-495DDE778402}"/>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96CE1C41-0C56-4272-B659-123384F38CB8}"/>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87A126B3-E6FA-4943-9820-0CB35B4DCB29}"/>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D0010B8C-D93B-44D9-961D-621590E0C8B3}"/>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657262F8-6CFD-4297-9097-4B8F49204867}"/>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F68C102C-A3D5-44BB-879F-3506DA5D414B}"/>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9ECB4BED-43DB-4178-B7F8-385C8254E9D4}"/>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6B324ACD-928B-4A5F-AB10-67CE49767B2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7E6C407A-446C-42FC-A60D-C8F9F29EEC6A}"/>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BFC96DF1-BB68-438F-B832-279242E3C3B1}"/>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614E27BB-A9EA-45D2-8852-DA65C3A5E5C4}"/>
            </a:ext>
          </a:extLst>
        </xdr:cNvPr>
        <xdr:cNvCxnSpPr/>
      </xdr:nvCxnSpPr>
      <xdr:spPr>
        <a:xfrm flipV="1">
          <a:off x="4514850" y="13590821"/>
          <a:ext cx="0" cy="1429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D844C582-FC25-435F-BB1C-F173B1707515}"/>
            </a:ext>
          </a:extLst>
        </xdr:cNvPr>
        <xdr:cNvSpPr txBox="1"/>
      </xdr:nvSpPr>
      <xdr:spPr>
        <a:xfrm>
          <a:off x="4584700" y="1499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19A9A2A8-2D5C-46FA-A422-09005DB23F27}"/>
            </a:ext>
          </a:extLst>
        </xdr:cNvPr>
        <xdr:cNvCxnSpPr/>
      </xdr:nvCxnSpPr>
      <xdr:spPr>
        <a:xfrm>
          <a:off x="4425950" y="15020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A2E9AFE-CD6E-4051-868C-CCA30033DA5C}"/>
            </a:ext>
          </a:extLst>
        </xdr:cNvPr>
        <xdr:cNvSpPr txBox="1"/>
      </xdr:nvSpPr>
      <xdr:spPr>
        <a:xfrm>
          <a:off x="4584700" y="133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457CA33D-1F29-4143-BF0E-E6C56789CDFD}"/>
            </a:ext>
          </a:extLst>
        </xdr:cNvPr>
        <xdr:cNvCxnSpPr/>
      </xdr:nvCxnSpPr>
      <xdr:spPr>
        <a:xfrm>
          <a:off x="4425950" y="13590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65936</xdr:rowOff>
    </xdr:from>
    <xdr:to>
      <xdr:col>23</xdr:col>
      <xdr:colOff>133350</xdr:colOff>
      <xdr:row>87</xdr:row>
      <xdr:rowOff>155234</xdr:rowOff>
    </xdr:to>
    <xdr:cxnSp macro="">
      <xdr:nvCxnSpPr>
        <xdr:cNvPr id="194" name="直線コネクタ 193">
          <a:extLst>
            <a:ext uri="{FF2B5EF4-FFF2-40B4-BE49-F238E27FC236}">
              <a16:creationId xmlns:a16="http://schemas.microsoft.com/office/drawing/2014/main" id="{BBAFA6F5-1641-427D-A6C2-31C4D1BA3D51}"/>
            </a:ext>
          </a:extLst>
        </xdr:cNvPr>
        <xdr:cNvCxnSpPr/>
      </xdr:nvCxnSpPr>
      <xdr:spPr>
        <a:xfrm>
          <a:off x="3752850" y="14482976"/>
          <a:ext cx="762000" cy="25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993F4FDC-233F-414A-9ED6-C39EB4601BBD}"/>
            </a:ext>
          </a:extLst>
        </xdr:cNvPr>
        <xdr:cNvSpPr txBox="1"/>
      </xdr:nvSpPr>
      <xdr:spPr>
        <a:xfrm>
          <a:off x="4584700" y="14025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A97ECEE5-81C3-4B4E-AF55-0AE3039EE7AB}"/>
            </a:ext>
          </a:extLst>
        </xdr:cNvPr>
        <xdr:cNvSpPr/>
      </xdr:nvSpPr>
      <xdr:spPr>
        <a:xfrm>
          <a:off x="4464050" y="141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62774</xdr:rowOff>
    </xdr:from>
    <xdr:to>
      <xdr:col>19</xdr:col>
      <xdr:colOff>133350</xdr:colOff>
      <xdr:row>86</xdr:row>
      <xdr:rowOff>65936</xdr:rowOff>
    </xdr:to>
    <xdr:cxnSp macro="">
      <xdr:nvCxnSpPr>
        <xdr:cNvPr id="197" name="直線コネクタ 196">
          <a:extLst>
            <a:ext uri="{FF2B5EF4-FFF2-40B4-BE49-F238E27FC236}">
              <a16:creationId xmlns:a16="http://schemas.microsoft.com/office/drawing/2014/main" id="{452B61AF-D828-4ADD-98AB-A43448F432B1}"/>
            </a:ext>
          </a:extLst>
        </xdr:cNvPr>
        <xdr:cNvCxnSpPr/>
      </xdr:nvCxnSpPr>
      <xdr:spPr>
        <a:xfrm>
          <a:off x="2940050" y="14479814"/>
          <a:ext cx="8128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3F07A418-35A6-4673-9DB3-12D172119D10}"/>
            </a:ext>
          </a:extLst>
        </xdr:cNvPr>
        <xdr:cNvSpPr/>
      </xdr:nvSpPr>
      <xdr:spPr>
        <a:xfrm>
          <a:off x="3702050" y="141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FC0AAAD8-2F53-4A34-BB3A-740F04F0F047}"/>
            </a:ext>
          </a:extLst>
        </xdr:cNvPr>
        <xdr:cNvSpPr txBox="1"/>
      </xdr:nvSpPr>
      <xdr:spPr>
        <a:xfrm>
          <a:off x="3409950" y="1388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80332</xdr:rowOff>
    </xdr:from>
    <xdr:to>
      <xdr:col>15</xdr:col>
      <xdr:colOff>82550</xdr:colOff>
      <xdr:row>86</xdr:row>
      <xdr:rowOff>62774</xdr:rowOff>
    </xdr:to>
    <xdr:cxnSp macro="">
      <xdr:nvCxnSpPr>
        <xdr:cNvPr id="200" name="直線コネクタ 199">
          <a:extLst>
            <a:ext uri="{FF2B5EF4-FFF2-40B4-BE49-F238E27FC236}">
              <a16:creationId xmlns:a16="http://schemas.microsoft.com/office/drawing/2014/main" id="{E9C68B7C-C3F9-4DFD-A339-6B54644A33C0}"/>
            </a:ext>
          </a:extLst>
        </xdr:cNvPr>
        <xdr:cNvCxnSpPr/>
      </xdr:nvCxnSpPr>
      <xdr:spPr>
        <a:xfrm>
          <a:off x="2127250" y="14329732"/>
          <a:ext cx="812800" cy="1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6F9DFF26-2387-44A0-A050-F36904AB861A}"/>
            </a:ext>
          </a:extLst>
        </xdr:cNvPr>
        <xdr:cNvSpPr/>
      </xdr:nvSpPr>
      <xdr:spPr>
        <a:xfrm>
          <a:off x="2889250" y="1405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354AA320-5F64-401E-8C54-0E7C02DF262E}"/>
            </a:ext>
          </a:extLst>
        </xdr:cNvPr>
        <xdr:cNvSpPr txBox="1"/>
      </xdr:nvSpPr>
      <xdr:spPr>
        <a:xfrm>
          <a:off x="2597150" y="138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60503</xdr:rowOff>
    </xdr:from>
    <xdr:to>
      <xdr:col>11</xdr:col>
      <xdr:colOff>31750</xdr:colOff>
      <xdr:row>85</xdr:row>
      <xdr:rowOff>80332</xdr:rowOff>
    </xdr:to>
    <xdr:cxnSp macro="">
      <xdr:nvCxnSpPr>
        <xdr:cNvPr id="203" name="直線コネクタ 202">
          <a:extLst>
            <a:ext uri="{FF2B5EF4-FFF2-40B4-BE49-F238E27FC236}">
              <a16:creationId xmlns:a16="http://schemas.microsoft.com/office/drawing/2014/main" id="{6AA8079F-7168-4FB6-80FF-DA63FC8E5538}"/>
            </a:ext>
          </a:extLst>
        </xdr:cNvPr>
        <xdr:cNvCxnSpPr/>
      </xdr:nvCxnSpPr>
      <xdr:spPr>
        <a:xfrm>
          <a:off x="1333500" y="14142263"/>
          <a:ext cx="793750" cy="18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635EA830-420C-4AEA-9169-B2679E95B903}"/>
            </a:ext>
          </a:extLst>
        </xdr:cNvPr>
        <xdr:cNvSpPr/>
      </xdr:nvSpPr>
      <xdr:spPr>
        <a:xfrm>
          <a:off x="2095500" y="13945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046726FF-38F2-4B2E-A734-065AC719785B}"/>
            </a:ext>
          </a:extLst>
        </xdr:cNvPr>
        <xdr:cNvSpPr txBox="1"/>
      </xdr:nvSpPr>
      <xdr:spPr>
        <a:xfrm>
          <a:off x="1784350" y="137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8BBA9B1C-BD59-4205-82C7-6AD5C2FF309D}"/>
            </a:ext>
          </a:extLst>
        </xdr:cNvPr>
        <xdr:cNvSpPr/>
      </xdr:nvSpPr>
      <xdr:spPr>
        <a:xfrm>
          <a:off x="1282700" y="140157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a:extLst>
            <a:ext uri="{FF2B5EF4-FFF2-40B4-BE49-F238E27FC236}">
              <a16:creationId xmlns:a16="http://schemas.microsoft.com/office/drawing/2014/main" id="{2BD93247-AEA3-47AA-A820-1860D6BA446E}"/>
            </a:ext>
          </a:extLst>
        </xdr:cNvPr>
        <xdr:cNvSpPr txBox="1"/>
      </xdr:nvSpPr>
      <xdr:spPr>
        <a:xfrm>
          <a:off x="971550" y="1378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37A5E7E-68B8-44B9-BAA5-C3793FE6194C}"/>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6AFC94E-D2C4-4153-9481-5DAA156B3C24}"/>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579A07F-E397-412A-A279-8E51E7918A86}"/>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F13CFCC-39FE-4AD2-BF45-478B0253D502}"/>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3A93B6D-EE8C-4138-B110-F54DEB1DE628}"/>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104434</xdr:rowOff>
    </xdr:from>
    <xdr:to>
      <xdr:col>23</xdr:col>
      <xdr:colOff>184150</xdr:colOff>
      <xdr:row>88</xdr:row>
      <xdr:rowOff>34584</xdr:rowOff>
    </xdr:to>
    <xdr:sp macro="" textlink="">
      <xdr:nvSpPr>
        <xdr:cNvPr id="213" name="楕円 212">
          <a:extLst>
            <a:ext uri="{FF2B5EF4-FFF2-40B4-BE49-F238E27FC236}">
              <a16:creationId xmlns:a16="http://schemas.microsoft.com/office/drawing/2014/main" id="{6E533F0A-5F97-48E8-B3B8-8841E4FD09F5}"/>
            </a:ext>
          </a:extLst>
        </xdr:cNvPr>
        <xdr:cNvSpPr/>
      </xdr:nvSpPr>
      <xdr:spPr>
        <a:xfrm>
          <a:off x="4464050" y="146891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76511</xdr:rowOff>
    </xdr:from>
    <xdr:ext cx="762000" cy="259045"/>
    <xdr:sp macro="" textlink="">
      <xdr:nvSpPr>
        <xdr:cNvPr id="214" name="人件費・物件費等の状況該当値テキスト">
          <a:extLst>
            <a:ext uri="{FF2B5EF4-FFF2-40B4-BE49-F238E27FC236}">
              <a16:creationId xmlns:a16="http://schemas.microsoft.com/office/drawing/2014/main" id="{EA4FDB47-BB53-436D-A71A-DF6A71DC0F11}"/>
            </a:ext>
          </a:extLst>
        </xdr:cNvPr>
        <xdr:cNvSpPr txBox="1"/>
      </xdr:nvSpPr>
      <xdr:spPr>
        <a:xfrm>
          <a:off x="4584700" y="1466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15136</xdr:rowOff>
    </xdr:from>
    <xdr:to>
      <xdr:col>19</xdr:col>
      <xdr:colOff>184150</xdr:colOff>
      <xdr:row>86</xdr:row>
      <xdr:rowOff>116736</xdr:rowOff>
    </xdr:to>
    <xdr:sp macro="" textlink="">
      <xdr:nvSpPr>
        <xdr:cNvPr id="215" name="楕円 214">
          <a:extLst>
            <a:ext uri="{FF2B5EF4-FFF2-40B4-BE49-F238E27FC236}">
              <a16:creationId xmlns:a16="http://schemas.microsoft.com/office/drawing/2014/main" id="{C629D128-3087-444E-AC65-67D5EC7CD56B}"/>
            </a:ext>
          </a:extLst>
        </xdr:cNvPr>
        <xdr:cNvSpPr/>
      </xdr:nvSpPr>
      <xdr:spPr>
        <a:xfrm>
          <a:off x="3702050" y="144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101513</xdr:rowOff>
    </xdr:from>
    <xdr:ext cx="736600" cy="259045"/>
    <xdr:sp macro="" textlink="">
      <xdr:nvSpPr>
        <xdr:cNvPr id="216" name="テキスト ボックス 215">
          <a:extLst>
            <a:ext uri="{FF2B5EF4-FFF2-40B4-BE49-F238E27FC236}">
              <a16:creationId xmlns:a16="http://schemas.microsoft.com/office/drawing/2014/main" id="{1156FA22-B358-449C-8C49-3761FCCE5756}"/>
            </a:ext>
          </a:extLst>
        </xdr:cNvPr>
        <xdr:cNvSpPr txBox="1"/>
      </xdr:nvSpPr>
      <xdr:spPr>
        <a:xfrm>
          <a:off x="3409950" y="1451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11974</xdr:rowOff>
    </xdr:from>
    <xdr:to>
      <xdr:col>15</xdr:col>
      <xdr:colOff>133350</xdr:colOff>
      <xdr:row>86</xdr:row>
      <xdr:rowOff>113574</xdr:rowOff>
    </xdr:to>
    <xdr:sp macro="" textlink="">
      <xdr:nvSpPr>
        <xdr:cNvPr id="217" name="楕円 216">
          <a:extLst>
            <a:ext uri="{FF2B5EF4-FFF2-40B4-BE49-F238E27FC236}">
              <a16:creationId xmlns:a16="http://schemas.microsoft.com/office/drawing/2014/main" id="{A104DDDF-48CF-4896-AA45-90A9C8BED3F2}"/>
            </a:ext>
          </a:extLst>
        </xdr:cNvPr>
        <xdr:cNvSpPr/>
      </xdr:nvSpPr>
      <xdr:spPr>
        <a:xfrm>
          <a:off x="2889250" y="1442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98351</xdr:rowOff>
    </xdr:from>
    <xdr:ext cx="762000" cy="259045"/>
    <xdr:sp macro="" textlink="">
      <xdr:nvSpPr>
        <xdr:cNvPr id="218" name="テキスト ボックス 217">
          <a:extLst>
            <a:ext uri="{FF2B5EF4-FFF2-40B4-BE49-F238E27FC236}">
              <a16:creationId xmlns:a16="http://schemas.microsoft.com/office/drawing/2014/main" id="{0CC0F23D-4CA3-4237-A175-DA74C57CF0B7}"/>
            </a:ext>
          </a:extLst>
        </xdr:cNvPr>
        <xdr:cNvSpPr txBox="1"/>
      </xdr:nvSpPr>
      <xdr:spPr>
        <a:xfrm>
          <a:off x="2597150" y="1451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29532</xdr:rowOff>
    </xdr:from>
    <xdr:to>
      <xdr:col>11</xdr:col>
      <xdr:colOff>82550</xdr:colOff>
      <xdr:row>85</xdr:row>
      <xdr:rowOff>131132</xdr:rowOff>
    </xdr:to>
    <xdr:sp macro="" textlink="">
      <xdr:nvSpPr>
        <xdr:cNvPr id="219" name="楕円 218">
          <a:extLst>
            <a:ext uri="{FF2B5EF4-FFF2-40B4-BE49-F238E27FC236}">
              <a16:creationId xmlns:a16="http://schemas.microsoft.com/office/drawing/2014/main" id="{5D5DF8D8-7F57-4FAE-A159-FD44FC60628A}"/>
            </a:ext>
          </a:extLst>
        </xdr:cNvPr>
        <xdr:cNvSpPr/>
      </xdr:nvSpPr>
      <xdr:spPr>
        <a:xfrm>
          <a:off x="2095500" y="142789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115909</xdr:rowOff>
    </xdr:from>
    <xdr:ext cx="762000" cy="259045"/>
    <xdr:sp macro="" textlink="">
      <xdr:nvSpPr>
        <xdr:cNvPr id="220" name="テキスト ボックス 219">
          <a:extLst>
            <a:ext uri="{FF2B5EF4-FFF2-40B4-BE49-F238E27FC236}">
              <a16:creationId xmlns:a16="http://schemas.microsoft.com/office/drawing/2014/main" id="{C82AEBDB-3072-4E2C-8737-284DF16E3437}"/>
            </a:ext>
          </a:extLst>
        </xdr:cNvPr>
        <xdr:cNvSpPr txBox="1"/>
      </xdr:nvSpPr>
      <xdr:spPr>
        <a:xfrm>
          <a:off x="1784350" y="1436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9703</xdr:rowOff>
    </xdr:from>
    <xdr:to>
      <xdr:col>7</xdr:col>
      <xdr:colOff>31750</xdr:colOff>
      <xdr:row>84</xdr:row>
      <xdr:rowOff>111303</xdr:rowOff>
    </xdr:to>
    <xdr:sp macro="" textlink="">
      <xdr:nvSpPr>
        <xdr:cNvPr id="221" name="楕円 220">
          <a:extLst>
            <a:ext uri="{FF2B5EF4-FFF2-40B4-BE49-F238E27FC236}">
              <a16:creationId xmlns:a16="http://schemas.microsoft.com/office/drawing/2014/main" id="{02959652-ECDD-4EE1-89A4-7083E3A1DD6E}"/>
            </a:ext>
          </a:extLst>
        </xdr:cNvPr>
        <xdr:cNvSpPr/>
      </xdr:nvSpPr>
      <xdr:spPr>
        <a:xfrm>
          <a:off x="1282700" y="14091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96080</xdr:rowOff>
    </xdr:from>
    <xdr:ext cx="762000" cy="259045"/>
    <xdr:sp macro="" textlink="">
      <xdr:nvSpPr>
        <xdr:cNvPr id="222" name="テキスト ボックス 221">
          <a:extLst>
            <a:ext uri="{FF2B5EF4-FFF2-40B4-BE49-F238E27FC236}">
              <a16:creationId xmlns:a16="http://schemas.microsoft.com/office/drawing/2014/main" id="{FB6E267F-A18B-458A-B444-36AE44EF767D}"/>
            </a:ext>
          </a:extLst>
        </xdr:cNvPr>
        <xdr:cNvSpPr txBox="1"/>
      </xdr:nvSpPr>
      <xdr:spPr>
        <a:xfrm>
          <a:off x="971550" y="141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6AF7F0B1-1919-45EB-AD1F-1DFF2C59FE11}"/>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50F54B10-4A1D-4463-B85E-E7467A76078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6708960-F768-4EDD-9FD5-620FF1429A13}"/>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DAE42325-6F18-4140-803B-44ADE5314503}"/>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ABFD21CA-282A-411C-AEB3-B2DF5A968EDB}"/>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AEE17AE2-6DF1-4FA1-A9AD-2D2238792851}"/>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89C1BBA4-8E58-424F-B557-4536FFCC52A5}"/>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FEBE7BB0-9DAA-4403-8920-7669E9D6CCC9}"/>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CB978E70-3041-466E-922E-8EF3CC52E72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F85C1C74-6223-4E1C-A315-803C321BCC3E}"/>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8B7E114B-7114-4412-BC16-E80726C7B31D}"/>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FC98EDFA-6B3E-4A46-90EA-A79F799774CD}"/>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A9D08469-08C1-4DD9-9F02-2E1DFF18426A}"/>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今年度は類似団体平均を少し下回ったが、平均を大きく乖離することなく推移できている。今後も現在の各種手当の見直しを行うなど、より一層の給与の適正化に努める。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FF0918C-4D2B-4FC1-82F8-CCAC8EE3E3B2}"/>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42D9682C-674C-4008-92C7-A7F884EDAA1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B6DF9B7F-7787-432A-89C9-40A37B8B0562}"/>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D52A671F-A5E5-4401-A385-26D34D619B6E}"/>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11D42DB2-4D5F-453C-A4BA-D4E0DCA6E4BD}"/>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20D9C061-198B-4DD1-A0D2-0FA6D63BE462}"/>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AD7C2939-C1FB-4481-AD32-1D3C7E87C531}"/>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1FC93AA1-1D26-495F-AB91-656F0FDB022B}"/>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88713031-DA70-4301-ABA2-E36F448A8489}"/>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6839FC83-5985-4909-8DE8-B5D96884BE04}"/>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F8082BFF-C307-4D45-980A-C4F5198FF319}"/>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180A4DC-CA27-4534-8CBD-9BCC4C30AD43}"/>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B7EACDD4-9644-445B-A0DA-68829FF8EC2F}"/>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35683388-1164-43E9-8419-BEE0517F494A}"/>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C303A654-CB72-421F-98C9-DCD5A8355E07}"/>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D0B278CE-E3C9-4FD5-9BE4-9FEF1CA2789D}"/>
            </a:ext>
          </a:extLst>
        </xdr:cNvPr>
        <xdr:cNvCxnSpPr/>
      </xdr:nvCxnSpPr>
      <xdr:spPr>
        <a:xfrm flipV="1">
          <a:off x="15474950" y="13679735"/>
          <a:ext cx="0" cy="148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162FBABA-4455-4685-93B3-E44A63B1F71A}"/>
            </a:ext>
          </a:extLst>
        </xdr:cNvPr>
        <xdr:cNvSpPr txBox="1"/>
      </xdr:nvSpPr>
      <xdr:spPr>
        <a:xfrm>
          <a:off x="15563850" y="151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9FA95FEE-7EF2-4D2C-833C-E350E0D6B881}"/>
            </a:ext>
          </a:extLst>
        </xdr:cNvPr>
        <xdr:cNvCxnSpPr/>
      </xdr:nvCxnSpPr>
      <xdr:spPr>
        <a:xfrm>
          <a:off x="15405100" y="15160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8AA44AB2-083F-4A23-A3B1-39DB2506E6D5}"/>
            </a:ext>
          </a:extLst>
        </xdr:cNvPr>
        <xdr:cNvSpPr txBox="1"/>
      </xdr:nvSpPr>
      <xdr:spPr>
        <a:xfrm>
          <a:off x="15563850" y="134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225F1576-63B5-467A-B802-7F1811DB7CE4}"/>
            </a:ext>
          </a:extLst>
        </xdr:cNvPr>
        <xdr:cNvCxnSpPr/>
      </xdr:nvCxnSpPr>
      <xdr:spPr>
        <a:xfrm>
          <a:off x="15405100" y="13679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125589</xdr:rowOff>
    </xdr:to>
    <xdr:cxnSp macro="">
      <xdr:nvCxnSpPr>
        <xdr:cNvPr id="256" name="直線コネクタ 255">
          <a:extLst>
            <a:ext uri="{FF2B5EF4-FFF2-40B4-BE49-F238E27FC236}">
              <a16:creationId xmlns:a16="http://schemas.microsoft.com/office/drawing/2014/main" id="{0334ED67-6BB8-4FA6-B038-CCA214459005}"/>
            </a:ext>
          </a:extLst>
        </xdr:cNvPr>
        <xdr:cNvCxnSpPr/>
      </xdr:nvCxnSpPr>
      <xdr:spPr>
        <a:xfrm>
          <a:off x="14712950" y="14361584"/>
          <a:ext cx="762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D9762854-F3AA-4267-83AA-5B981812A457}"/>
            </a:ext>
          </a:extLst>
        </xdr:cNvPr>
        <xdr:cNvSpPr txBox="1"/>
      </xdr:nvSpPr>
      <xdr:spPr>
        <a:xfrm>
          <a:off x="15563850" y="1432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75BBA084-9882-4E05-871E-D5D26556C26D}"/>
            </a:ext>
          </a:extLst>
        </xdr:cNvPr>
        <xdr:cNvSpPr/>
      </xdr:nvSpPr>
      <xdr:spPr>
        <a:xfrm>
          <a:off x="15427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34572</xdr:rowOff>
    </xdr:to>
    <xdr:cxnSp macro="">
      <xdr:nvCxnSpPr>
        <xdr:cNvPr id="259" name="直線コネクタ 258">
          <a:extLst>
            <a:ext uri="{FF2B5EF4-FFF2-40B4-BE49-F238E27FC236}">
              <a16:creationId xmlns:a16="http://schemas.microsoft.com/office/drawing/2014/main" id="{136F87E0-8971-4EE1-81AD-90D1A7C8A670}"/>
            </a:ext>
          </a:extLst>
        </xdr:cNvPr>
        <xdr:cNvCxnSpPr/>
      </xdr:nvCxnSpPr>
      <xdr:spPr>
        <a:xfrm flipV="1">
          <a:off x="13903960" y="14361584"/>
          <a:ext cx="808990" cy="9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C83B0C13-D0F2-4B7F-8EE6-74DFCD0DA51D}"/>
            </a:ext>
          </a:extLst>
        </xdr:cNvPr>
        <xdr:cNvSpPr/>
      </xdr:nvSpPr>
      <xdr:spPr>
        <a:xfrm>
          <a:off x="14665960" y="143375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798E25F1-B716-4A05-B1C8-0EEDDB647FBF}"/>
            </a:ext>
          </a:extLst>
        </xdr:cNvPr>
        <xdr:cNvSpPr txBox="1"/>
      </xdr:nvSpPr>
      <xdr:spPr>
        <a:xfrm>
          <a:off x="14370050" y="1442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34572</xdr:rowOff>
    </xdr:to>
    <xdr:cxnSp macro="">
      <xdr:nvCxnSpPr>
        <xdr:cNvPr id="262" name="直線コネクタ 261">
          <a:extLst>
            <a:ext uri="{FF2B5EF4-FFF2-40B4-BE49-F238E27FC236}">
              <a16:creationId xmlns:a16="http://schemas.microsoft.com/office/drawing/2014/main" id="{C51A282B-BB07-4A5C-8384-ADB39F8E39F7}"/>
            </a:ext>
          </a:extLst>
        </xdr:cNvPr>
        <xdr:cNvCxnSpPr/>
      </xdr:nvCxnSpPr>
      <xdr:spPr>
        <a:xfrm>
          <a:off x="13106400" y="14388395"/>
          <a:ext cx="797560" cy="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A68DE2BB-7802-428C-B898-1096DE3298E6}"/>
            </a:ext>
          </a:extLst>
        </xdr:cNvPr>
        <xdr:cNvSpPr/>
      </xdr:nvSpPr>
      <xdr:spPr>
        <a:xfrm>
          <a:off x="13868400" y="143510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F73E25F3-A6A1-4722-B0BF-DFC882417AFD}"/>
            </a:ext>
          </a:extLst>
        </xdr:cNvPr>
        <xdr:cNvSpPr txBox="1"/>
      </xdr:nvSpPr>
      <xdr:spPr>
        <a:xfrm>
          <a:off x="1355725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7761</xdr:rowOff>
    </xdr:to>
    <xdr:cxnSp macro="">
      <xdr:nvCxnSpPr>
        <xdr:cNvPr id="265" name="直線コネクタ 264">
          <a:extLst>
            <a:ext uri="{FF2B5EF4-FFF2-40B4-BE49-F238E27FC236}">
              <a16:creationId xmlns:a16="http://schemas.microsoft.com/office/drawing/2014/main" id="{F5E1429B-CA69-465D-AC4A-D891FED1AF60}"/>
            </a:ext>
          </a:extLst>
        </xdr:cNvPr>
        <xdr:cNvCxnSpPr/>
      </xdr:nvCxnSpPr>
      <xdr:spPr>
        <a:xfrm flipV="1">
          <a:off x="12293600" y="14388395"/>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30CE522A-65A3-4B47-AC08-A77FCE2025D7}"/>
            </a:ext>
          </a:extLst>
        </xdr:cNvPr>
        <xdr:cNvSpPr/>
      </xdr:nvSpPr>
      <xdr:spPr>
        <a:xfrm>
          <a:off x="13055600" y="143912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1204A57F-3947-4614-BC24-F9A3F0A95B2A}"/>
            </a:ext>
          </a:extLst>
        </xdr:cNvPr>
        <xdr:cNvSpPr txBox="1"/>
      </xdr:nvSpPr>
      <xdr:spPr>
        <a:xfrm>
          <a:off x="127635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CC9AF9B1-7B51-4D50-9D8C-016682ECC849}"/>
            </a:ext>
          </a:extLst>
        </xdr:cNvPr>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E32FC5CB-7A63-47DD-AFF0-A260D282AF27}"/>
            </a:ext>
          </a:extLst>
        </xdr:cNvPr>
        <xdr:cNvSpPr txBox="1"/>
      </xdr:nvSpPr>
      <xdr:spPr>
        <a:xfrm>
          <a:off x="119507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15F6DA7-6FE0-4B78-A568-3DAEACBFA5E9}"/>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A238D74-BA37-4880-ACCC-A73F9617A704}"/>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5CE58A5-9A38-4304-8013-33EFD0D1E153}"/>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4DE73B9-689F-4C29-93F3-7FF9350573EB}"/>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0DD5635-0EA3-4A93-B5BE-FA7ACA7FE871}"/>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5" name="楕円 274">
          <a:extLst>
            <a:ext uri="{FF2B5EF4-FFF2-40B4-BE49-F238E27FC236}">
              <a16:creationId xmlns:a16="http://schemas.microsoft.com/office/drawing/2014/main" id="{AC096FA1-82B6-40B1-BB26-32190655A87E}"/>
            </a:ext>
          </a:extLst>
        </xdr:cNvPr>
        <xdr:cNvSpPr/>
      </xdr:nvSpPr>
      <xdr:spPr>
        <a:xfrm>
          <a:off x="15427960" y="143241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6" name="給与水準   （国との比較）該当値テキスト">
          <a:extLst>
            <a:ext uri="{FF2B5EF4-FFF2-40B4-BE49-F238E27FC236}">
              <a16:creationId xmlns:a16="http://schemas.microsoft.com/office/drawing/2014/main" id="{99B4208D-0E4A-4796-A09B-DF7556545614}"/>
            </a:ext>
          </a:extLst>
        </xdr:cNvPr>
        <xdr:cNvSpPr txBox="1"/>
      </xdr:nvSpPr>
      <xdr:spPr>
        <a:xfrm>
          <a:off x="15563850" y="1417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7" name="楕円 276">
          <a:extLst>
            <a:ext uri="{FF2B5EF4-FFF2-40B4-BE49-F238E27FC236}">
              <a16:creationId xmlns:a16="http://schemas.microsoft.com/office/drawing/2014/main" id="{CCA68AE0-3EA3-4F24-8178-90F3CC990678}"/>
            </a:ext>
          </a:extLst>
        </xdr:cNvPr>
        <xdr:cNvSpPr/>
      </xdr:nvSpPr>
      <xdr:spPr>
        <a:xfrm>
          <a:off x="14665960" y="143107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8" name="テキスト ボックス 277">
          <a:extLst>
            <a:ext uri="{FF2B5EF4-FFF2-40B4-BE49-F238E27FC236}">
              <a16:creationId xmlns:a16="http://schemas.microsoft.com/office/drawing/2014/main" id="{1465D128-332C-4218-ACAE-8467703186F7}"/>
            </a:ext>
          </a:extLst>
        </xdr:cNvPr>
        <xdr:cNvSpPr txBox="1"/>
      </xdr:nvSpPr>
      <xdr:spPr>
        <a:xfrm>
          <a:off x="14370050" y="1408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9" name="楕円 278">
          <a:extLst>
            <a:ext uri="{FF2B5EF4-FFF2-40B4-BE49-F238E27FC236}">
              <a16:creationId xmlns:a16="http://schemas.microsoft.com/office/drawing/2014/main" id="{A82E59AF-ED5F-48A1-B72B-439E34484348}"/>
            </a:ext>
          </a:extLst>
        </xdr:cNvPr>
        <xdr:cNvSpPr/>
      </xdr:nvSpPr>
      <xdr:spPr>
        <a:xfrm>
          <a:off x="13868400" y="1440462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0" name="テキスト ボックス 279">
          <a:extLst>
            <a:ext uri="{FF2B5EF4-FFF2-40B4-BE49-F238E27FC236}">
              <a16:creationId xmlns:a16="http://schemas.microsoft.com/office/drawing/2014/main" id="{E38C58ED-DF31-4D3F-A62A-1E85376C405D}"/>
            </a:ext>
          </a:extLst>
        </xdr:cNvPr>
        <xdr:cNvSpPr txBox="1"/>
      </xdr:nvSpPr>
      <xdr:spPr>
        <a:xfrm>
          <a:off x="13557250" y="144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1" name="楕円 280">
          <a:extLst>
            <a:ext uri="{FF2B5EF4-FFF2-40B4-BE49-F238E27FC236}">
              <a16:creationId xmlns:a16="http://schemas.microsoft.com/office/drawing/2014/main" id="{FB086E45-2463-44E5-81D9-541C32FA8AE0}"/>
            </a:ext>
          </a:extLst>
        </xdr:cNvPr>
        <xdr:cNvSpPr/>
      </xdr:nvSpPr>
      <xdr:spPr>
        <a:xfrm>
          <a:off x="13055600" y="1433759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82" name="テキスト ボックス 281">
          <a:extLst>
            <a:ext uri="{FF2B5EF4-FFF2-40B4-BE49-F238E27FC236}">
              <a16:creationId xmlns:a16="http://schemas.microsoft.com/office/drawing/2014/main" id="{9DC9B701-53E6-484F-9BDA-F4CE18CFC6E8}"/>
            </a:ext>
          </a:extLst>
        </xdr:cNvPr>
        <xdr:cNvSpPr txBox="1"/>
      </xdr:nvSpPr>
      <xdr:spPr>
        <a:xfrm>
          <a:off x="12763500" y="141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3" name="楕円 282">
          <a:extLst>
            <a:ext uri="{FF2B5EF4-FFF2-40B4-BE49-F238E27FC236}">
              <a16:creationId xmlns:a16="http://schemas.microsoft.com/office/drawing/2014/main" id="{83275DFB-7307-4F41-91A8-ECB314E35AA0}"/>
            </a:ext>
          </a:extLst>
        </xdr:cNvPr>
        <xdr:cNvSpPr/>
      </xdr:nvSpPr>
      <xdr:spPr>
        <a:xfrm>
          <a:off x="12242800" y="143778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68738</xdr:rowOff>
    </xdr:from>
    <xdr:ext cx="762000" cy="259045"/>
    <xdr:sp macro="" textlink="">
      <xdr:nvSpPr>
        <xdr:cNvPr id="284" name="テキスト ボックス 283">
          <a:extLst>
            <a:ext uri="{FF2B5EF4-FFF2-40B4-BE49-F238E27FC236}">
              <a16:creationId xmlns:a16="http://schemas.microsoft.com/office/drawing/2014/main" id="{8FCCEABB-9B5E-47C0-BA88-D03FB983F988}"/>
            </a:ext>
          </a:extLst>
        </xdr:cNvPr>
        <xdr:cNvSpPr txBox="1"/>
      </xdr:nvSpPr>
      <xdr:spPr>
        <a:xfrm>
          <a:off x="11950700" y="1415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6D01689B-8CF2-494D-BBFF-CA711942425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D9D691A6-EB10-4899-9131-992DB35699D7}"/>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21B75DC5-D493-4D12-9449-E94891858406}"/>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5F29ABF3-6265-496D-9968-E7A62585FD1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6D5DD87F-1623-4B41-ABBD-19BA1EEE56DA}"/>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2F87E491-A2BA-49ED-A75F-EEC0F78FF70C}"/>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3901AABF-9180-4428-9A4E-C72EA5147F63}"/>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AD793758-9F01-45D4-AC9E-9D9593A93C01}"/>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13389FF9-DEEB-44C3-AB5A-2BBC8D9929E5}"/>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57614C22-46D5-4535-8FAE-29F450672F6A}"/>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80B6B1A0-8078-4731-9EE3-20E4A472A84D}"/>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8ABB649B-2DFA-48E5-8024-F7261CA7A64F}"/>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B70E726C-351F-4040-87AB-A676669DDCC4}"/>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理由として、民間における保育所や幼稚園の施設がないため、町で施設を運営していかなければならず、多くの職員が必要となっていることと、令和２年度から新しい課が設置され、積極的な施策の実施に人員が必要であったためである。</a:t>
          </a:r>
        </a:p>
        <a:p>
          <a:r>
            <a:rPr kumimoji="1" lang="ja-JP" altLang="en-US" sz="1300">
              <a:latin typeface="ＭＳ Ｐゴシック" panose="020B0600070205080204" pitchFamily="50" charset="-128"/>
              <a:ea typeface="ＭＳ Ｐゴシック" panose="020B0600070205080204" pitchFamily="50" charset="-128"/>
            </a:rPr>
            <a:t>　計画的な人員の削減と効率的な定員管理により、類似団体平均の水準を目標に職員数の引き下げに努める。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37AEFBE9-2A0E-4B6F-86D1-61A720318AF5}"/>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87C8D737-6E29-479A-B03C-7CB93BA1468B}"/>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C7503807-F5D7-43DB-8970-DFFAA86331A4}"/>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C833D9DD-1CFC-4083-8366-CCAB11700F2C}"/>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5B994BB1-80BD-4685-83C7-E807B752540A}"/>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5AE175BB-42AF-49AB-84AF-9A7C1C7738B2}"/>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2F1A00CE-DBBC-4823-AF4C-45B8A8A3AA88}"/>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2CCC42F2-92DE-47FB-8403-7460B68A4B38}"/>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C852CC4F-B82A-46BE-933A-373E042E8409}"/>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5DF3C394-414E-45D4-A451-4DBCA3E202A4}"/>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2748E423-1A06-47B5-99B8-CADCAAF3D6AF}"/>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C3B52EA4-F8E4-437E-9B1F-878982C0F183}"/>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F6E9192E-4994-4818-8ECF-5A0D0098D583}"/>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2C35B84D-C3B2-42DF-BAAB-7E1B38805DD2}"/>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885CE9F5-8B76-4799-8E77-DC9462263843}"/>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C08BD4DC-D9EA-441E-A907-F593C1660511}"/>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5DC160BA-8FC0-4029-A10A-AA9D1B47017C}"/>
            </a:ext>
          </a:extLst>
        </xdr:cNvPr>
        <xdr:cNvCxnSpPr/>
      </xdr:nvCxnSpPr>
      <xdr:spPr>
        <a:xfrm flipV="1">
          <a:off x="15474950" y="9671615"/>
          <a:ext cx="0" cy="1546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117AEDCE-A668-4401-8A80-8449590451DE}"/>
            </a:ext>
          </a:extLst>
        </xdr:cNvPr>
        <xdr:cNvSpPr txBox="1"/>
      </xdr:nvSpPr>
      <xdr:spPr>
        <a:xfrm>
          <a:off x="15563850" y="1118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4F56522F-D350-45BC-A8BE-977145BE2A20}"/>
            </a:ext>
          </a:extLst>
        </xdr:cNvPr>
        <xdr:cNvCxnSpPr/>
      </xdr:nvCxnSpPr>
      <xdr:spPr>
        <a:xfrm>
          <a:off x="15405100" y="11217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19B389C3-579C-473F-B56B-03EFA352A558}"/>
            </a:ext>
          </a:extLst>
        </xdr:cNvPr>
        <xdr:cNvSpPr txBox="1"/>
      </xdr:nvSpPr>
      <xdr:spPr>
        <a:xfrm>
          <a:off x="15563850" y="94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29294A9B-132A-4116-9998-811C87DEB20F}"/>
            </a:ext>
          </a:extLst>
        </xdr:cNvPr>
        <xdr:cNvCxnSpPr/>
      </xdr:nvCxnSpPr>
      <xdr:spPr>
        <a:xfrm>
          <a:off x="15405100" y="9671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23142</xdr:rowOff>
    </xdr:to>
    <xdr:cxnSp macro="">
      <xdr:nvCxnSpPr>
        <xdr:cNvPr id="319" name="直線コネクタ 318">
          <a:extLst>
            <a:ext uri="{FF2B5EF4-FFF2-40B4-BE49-F238E27FC236}">
              <a16:creationId xmlns:a16="http://schemas.microsoft.com/office/drawing/2014/main" id="{6329E36A-F0D2-4279-8A9D-F8D4C2800751}"/>
            </a:ext>
          </a:extLst>
        </xdr:cNvPr>
        <xdr:cNvCxnSpPr/>
      </xdr:nvCxnSpPr>
      <xdr:spPr>
        <a:xfrm flipV="1">
          <a:off x="14712950" y="10579100"/>
          <a:ext cx="762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8634CF4E-BF06-4442-8E21-D9FE87A6A73C}"/>
            </a:ext>
          </a:extLst>
        </xdr:cNvPr>
        <xdr:cNvSpPr txBox="1"/>
      </xdr:nvSpPr>
      <xdr:spPr>
        <a:xfrm>
          <a:off x="15563850" y="10001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8D7E9EBA-F2CC-48DD-8113-3E2B2C824C37}"/>
            </a:ext>
          </a:extLst>
        </xdr:cNvPr>
        <xdr:cNvSpPr/>
      </xdr:nvSpPr>
      <xdr:spPr>
        <a:xfrm>
          <a:off x="15427960" y="101523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159738</xdr:rowOff>
    </xdr:from>
    <xdr:to>
      <xdr:col>77</xdr:col>
      <xdr:colOff>44450</xdr:colOff>
      <xdr:row>63</xdr:row>
      <xdr:rowOff>23142</xdr:rowOff>
    </xdr:to>
    <xdr:cxnSp macro="">
      <xdr:nvCxnSpPr>
        <xdr:cNvPr id="322" name="直線コネクタ 321">
          <a:extLst>
            <a:ext uri="{FF2B5EF4-FFF2-40B4-BE49-F238E27FC236}">
              <a16:creationId xmlns:a16="http://schemas.microsoft.com/office/drawing/2014/main" id="{670C1203-0EE6-4302-9643-9921301E07FD}"/>
            </a:ext>
          </a:extLst>
        </xdr:cNvPr>
        <xdr:cNvCxnSpPr/>
      </xdr:nvCxnSpPr>
      <xdr:spPr>
        <a:xfrm>
          <a:off x="13903960" y="10553418"/>
          <a:ext cx="80899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127572A7-263A-411E-A413-D41A1A13E90C}"/>
            </a:ext>
          </a:extLst>
        </xdr:cNvPr>
        <xdr:cNvSpPr/>
      </xdr:nvSpPr>
      <xdr:spPr>
        <a:xfrm>
          <a:off x="14665960" y="101442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12BC9DC6-4606-45A6-89E0-D209B7EF7A5F}"/>
            </a:ext>
          </a:extLst>
        </xdr:cNvPr>
        <xdr:cNvSpPr txBox="1"/>
      </xdr:nvSpPr>
      <xdr:spPr>
        <a:xfrm>
          <a:off x="14370050" y="991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136948</xdr:rowOff>
    </xdr:from>
    <xdr:to>
      <xdr:col>72</xdr:col>
      <xdr:colOff>203200</xdr:colOff>
      <xdr:row>62</xdr:row>
      <xdr:rowOff>159738</xdr:rowOff>
    </xdr:to>
    <xdr:cxnSp macro="">
      <xdr:nvCxnSpPr>
        <xdr:cNvPr id="325" name="直線コネクタ 324">
          <a:extLst>
            <a:ext uri="{FF2B5EF4-FFF2-40B4-BE49-F238E27FC236}">
              <a16:creationId xmlns:a16="http://schemas.microsoft.com/office/drawing/2014/main" id="{00CFFF04-A73F-44AF-8240-D7121A82FB1C}"/>
            </a:ext>
          </a:extLst>
        </xdr:cNvPr>
        <xdr:cNvCxnSpPr/>
      </xdr:nvCxnSpPr>
      <xdr:spPr>
        <a:xfrm>
          <a:off x="13106400" y="10530628"/>
          <a:ext cx="79756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FD148A1A-BC4A-4869-9F3C-B117A41C34CF}"/>
            </a:ext>
          </a:extLst>
        </xdr:cNvPr>
        <xdr:cNvSpPr/>
      </xdr:nvSpPr>
      <xdr:spPr>
        <a:xfrm>
          <a:off x="13868400" y="101402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49FB6884-EEB6-47FA-B602-D224D0395F1D}"/>
            </a:ext>
          </a:extLst>
        </xdr:cNvPr>
        <xdr:cNvSpPr txBox="1"/>
      </xdr:nvSpPr>
      <xdr:spPr>
        <a:xfrm>
          <a:off x="13557250" y="991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49812</xdr:rowOff>
    </xdr:from>
    <xdr:to>
      <xdr:col>68</xdr:col>
      <xdr:colOff>152400</xdr:colOff>
      <xdr:row>62</xdr:row>
      <xdr:rowOff>136948</xdr:rowOff>
    </xdr:to>
    <xdr:cxnSp macro="">
      <xdr:nvCxnSpPr>
        <xdr:cNvPr id="328" name="直線コネクタ 327">
          <a:extLst>
            <a:ext uri="{FF2B5EF4-FFF2-40B4-BE49-F238E27FC236}">
              <a16:creationId xmlns:a16="http://schemas.microsoft.com/office/drawing/2014/main" id="{1F7B481E-EE24-4894-BE67-80460F4D212A}"/>
            </a:ext>
          </a:extLst>
        </xdr:cNvPr>
        <xdr:cNvCxnSpPr/>
      </xdr:nvCxnSpPr>
      <xdr:spPr>
        <a:xfrm>
          <a:off x="12293600" y="10443492"/>
          <a:ext cx="812800" cy="8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992F299B-4644-4459-96F9-177D880E5429}"/>
            </a:ext>
          </a:extLst>
        </xdr:cNvPr>
        <xdr:cNvSpPr/>
      </xdr:nvSpPr>
      <xdr:spPr>
        <a:xfrm>
          <a:off x="13055600" y="1017107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68B91677-279A-4204-B743-238FA3428571}"/>
            </a:ext>
          </a:extLst>
        </xdr:cNvPr>
        <xdr:cNvSpPr txBox="1"/>
      </xdr:nvSpPr>
      <xdr:spPr>
        <a:xfrm>
          <a:off x="12763500" y="994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7AEAD1C3-8CCA-47D1-86E8-F426DDEBCC14}"/>
            </a:ext>
          </a:extLst>
        </xdr:cNvPr>
        <xdr:cNvSpPr/>
      </xdr:nvSpPr>
      <xdr:spPr>
        <a:xfrm>
          <a:off x="12242800" y="10142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35FB266D-130B-42FC-BD8B-4E741929372B}"/>
            </a:ext>
          </a:extLst>
        </xdr:cNvPr>
        <xdr:cNvSpPr txBox="1"/>
      </xdr:nvSpPr>
      <xdr:spPr>
        <a:xfrm>
          <a:off x="11950700" y="99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8E4A968-8017-49D3-9BD6-BE0AA4C2AF41}"/>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724019B-9F34-4A77-AC80-40487EC30563}"/>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F8DE855-116F-4B67-B2CD-2A23FDFA64CB}"/>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7A7C68F-97E3-4B0F-9B5E-18266E695488}"/>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B38CE47-D376-473E-A61F-47CA6C7369C4}"/>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38" name="楕円 337">
          <a:extLst>
            <a:ext uri="{FF2B5EF4-FFF2-40B4-BE49-F238E27FC236}">
              <a16:creationId xmlns:a16="http://schemas.microsoft.com/office/drawing/2014/main" id="{79FF6429-A68B-4C29-8CC2-CCA318200BE4}"/>
            </a:ext>
          </a:extLst>
        </xdr:cNvPr>
        <xdr:cNvSpPr/>
      </xdr:nvSpPr>
      <xdr:spPr>
        <a:xfrm>
          <a:off x="15427960" y="105321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110507</xdr:rowOff>
    </xdr:from>
    <xdr:ext cx="762000" cy="259045"/>
    <xdr:sp macro="" textlink="">
      <xdr:nvSpPr>
        <xdr:cNvPr id="339" name="定員管理の状況該当値テキスト">
          <a:extLst>
            <a:ext uri="{FF2B5EF4-FFF2-40B4-BE49-F238E27FC236}">
              <a16:creationId xmlns:a16="http://schemas.microsoft.com/office/drawing/2014/main" id="{E0D44B50-BBB6-4B8D-813A-194295B79349}"/>
            </a:ext>
          </a:extLst>
        </xdr:cNvPr>
        <xdr:cNvSpPr txBox="1"/>
      </xdr:nvSpPr>
      <xdr:spPr>
        <a:xfrm>
          <a:off x="15563850" y="1050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143792</xdr:rowOff>
    </xdr:from>
    <xdr:to>
      <xdr:col>77</xdr:col>
      <xdr:colOff>95250</xdr:colOff>
      <xdr:row>63</xdr:row>
      <xdr:rowOff>73942</xdr:rowOff>
    </xdr:to>
    <xdr:sp macro="" textlink="">
      <xdr:nvSpPr>
        <xdr:cNvPr id="340" name="楕円 339">
          <a:extLst>
            <a:ext uri="{FF2B5EF4-FFF2-40B4-BE49-F238E27FC236}">
              <a16:creationId xmlns:a16="http://schemas.microsoft.com/office/drawing/2014/main" id="{F0373361-2FFE-4F6D-8BE5-B62CD11B9EB0}"/>
            </a:ext>
          </a:extLst>
        </xdr:cNvPr>
        <xdr:cNvSpPr/>
      </xdr:nvSpPr>
      <xdr:spPr>
        <a:xfrm>
          <a:off x="14665960" y="1053747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58719</xdr:rowOff>
    </xdr:from>
    <xdr:ext cx="736600" cy="259045"/>
    <xdr:sp macro="" textlink="">
      <xdr:nvSpPr>
        <xdr:cNvPr id="341" name="テキスト ボックス 340">
          <a:extLst>
            <a:ext uri="{FF2B5EF4-FFF2-40B4-BE49-F238E27FC236}">
              <a16:creationId xmlns:a16="http://schemas.microsoft.com/office/drawing/2014/main" id="{E5CF6013-5993-44AC-B1CB-51DA86B2ADB1}"/>
            </a:ext>
          </a:extLst>
        </xdr:cNvPr>
        <xdr:cNvSpPr txBox="1"/>
      </xdr:nvSpPr>
      <xdr:spPr>
        <a:xfrm>
          <a:off x="14370050" y="1062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108938</xdr:rowOff>
    </xdr:from>
    <xdr:to>
      <xdr:col>73</xdr:col>
      <xdr:colOff>44450</xdr:colOff>
      <xdr:row>63</xdr:row>
      <xdr:rowOff>39088</xdr:rowOff>
    </xdr:to>
    <xdr:sp macro="" textlink="">
      <xdr:nvSpPr>
        <xdr:cNvPr id="342" name="楕円 341">
          <a:extLst>
            <a:ext uri="{FF2B5EF4-FFF2-40B4-BE49-F238E27FC236}">
              <a16:creationId xmlns:a16="http://schemas.microsoft.com/office/drawing/2014/main" id="{BA7F6D3A-243B-4846-864B-E332FFA67391}"/>
            </a:ext>
          </a:extLst>
        </xdr:cNvPr>
        <xdr:cNvSpPr/>
      </xdr:nvSpPr>
      <xdr:spPr>
        <a:xfrm>
          <a:off x="13868400" y="105026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23865</xdr:rowOff>
    </xdr:from>
    <xdr:ext cx="762000" cy="259045"/>
    <xdr:sp macro="" textlink="">
      <xdr:nvSpPr>
        <xdr:cNvPr id="343" name="テキスト ボックス 342">
          <a:extLst>
            <a:ext uri="{FF2B5EF4-FFF2-40B4-BE49-F238E27FC236}">
              <a16:creationId xmlns:a16="http://schemas.microsoft.com/office/drawing/2014/main" id="{208BBC4F-13F5-4BFD-AAFE-E81C300DB911}"/>
            </a:ext>
          </a:extLst>
        </xdr:cNvPr>
        <xdr:cNvSpPr txBox="1"/>
      </xdr:nvSpPr>
      <xdr:spPr>
        <a:xfrm>
          <a:off x="13557250" y="1058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86148</xdr:rowOff>
    </xdr:from>
    <xdr:to>
      <xdr:col>68</xdr:col>
      <xdr:colOff>203200</xdr:colOff>
      <xdr:row>63</xdr:row>
      <xdr:rowOff>16298</xdr:rowOff>
    </xdr:to>
    <xdr:sp macro="" textlink="">
      <xdr:nvSpPr>
        <xdr:cNvPr id="344" name="楕円 343">
          <a:extLst>
            <a:ext uri="{FF2B5EF4-FFF2-40B4-BE49-F238E27FC236}">
              <a16:creationId xmlns:a16="http://schemas.microsoft.com/office/drawing/2014/main" id="{7FFE8AED-E004-4CFE-BE5C-9887A15C386A}"/>
            </a:ext>
          </a:extLst>
        </xdr:cNvPr>
        <xdr:cNvSpPr/>
      </xdr:nvSpPr>
      <xdr:spPr>
        <a:xfrm>
          <a:off x="13055600" y="1047982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1075</xdr:rowOff>
    </xdr:from>
    <xdr:ext cx="762000" cy="259045"/>
    <xdr:sp macro="" textlink="">
      <xdr:nvSpPr>
        <xdr:cNvPr id="345" name="テキスト ボックス 344">
          <a:extLst>
            <a:ext uri="{FF2B5EF4-FFF2-40B4-BE49-F238E27FC236}">
              <a16:creationId xmlns:a16="http://schemas.microsoft.com/office/drawing/2014/main" id="{93AB9D8C-BCFD-4984-A42E-7B92237261BA}"/>
            </a:ext>
          </a:extLst>
        </xdr:cNvPr>
        <xdr:cNvSpPr txBox="1"/>
      </xdr:nvSpPr>
      <xdr:spPr>
        <a:xfrm>
          <a:off x="12763500" y="1056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170462</xdr:rowOff>
    </xdr:from>
    <xdr:to>
      <xdr:col>64</xdr:col>
      <xdr:colOff>152400</xdr:colOff>
      <xdr:row>62</xdr:row>
      <xdr:rowOff>100612</xdr:rowOff>
    </xdr:to>
    <xdr:sp macro="" textlink="">
      <xdr:nvSpPr>
        <xdr:cNvPr id="346" name="楕円 345">
          <a:extLst>
            <a:ext uri="{FF2B5EF4-FFF2-40B4-BE49-F238E27FC236}">
              <a16:creationId xmlns:a16="http://schemas.microsoft.com/office/drawing/2014/main" id="{02421DF0-3443-4337-A513-8021BF3A0B76}"/>
            </a:ext>
          </a:extLst>
        </xdr:cNvPr>
        <xdr:cNvSpPr/>
      </xdr:nvSpPr>
      <xdr:spPr>
        <a:xfrm>
          <a:off x="12242800" y="10396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85389</xdr:rowOff>
    </xdr:from>
    <xdr:ext cx="762000" cy="259045"/>
    <xdr:sp macro="" textlink="">
      <xdr:nvSpPr>
        <xdr:cNvPr id="347" name="テキスト ボックス 346">
          <a:extLst>
            <a:ext uri="{FF2B5EF4-FFF2-40B4-BE49-F238E27FC236}">
              <a16:creationId xmlns:a16="http://schemas.microsoft.com/office/drawing/2014/main" id="{1DC64D6E-9430-4977-BBAD-E28C50AB4E52}"/>
            </a:ext>
          </a:extLst>
        </xdr:cNvPr>
        <xdr:cNvSpPr txBox="1"/>
      </xdr:nvSpPr>
      <xdr:spPr>
        <a:xfrm>
          <a:off x="11950700" y="1047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B94FEF82-7130-44B1-86A1-441058369EE4}"/>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A49556A6-5D0B-4AA7-9BDC-A4A58E8F8EB6}"/>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C9E4EBD3-6813-444E-AF23-5026B724CF4A}"/>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969BE379-F73F-43C3-BCE8-B5173B966E71}"/>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D3FD21-CD4B-464B-AEEE-1C5A35EEA5D4}"/>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50018883-4329-47E3-BA62-3795E5AE8052}"/>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104728B0-7AD7-4259-8467-A12183D6A8ED}"/>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890B056-2A30-43A1-A0EB-2C00018324BA}"/>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5B3BE5EA-8F9B-41CB-9D0F-3EB4637A5CA7}"/>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7D9633EE-0F5B-4014-B526-B21769B3AF11}"/>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9B40DB53-AAEF-44CE-ADAE-7305E76FE217}"/>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98AF76BB-2A4E-432D-B26E-CC6A64BF6911}"/>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71B720A5-8843-4BEF-BC71-8B0109226F3F}"/>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わずかに下回っていたが、過疎対策事業債や、緊急防災・減災事業債などの有利な起債の活用により、令和元年度から類似団体平均を上回っている。今後数年間は比率が高くなることが見込まれるが、緊急性や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FD9508F9-31B4-4250-81CE-5D09FDAB9FEA}"/>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1D6B41D0-BC7B-4D0D-8F3D-436C4CDFD6A1}"/>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6C51E11C-D649-4321-B728-9B52572BF451}"/>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ED297FBD-F0CB-42FB-97D4-C83AAB5968E7}"/>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8C658794-032D-43C6-B7CC-92B2C4DD145E}"/>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1DB22CBE-1138-418C-8148-AB50476E4AA5}"/>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54C9500E-278B-4820-944E-5596D5065582}"/>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C63A432C-22F4-47EA-8153-30E03155389E}"/>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F06C4F7-B3A1-4049-9905-6136AA82D05E}"/>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56B55487-728D-4A45-8C78-026AA811F766}"/>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DEBB544B-9235-4B05-A528-16EFD3F84CD5}"/>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196B0238-8AF0-4827-88EA-53F1359723A6}"/>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2FCC6C06-BCF9-41B9-B1E7-FF92C657336D}"/>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98C4F494-0473-4619-8378-DAC6A99629B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CB305A7B-366C-4D32-BF39-A362B3F515B4}"/>
            </a:ext>
          </a:extLst>
        </xdr:cNvPr>
        <xdr:cNvCxnSpPr/>
      </xdr:nvCxnSpPr>
      <xdr:spPr>
        <a:xfrm flipV="1">
          <a:off x="15474950" y="6272953"/>
          <a:ext cx="0" cy="1296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6DFB1FF2-3EEC-4E05-AAF9-C39D997C082A}"/>
            </a:ext>
          </a:extLst>
        </xdr:cNvPr>
        <xdr:cNvSpPr txBox="1"/>
      </xdr:nvSpPr>
      <xdr:spPr>
        <a:xfrm>
          <a:off x="15563850" y="754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9FAC5EF1-C737-4605-B7A8-073D3D492B22}"/>
            </a:ext>
          </a:extLst>
        </xdr:cNvPr>
        <xdr:cNvCxnSpPr/>
      </xdr:nvCxnSpPr>
      <xdr:spPr>
        <a:xfrm>
          <a:off x="15405100" y="7569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92535914-085D-468E-B942-C7C1853F263C}"/>
            </a:ext>
          </a:extLst>
        </xdr:cNvPr>
        <xdr:cNvSpPr txBox="1"/>
      </xdr:nvSpPr>
      <xdr:spPr>
        <a:xfrm>
          <a:off x="15563850" y="602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FB8980C0-10CE-4E62-AE62-D968569FCD24}"/>
            </a:ext>
          </a:extLst>
        </xdr:cNvPr>
        <xdr:cNvCxnSpPr/>
      </xdr:nvCxnSpPr>
      <xdr:spPr>
        <a:xfrm>
          <a:off x="15405100" y="6272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111337</xdr:rowOff>
    </xdr:to>
    <xdr:cxnSp macro="">
      <xdr:nvCxnSpPr>
        <xdr:cNvPr id="380" name="直線コネクタ 379">
          <a:extLst>
            <a:ext uri="{FF2B5EF4-FFF2-40B4-BE49-F238E27FC236}">
              <a16:creationId xmlns:a16="http://schemas.microsoft.com/office/drawing/2014/main" id="{D4673A8A-4E42-4BE5-A056-15DA97941D14}"/>
            </a:ext>
          </a:extLst>
        </xdr:cNvPr>
        <xdr:cNvCxnSpPr/>
      </xdr:nvCxnSpPr>
      <xdr:spPr>
        <a:xfrm>
          <a:off x="14712950" y="7263553"/>
          <a:ext cx="762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00292D90-4B8E-4E6B-BC57-03D6A2476F83}"/>
            </a:ext>
          </a:extLst>
        </xdr:cNvPr>
        <xdr:cNvSpPr txBox="1"/>
      </xdr:nvSpPr>
      <xdr:spPr>
        <a:xfrm>
          <a:off x="15563850" y="680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216D3B48-DC6D-4771-80E1-CC4D52DA7B9E}"/>
            </a:ext>
          </a:extLst>
        </xdr:cNvPr>
        <xdr:cNvSpPr/>
      </xdr:nvSpPr>
      <xdr:spPr>
        <a:xfrm>
          <a:off x="15427960" y="6954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55033</xdr:rowOff>
    </xdr:to>
    <xdr:cxnSp macro="">
      <xdr:nvCxnSpPr>
        <xdr:cNvPr id="383" name="直線コネクタ 382">
          <a:extLst>
            <a:ext uri="{FF2B5EF4-FFF2-40B4-BE49-F238E27FC236}">
              <a16:creationId xmlns:a16="http://schemas.microsoft.com/office/drawing/2014/main" id="{D5915F53-A8C7-46B0-B985-E1AE24910386}"/>
            </a:ext>
          </a:extLst>
        </xdr:cNvPr>
        <xdr:cNvCxnSpPr/>
      </xdr:nvCxnSpPr>
      <xdr:spPr>
        <a:xfrm>
          <a:off x="13903960" y="7223337"/>
          <a:ext cx="80899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63DE962E-959B-418A-B4A9-0F30DF035E76}"/>
            </a:ext>
          </a:extLst>
        </xdr:cNvPr>
        <xdr:cNvSpPr/>
      </xdr:nvSpPr>
      <xdr:spPr>
        <a:xfrm>
          <a:off x="14665960" y="6954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1ADEAF1E-2FE7-4EBC-B945-9D818E5870B9}"/>
            </a:ext>
          </a:extLst>
        </xdr:cNvPr>
        <xdr:cNvSpPr txBox="1"/>
      </xdr:nvSpPr>
      <xdr:spPr>
        <a:xfrm>
          <a:off x="14370050" y="672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43</xdr:row>
      <xdr:rowOff>14817</xdr:rowOff>
    </xdr:to>
    <xdr:cxnSp macro="">
      <xdr:nvCxnSpPr>
        <xdr:cNvPr id="386" name="直線コネクタ 385">
          <a:extLst>
            <a:ext uri="{FF2B5EF4-FFF2-40B4-BE49-F238E27FC236}">
              <a16:creationId xmlns:a16="http://schemas.microsoft.com/office/drawing/2014/main" id="{7B718AA6-4E0D-497D-87DA-9CF29B10291B}"/>
            </a:ext>
          </a:extLst>
        </xdr:cNvPr>
        <xdr:cNvCxnSpPr/>
      </xdr:nvCxnSpPr>
      <xdr:spPr>
        <a:xfrm>
          <a:off x="13106400" y="7170843"/>
          <a:ext cx="79756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DAAC525C-0EFF-4CAD-A033-6E1F0AA4F98E}"/>
            </a:ext>
          </a:extLst>
        </xdr:cNvPr>
        <xdr:cNvSpPr/>
      </xdr:nvSpPr>
      <xdr:spPr>
        <a:xfrm>
          <a:off x="13868400" y="69629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BBB9A24E-A68E-4665-BC15-FD6995A3CA28}"/>
            </a:ext>
          </a:extLst>
        </xdr:cNvPr>
        <xdr:cNvSpPr txBox="1"/>
      </xdr:nvSpPr>
      <xdr:spPr>
        <a:xfrm>
          <a:off x="13557250" y="67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129963</xdr:rowOff>
    </xdr:to>
    <xdr:cxnSp macro="">
      <xdr:nvCxnSpPr>
        <xdr:cNvPr id="389" name="直線コネクタ 388">
          <a:extLst>
            <a:ext uri="{FF2B5EF4-FFF2-40B4-BE49-F238E27FC236}">
              <a16:creationId xmlns:a16="http://schemas.microsoft.com/office/drawing/2014/main" id="{4DAE277A-AE65-4B50-B5D3-127E9DFD6983}"/>
            </a:ext>
          </a:extLst>
        </xdr:cNvPr>
        <xdr:cNvCxnSpPr/>
      </xdr:nvCxnSpPr>
      <xdr:spPr>
        <a:xfrm>
          <a:off x="12293600" y="7050193"/>
          <a:ext cx="8128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764558DC-4CE6-462D-96D1-74F0ACF7B175}"/>
            </a:ext>
          </a:extLst>
        </xdr:cNvPr>
        <xdr:cNvSpPr/>
      </xdr:nvSpPr>
      <xdr:spPr>
        <a:xfrm>
          <a:off x="13055600" y="69951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4A4CD50B-A97A-4599-BE3B-67564EC8D109}"/>
            </a:ext>
          </a:extLst>
        </xdr:cNvPr>
        <xdr:cNvSpPr txBox="1"/>
      </xdr:nvSpPr>
      <xdr:spPr>
        <a:xfrm>
          <a:off x="12763500" y="67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BD9148D1-B85F-4070-8567-7A4F53EFC753}"/>
            </a:ext>
          </a:extLst>
        </xdr:cNvPr>
        <xdr:cNvSpPr/>
      </xdr:nvSpPr>
      <xdr:spPr>
        <a:xfrm>
          <a:off x="12242800" y="701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F8A7B7B2-221A-4371-925B-B24100DA263E}"/>
            </a:ext>
          </a:extLst>
        </xdr:cNvPr>
        <xdr:cNvSpPr txBox="1"/>
      </xdr:nvSpPr>
      <xdr:spPr>
        <a:xfrm>
          <a:off x="11950700" y="7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3598773-070F-4544-B006-930E5E6556EE}"/>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EE4607B-3176-476A-840D-895C3958A623}"/>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8D407158-54FA-40F2-A478-1A80FBB4B663}"/>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05F1B30-0EB8-4B7C-B0D4-B7129FE45406}"/>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32AC196-9E9A-411E-B404-F4A842B6AC7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399" name="楕円 398">
          <a:extLst>
            <a:ext uri="{FF2B5EF4-FFF2-40B4-BE49-F238E27FC236}">
              <a16:creationId xmlns:a16="http://schemas.microsoft.com/office/drawing/2014/main" id="{1284B753-21E7-4B81-9106-0A52CA579C2C}"/>
            </a:ext>
          </a:extLst>
        </xdr:cNvPr>
        <xdr:cNvSpPr/>
      </xdr:nvSpPr>
      <xdr:spPr>
        <a:xfrm>
          <a:off x="15427960" y="726905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0" name="公債費負担の状況該当値テキスト">
          <a:extLst>
            <a:ext uri="{FF2B5EF4-FFF2-40B4-BE49-F238E27FC236}">
              <a16:creationId xmlns:a16="http://schemas.microsoft.com/office/drawing/2014/main" id="{8AF4CE2D-4A52-4B80-B006-D60452F83B2D}"/>
            </a:ext>
          </a:extLst>
        </xdr:cNvPr>
        <xdr:cNvSpPr txBox="1"/>
      </xdr:nvSpPr>
      <xdr:spPr>
        <a:xfrm>
          <a:off x="15563850" y="72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1" name="楕円 400">
          <a:extLst>
            <a:ext uri="{FF2B5EF4-FFF2-40B4-BE49-F238E27FC236}">
              <a16:creationId xmlns:a16="http://schemas.microsoft.com/office/drawing/2014/main" id="{ADB4BAC7-A5D1-442E-A7BB-084B6AE15175}"/>
            </a:ext>
          </a:extLst>
        </xdr:cNvPr>
        <xdr:cNvSpPr/>
      </xdr:nvSpPr>
      <xdr:spPr>
        <a:xfrm>
          <a:off x="14665960" y="72127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2" name="テキスト ボックス 401">
          <a:extLst>
            <a:ext uri="{FF2B5EF4-FFF2-40B4-BE49-F238E27FC236}">
              <a16:creationId xmlns:a16="http://schemas.microsoft.com/office/drawing/2014/main" id="{9EEC2894-6768-4F67-A4B4-FD4B5D693544}"/>
            </a:ext>
          </a:extLst>
        </xdr:cNvPr>
        <xdr:cNvSpPr txBox="1"/>
      </xdr:nvSpPr>
      <xdr:spPr>
        <a:xfrm>
          <a:off x="14370050" y="729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3" name="楕円 402">
          <a:extLst>
            <a:ext uri="{FF2B5EF4-FFF2-40B4-BE49-F238E27FC236}">
              <a16:creationId xmlns:a16="http://schemas.microsoft.com/office/drawing/2014/main" id="{3508D6C5-9C52-4FFB-9FBD-E70254733740}"/>
            </a:ext>
          </a:extLst>
        </xdr:cNvPr>
        <xdr:cNvSpPr/>
      </xdr:nvSpPr>
      <xdr:spPr>
        <a:xfrm>
          <a:off x="13868400" y="71763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4" name="テキスト ボックス 403">
          <a:extLst>
            <a:ext uri="{FF2B5EF4-FFF2-40B4-BE49-F238E27FC236}">
              <a16:creationId xmlns:a16="http://schemas.microsoft.com/office/drawing/2014/main" id="{84B80FF6-881B-49A5-AA86-029C78D5620E}"/>
            </a:ext>
          </a:extLst>
        </xdr:cNvPr>
        <xdr:cNvSpPr txBox="1"/>
      </xdr:nvSpPr>
      <xdr:spPr>
        <a:xfrm>
          <a:off x="1355725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5" name="楕円 404">
          <a:extLst>
            <a:ext uri="{FF2B5EF4-FFF2-40B4-BE49-F238E27FC236}">
              <a16:creationId xmlns:a16="http://schemas.microsoft.com/office/drawing/2014/main" id="{0E787CF2-AF52-439C-8462-D2CE7BD26FF5}"/>
            </a:ext>
          </a:extLst>
        </xdr:cNvPr>
        <xdr:cNvSpPr/>
      </xdr:nvSpPr>
      <xdr:spPr>
        <a:xfrm>
          <a:off x="13055600" y="71200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6" name="テキスト ボックス 405">
          <a:extLst>
            <a:ext uri="{FF2B5EF4-FFF2-40B4-BE49-F238E27FC236}">
              <a16:creationId xmlns:a16="http://schemas.microsoft.com/office/drawing/2014/main" id="{35CC9AC1-EF73-4E98-ABB1-6917FE2FD678}"/>
            </a:ext>
          </a:extLst>
        </xdr:cNvPr>
        <xdr:cNvSpPr txBox="1"/>
      </xdr:nvSpPr>
      <xdr:spPr>
        <a:xfrm>
          <a:off x="12763500" y="72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7" name="楕円 406">
          <a:extLst>
            <a:ext uri="{FF2B5EF4-FFF2-40B4-BE49-F238E27FC236}">
              <a16:creationId xmlns:a16="http://schemas.microsoft.com/office/drawing/2014/main" id="{331F796A-0046-4BDD-9774-426C81B20568}"/>
            </a:ext>
          </a:extLst>
        </xdr:cNvPr>
        <xdr:cNvSpPr/>
      </xdr:nvSpPr>
      <xdr:spPr>
        <a:xfrm>
          <a:off x="12242800" y="70032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408" name="テキスト ボックス 407">
          <a:extLst>
            <a:ext uri="{FF2B5EF4-FFF2-40B4-BE49-F238E27FC236}">
              <a16:creationId xmlns:a16="http://schemas.microsoft.com/office/drawing/2014/main" id="{D579468D-6041-4795-AE55-4CD2DF8076DC}"/>
            </a:ext>
          </a:extLst>
        </xdr:cNvPr>
        <xdr:cNvSpPr txBox="1"/>
      </xdr:nvSpPr>
      <xdr:spPr>
        <a:xfrm>
          <a:off x="11950700" y="67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8669E628-7055-406D-AABD-ED16D25B8A77}"/>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29B61728-7106-4232-972D-D32BF58B36D6}"/>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23E16CE9-3D37-442C-A81A-42FDB2C3D2B7}"/>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1BAD96E0-1C06-4EA4-AEE7-CAECACBEF0A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35A4E144-4838-42EB-8C22-82C096EAEF33}"/>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A6D8C97-57B1-4DE9-BB38-EE69AD975485}"/>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4407E53A-F17E-47B4-A69C-22329405EC5A}"/>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9979A9A6-FBD2-46DC-B31B-F7C447C8AAB7}"/>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CAF19E3E-F0AC-4B4D-97FA-B0B779F570F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700D5871-4FEA-4EA4-8BF2-0A3208101771}"/>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EA628C37-FA93-4BBE-84CF-BB99E77E878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374895EA-6942-4BD7-A050-EE243E0AAAE6}"/>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925B152-9D6B-42D3-8828-ADFA08917DE2}"/>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算定されていないが、これは地方債の抑制に努めており、加えて財政調整基金や減債基金の積立てによる充当可能基金の増額が挙げられる。今後も公債費等の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215E5845-BF2B-415F-BFB9-F6998CAACAFE}"/>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260BAFA9-C85F-4100-901D-CBC8B623D9A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F980E75C-C6D2-4122-B3F5-8C1386E8F532}"/>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CE7F3C9C-C5B3-49B6-A112-72FEB48C2FD6}"/>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86B37CC4-0151-4B21-981F-6C798CC883E6}"/>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D29FF0DF-A046-4163-8482-0560015191C0}"/>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745A91A8-CADE-4D73-AD7B-7ACF0F0DA4F6}"/>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27E31FA5-D44D-45C2-9786-77784210525A}"/>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BF9CB7D1-1DA8-4906-9FA0-FD96D3D881C0}"/>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BBA6A7D5-C6CD-4488-9D3E-8982E3266DB9}"/>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D69B9D20-99CF-47B5-9AA0-C5239EA9238E}"/>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D1594C31-7996-470D-B42D-39FBD399771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BB881DA6-2BD3-4865-B564-71040D9B4EF6}"/>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19C070BE-B967-4FB2-8D19-E81ED9D72605}"/>
            </a:ext>
          </a:extLst>
        </xdr:cNvPr>
        <xdr:cNvCxnSpPr/>
      </xdr:nvCxnSpPr>
      <xdr:spPr>
        <a:xfrm flipV="1">
          <a:off x="15474950" y="2397760"/>
          <a:ext cx="0" cy="15274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D3FB2165-0218-4378-96A0-B51CDB04C407}"/>
            </a:ext>
          </a:extLst>
        </xdr:cNvPr>
        <xdr:cNvSpPr txBox="1"/>
      </xdr:nvSpPr>
      <xdr:spPr>
        <a:xfrm>
          <a:off x="15563850" y="38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A823183A-D8B6-41B7-BE5B-C83BF1A6A854}"/>
            </a:ext>
          </a:extLst>
        </xdr:cNvPr>
        <xdr:cNvCxnSpPr/>
      </xdr:nvCxnSpPr>
      <xdr:spPr>
        <a:xfrm>
          <a:off x="15405100" y="3925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E1F90E86-F9D0-4823-8C2D-ED0D84393DA1}"/>
            </a:ext>
          </a:extLst>
        </xdr:cNvPr>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AB282AE9-68DC-466B-BAC6-D2E6D928D9FC}"/>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EC8046A3-C096-463B-B0B5-BDB98A6C61F3}"/>
            </a:ext>
          </a:extLst>
        </xdr:cNvPr>
        <xdr:cNvSpPr txBox="1"/>
      </xdr:nvSpPr>
      <xdr:spPr>
        <a:xfrm>
          <a:off x="15563850" y="2322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500CD3B6-79E9-44A6-83EC-8694B5D9365A}"/>
            </a:ext>
          </a:extLst>
        </xdr:cNvPr>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D45CA86C-BB33-4716-B8AA-29D060F235F4}"/>
            </a:ext>
          </a:extLst>
        </xdr:cNvPr>
        <xdr:cNvSpPr/>
      </xdr:nvSpPr>
      <xdr:spPr>
        <a:xfrm>
          <a:off x="14665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7A64263B-E8A9-46E4-8503-AB1B68F84905}"/>
            </a:ext>
          </a:extLst>
        </xdr:cNvPr>
        <xdr:cNvSpPr txBox="1"/>
      </xdr:nvSpPr>
      <xdr:spPr>
        <a:xfrm>
          <a:off x="1437005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BFC47515-7D65-4612-A05A-A007DD795B31}"/>
            </a:ext>
          </a:extLst>
        </xdr:cNvPr>
        <xdr:cNvSpPr/>
      </xdr:nvSpPr>
      <xdr:spPr>
        <a:xfrm>
          <a:off x="13868400" y="24705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B3071E22-61F6-4B6E-975E-83D44FC41952}"/>
            </a:ext>
          </a:extLst>
        </xdr:cNvPr>
        <xdr:cNvSpPr txBox="1"/>
      </xdr:nvSpPr>
      <xdr:spPr>
        <a:xfrm>
          <a:off x="13557250" y="224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EAAB6296-8929-4225-9E51-EB025F655C56}"/>
            </a:ext>
          </a:extLst>
        </xdr:cNvPr>
        <xdr:cNvSpPr/>
      </xdr:nvSpPr>
      <xdr:spPr>
        <a:xfrm>
          <a:off x="13055600" y="254970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3B665728-4656-4423-A8B5-8709B757F641}"/>
            </a:ext>
          </a:extLst>
        </xdr:cNvPr>
        <xdr:cNvSpPr txBox="1"/>
      </xdr:nvSpPr>
      <xdr:spPr>
        <a:xfrm>
          <a:off x="12763500" y="232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C9C3895E-06DA-4F37-86D9-836BA2D81C5A}"/>
            </a:ext>
          </a:extLst>
        </xdr:cNvPr>
        <xdr:cNvSpPr/>
      </xdr:nvSpPr>
      <xdr:spPr>
        <a:xfrm>
          <a:off x="12242800" y="25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5B1FDB1A-C1E1-4F4D-9C67-C76E16723081}"/>
            </a:ext>
          </a:extLst>
        </xdr:cNvPr>
        <xdr:cNvSpPr txBox="1"/>
      </xdr:nvSpPr>
      <xdr:spPr>
        <a:xfrm>
          <a:off x="11950700" y="23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1929A560-D4BD-46A9-BB59-6F371263CA79}"/>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A4C24FF9-74F4-4B33-BD61-1A9331425806}"/>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90C9BAE3-69D4-4862-A32D-5165E7C2C8F2}"/>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34E9BCE-790D-4582-86E4-82B1E409A788}"/>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FDF3F87-E750-48EB-85B9-1BC4229EC98C}"/>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14,938
14,669
439.28
11,535,645
10,816,313
541,469
6,675,102
6,915,117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引き続き類似団体平均を上回ったが、フルタイムやパートタイム職員の人数が多くなっていることが要因と考えられる。今後も職員給与等の見直し、計画的な人員の削減と効率的な定員管理により、適正水準を維持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37</xdr:row>
      <xdr:rowOff>156936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57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113393</xdr:rowOff>
    </xdr:from>
    <xdr:to>
      <xdr:col>19</xdr:col>
      <xdr:colOff>187325</xdr:colOff>
      <xdr:row>38</xdr:row>
      <xdr:rowOff>39915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57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75293</xdr:rowOff>
    </xdr:from>
    <xdr:to>
      <xdr:col>15</xdr:col>
      <xdr:colOff>98425</xdr:colOff>
      <xdr:row>38</xdr:row>
      <xdr:rowOff>39915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76043"/>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75293</xdr:rowOff>
    </xdr:from>
    <xdr:to>
      <xdr:col>11</xdr:col>
      <xdr:colOff>9525</xdr:colOff>
      <xdr:row>36</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76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106136</xdr:rowOff>
    </xdr:from>
    <xdr:to>
      <xdr:col>24</xdr:col>
      <xdr:colOff>76200</xdr:colOff>
      <xdr:row>38</xdr:row>
      <xdr:rowOff>36286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78213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62593</xdr:rowOff>
    </xdr:from>
    <xdr:to>
      <xdr:col>20</xdr:col>
      <xdr:colOff>38100</xdr:colOff>
      <xdr:row>37</xdr:row>
      <xdr:rowOff>164193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148970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24493</xdr:rowOff>
    </xdr:from>
    <xdr:to>
      <xdr:col>11</xdr:col>
      <xdr:colOff>60325</xdr:colOff>
      <xdr:row>35</xdr:row>
      <xdr:rowOff>126093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類似団体平均に比べると低い水準にあるが、今後も、経費削減に努めるとともに、民間でも実施可能な業務については委託や指定管理を進めるなど、更なるコストの削減を図っていく。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95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77470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9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100330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類似団体平均に比べると低い水準にあるが、福祉医療費の充実、少子高齢化、子育て支援対策を加味した上で、財政を圧迫しない適正な水準を維持できるよう努める。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2873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54</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124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55</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1240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55</xdr:row>
      <xdr:rowOff>4535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056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その他に係る経常収支比率は、下水道事業や介護老人施設などに対する繰出金が増加傾向にあり、類似団体平均を大きく上回っている。今後は普通会計の負担額を減らしていくよう努める。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60</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463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157480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463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96520</xdr:rowOff>
    </xdr:from>
    <xdr:to>
      <xdr:col>73</xdr:col>
      <xdr:colOff>180975</xdr:colOff>
      <xdr:row>60</xdr:row>
      <xdr:rowOff>157480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8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96520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99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106680</xdr:rowOff>
    </xdr:from>
    <xdr:to>
      <xdr:col>74</xdr:col>
      <xdr:colOff>31750</xdr:colOff>
      <xdr:row>61</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21607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45720</xdr:rowOff>
    </xdr:from>
    <xdr:to>
      <xdr:col>69</xdr:col>
      <xdr:colOff>142875</xdr:colOff>
      <xdr:row>60</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132097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今年度については類似団体平均を若干下回ったが、ふるさと思いやり基金からの取り崩しを補助費等に充当できたためである。</a:t>
          </a:r>
        </a:p>
        <a:p>
          <a:r>
            <a:rPr kumimoji="1" lang="ja-JP" altLang="en-US" sz="1300">
              <a:latin typeface="ＭＳ Ｐゴシック" panose="020B0600070205080204" pitchFamily="50" charset="-128"/>
              <a:ea typeface="ＭＳ Ｐゴシック" panose="020B0600070205080204" pitchFamily="50" charset="-128"/>
            </a:rPr>
            <a:t>　しかし、依然として一部事務組合への負担金や、観光協会・温泉協会といった外郭団体への補助金、住民への各種補助金が多いため、必要性の低い補助金は見直しを検討しながら抑制に努めていく。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27396</xdr:rowOff>
    </xdr:from>
    <xdr:to>
      <xdr:col>82</xdr:col>
      <xdr:colOff>107950</xdr:colOff>
      <xdr:row>35</xdr:row>
      <xdr:rowOff>79647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2814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87811</xdr:rowOff>
    </xdr:from>
    <xdr:to>
      <xdr:col>78</xdr:col>
      <xdr:colOff>69850</xdr:colOff>
      <xdr:row>35</xdr:row>
      <xdr:rowOff>27396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91711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87811</xdr:rowOff>
    </xdr:from>
    <xdr:to>
      <xdr:col>73</xdr:col>
      <xdr:colOff>180975</xdr:colOff>
      <xdr:row>36</xdr:row>
      <xdr:rowOff>51889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17111"/>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33927</xdr:rowOff>
    </xdr:from>
    <xdr:to>
      <xdr:col>69</xdr:col>
      <xdr:colOff>92075</xdr:colOff>
      <xdr:row>36</xdr:row>
      <xdr:rowOff>51889</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3467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28847</xdr:rowOff>
    </xdr:from>
    <xdr:to>
      <xdr:col>82</xdr:col>
      <xdr:colOff>158750</xdr:colOff>
      <xdr:row>35</xdr:row>
      <xdr:rowOff>130447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45374</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7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148046</xdr:rowOff>
    </xdr:from>
    <xdr:to>
      <xdr:col>78</xdr:col>
      <xdr:colOff>120650</xdr:colOff>
      <xdr:row>35</xdr:row>
      <xdr:rowOff>78196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88373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4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37011</xdr:rowOff>
    </xdr:from>
    <xdr:to>
      <xdr:col>74</xdr:col>
      <xdr:colOff>31750</xdr:colOff>
      <xdr:row>34</xdr:row>
      <xdr:rowOff>138611</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148788</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3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1089</xdr:rowOff>
    </xdr:from>
    <xdr:to>
      <xdr:col>69</xdr:col>
      <xdr:colOff>142875</xdr:colOff>
      <xdr:row>36</xdr:row>
      <xdr:rowOff>102689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87466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154577</xdr:rowOff>
    </xdr:from>
    <xdr:to>
      <xdr:col>65</xdr:col>
      <xdr:colOff>53975</xdr:colOff>
      <xdr:row>35</xdr:row>
      <xdr:rowOff>84727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94904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から町全域が過疎地域となり、それ以降、過疎対策事業債を活用してきたが、平成２９年度から徐々に償還が始まったことと据置期間の見直しにより、ここ数年で数値が上がっている。公共施設が多く、老朽化による施設の改修等で起債を活用した大規模な事業が見込まれるため、今後も少しずつ上昇することが予想され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170435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217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129287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129287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69850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93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公債費以外については類似団体の平均を上回った。　人件費や物件費等の義務的経費の削減を中心とする行財政改革を進め、財政の健全化に努める。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77</xdr:row>
      <xdr:rowOff>65278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02337"/>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023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46989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77</xdr:row>
      <xdr:rowOff>46989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47472"/>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118034</xdr:rowOff>
    </xdr:from>
    <xdr:to>
      <xdr:col>29</xdr:col>
      <xdr:colOff>127000</xdr:colOff>
      <xdr:row>13</xdr:row>
      <xdr:rowOff>128194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94509"/>
          <a:ext cx="647700" cy="1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128194</xdr:rowOff>
    </xdr:from>
    <xdr:to>
      <xdr:col>26</xdr:col>
      <xdr:colOff>50800</xdr:colOff>
      <xdr:row>14</xdr:row>
      <xdr:rowOff>38303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04669"/>
          <a:ext cx="698500" cy="81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38303</xdr:rowOff>
    </xdr:from>
    <xdr:to>
      <xdr:col>22</xdr:col>
      <xdr:colOff>114300</xdr:colOff>
      <xdr:row>14</xdr:row>
      <xdr:rowOff>147307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86228"/>
          <a:ext cx="698500" cy="109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147307</xdr:rowOff>
    </xdr:from>
    <xdr:to>
      <xdr:col>18</xdr:col>
      <xdr:colOff>177800</xdr:colOff>
      <xdr:row>15</xdr:row>
      <xdr:rowOff>1562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95232"/>
          <a:ext cx="698500" cy="2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67234</xdr:rowOff>
    </xdr:from>
    <xdr:to>
      <xdr:col>29</xdr:col>
      <xdr:colOff>177800</xdr:colOff>
      <xdr:row>13</xdr:row>
      <xdr:rowOff>168834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4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83761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8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77394</xdr:rowOff>
    </xdr:from>
    <xdr:to>
      <xdr:col>26</xdr:col>
      <xdr:colOff>101600</xdr:colOff>
      <xdr:row>14</xdr:row>
      <xdr:rowOff>7544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5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17721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22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158953</xdr:rowOff>
    </xdr:from>
    <xdr:to>
      <xdr:col>22</xdr:col>
      <xdr:colOff>165100</xdr:colOff>
      <xdr:row>14</xdr:row>
      <xdr:rowOff>89103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99280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96507</xdr:rowOff>
    </xdr:from>
    <xdr:to>
      <xdr:col>19</xdr:col>
      <xdr:colOff>38100</xdr:colOff>
      <xdr:row>15</xdr:row>
      <xdr:rowOff>26657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4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36834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1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122212</xdr:rowOff>
    </xdr:from>
    <xdr:to>
      <xdr:col>15</xdr:col>
      <xdr:colOff>101600</xdr:colOff>
      <xdr:row>15</xdr:row>
      <xdr:rowOff>52362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62539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164239</xdr:rowOff>
    </xdr:from>
    <xdr:to>
      <xdr:col>29</xdr:col>
      <xdr:colOff>127000</xdr:colOff>
      <xdr:row>34</xdr:row>
      <xdr:rowOff>272344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431689"/>
          <a:ext cx="647700" cy="10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272344</xdr:rowOff>
    </xdr:from>
    <xdr:to>
      <xdr:col>26</xdr:col>
      <xdr:colOff>50800</xdr:colOff>
      <xdr:row>35</xdr:row>
      <xdr:rowOff>8723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39794"/>
          <a:ext cx="698500" cy="7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8723</xdr:rowOff>
    </xdr:from>
    <xdr:to>
      <xdr:col>22</xdr:col>
      <xdr:colOff>114300</xdr:colOff>
      <xdr:row>35</xdr:row>
      <xdr:rowOff>93281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19073"/>
          <a:ext cx="698500" cy="8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93281</xdr:rowOff>
    </xdr:from>
    <xdr:to>
      <xdr:col>18</xdr:col>
      <xdr:colOff>177800</xdr:colOff>
      <xdr:row>35</xdr:row>
      <xdr:rowOff>197638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03631"/>
          <a:ext cx="698500" cy="104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113439</xdr:rowOff>
    </xdr:from>
    <xdr:to>
      <xdr:col>29</xdr:col>
      <xdr:colOff>177800</xdr:colOff>
      <xdr:row>34</xdr:row>
      <xdr:rowOff>215039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8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22016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221544</xdr:rowOff>
    </xdr:from>
    <xdr:to>
      <xdr:col>26</xdr:col>
      <xdr:colOff>101600</xdr:colOff>
      <xdr:row>34</xdr:row>
      <xdr:rowOff>323144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8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333321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57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300823</xdr:rowOff>
    </xdr:from>
    <xdr:to>
      <xdr:col>22</xdr:col>
      <xdr:colOff>165100</xdr:colOff>
      <xdr:row>35</xdr:row>
      <xdr:rowOff>59523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6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69699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3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42481</xdr:rowOff>
    </xdr:from>
    <xdr:to>
      <xdr:col>19</xdr:col>
      <xdr:colOff>38100</xdr:colOff>
      <xdr:row>35</xdr:row>
      <xdr:rowOff>144081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5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154259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2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146838</xdr:rowOff>
    </xdr:from>
    <xdr:to>
      <xdr:col>15</xdr:col>
      <xdr:colOff>101600</xdr:colOff>
      <xdr:row>35</xdr:row>
      <xdr:rowOff>248438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258615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14,938
14,669
439.28
11,535,645
10,816,313
541,469
6,675,102
6,915,117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47703</xdr:rowOff>
    </xdr:from>
    <xdr:to>
      <xdr:col>24</xdr:col>
      <xdr:colOff>63500</xdr:colOff>
      <xdr:row>32</xdr:row>
      <xdr:rowOff>57333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534103"/>
          <a:ext cx="838200" cy="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47703</xdr:rowOff>
    </xdr:from>
    <xdr:to>
      <xdr:col>19</xdr:col>
      <xdr:colOff>177800</xdr:colOff>
      <xdr:row>33</xdr:row>
      <xdr:rowOff>21428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534103"/>
          <a:ext cx="889000" cy="1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21428</xdr:rowOff>
    </xdr:from>
    <xdr:to>
      <xdr:col>15</xdr:col>
      <xdr:colOff>50800</xdr:colOff>
      <xdr:row>35</xdr:row>
      <xdr:rowOff>1840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679278"/>
          <a:ext cx="889000" cy="32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148730</xdr:rowOff>
    </xdr:from>
    <xdr:to>
      <xdr:col>10</xdr:col>
      <xdr:colOff>114300</xdr:colOff>
      <xdr:row>35</xdr:row>
      <xdr:rowOff>1840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978030"/>
          <a:ext cx="8890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6533</xdr:rowOff>
    </xdr:from>
    <xdr:to>
      <xdr:col>24</xdr:col>
      <xdr:colOff>114300</xdr:colOff>
      <xdr:row>32</xdr:row>
      <xdr:rowOff>108133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4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29410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34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168353</xdr:rowOff>
    </xdr:from>
    <xdr:to>
      <xdr:col>20</xdr:col>
      <xdr:colOff>38100</xdr:colOff>
      <xdr:row>32</xdr:row>
      <xdr:rowOff>98503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4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115030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25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142078</xdr:rowOff>
    </xdr:from>
    <xdr:to>
      <xdr:col>15</xdr:col>
      <xdr:colOff>101600</xdr:colOff>
      <xdr:row>33</xdr:row>
      <xdr:rowOff>72228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6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88755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40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122490</xdr:rowOff>
    </xdr:from>
    <xdr:to>
      <xdr:col>10</xdr:col>
      <xdr:colOff>165100</xdr:colOff>
      <xdr:row>35</xdr:row>
      <xdr:rowOff>52640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69167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7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97930</xdr:rowOff>
    </xdr:from>
    <xdr:to>
      <xdr:col>6</xdr:col>
      <xdr:colOff>38100</xdr:colOff>
      <xdr:row>35</xdr:row>
      <xdr:rowOff>28080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44607</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116662</xdr:rowOff>
    </xdr:from>
    <xdr:to>
      <xdr:col>24</xdr:col>
      <xdr:colOff>63500</xdr:colOff>
      <xdr:row>57</xdr:row>
      <xdr:rowOff>25222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74962"/>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22593</xdr:rowOff>
    </xdr:from>
    <xdr:to>
      <xdr:col>19</xdr:col>
      <xdr:colOff>177800</xdr:colOff>
      <xdr:row>57</xdr:row>
      <xdr:rowOff>25222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9524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72542</xdr:rowOff>
    </xdr:from>
    <xdr:to>
      <xdr:col>15</xdr:col>
      <xdr:colOff>50800</xdr:colOff>
      <xdr:row>57</xdr:row>
      <xdr:rowOff>22593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73742"/>
          <a:ext cx="889000" cy="1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72542</xdr:rowOff>
    </xdr:from>
    <xdr:to>
      <xdr:col>10</xdr:col>
      <xdr:colOff>114300</xdr:colOff>
      <xdr:row>57</xdr:row>
      <xdr:rowOff>139065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73742"/>
          <a:ext cx="889000" cy="2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65862</xdr:rowOff>
    </xdr:from>
    <xdr:to>
      <xdr:col>24</xdr:col>
      <xdr:colOff>114300</xdr:colOff>
      <xdr:row>54</xdr:row>
      <xdr:rowOff>167462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88739</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7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145872</xdr:rowOff>
    </xdr:from>
    <xdr:to>
      <xdr:col>20</xdr:col>
      <xdr:colOff>38100</xdr:colOff>
      <xdr:row>57</xdr:row>
      <xdr:rowOff>76022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67149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143243</xdr:rowOff>
    </xdr:from>
    <xdr:to>
      <xdr:col>15</xdr:col>
      <xdr:colOff>101600</xdr:colOff>
      <xdr:row>57</xdr:row>
      <xdr:rowOff>73393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89920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1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21742</xdr:rowOff>
    </xdr:from>
    <xdr:to>
      <xdr:col>10</xdr:col>
      <xdr:colOff>165100</xdr:colOff>
      <xdr:row>56</xdr:row>
      <xdr:rowOff>123342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139869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9542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162263</xdr:rowOff>
    </xdr:from>
    <xdr:to>
      <xdr:col>24</xdr:col>
      <xdr:colOff>63500</xdr:colOff>
      <xdr:row>77</xdr:row>
      <xdr:rowOff>41539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92463"/>
          <a:ext cx="838200" cy="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42568</xdr:rowOff>
    </xdr:from>
    <xdr:to>
      <xdr:col>19</xdr:col>
      <xdr:colOff>177800</xdr:colOff>
      <xdr:row>76</xdr:row>
      <xdr:rowOff>162263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72768"/>
          <a:ext cx="889000" cy="1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42568</xdr:rowOff>
    </xdr:from>
    <xdr:to>
      <xdr:col>15</xdr:col>
      <xdr:colOff>50800</xdr:colOff>
      <xdr:row>77</xdr:row>
      <xdr:rowOff>28670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72768"/>
          <a:ext cx="889000" cy="15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28670</xdr:rowOff>
    </xdr:from>
    <xdr:to>
      <xdr:col>10</xdr:col>
      <xdr:colOff>114300</xdr:colOff>
      <xdr:row>77</xdr:row>
      <xdr:rowOff>117503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30320"/>
          <a:ext cx="889000" cy="8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162189</xdr:rowOff>
    </xdr:from>
    <xdr:to>
      <xdr:col>24</xdr:col>
      <xdr:colOff>114300</xdr:colOff>
      <xdr:row>77</xdr:row>
      <xdr:rowOff>92339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13616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111463</xdr:rowOff>
    </xdr:from>
    <xdr:to>
      <xdr:col>20</xdr:col>
      <xdr:colOff>38100</xdr:colOff>
      <xdr:row>77</xdr:row>
      <xdr:rowOff>41613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58140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1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163218</xdr:rowOff>
    </xdr:from>
    <xdr:to>
      <xdr:col>15</xdr:col>
      <xdr:colOff>101600</xdr:colOff>
      <xdr:row>76</xdr:row>
      <xdr:rowOff>93368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109895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9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149320</xdr:rowOff>
    </xdr:from>
    <xdr:to>
      <xdr:col>10</xdr:col>
      <xdr:colOff>165100</xdr:colOff>
      <xdr:row>77</xdr:row>
      <xdr:rowOff>79470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95996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66703</xdr:rowOff>
    </xdr:from>
    <xdr:to>
      <xdr:col>6</xdr:col>
      <xdr:colOff>38100</xdr:colOff>
      <xdr:row>77</xdr:row>
      <xdr:rowOff>168303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13380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4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170777</xdr:rowOff>
    </xdr:from>
    <xdr:to>
      <xdr:col>24</xdr:col>
      <xdr:colOff>63500</xdr:colOff>
      <xdr:row>96</xdr:row>
      <xdr:rowOff>135750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58527"/>
          <a:ext cx="838200" cy="1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170777</xdr:rowOff>
    </xdr:from>
    <xdr:to>
      <xdr:col>19</xdr:col>
      <xdr:colOff>177800</xdr:colOff>
      <xdr:row>97</xdr:row>
      <xdr:rowOff>102222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58527"/>
          <a:ext cx="889000" cy="2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42965</xdr:rowOff>
    </xdr:from>
    <xdr:to>
      <xdr:col>15</xdr:col>
      <xdr:colOff>50800</xdr:colOff>
      <xdr:row>97</xdr:row>
      <xdr:rowOff>102222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673615"/>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42965</xdr:rowOff>
    </xdr:from>
    <xdr:to>
      <xdr:col>10</xdr:col>
      <xdr:colOff>114300</xdr:colOff>
      <xdr:row>97</xdr:row>
      <xdr:rowOff>64160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73615"/>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84950</xdr:rowOff>
    </xdr:from>
    <xdr:to>
      <xdr:col>24</xdr:col>
      <xdr:colOff>114300</xdr:colOff>
      <xdr:row>97</xdr:row>
      <xdr:rowOff>15100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63377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119977</xdr:rowOff>
    </xdr:from>
    <xdr:to>
      <xdr:col>20</xdr:col>
      <xdr:colOff>38100</xdr:colOff>
      <xdr:row>96</xdr:row>
      <xdr:rowOff>50127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41254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51422</xdr:rowOff>
    </xdr:from>
    <xdr:to>
      <xdr:col>15</xdr:col>
      <xdr:colOff>101600</xdr:colOff>
      <xdr:row>97</xdr:row>
      <xdr:rowOff>153022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144149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7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163615</xdr:rowOff>
    </xdr:from>
    <xdr:to>
      <xdr:col>10</xdr:col>
      <xdr:colOff>165100</xdr:colOff>
      <xdr:row>97</xdr:row>
      <xdr:rowOff>93765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84892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13360</xdr:rowOff>
    </xdr:from>
    <xdr:to>
      <xdr:col>6</xdr:col>
      <xdr:colOff>38100</xdr:colOff>
      <xdr:row>97</xdr:row>
      <xdr:rowOff>114960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106087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3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75884</xdr:rowOff>
    </xdr:from>
    <xdr:to>
      <xdr:col>55</xdr:col>
      <xdr:colOff>0</xdr:colOff>
      <xdr:row>35</xdr:row>
      <xdr:rowOff>116044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76634"/>
          <a:ext cx="8382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125069</xdr:rowOff>
    </xdr:from>
    <xdr:to>
      <xdr:col>50</xdr:col>
      <xdr:colOff>114300</xdr:colOff>
      <xdr:row>35</xdr:row>
      <xdr:rowOff>116044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611469"/>
          <a:ext cx="889000" cy="50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125069</xdr:rowOff>
    </xdr:from>
    <xdr:to>
      <xdr:col>45</xdr:col>
      <xdr:colOff>177800</xdr:colOff>
      <xdr:row>36</xdr:row>
      <xdr:rowOff>39514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611469"/>
          <a:ext cx="889000" cy="60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39514</xdr:rowOff>
    </xdr:from>
    <xdr:to>
      <xdr:col>41</xdr:col>
      <xdr:colOff>50800</xdr:colOff>
      <xdr:row>36</xdr:row>
      <xdr:rowOff>48809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11714"/>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25084</xdr:rowOff>
    </xdr:from>
    <xdr:to>
      <xdr:col>55</xdr:col>
      <xdr:colOff>50800</xdr:colOff>
      <xdr:row>35</xdr:row>
      <xdr:rowOff>126684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47961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7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65244</xdr:rowOff>
    </xdr:from>
    <xdr:to>
      <xdr:col>50</xdr:col>
      <xdr:colOff>165100</xdr:colOff>
      <xdr:row>35</xdr:row>
      <xdr:rowOff>166844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11921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84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74269</xdr:rowOff>
    </xdr:from>
    <xdr:to>
      <xdr:col>46</xdr:col>
      <xdr:colOff>38100</xdr:colOff>
      <xdr:row>33</xdr:row>
      <xdr:rowOff>4419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20946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3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160164</xdr:rowOff>
    </xdr:from>
    <xdr:to>
      <xdr:col>41</xdr:col>
      <xdr:colOff>101600</xdr:colOff>
      <xdr:row>36</xdr:row>
      <xdr:rowOff>90314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106841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3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169459</xdr:rowOff>
    </xdr:from>
    <xdr:to>
      <xdr:col>36</xdr:col>
      <xdr:colOff>165100</xdr:colOff>
      <xdr:row>36</xdr:row>
      <xdr:rowOff>99609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116136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17064</xdr:rowOff>
    </xdr:from>
    <xdr:to>
      <xdr:col>55</xdr:col>
      <xdr:colOff>0</xdr:colOff>
      <xdr:row>56</xdr:row>
      <xdr:rowOff>159489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18264"/>
          <a:ext cx="838200" cy="1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50195</xdr:rowOff>
    </xdr:from>
    <xdr:to>
      <xdr:col>50</xdr:col>
      <xdr:colOff>114300</xdr:colOff>
      <xdr:row>56</xdr:row>
      <xdr:rowOff>159489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79945"/>
          <a:ext cx="889000" cy="28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57556</xdr:rowOff>
    </xdr:from>
    <xdr:to>
      <xdr:col>45</xdr:col>
      <xdr:colOff>177800</xdr:colOff>
      <xdr:row>55</xdr:row>
      <xdr:rowOff>50195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315856"/>
          <a:ext cx="889000" cy="1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17132</xdr:rowOff>
    </xdr:from>
    <xdr:to>
      <xdr:col>41</xdr:col>
      <xdr:colOff>50800</xdr:colOff>
      <xdr:row>54</xdr:row>
      <xdr:rowOff>57556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275432"/>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137714</xdr:rowOff>
    </xdr:from>
    <xdr:to>
      <xdr:col>55</xdr:col>
      <xdr:colOff>50800</xdr:colOff>
      <xdr:row>56</xdr:row>
      <xdr:rowOff>67864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160591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1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108689</xdr:rowOff>
    </xdr:from>
    <xdr:to>
      <xdr:col>50</xdr:col>
      <xdr:colOff>165100</xdr:colOff>
      <xdr:row>57</xdr:row>
      <xdr:rowOff>38839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0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29966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0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170845</xdr:rowOff>
    </xdr:from>
    <xdr:to>
      <xdr:col>46</xdr:col>
      <xdr:colOff>38100</xdr:colOff>
      <xdr:row>55</xdr:row>
      <xdr:rowOff>100995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92122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5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6756</xdr:rowOff>
    </xdr:from>
    <xdr:to>
      <xdr:col>41</xdr:col>
      <xdr:colOff>101600</xdr:colOff>
      <xdr:row>54</xdr:row>
      <xdr:rowOff>108356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2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124883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04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137782</xdr:rowOff>
    </xdr:from>
    <xdr:to>
      <xdr:col>36</xdr:col>
      <xdr:colOff>165100</xdr:colOff>
      <xdr:row>54</xdr:row>
      <xdr:rowOff>67932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2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84459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99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42411</xdr:rowOff>
    </xdr:from>
    <xdr:to>
      <xdr:col>55</xdr:col>
      <xdr:colOff>0</xdr:colOff>
      <xdr:row>78</xdr:row>
      <xdr:rowOff>45383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072611"/>
          <a:ext cx="838200" cy="3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597</xdr:rowOff>
    </xdr:from>
    <xdr:to>
      <xdr:col>50</xdr:col>
      <xdr:colOff>114300</xdr:colOff>
      <xdr:row>78</xdr:row>
      <xdr:rowOff>45383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73697"/>
          <a:ext cx="889000" cy="4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93390</xdr:rowOff>
    </xdr:from>
    <xdr:to>
      <xdr:col>45</xdr:col>
      <xdr:colOff>177800</xdr:colOff>
      <xdr:row>78</xdr:row>
      <xdr:rowOff>597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437790"/>
          <a:ext cx="889000" cy="93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93390</xdr:rowOff>
    </xdr:from>
    <xdr:to>
      <xdr:col>41</xdr:col>
      <xdr:colOff>50800</xdr:colOff>
      <xdr:row>73</xdr:row>
      <xdr:rowOff>100800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437790"/>
          <a:ext cx="889000" cy="17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163061</xdr:rowOff>
    </xdr:from>
    <xdr:to>
      <xdr:col>55</xdr:col>
      <xdr:colOff>50800</xdr:colOff>
      <xdr:row>76</xdr:row>
      <xdr:rowOff>93211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14488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166033</xdr:rowOff>
    </xdr:from>
    <xdr:to>
      <xdr:col>50</xdr:col>
      <xdr:colOff>165100</xdr:colOff>
      <xdr:row>78</xdr:row>
      <xdr:rowOff>96183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87310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6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121247</xdr:rowOff>
    </xdr:from>
    <xdr:to>
      <xdr:col>46</xdr:col>
      <xdr:colOff>38100</xdr:colOff>
      <xdr:row>78</xdr:row>
      <xdr:rowOff>51397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42524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42590</xdr:rowOff>
    </xdr:from>
    <xdr:to>
      <xdr:col>41</xdr:col>
      <xdr:colOff>101600</xdr:colOff>
      <xdr:row>72</xdr:row>
      <xdr:rowOff>144190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3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160717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1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50000</xdr:rowOff>
    </xdr:from>
    <xdr:to>
      <xdr:col>36</xdr:col>
      <xdr:colOff>165100</xdr:colOff>
      <xdr:row>73</xdr:row>
      <xdr:rowOff>151600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5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168127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3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59767</xdr:rowOff>
    </xdr:from>
    <xdr:to>
      <xdr:col>55</xdr:col>
      <xdr:colOff>0</xdr:colOff>
      <xdr:row>96</xdr:row>
      <xdr:rowOff>67830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18967"/>
          <a:ext cx="8382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9843</xdr:rowOff>
    </xdr:from>
    <xdr:to>
      <xdr:col>50</xdr:col>
      <xdr:colOff>114300</xdr:colOff>
      <xdr:row>96</xdr:row>
      <xdr:rowOff>67830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126143"/>
          <a:ext cx="889000" cy="40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9843</xdr:rowOff>
    </xdr:from>
    <xdr:to>
      <xdr:col>45</xdr:col>
      <xdr:colOff>177800</xdr:colOff>
      <xdr:row>95</xdr:row>
      <xdr:rowOff>162013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26143"/>
          <a:ext cx="889000" cy="32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82769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168821</xdr:rowOff>
    </xdr:from>
    <xdr:to>
      <xdr:col>41</xdr:col>
      <xdr:colOff>50800</xdr:colOff>
      <xdr:row>95</xdr:row>
      <xdr:rowOff>162013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285121"/>
          <a:ext cx="889000" cy="16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8967</xdr:rowOff>
    </xdr:from>
    <xdr:to>
      <xdr:col>55</xdr:col>
      <xdr:colOff>50800</xdr:colOff>
      <xdr:row>96</xdr:row>
      <xdr:rowOff>110567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158844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17030</xdr:rowOff>
    </xdr:from>
    <xdr:to>
      <xdr:col>50</xdr:col>
      <xdr:colOff>165100</xdr:colOff>
      <xdr:row>96</xdr:row>
      <xdr:rowOff>118630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109757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130493</xdr:rowOff>
    </xdr:from>
    <xdr:to>
      <xdr:col>46</xdr:col>
      <xdr:colOff>38100</xdr:colOff>
      <xdr:row>94</xdr:row>
      <xdr:rowOff>60643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77170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5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111213</xdr:rowOff>
    </xdr:from>
    <xdr:to>
      <xdr:col>41</xdr:col>
      <xdr:colOff>101600</xdr:colOff>
      <xdr:row>96</xdr:row>
      <xdr:rowOff>41363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9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32490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9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118021</xdr:rowOff>
    </xdr:from>
    <xdr:to>
      <xdr:col>36</xdr:col>
      <xdr:colOff>165100</xdr:colOff>
      <xdr:row>95</xdr:row>
      <xdr:rowOff>48171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64698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40640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7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12357</xdr:rowOff>
    </xdr:from>
    <xdr:to>
      <xdr:col>81</xdr:col>
      <xdr:colOff>50800</xdr:colOff>
      <xdr:row>39</xdr:row>
      <xdr:rowOff>40640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98907"/>
          <a:ext cx="889000" cy="2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12357</xdr:rowOff>
    </xdr:from>
    <xdr:to>
      <xdr:col>76</xdr:col>
      <xdr:colOff>114300</xdr:colOff>
      <xdr:row>39</xdr:row>
      <xdr:rowOff>31686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98907"/>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31686</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8236"/>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161290</xdr:rowOff>
    </xdr:from>
    <xdr:to>
      <xdr:col>81</xdr:col>
      <xdr:colOff>101600</xdr:colOff>
      <xdr:row>39</xdr:row>
      <xdr:rowOff>91440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82567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133007</xdr:rowOff>
    </xdr:from>
    <xdr:to>
      <xdr:col>76</xdr:col>
      <xdr:colOff>165100</xdr:colOff>
      <xdr:row>39</xdr:row>
      <xdr:rowOff>63157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54284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152336</xdr:rowOff>
    </xdr:from>
    <xdr:to>
      <xdr:col>72</xdr:col>
      <xdr:colOff>38100</xdr:colOff>
      <xdr:row>39</xdr:row>
      <xdr:rowOff>82486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73613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6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129017</xdr:rowOff>
    </xdr:from>
    <xdr:to>
      <xdr:col>85</xdr:col>
      <xdr:colOff>127000</xdr:colOff>
      <xdr:row>75</xdr:row>
      <xdr:rowOff>151763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87767"/>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151763</xdr:rowOff>
    </xdr:from>
    <xdr:to>
      <xdr:col>81</xdr:col>
      <xdr:colOff>50800</xdr:colOff>
      <xdr:row>76</xdr:row>
      <xdr:rowOff>39643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10513"/>
          <a:ext cx="889000" cy="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39643</xdr:rowOff>
    </xdr:from>
    <xdr:to>
      <xdr:col>76</xdr:col>
      <xdr:colOff>114300</xdr:colOff>
      <xdr:row>76</xdr:row>
      <xdr:rowOff>97340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69843"/>
          <a:ext cx="889000" cy="5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97340</xdr:rowOff>
    </xdr:from>
    <xdr:to>
      <xdr:col>71</xdr:col>
      <xdr:colOff>177800</xdr:colOff>
      <xdr:row>76</xdr:row>
      <xdr:rowOff>160122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27540"/>
          <a:ext cx="889000" cy="6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78217</xdr:rowOff>
    </xdr:from>
    <xdr:to>
      <xdr:col>85</xdr:col>
      <xdr:colOff>177800</xdr:colOff>
      <xdr:row>76</xdr:row>
      <xdr:rowOff>8367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101094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100963</xdr:rowOff>
    </xdr:from>
    <xdr:to>
      <xdr:col>81</xdr:col>
      <xdr:colOff>101600</xdr:colOff>
      <xdr:row>76</xdr:row>
      <xdr:rowOff>31113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47640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160293</xdr:rowOff>
    </xdr:from>
    <xdr:to>
      <xdr:col>76</xdr:col>
      <xdr:colOff>165100</xdr:colOff>
      <xdr:row>76</xdr:row>
      <xdr:rowOff>90443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106969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46540</xdr:rowOff>
    </xdr:from>
    <xdr:to>
      <xdr:col>72</xdr:col>
      <xdr:colOff>38100</xdr:colOff>
      <xdr:row>76</xdr:row>
      <xdr:rowOff>148140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164668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109322</xdr:rowOff>
    </xdr:from>
    <xdr:to>
      <xdr:col>67</xdr:col>
      <xdr:colOff>101600</xdr:colOff>
      <xdr:row>77</xdr:row>
      <xdr:rowOff>39472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30599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139230</xdr:rowOff>
    </xdr:from>
    <xdr:to>
      <xdr:col>85</xdr:col>
      <xdr:colOff>127000</xdr:colOff>
      <xdr:row>98</xdr:row>
      <xdr:rowOff>1460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426980"/>
          <a:ext cx="838200" cy="3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139230</xdr:rowOff>
    </xdr:from>
    <xdr:to>
      <xdr:col>81</xdr:col>
      <xdr:colOff>50800</xdr:colOff>
      <xdr:row>97</xdr:row>
      <xdr:rowOff>102121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426980"/>
          <a:ext cx="889000" cy="3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146114</xdr:rowOff>
    </xdr:from>
    <xdr:to>
      <xdr:col>76</xdr:col>
      <xdr:colOff>114300</xdr:colOff>
      <xdr:row>97</xdr:row>
      <xdr:rowOff>102121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090964"/>
          <a:ext cx="889000" cy="64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146114</xdr:rowOff>
    </xdr:from>
    <xdr:to>
      <xdr:col>71</xdr:col>
      <xdr:colOff>177800</xdr:colOff>
      <xdr:row>95</xdr:row>
      <xdr:rowOff>137427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090964"/>
          <a:ext cx="889000" cy="3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122110</xdr:rowOff>
    </xdr:from>
    <xdr:to>
      <xdr:col>85</xdr:col>
      <xdr:colOff>177800</xdr:colOff>
      <xdr:row>98</xdr:row>
      <xdr:rowOff>52260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100537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88430</xdr:rowOff>
    </xdr:from>
    <xdr:to>
      <xdr:col>81</xdr:col>
      <xdr:colOff>101600</xdr:colOff>
      <xdr:row>96</xdr:row>
      <xdr:rowOff>18580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35107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1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51321</xdr:rowOff>
    </xdr:from>
    <xdr:to>
      <xdr:col>76</xdr:col>
      <xdr:colOff>165100</xdr:colOff>
      <xdr:row>97</xdr:row>
      <xdr:rowOff>152921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144048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7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95314</xdr:rowOff>
    </xdr:from>
    <xdr:to>
      <xdr:col>72</xdr:col>
      <xdr:colOff>38100</xdr:colOff>
      <xdr:row>94</xdr:row>
      <xdr:rowOff>25464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0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41991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8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86627</xdr:rowOff>
    </xdr:from>
    <xdr:to>
      <xdr:col>67</xdr:col>
      <xdr:colOff>101600</xdr:colOff>
      <xdr:row>96</xdr:row>
      <xdr:rowOff>16777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3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33304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1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118593</xdr:rowOff>
    </xdr:from>
    <xdr:to>
      <xdr:col>116</xdr:col>
      <xdr:colOff>63500</xdr:colOff>
      <xdr:row>38</xdr:row>
      <xdr:rowOff>131166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3369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114935</xdr:rowOff>
    </xdr:from>
    <xdr:to>
      <xdr:col>111</xdr:col>
      <xdr:colOff>177800</xdr:colOff>
      <xdr:row>38</xdr:row>
      <xdr:rowOff>118593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3003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114935</xdr:rowOff>
    </xdr:from>
    <xdr:to>
      <xdr:col>107</xdr:col>
      <xdr:colOff>50800</xdr:colOff>
      <xdr:row>38</xdr:row>
      <xdr:rowOff>119583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3003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118897</xdr:rowOff>
    </xdr:from>
    <xdr:to>
      <xdr:col>102</xdr:col>
      <xdr:colOff>114300</xdr:colOff>
      <xdr:row>38</xdr:row>
      <xdr:rowOff>119583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339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167149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80366</xdr:rowOff>
    </xdr:from>
    <xdr:to>
      <xdr:col>116</xdr:col>
      <xdr:colOff>114300</xdr:colOff>
      <xdr:row>39</xdr:row>
      <xdr:rowOff>10516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166743</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67793</xdr:rowOff>
    </xdr:from>
    <xdr:to>
      <xdr:col>112</xdr:col>
      <xdr:colOff>38100</xdr:colOff>
      <xdr:row>38</xdr:row>
      <xdr:rowOff>169393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160520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6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64135</xdr:rowOff>
    </xdr:from>
    <xdr:to>
      <xdr:col>107</xdr:col>
      <xdr:colOff>101600</xdr:colOff>
      <xdr:row>38</xdr:row>
      <xdr:rowOff>165735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156862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67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68783</xdr:rowOff>
    </xdr:from>
    <xdr:to>
      <xdr:col>102</xdr:col>
      <xdr:colOff>165100</xdr:colOff>
      <xdr:row>38</xdr:row>
      <xdr:rowOff>170383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15460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68097</xdr:rowOff>
    </xdr:from>
    <xdr:to>
      <xdr:col>98</xdr:col>
      <xdr:colOff>38100</xdr:colOff>
      <xdr:row>38</xdr:row>
      <xdr:rowOff>169697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14774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3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17742</xdr:rowOff>
    </xdr:from>
    <xdr:to>
      <xdr:col>116</xdr:col>
      <xdr:colOff>63500</xdr:colOff>
      <xdr:row>58</xdr:row>
      <xdr:rowOff>17914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61842"/>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10713</xdr:rowOff>
    </xdr:from>
    <xdr:to>
      <xdr:col>111</xdr:col>
      <xdr:colOff>177800</xdr:colOff>
      <xdr:row>58</xdr:row>
      <xdr:rowOff>17914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5481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10713</xdr:rowOff>
    </xdr:from>
    <xdr:to>
      <xdr:col>107</xdr:col>
      <xdr:colOff>50800</xdr:colOff>
      <xdr:row>58</xdr:row>
      <xdr:rowOff>10941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5481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10941</xdr:rowOff>
    </xdr:from>
    <xdr:to>
      <xdr:col>102</xdr:col>
      <xdr:colOff>114300</xdr:colOff>
      <xdr:row>58</xdr:row>
      <xdr:rowOff>11284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5504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138392</xdr:rowOff>
    </xdr:from>
    <xdr:to>
      <xdr:col>116</xdr:col>
      <xdr:colOff>114300</xdr:colOff>
      <xdr:row>58</xdr:row>
      <xdr:rowOff>68542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53319</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2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138564</xdr:rowOff>
    </xdr:from>
    <xdr:to>
      <xdr:col>112</xdr:col>
      <xdr:colOff>38100</xdr:colOff>
      <xdr:row>58</xdr:row>
      <xdr:rowOff>68714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59841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00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131363</xdr:rowOff>
    </xdr:from>
    <xdr:to>
      <xdr:col>107</xdr:col>
      <xdr:colOff>101600</xdr:colOff>
      <xdr:row>58</xdr:row>
      <xdr:rowOff>61513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52640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999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131591</xdr:rowOff>
    </xdr:from>
    <xdr:to>
      <xdr:col>102</xdr:col>
      <xdr:colOff>165100</xdr:colOff>
      <xdr:row>58</xdr:row>
      <xdr:rowOff>61741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52868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9996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131934</xdr:rowOff>
    </xdr:from>
    <xdr:to>
      <xdr:col>98</xdr:col>
      <xdr:colOff>38100</xdr:colOff>
      <xdr:row>58</xdr:row>
      <xdr:rowOff>62084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53211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999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118277</xdr:rowOff>
    </xdr:from>
    <xdr:to>
      <xdr:col>116</xdr:col>
      <xdr:colOff>63500</xdr:colOff>
      <xdr:row>72</xdr:row>
      <xdr:rowOff>68410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291227"/>
          <a:ext cx="838200" cy="1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68410</xdr:rowOff>
    </xdr:from>
    <xdr:to>
      <xdr:col>111</xdr:col>
      <xdr:colOff>177800</xdr:colOff>
      <xdr:row>72</xdr:row>
      <xdr:rowOff>100234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412810"/>
          <a:ext cx="889000" cy="3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100234</xdr:rowOff>
    </xdr:from>
    <xdr:to>
      <xdr:col>107</xdr:col>
      <xdr:colOff>50800</xdr:colOff>
      <xdr:row>72</xdr:row>
      <xdr:rowOff>134540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444634"/>
          <a:ext cx="8890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134540</xdr:rowOff>
    </xdr:from>
    <xdr:to>
      <xdr:col>102</xdr:col>
      <xdr:colOff>114300</xdr:colOff>
      <xdr:row>73</xdr:row>
      <xdr:rowOff>35654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478940"/>
          <a:ext cx="889000" cy="7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67477</xdr:rowOff>
    </xdr:from>
    <xdr:to>
      <xdr:col>116</xdr:col>
      <xdr:colOff>114300</xdr:colOff>
      <xdr:row>71</xdr:row>
      <xdr:rowOff>169077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2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90354</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0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17610</xdr:rowOff>
    </xdr:from>
    <xdr:to>
      <xdr:col>112</xdr:col>
      <xdr:colOff>38100</xdr:colOff>
      <xdr:row>72</xdr:row>
      <xdr:rowOff>119210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36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135737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13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49434</xdr:rowOff>
    </xdr:from>
    <xdr:to>
      <xdr:col>107</xdr:col>
      <xdr:colOff>101600</xdr:colOff>
      <xdr:row>72</xdr:row>
      <xdr:rowOff>151034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167561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83740</xdr:rowOff>
    </xdr:from>
    <xdr:to>
      <xdr:col>102</xdr:col>
      <xdr:colOff>165100</xdr:colOff>
      <xdr:row>73</xdr:row>
      <xdr:rowOff>13890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42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30417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2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156304</xdr:rowOff>
    </xdr:from>
    <xdr:to>
      <xdr:col>98</xdr:col>
      <xdr:colOff>38100</xdr:colOff>
      <xdr:row>73</xdr:row>
      <xdr:rowOff>86454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102981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2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７２４，０８０円となっている。主な構成項目である人件費は、住民一人当たり１２９，７６５円となっており、類似団体平均と比べて高い水準にある。民間の保育所や幼稚園、給食センター等の施設がないため、町で施設を運営していかなければならず、それらにかかる人件費が多額となっていることが要因である。また、令和２年度から会計年度任用職員制度が始まったことも増加の要因である。</a:t>
          </a:r>
        </a:p>
        <a:p>
          <a:r>
            <a:rPr kumimoji="1" lang="ja-JP" altLang="en-US" sz="1300">
              <a:latin typeface="ＭＳ Ｐゴシック" panose="020B0600070205080204" pitchFamily="50" charset="-128"/>
              <a:ea typeface="ＭＳ Ｐゴシック" panose="020B0600070205080204" pitchFamily="50" charset="-128"/>
            </a:rPr>
            <a:t>・補助費については、新型コロナウイルス対策にかかる費用が一時的に増えた状況である。</a:t>
          </a:r>
        </a:p>
        <a:p>
          <a:r>
            <a:rPr kumimoji="1" lang="ja-JP" altLang="en-US" sz="1300">
              <a:latin typeface="ＭＳ Ｐゴシック" panose="020B0600070205080204" pitchFamily="50" charset="-128"/>
              <a:ea typeface="ＭＳ Ｐゴシック" panose="020B0600070205080204" pitchFamily="50" charset="-128"/>
            </a:rPr>
            <a:t>・繰出金は住民一人当たり１０２，８１２円となっており、類似団体平均と比較して数値が高い状況となっている。これは、近年の特別会計事業への繰出金増によるもので、下水道、介護老人施設への増が主な要因となっている。このため、経営戦略などを活用するよう促し、普通会計に頼ることのない運営を心掛けてもら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群馬県中之条町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14,938
14,669
439.28
11,535,645
10,816,313
541,469
6,675,102
6,915,117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1234</xdr:rowOff>
    </xdr:from>
    <xdr:to>
      <xdr:col>24</xdr:col>
      <xdr:colOff>63500</xdr:colOff>
      <xdr:row>32</xdr:row>
      <xdr:rowOff>79284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87634"/>
          <a:ext cx="8382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1234</xdr:rowOff>
    </xdr:from>
    <xdr:to>
      <xdr:col>19</xdr:col>
      <xdr:colOff>177800</xdr:colOff>
      <xdr:row>32</xdr:row>
      <xdr:rowOff>137740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87634"/>
          <a:ext cx="889000" cy="1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129576</xdr:rowOff>
    </xdr:from>
    <xdr:to>
      <xdr:col>15</xdr:col>
      <xdr:colOff>50800</xdr:colOff>
      <xdr:row>32</xdr:row>
      <xdr:rowOff>137740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4452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133822</xdr:rowOff>
    </xdr:from>
    <xdr:to>
      <xdr:col>10</xdr:col>
      <xdr:colOff>114300</xdr:colOff>
      <xdr:row>31</xdr:row>
      <xdr:rowOff>129576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277322"/>
          <a:ext cx="889000" cy="1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28484</xdr:rowOff>
    </xdr:from>
    <xdr:to>
      <xdr:col>24</xdr:col>
      <xdr:colOff>114300</xdr:colOff>
      <xdr:row>32</xdr:row>
      <xdr:rowOff>130084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51361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121884</xdr:rowOff>
    </xdr:from>
    <xdr:to>
      <xdr:col>20</xdr:col>
      <xdr:colOff>38100</xdr:colOff>
      <xdr:row>32</xdr:row>
      <xdr:rowOff>52034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68561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86940</xdr:rowOff>
    </xdr:from>
    <xdr:to>
      <xdr:col>15</xdr:col>
      <xdr:colOff>101600</xdr:colOff>
      <xdr:row>33</xdr:row>
      <xdr:rowOff>17090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33617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78776</xdr:rowOff>
    </xdr:from>
    <xdr:to>
      <xdr:col>10</xdr:col>
      <xdr:colOff>165100</xdr:colOff>
      <xdr:row>32</xdr:row>
      <xdr:rowOff>8926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25453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6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83022</xdr:rowOff>
    </xdr:from>
    <xdr:to>
      <xdr:col>6</xdr:col>
      <xdr:colOff>38100</xdr:colOff>
      <xdr:row>31</xdr:row>
      <xdr:rowOff>13172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29699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12443</xdr:rowOff>
    </xdr:from>
    <xdr:to>
      <xdr:col>24</xdr:col>
      <xdr:colOff>63500</xdr:colOff>
      <xdr:row>55</xdr:row>
      <xdr:rowOff>34996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42193"/>
          <a:ext cx="838200" cy="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94615</xdr:rowOff>
    </xdr:from>
    <xdr:to>
      <xdr:col>19</xdr:col>
      <xdr:colOff>177800</xdr:colOff>
      <xdr:row>55</xdr:row>
      <xdr:rowOff>12443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010015"/>
          <a:ext cx="889000" cy="4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94615</xdr:rowOff>
    </xdr:from>
    <xdr:to>
      <xdr:col>15</xdr:col>
      <xdr:colOff>50800</xdr:colOff>
      <xdr:row>54</xdr:row>
      <xdr:rowOff>60586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010015"/>
          <a:ext cx="889000" cy="3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45879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60586</xdr:rowOff>
    </xdr:from>
    <xdr:to>
      <xdr:col>10</xdr:col>
      <xdr:colOff>114300</xdr:colOff>
      <xdr:row>55</xdr:row>
      <xdr:rowOff>8849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318886"/>
          <a:ext cx="889000" cy="1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25525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155646</xdr:rowOff>
    </xdr:from>
    <xdr:to>
      <xdr:col>24</xdr:col>
      <xdr:colOff>114300</xdr:colOff>
      <xdr:row>55</xdr:row>
      <xdr:rowOff>85796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7073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133093</xdr:rowOff>
    </xdr:from>
    <xdr:to>
      <xdr:col>20</xdr:col>
      <xdr:colOff>38100</xdr:colOff>
      <xdr:row>55</xdr:row>
      <xdr:rowOff>63243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79770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6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43815</xdr:rowOff>
    </xdr:from>
    <xdr:to>
      <xdr:col>15</xdr:col>
      <xdr:colOff>101600</xdr:colOff>
      <xdr:row>52</xdr:row>
      <xdr:rowOff>145415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9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161942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73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9786</xdr:rowOff>
    </xdr:from>
    <xdr:to>
      <xdr:col>10</xdr:col>
      <xdr:colOff>165100</xdr:colOff>
      <xdr:row>54</xdr:row>
      <xdr:rowOff>111386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2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127913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04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129499</xdr:rowOff>
    </xdr:from>
    <xdr:to>
      <xdr:col>6</xdr:col>
      <xdr:colOff>38100</xdr:colOff>
      <xdr:row>55</xdr:row>
      <xdr:rowOff>59649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3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76176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16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64317</xdr:rowOff>
    </xdr:from>
    <xdr:to>
      <xdr:col>24</xdr:col>
      <xdr:colOff>63500</xdr:colOff>
      <xdr:row>76</xdr:row>
      <xdr:rowOff>110941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94517"/>
          <a:ext cx="8382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64317</xdr:rowOff>
    </xdr:from>
    <xdr:to>
      <xdr:col>19</xdr:col>
      <xdr:colOff>177800</xdr:colOff>
      <xdr:row>77</xdr:row>
      <xdr:rowOff>112126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94517"/>
          <a:ext cx="889000" cy="2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112126</xdr:rowOff>
    </xdr:from>
    <xdr:to>
      <xdr:col>15</xdr:col>
      <xdr:colOff>50800</xdr:colOff>
      <xdr:row>77</xdr:row>
      <xdr:rowOff>119169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3776"/>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119169</xdr:rowOff>
    </xdr:from>
    <xdr:to>
      <xdr:col>10</xdr:col>
      <xdr:colOff>114300</xdr:colOff>
      <xdr:row>78</xdr:row>
      <xdr:rowOff>128237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0819"/>
          <a:ext cx="889000" cy="1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60141</xdr:rowOff>
    </xdr:from>
    <xdr:to>
      <xdr:col>24</xdr:col>
      <xdr:colOff>114300</xdr:colOff>
      <xdr:row>76</xdr:row>
      <xdr:rowOff>161741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38568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13517</xdr:rowOff>
    </xdr:from>
    <xdr:to>
      <xdr:col>20</xdr:col>
      <xdr:colOff>38100</xdr:colOff>
      <xdr:row>76</xdr:row>
      <xdr:rowOff>115117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106244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61326</xdr:rowOff>
    </xdr:from>
    <xdr:to>
      <xdr:col>15</xdr:col>
      <xdr:colOff>101600</xdr:colOff>
      <xdr:row>77</xdr:row>
      <xdr:rowOff>162926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154053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5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68369</xdr:rowOff>
    </xdr:from>
    <xdr:to>
      <xdr:col>10</xdr:col>
      <xdr:colOff>165100</xdr:colOff>
      <xdr:row>77</xdr:row>
      <xdr:rowOff>169969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15046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4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77437</xdr:rowOff>
    </xdr:from>
    <xdr:to>
      <xdr:col>6</xdr:col>
      <xdr:colOff>38100</xdr:colOff>
      <xdr:row>79</xdr:row>
      <xdr:rowOff>7587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170164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62509</xdr:rowOff>
    </xdr:from>
    <xdr:to>
      <xdr:col>24</xdr:col>
      <xdr:colOff>63500</xdr:colOff>
      <xdr:row>96</xdr:row>
      <xdr:rowOff>117442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21709"/>
          <a:ext cx="838200" cy="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117442</xdr:rowOff>
    </xdr:from>
    <xdr:to>
      <xdr:col>19</xdr:col>
      <xdr:colOff>177800</xdr:colOff>
      <xdr:row>96</xdr:row>
      <xdr:rowOff>130243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7664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130243</xdr:rowOff>
    </xdr:from>
    <xdr:to>
      <xdr:col>15</xdr:col>
      <xdr:colOff>50800</xdr:colOff>
      <xdr:row>97</xdr:row>
      <xdr:rowOff>2494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89443"/>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163604</xdr:rowOff>
    </xdr:from>
    <xdr:to>
      <xdr:col>10</xdr:col>
      <xdr:colOff>114300</xdr:colOff>
      <xdr:row>97</xdr:row>
      <xdr:rowOff>2494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22804"/>
          <a:ext cx="8890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11709</xdr:rowOff>
    </xdr:from>
    <xdr:to>
      <xdr:col>24</xdr:col>
      <xdr:colOff>114300</xdr:colOff>
      <xdr:row>96</xdr:row>
      <xdr:rowOff>113309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7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34586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66642</xdr:rowOff>
    </xdr:from>
    <xdr:to>
      <xdr:col>20</xdr:col>
      <xdr:colOff>38100</xdr:colOff>
      <xdr:row>96</xdr:row>
      <xdr:rowOff>168242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2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159369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79443</xdr:rowOff>
    </xdr:from>
    <xdr:to>
      <xdr:col>15</xdr:col>
      <xdr:colOff>101600</xdr:colOff>
      <xdr:row>97</xdr:row>
      <xdr:rowOff>9593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26120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123144</xdr:rowOff>
    </xdr:from>
    <xdr:to>
      <xdr:col>10</xdr:col>
      <xdr:colOff>165100</xdr:colOff>
      <xdr:row>97</xdr:row>
      <xdr:rowOff>53294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112804</xdr:rowOff>
    </xdr:from>
    <xdr:to>
      <xdr:col>6</xdr:col>
      <xdr:colOff>38100</xdr:colOff>
      <xdr:row>97</xdr:row>
      <xdr:rowOff>42954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59481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62205</xdr:rowOff>
    </xdr:from>
    <xdr:to>
      <xdr:col>55</xdr:col>
      <xdr:colOff>0</xdr:colOff>
      <xdr:row>38</xdr:row>
      <xdr:rowOff>66091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77305"/>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35916</xdr:rowOff>
    </xdr:from>
    <xdr:to>
      <xdr:col>50</xdr:col>
      <xdr:colOff>114300</xdr:colOff>
      <xdr:row>38</xdr:row>
      <xdr:rowOff>62205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51016"/>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35001</xdr:rowOff>
    </xdr:from>
    <xdr:to>
      <xdr:col>45</xdr:col>
      <xdr:colOff>177800</xdr:colOff>
      <xdr:row>38</xdr:row>
      <xdr:rowOff>35916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5010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31115</xdr:rowOff>
    </xdr:from>
    <xdr:to>
      <xdr:col>41</xdr:col>
      <xdr:colOff>50800</xdr:colOff>
      <xdr:row>38</xdr:row>
      <xdr:rowOff>35001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4621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15291</xdr:rowOff>
    </xdr:from>
    <xdr:to>
      <xdr:col>55</xdr:col>
      <xdr:colOff>50800</xdr:colOff>
      <xdr:row>38</xdr:row>
      <xdr:rowOff>116891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116019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5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11405</xdr:rowOff>
    </xdr:from>
    <xdr:to>
      <xdr:col>50</xdr:col>
      <xdr:colOff>165100</xdr:colOff>
      <xdr:row>38</xdr:row>
      <xdr:rowOff>113005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104132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156566</xdr:rowOff>
    </xdr:from>
    <xdr:to>
      <xdr:col>46</xdr:col>
      <xdr:colOff>38100</xdr:colOff>
      <xdr:row>38</xdr:row>
      <xdr:rowOff>86716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77843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155651</xdr:rowOff>
    </xdr:from>
    <xdr:to>
      <xdr:col>41</xdr:col>
      <xdr:colOff>101600</xdr:colOff>
      <xdr:row>38</xdr:row>
      <xdr:rowOff>85801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76928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92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98442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26837</xdr:rowOff>
    </xdr:from>
    <xdr:to>
      <xdr:col>55</xdr:col>
      <xdr:colOff>0</xdr:colOff>
      <xdr:row>53</xdr:row>
      <xdr:rowOff>40961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770787"/>
          <a:ext cx="838200" cy="35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37336</xdr:rowOff>
    </xdr:from>
    <xdr:to>
      <xdr:col>50</xdr:col>
      <xdr:colOff>114300</xdr:colOff>
      <xdr:row>53</xdr:row>
      <xdr:rowOff>40961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124186"/>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116725</xdr:rowOff>
    </xdr:from>
    <xdr:to>
      <xdr:col>45</xdr:col>
      <xdr:colOff>177800</xdr:colOff>
      <xdr:row>53</xdr:row>
      <xdr:rowOff>37336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032125"/>
          <a:ext cx="889000" cy="9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116725</xdr:rowOff>
    </xdr:from>
    <xdr:to>
      <xdr:col>41</xdr:col>
      <xdr:colOff>50800</xdr:colOff>
      <xdr:row>53</xdr:row>
      <xdr:rowOff>10590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03212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147487</xdr:rowOff>
    </xdr:from>
    <xdr:to>
      <xdr:col>55</xdr:col>
      <xdr:colOff>50800</xdr:colOff>
      <xdr:row>51</xdr:row>
      <xdr:rowOff>77637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7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100514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6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161611</xdr:rowOff>
    </xdr:from>
    <xdr:to>
      <xdr:col>50</xdr:col>
      <xdr:colOff>165100</xdr:colOff>
      <xdr:row>53</xdr:row>
      <xdr:rowOff>91761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0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108288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8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157986</xdr:rowOff>
    </xdr:from>
    <xdr:to>
      <xdr:col>46</xdr:col>
      <xdr:colOff>38100</xdr:colOff>
      <xdr:row>53</xdr:row>
      <xdr:rowOff>88136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104663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84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65925</xdr:rowOff>
    </xdr:from>
    <xdr:to>
      <xdr:col>41</xdr:col>
      <xdr:colOff>101600</xdr:colOff>
      <xdr:row>52</xdr:row>
      <xdr:rowOff>167525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8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12602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75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131240</xdr:rowOff>
    </xdr:from>
    <xdr:to>
      <xdr:col>36</xdr:col>
      <xdr:colOff>165100</xdr:colOff>
      <xdr:row>53</xdr:row>
      <xdr:rowOff>61390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0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77917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8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93033</xdr:rowOff>
    </xdr:from>
    <xdr:to>
      <xdr:col>55</xdr:col>
      <xdr:colOff>0</xdr:colOff>
      <xdr:row>76</xdr:row>
      <xdr:rowOff>43999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951783"/>
          <a:ext cx="838200" cy="1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162561</xdr:rowOff>
    </xdr:from>
    <xdr:to>
      <xdr:col>50</xdr:col>
      <xdr:colOff>114300</xdr:colOff>
      <xdr:row>76</xdr:row>
      <xdr:rowOff>43999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021311"/>
          <a:ext cx="889000" cy="5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162561</xdr:rowOff>
    </xdr:from>
    <xdr:to>
      <xdr:col>45</xdr:col>
      <xdr:colOff>177800</xdr:colOff>
      <xdr:row>76</xdr:row>
      <xdr:rowOff>127992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21311"/>
          <a:ext cx="889000" cy="1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127992</xdr:rowOff>
    </xdr:from>
    <xdr:to>
      <xdr:col>41</xdr:col>
      <xdr:colOff>50800</xdr:colOff>
      <xdr:row>77</xdr:row>
      <xdr:rowOff>49843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58192"/>
          <a:ext cx="889000" cy="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42233</xdr:rowOff>
    </xdr:from>
    <xdr:to>
      <xdr:col>55</xdr:col>
      <xdr:colOff>50800</xdr:colOff>
      <xdr:row>75</xdr:row>
      <xdr:rowOff>143833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65110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7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164649</xdr:rowOff>
    </xdr:from>
    <xdr:to>
      <xdr:col>50</xdr:col>
      <xdr:colOff>165100</xdr:colOff>
      <xdr:row>76</xdr:row>
      <xdr:rowOff>94799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111325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111760</xdr:rowOff>
    </xdr:from>
    <xdr:to>
      <xdr:col>46</xdr:col>
      <xdr:colOff>38100</xdr:colOff>
      <xdr:row>76</xdr:row>
      <xdr:rowOff>41911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58437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77192</xdr:rowOff>
    </xdr:from>
    <xdr:to>
      <xdr:col>41</xdr:col>
      <xdr:colOff>101600</xdr:colOff>
      <xdr:row>77</xdr:row>
      <xdr:rowOff>7342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23869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8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170493</xdr:rowOff>
    </xdr:from>
    <xdr:to>
      <xdr:col>36</xdr:col>
      <xdr:colOff>165100</xdr:colOff>
      <xdr:row>77</xdr:row>
      <xdr:rowOff>100643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0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117170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7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102972</xdr:rowOff>
    </xdr:from>
    <xdr:to>
      <xdr:col>55</xdr:col>
      <xdr:colOff>0</xdr:colOff>
      <xdr:row>96</xdr:row>
      <xdr:rowOff>122152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562172"/>
          <a:ext cx="8382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98912</xdr:rowOff>
    </xdr:from>
    <xdr:to>
      <xdr:col>50</xdr:col>
      <xdr:colOff>114300</xdr:colOff>
      <xdr:row>96</xdr:row>
      <xdr:rowOff>102972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558112"/>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98019</xdr:rowOff>
    </xdr:from>
    <xdr:to>
      <xdr:col>45</xdr:col>
      <xdr:colOff>177800</xdr:colOff>
      <xdr:row>96</xdr:row>
      <xdr:rowOff>98912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557219"/>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98019</xdr:rowOff>
    </xdr:from>
    <xdr:to>
      <xdr:col>41</xdr:col>
      <xdr:colOff>50800</xdr:colOff>
      <xdr:row>96</xdr:row>
      <xdr:rowOff>139123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557219"/>
          <a:ext cx="8890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71352</xdr:rowOff>
    </xdr:from>
    <xdr:to>
      <xdr:col>55</xdr:col>
      <xdr:colOff>50800</xdr:colOff>
      <xdr:row>97</xdr:row>
      <xdr:rowOff>1502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49779</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0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52172</xdr:rowOff>
    </xdr:from>
    <xdr:to>
      <xdr:col>50</xdr:col>
      <xdr:colOff>165100</xdr:colOff>
      <xdr:row>96</xdr:row>
      <xdr:rowOff>153772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144899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48112</xdr:rowOff>
    </xdr:from>
    <xdr:to>
      <xdr:col>46</xdr:col>
      <xdr:colOff>38100</xdr:colOff>
      <xdr:row>96</xdr:row>
      <xdr:rowOff>149712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140839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0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47219</xdr:rowOff>
    </xdr:from>
    <xdr:to>
      <xdr:col>41</xdr:col>
      <xdr:colOff>101600</xdr:colOff>
      <xdr:row>96</xdr:row>
      <xdr:rowOff>148819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139946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5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88323</xdr:rowOff>
    </xdr:from>
    <xdr:to>
      <xdr:col>36</xdr:col>
      <xdr:colOff>165100</xdr:colOff>
      <xdr:row>97</xdr:row>
      <xdr:rowOff>18473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9600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6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44145</xdr:rowOff>
    </xdr:from>
    <xdr:to>
      <xdr:col>85</xdr:col>
      <xdr:colOff>127000</xdr:colOff>
      <xdr:row>35</xdr:row>
      <xdr:rowOff>65977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5873445"/>
          <a:ext cx="838200" cy="19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63309</xdr:rowOff>
    </xdr:from>
    <xdr:to>
      <xdr:col>81</xdr:col>
      <xdr:colOff>50800</xdr:colOff>
      <xdr:row>34</xdr:row>
      <xdr:rowOff>44145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5549709"/>
          <a:ext cx="889000" cy="3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63309</xdr:rowOff>
    </xdr:from>
    <xdr:to>
      <xdr:col>76</xdr:col>
      <xdr:colOff>114300</xdr:colOff>
      <xdr:row>32</xdr:row>
      <xdr:rowOff>104686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549709"/>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52108</xdr:rowOff>
    </xdr:from>
    <xdr:to>
      <xdr:col>71</xdr:col>
      <xdr:colOff>177800</xdr:colOff>
      <xdr:row>32</xdr:row>
      <xdr:rowOff>104686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55385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15177</xdr:rowOff>
    </xdr:from>
    <xdr:to>
      <xdr:col>85</xdr:col>
      <xdr:colOff>177800</xdr:colOff>
      <xdr:row>35</xdr:row>
      <xdr:rowOff>116777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38054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164795</xdr:rowOff>
    </xdr:from>
    <xdr:to>
      <xdr:col>81</xdr:col>
      <xdr:colOff>101600</xdr:colOff>
      <xdr:row>34</xdr:row>
      <xdr:rowOff>94945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111472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59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12509</xdr:rowOff>
    </xdr:from>
    <xdr:to>
      <xdr:col>76</xdr:col>
      <xdr:colOff>165100</xdr:colOff>
      <xdr:row>32</xdr:row>
      <xdr:rowOff>114109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4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130636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2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53886</xdr:rowOff>
    </xdr:from>
    <xdr:to>
      <xdr:col>72</xdr:col>
      <xdr:colOff>38100</xdr:colOff>
      <xdr:row>32</xdr:row>
      <xdr:rowOff>155486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5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563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31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1308</xdr:rowOff>
    </xdr:from>
    <xdr:to>
      <xdr:col>67</xdr:col>
      <xdr:colOff>101600</xdr:colOff>
      <xdr:row>32</xdr:row>
      <xdr:rowOff>102908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4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119435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2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74523</xdr:rowOff>
    </xdr:from>
    <xdr:to>
      <xdr:col>85</xdr:col>
      <xdr:colOff>127000</xdr:colOff>
      <xdr:row>56</xdr:row>
      <xdr:rowOff>131750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675723"/>
          <a:ext cx="838200" cy="5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170345</xdr:rowOff>
    </xdr:from>
    <xdr:to>
      <xdr:col>81</xdr:col>
      <xdr:colOff>50800</xdr:colOff>
      <xdr:row>56</xdr:row>
      <xdr:rowOff>131750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600095"/>
          <a:ext cx="889000" cy="1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164452</xdr:rowOff>
    </xdr:from>
    <xdr:to>
      <xdr:col>76</xdr:col>
      <xdr:colOff>114300</xdr:colOff>
      <xdr:row>55</xdr:row>
      <xdr:rowOff>170345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594202"/>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127203</xdr:rowOff>
    </xdr:from>
    <xdr:to>
      <xdr:col>71</xdr:col>
      <xdr:colOff>177800</xdr:colOff>
      <xdr:row>55</xdr:row>
      <xdr:rowOff>164452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556953"/>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23723</xdr:rowOff>
    </xdr:from>
    <xdr:to>
      <xdr:col>85</xdr:col>
      <xdr:colOff>177800</xdr:colOff>
      <xdr:row>56</xdr:row>
      <xdr:rowOff>125323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46600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80950</xdr:rowOff>
    </xdr:from>
    <xdr:to>
      <xdr:col>81</xdr:col>
      <xdr:colOff>101600</xdr:colOff>
      <xdr:row>57</xdr:row>
      <xdr:rowOff>11100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2227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119545</xdr:rowOff>
    </xdr:from>
    <xdr:to>
      <xdr:col>76</xdr:col>
      <xdr:colOff>165100</xdr:colOff>
      <xdr:row>56</xdr:row>
      <xdr:rowOff>49695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66222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3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113652</xdr:rowOff>
    </xdr:from>
    <xdr:to>
      <xdr:col>72</xdr:col>
      <xdr:colOff>38100</xdr:colOff>
      <xdr:row>56</xdr:row>
      <xdr:rowOff>43802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5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60329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3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76403</xdr:rowOff>
    </xdr:from>
    <xdr:to>
      <xdr:col>67</xdr:col>
      <xdr:colOff>101600</xdr:colOff>
      <xdr:row>56</xdr:row>
      <xdr:rowOff>6553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23080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2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40639</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5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12357</xdr:rowOff>
    </xdr:from>
    <xdr:to>
      <xdr:col>81</xdr:col>
      <xdr:colOff>50800</xdr:colOff>
      <xdr:row>79</xdr:row>
      <xdr:rowOff>40639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56907"/>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12357</xdr:rowOff>
    </xdr:from>
    <xdr:to>
      <xdr:col>76</xdr:col>
      <xdr:colOff>114300</xdr:colOff>
      <xdr:row>79</xdr:row>
      <xdr:rowOff>31686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56907"/>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31686</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76236"/>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161289</xdr:rowOff>
    </xdr:from>
    <xdr:to>
      <xdr:col>81</xdr:col>
      <xdr:colOff>101600</xdr:colOff>
      <xdr:row>79</xdr:row>
      <xdr:rowOff>91439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82566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2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133007</xdr:rowOff>
    </xdr:from>
    <xdr:to>
      <xdr:col>76</xdr:col>
      <xdr:colOff>165100</xdr:colOff>
      <xdr:row>79</xdr:row>
      <xdr:rowOff>63157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54284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5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152336</xdr:rowOff>
    </xdr:from>
    <xdr:to>
      <xdr:col>72</xdr:col>
      <xdr:colOff>38100</xdr:colOff>
      <xdr:row>79</xdr:row>
      <xdr:rowOff>82486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73613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61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129017</xdr:rowOff>
    </xdr:from>
    <xdr:to>
      <xdr:col>85</xdr:col>
      <xdr:colOff>127000</xdr:colOff>
      <xdr:row>95</xdr:row>
      <xdr:rowOff>151763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16767"/>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151763</xdr:rowOff>
    </xdr:from>
    <xdr:to>
      <xdr:col>81</xdr:col>
      <xdr:colOff>50800</xdr:colOff>
      <xdr:row>96</xdr:row>
      <xdr:rowOff>39643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439513"/>
          <a:ext cx="889000" cy="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39643</xdr:rowOff>
    </xdr:from>
    <xdr:to>
      <xdr:col>76</xdr:col>
      <xdr:colOff>114300</xdr:colOff>
      <xdr:row>96</xdr:row>
      <xdr:rowOff>97340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498843"/>
          <a:ext cx="889000" cy="5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97340</xdr:rowOff>
    </xdr:from>
    <xdr:to>
      <xdr:col>71</xdr:col>
      <xdr:colOff>177800</xdr:colOff>
      <xdr:row>96</xdr:row>
      <xdr:rowOff>160122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56540"/>
          <a:ext cx="889000" cy="6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78217</xdr:rowOff>
    </xdr:from>
    <xdr:to>
      <xdr:col>85</xdr:col>
      <xdr:colOff>177800</xdr:colOff>
      <xdr:row>96</xdr:row>
      <xdr:rowOff>8367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101094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1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100963</xdr:rowOff>
    </xdr:from>
    <xdr:to>
      <xdr:col>81</xdr:col>
      <xdr:colOff>101600</xdr:colOff>
      <xdr:row>96</xdr:row>
      <xdr:rowOff>31113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47640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1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160293</xdr:rowOff>
    </xdr:from>
    <xdr:to>
      <xdr:col>76</xdr:col>
      <xdr:colOff>165100</xdr:colOff>
      <xdr:row>96</xdr:row>
      <xdr:rowOff>90443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106970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2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46540</xdr:rowOff>
    </xdr:from>
    <xdr:to>
      <xdr:col>72</xdr:col>
      <xdr:colOff>38100</xdr:colOff>
      <xdr:row>96</xdr:row>
      <xdr:rowOff>148140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164667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109322</xdr:rowOff>
    </xdr:from>
    <xdr:to>
      <xdr:col>67</xdr:col>
      <xdr:colOff>101600</xdr:colOff>
      <xdr:row>97</xdr:row>
      <xdr:rowOff>39472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30599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１３５，４０１円となっており、類似団体平均と比べて高くなっている。決算額全体でみると総務費のうち、ふるさと納税に要する経費が平成２７年度から増嵩していることが要因となっているが、制度の規制により今後は減少していく見込み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８８，４１２円となっており、類似団体平均と比べて高くなっているが、平成２５年度から花のまちづくりを推進し、中之条ガーデンズや中之条山の上庭園の整備に係る費用が増嵩していることに加え、令和３年度より林業振興として木質バイオマスの活用を推進するための木材活用センターの建設が始ま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商工費においても、住民一人当たり４２，３５８円と類似団体平均を上回っている。これは新型コロナ感染症対策における緊急経済対策を実施したことが要因となっている。新型コロナウイルス感染症の収束がするまで継続が見込まれる。</a:t>
          </a: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２７，４３５円となっているが、平成３０年度から防災行政無線デジタル化移行整備事業が始まったことが要因となっている。３年間の継続事業のため令和２年度で終了となり、以前の水準になると見込んでいたが、消防車両の更新が複数台あったことと、一部事務組合の消防費負担金が増額となったことで、高止まり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年度について、新型コロナウイルス対策の財政需要が見込まれたが、交付金等の活用により大きな取り崩しをせずに済んだ。剰余金の積み立てを適正に行い、基金を減らさないように管理を行っていく。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また、税金などの自主財源を増加させることも難しいため、歳出を減らすことを念頭に置きながら財政運営に努めていく。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コロナウイルスやロシアのウクライナ侵攻等の影響により、部品や資材の納品が遅れ、翌年度繰越額が増加したため、実質単年度収支が赤字となった。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群馬県中之条町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全ての会計において黒字となっている。</a:t>
          </a:r>
        </a:p>
        <a:p>
          <a:r>
            <a:rPr kumimoji="1" lang="ja-JP" altLang="en-US" sz="1400">
              <a:latin typeface="ＭＳ ゴシック" pitchFamily="49" charset="-128"/>
              <a:ea typeface="ＭＳ ゴシック" pitchFamily="49" charset="-128"/>
            </a:rPr>
            <a:t>　自動車教習所事業会計においては入所者が年々減少し、運営が厳しい状態になっている。人口が減っていく中での運営方法を考えていく必要がある。</a:t>
          </a:r>
        </a:p>
        <a:p>
          <a:r>
            <a:rPr kumimoji="1" lang="ja-JP" altLang="en-US" sz="1400">
              <a:latin typeface="ＭＳ ゴシック" pitchFamily="49" charset="-128"/>
              <a:ea typeface="ＭＳ ゴシック" pitchFamily="49" charset="-128"/>
            </a:rPr>
            <a:t>　また、各特別会計においては一般会計からの繰入金に依存しているところが大きいため、自主財源の確保や、使用料の見直しなどを行っていく必要がある。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11535645</v>
      </c>
      <c r="BO4" s="449"/>
      <c r="BP4" s="449"/>
      <c r="BQ4" s="449"/>
      <c r="BR4" s="449"/>
      <c r="BS4" s="449"/>
      <c r="BT4" s="449"/>
      <c r="BU4" s="450"/>
      <c r="BV4" s="448">
        <v>11519223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8.1</v>
      </c>
      <c r="CU4" s="589"/>
      <c r="CV4" s="589"/>
      <c r="CW4" s="589"/>
      <c r="CX4" s="589"/>
      <c r="CY4" s="589"/>
      <c r="CZ4" s="589"/>
      <c r="DA4" s="590"/>
      <c r="DB4" s="588">
        <v>11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10816313</v>
      </c>
      <c r="BO5" s="420"/>
      <c r="BP5" s="420"/>
      <c r="BQ5" s="420"/>
      <c r="BR5" s="420"/>
      <c r="BS5" s="420"/>
      <c r="BT5" s="420"/>
      <c r="BU5" s="421"/>
      <c r="BV5" s="419">
        <v>10604038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92.1</v>
      </c>
      <c r="CU5" s="417"/>
      <c r="CV5" s="417"/>
      <c r="CW5" s="417"/>
      <c r="CX5" s="417"/>
      <c r="CY5" s="417"/>
      <c r="CZ5" s="417"/>
      <c r="DA5" s="418"/>
      <c r="DB5" s="416">
        <v>87.4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719332</v>
      </c>
      <c r="BO6" s="420"/>
      <c r="BP6" s="420"/>
      <c r="BQ6" s="420"/>
      <c r="BR6" s="420"/>
      <c r="BS6" s="420"/>
      <c r="BT6" s="420"/>
      <c r="BU6" s="421"/>
      <c r="BV6" s="419">
        <v>915185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93.3</v>
      </c>
      <c r="CU6" s="563"/>
      <c r="CV6" s="563"/>
      <c r="CW6" s="563"/>
      <c r="CX6" s="563"/>
      <c r="CY6" s="563"/>
      <c r="CZ6" s="563"/>
      <c r="DA6" s="564"/>
      <c r="DB6" s="562">
        <v>91.4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177863</v>
      </c>
      <c r="BO7" s="420"/>
      <c r="BP7" s="420"/>
      <c r="BQ7" s="420"/>
      <c r="BR7" s="420"/>
      <c r="BS7" s="420"/>
      <c r="BT7" s="420"/>
      <c r="BU7" s="421"/>
      <c r="BV7" s="419">
        <v>155279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6675102</v>
      </c>
      <c r="CU7" s="420"/>
      <c r="CV7" s="420"/>
      <c r="CW7" s="420"/>
      <c r="CX7" s="420"/>
      <c r="CY7" s="420"/>
      <c r="CZ7" s="420"/>
      <c r="DA7" s="421"/>
      <c r="DB7" s="419">
        <v>6937344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541469</v>
      </c>
      <c r="BO8" s="420"/>
      <c r="BP8" s="420"/>
      <c r="BQ8" s="420"/>
      <c r="BR8" s="420"/>
      <c r="BS8" s="420"/>
      <c r="BT8" s="420"/>
      <c r="BU8" s="421"/>
      <c r="BV8" s="419">
        <v>759906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0.36</v>
      </c>
      <c r="CU8" s="523"/>
      <c r="CV8" s="523"/>
      <c r="CW8" s="523"/>
      <c r="CX8" s="523"/>
      <c r="CY8" s="523"/>
      <c r="CZ8" s="523"/>
      <c r="DA8" s="524"/>
      <c r="DB8" s="522">
        <v>0.37</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15386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-218437</v>
      </c>
      <c r="BO9" s="420"/>
      <c r="BP9" s="420"/>
      <c r="BQ9" s="420"/>
      <c r="BR9" s="420"/>
      <c r="BS9" s="420"/>
      <c r="BT9" s="420"/>
      <c r="BU9" s="421"/>
      <c r="BV9" s="419">
        <v>-13496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13.5</v>
      </c>
      <c r="CU9" s="417"/>
      <c r="CV9" s="417"/>
      <c r="CW9" s="417"/>
      <c r="CX9" s="417"/>
      <c r="CY9" s="417"/>
      <c r="CZ9" s="417"/>
      <c r="DA9" s="418"/>
      <c r="DB9" s="416">
        <v>13.7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16850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13780</v>
      </c>
      <c r="BO10" s="420"/>
      <c r="BP10" s="420"/>
      <c r="BQ10" s="420"/>
      <c r="BR10" s="420"/>
      <c r="BS10" s="420"/>
      <c r="BT10" s="420"/>
      <c r="BU10" s="421"/>
      <c r="BV10" s="419">
        <v>383781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14938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342077</v>
      </c>
      <c r="BO12" s="420"/>
      <c r="BP12" s="420"/>
      <c r="BQ12" s="420"/>
      <c r="BR12" s="420"/>
      <c r="BS12" s="420"/>
      <c r="BT12" s="420"/>
      <c r="BU12" s="421"/>
      <c r="BV12" s="419">
        <v>80000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14669</v>
      </c>
      <c r="S13" s="507"/>
      <c r="T13" s="507"/>
      <c r="U13" s="507"/>
      <c r="V13" s="508"/>
      <c r="W13" s="509" t="s">
        <v>142</v>
      </c>
      <c r="X13" s="405"/>
      <c r="Y13" s="405"/>
      <c r="Z13" s="405"/>
      <c r="AA13" s="405"/>
      <c r="AB13" s="406"/>
      <c r="AC13" s="372">
        <v>743</v>
      </c>
      <c r="AD13" s="373"/>
      <c r="AE13" s="373"/>
      <c r="AF13" s="373"/>
      <c r="AG13" s="374"/>
      <c r="AH13" s="372">
        <v>830</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-546734</v>
      </c>
      <c r="BO13" s="420"/>
      <c r="BP13" s="420"/>
      <c r="BQ13" s="420"/>
      <c r="BR13" s="420"/>
      <c r="BS13" s="420"/>
      <c r="BT13" s="420"/>
      <c r="BU13" s="421"/>
      <c r="BV13" s="419">
        <v>290285</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11.2</v>
      </c>
      <c r="CU13" s="417"/>
      <c r="CV13" s="417"/>
      <c r="CW13" s="417"/>
      <c r="CX13" s="417"/>
      <c r="CY13" s="417"/>
      <c r="CZ13" s="417"/>
      <c r="DA13" s="418"/>
      <c r="DB13" s="416">
        <v>10.5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15222</v>
      </c>
      <c r="S14" s="507"/>
      <c r="T14" s="507"/>
      <c r="U14" s="507"/>
      <c r="V14" s="508"/>
      <c r="W14" s="510"/>
      <c r="X14" s="408"/>
      <c r="Y14" s="408"/>
      <c r="Z14" s="408"/>
      <c r="AA14" s="408"/>
      <c r="AB14" s="409"/>
      <c r="AC14" s="499">
        <v>9.6999999999999993</v>
      </c>
      <c r="AD14" s="500"/>
      <c r="AE14" s="500"/>
      <c r="AF14" s="500"/>
      <c r="AG14" s="501"/>
      <c r="AH14" s="499">
        <v>10</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140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15012</v>
      </c>
      <c r="S15" s="507"/>
      <c r="T15" s="507"/>
      <c r="U15" s="507"/>
      <c r="V15" s="508"/>
      <c r="W15" s="509" t="s">
        <v>150</v>
      </c>
      <c r="X15" s="405"/>
      <c r="Y15" s="405"/>
      <c r="Z15" s="405"/>
      <c r="AA15" s="405"/>
      <c r="AB15" s="406"/>
      <c r="AC15" s="372">
        <v>1638</v>
      </c>
      <c r="AD15" s="373"/>
      <c r="AE15" s="373"/>
      <c r="AF15" s="373"/>
      <c r="AG15" s="374"/>
      <c r="AH15" s="372">
        <v>1922</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2130442</v>
      </c>
      <c r="BO15" s="449"/>
      <c r="BP15" s="449"/>
      <c r="BQ15" s="449"/>
      <c r="BR15" s="449"/>
      <c r="BS15" s="449"/>
      <c r="BT15" s="449"/>
      <c r="BU15" s="450"/>
      <c r="BV15" s="448">
        <v>2091881</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21.5</v>
      </c>
      <c r="AD16" s="500"/>
      <c r="AE16" s="500"/>
      <c r="AF16" s="500"/>
      <c r="AG16" s="501"/>
      <c r="AH16" s="499">
        <v>23.1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6057519</v>
      </c>
      <c r="BO16" s="420"/>
      <c r="BP16" s="420"/>
      <c r="BQ16" s="420"/>
      <c r="BR16" s="420"/>
      <c r="BS16" s="420"/>
      <c r="BT16" s="420"/>
      <c r="BU16" s="421"/>
      <c r="BV16" s="419">
        <v>6096362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5253</v>
      </c>
      <c r="AD17" s="373"/>
      <c r="AE17" s="373"/>
      <c r="AF17" s="373"/>
      <c r="AG17" s="374"/>
      <c r="AH17" s="372">
        <v>5583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2663299</v>
      </c>
      <c r="BO17" s="420"/>
      <c r="BP17" s="420"/>
      <c r="BQ17" s="420"/>
      <c r="BR17" s="420"/>
      <c r="BS17" s="420"/>
      <c r="BT17" s="420"/>
      <c r="BU17" s="421"/>
      <c r="BV17" s="419">
        <v>2614950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439.28</v>
      </c>
      <c r="M18" s="472"/>
      <c r="N18" s="472"/>
      <c r="O18" s="472"/>
      <c r="P18" s="472"/>
      <c r="Q18" s="472"/>
      <c r="R18" s="473"/>
      <c r="S18" s="473"/>
      <c r="T18" s="473"/>
      <c r="U18" s="473"/>
      <c r="V18" s="474"/>
      <c r="W18" s="490"/>
      <c r="X18" s="491"/>
      <c r="Y18" s="491"/>
      <c r="Z18" s="491"/>
      <c r="AA18" s="491"/>
      <c r="AB18" s="515"/>
      <c r="AC18" s="389">
        <v>68.8</v>
      </c>
      <c r="AD18" s="390"/>
      <c r="AE18" s="390"/>
      <c r="AF18" s="390"/>
      <c r="AG18" s="475"/>
      <c r="AH18" s="389">
        <v>67</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6304667</v>
      </c>
      <c r="BO18" s="420"/>
      <c r="BP18" s="420"/>
      <c r="BQ18" s="420"/>
      <c r="BR18" s="420"/>
      <c r="BS18" s="420"/>
      <c r="BT18" s="420"/>
      <c r="BU18" s="421"/>
      <c r="BV18" s="419">
        <v>6255148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35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8733557</v>
      </c>
      <c r="BO19" s="420"/>
      <c r="BP19" s="420"/>
      <c r="BQ19" s="420"/>
      <c r="BR19" s="420"/>
      <c r="BS19" s="420"/>
      <c r="BT19" s="420"/>
      <c r="BU19" s="421"/>
      <c r="BV19" s="419">
        <v>8424377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6352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6915117</v>
      </c>
      <c r="BO22" s="449"/>
      <c r="BP22" s="449"/>
      <c r="BQ22" s="449"/>
      <c r="BR22" s="449"/>
      <c r="BS22" s="449"/>
      <c r="BT22" s="449"/>
      <c r="BU22" s="450"/>
      <c r="BV22" s="448">
        <v>7401263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6599914</v>
      </c>
      <c r="BO23" s="420"/>
      <c r="BP23" s="420"/>
      <c r="BQ23" s="420"/>
      <c r="BR23" s="420"/>
      <c r="BS23" s="420"/>
      <c r="BT23" s="420"/>
      <c r="BU23" s="421"/>
      <c r="BV23" s="419">
        <v>7047973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7370</v>
      </c>
      <c r="R24" s="373"/>
      <c r="S24" s="373"/>
      <c r="T24" s="373"/>
      <c r="U24" s="373"/>
      <c r="V24" s="374"/>
      <c r="W24" s="462"/>
      <c r="X24" s="399"/>
      <c r="Y24" s="400"/>
      <c r="Z24" s="375" t="s">
        <v>175</v>
      </c>
      <c r="AA24" s="376"/>
      <c r="AB24" s="376"/>
      <c r="AC24" s="376"/>
      <c r="AD24" s="376"/>
      <c r="AE24" s="376"/>
      <c r="AF24" s="376"/>
      <c r="AG24" s="377"/>
      <c r="AH24" s="372">
        <v>172</v>
      </c>
      <c r="AI24" s="373"/>
      <c r="AJ24" s="373"/>
      <c r="AK24" s="373"/>
      <c r="AL24" s="374"/>
      <c r="AM24" s="372">
        <v>540252</v>
      </c>
      <c r="AN24" s="373"/>
      <c r="AO24" s="373"/>
      <c r="AP24" s="373"/>
      <c r="AQ24" s="373"/>
      <c r="AR24" s="374"/>
      <c r="AS24" s="372">
        <v>3141</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3962954</v>
      </c>
      <c r="BO24" s="420"/>
      <c r="BP24" s="420"/>
      <c r="BQ24" s="420"/>
      <c r="BR24" s="420"/>
      <c r="BS24" s="420"/>
      <c r="BT24" s="420"/>
      <c r="BU24" s="421"/>
      <c r="BV24" s="419">
        <v>3996108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6010</v>
      </c>
      <c r="R25" s="373"/>
      <c r="S25" s="373"/>
      <c r="T25" s="373"/>
      <c r="U25" s="373"/>
      <c r="V25" s="374"/>
      <c r="W25" s="462"/>
      <c r="X25" s="399"/>
      <c r="Y25" s="400"/>
      <c r="Z25" s="375" t="s">
        <v>178</v>
      </c>
      <c r="AA25" s="376"/>
      <c r="AB25" s="376"/>
      <c r="AC25" s="376"/>
      <c r="AD25" s="376"/>
      <c r="AE25" s="376"/>
      <c r="AF25" s="376"/>
      <c r="AG25" s="377"/>
      <c r="AH25" s="372" t="s">
        <v>140</v>
      </c>
      <c r="AI25" s="373"/>
      <c r="AJ25" s="373"/>
      <c r="AK25" s="373"/>
      <c r="AL25" s="374"/>
      <c r="AM25" s="372" t="s">
        <v>140</v>
      </c>
      <c r="AN25" s="373"/>
      <c r="AO25" s="373"/>
      <c r="AP25" s="373"/>
      <c r="AQ25" s="373"/>
      <c r="AR25" s="374"/>
      <c r="AS25" s="372" t="s">
        <v>140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799</v>
      </c>
      <c r="BO25" s="449"/>
      <c r="BP25" s="449"/>
      <c r="BQ25" s="449"/>
      <c r="BR25" s="449"/>
      <c r="BS25" s="449"/>
      <c r="BT25" s="449"/>
      <c r="BU25" s="450"/>
      <c r="BV25" s="448">
        <v>1071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5550</v>
      </c>
      <c r="R26" s="373"/>
      <c r="S26" s="373"/>
      <c r="T26" s="373"/>
      <c r="U26" s="373"/>
      <c r="V26" s="374"/>
      <c r="W26" s="462"/>
      <c r="X26" s="399"/>
      <c r="Y26" s="400"/>
      <c r="Z26" s="375" t="s">
        <v>181</v>
      </c>
      <c r="AA26" s="430"/>
      <c r="AB26" s="430"/>
      <c r="AC26" s="430"/>
      <c r="AD26" s="430"/>
      <c r="AE26" s="430"/>
      <c r="AF26" s="430"/>
      <c r="AG26" s="431"/>
      <c r="AH26" s="372">
        <v>13</v>
      </c>
      <c r="AI26" s="373"/>
      <c r="AJ26" s="373"/>
      <c r="AK26" s="373"/>
      <c r="AL26" s="374"/>
      <c r="AM26" s="372">
        <v>36881</v>
      </c>
      <c r="AN26" s="373"/>
      <c r="AO26" s="373"/>
      <c r="AP26" s="373"/>
      <c r="AQ26" s="373"/>
      <c r="AR26" s="374"/>
      <c r="AS26" s="372">
        <v>2837</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140</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3150</v>
      </c>
      <c r="R27" s="373"/>
      <c r="S27" s="373"/>
      <c r="T27" s="373"/>
      <c r="U27" s="373"/>
      <c r="V27" s="374"/>
      <c r="W27" s="462"/>
      <c r="X27" s="399"/>
      <c r="Y27" s="400"/>
      <c r="Z27" s="375" t="s">
        <v>184</v>
      </c>
      <c r="AA27" s="376"/>
      <c r="AB27" s="376"/>
      <c r="AC27" s="376"/>
      <c r="AD27" s="376"/>
      <c r="AE27" s="376"/>
      <c r="AF27" s="376"/>
      <c r="AG27" s="377"/>
      <c r="AH27" s="372">
        <v>10</v>
      </c>
      <c r="AI27" s="373"/>
      <c r="AJ27" s="373"/>
      <c r="AK27" s="373"/>
      <c r="AL27" s="374"/>
      <c r="AM27" s="372">
        <v>32238</v>
      </c>
      <c r="AN27" s="373"/>
      <c r="AO27" s="373"/>
      <c r="AP27" s="373"/>
      <c r="AQ27" s="373"/>
      <c r="AR27" s="374"/>
      <c r="AS27" s="372">
        <v>3224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140</v>
      </c>
      <c r="BO27" s="454"/>
      <c r="BP27" s="454"/>
      <c r="BQ27" s="454"/>
      <c r="BR27" s="454"/>
      <c r="BS27" s="454"/>
      <c r="BT27" s="454"/>
      <c r="BU27" s="455"/>
      <c r="BV27" s="453" t="s">
        <v>140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2550</v>
      </c>
      <c r="R28" s="373"/>
      <c r="S28" s="373"/>
      <c r="T28" s="373"/>
      <c r="U28" s="373"/>
      <c r="V28" s="374"/>
      <c r="W28" s="462"/>
      <c r="X28" s="399"/>
      <c r="Y28" s="400"/>
      <c r="Z28" s="375" t="s">
        <v>187</v>
      </c>
      <c r="AA28" s="376"/>
      <c r="AB28" s="376"/>
      <c r="AC28" s="376"/>
      <c r="AD28" s="376"/>
      <c r="AE28" s="376"/>
      <c r="AF28" s="376"/>
      <c r="AG28" s="377"/>
      <c r="AH28" s="372" t="s">
        <v>140</v>
      </c>
      <c r="AI28" s="373"/>
      <c r="AJ28" s="373"/>
      <c r="AK28" s="373"/>
      <c r="AL28" s="374"/>
      <c r="AM28" s="372" t="s">
        <v>140</v>
      </c>
      <c r="AN28" s="373"/>
      <c r="AO28" s="373"/>
      <c r="AP28" s="373"/>
      <c r="AQ28" s="373"/>
      <c r="AR28" s="374"/>
      <c r="AS28" s="372" t="s">
        <v>131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8480420</v>
      </c>
      <c r="BO28" s="449"/>
      <c r="BP28" s="449"/>
      <c r="BQ28" s="449"/>
      <c r="BR28" s="449"/>
      <c r="BS28" s="449"/>
      <c r="BT28" s="449"/>
      <c r="BU28" s="450"/>
      <c r="BV28" s="448">
        <v>8408717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13</v>
      </c>
      <c r="M29" s="373"/>
      <c r="N29" s="373"/>
      <c r="O29" s="373"/>
      <c r="P29" s="374"/>
      <c r="Q29" s="372">
        <v>2350</v>
      </c>
      <c r="R29" s="373"/>
      <c r="S29" s="373"/>
      <c r="T29" s="373"/>
      <c r="U29" s="373"/>
      <c r="V29" s="374"/>
      <c r="W29" s="463"/>
      <c r="X29" s="464"/>
      <c r="Y29" s="465"/>
      <c r="Z29" s="375" t="s">
        <v>190</v>
      </c>
      <c r="AA29" s="376"/>
      <c r="AB29" s="376"/>
      <c r="AC29" s="376"/>
      <c r="AD29" s="376"/>
      <c r="AE29" s="376"/>
      <c r="AF29" s="376"/>
      <c r="AG29" s="377"/>
      <c r="AH29" s="372">
        <v>182</v>
      </c>
      <c r="AI29" s="373"/>
      <c r="AJ29" s="373"/>
      <c r="AK29" s="373"/>
      <c r="AL29" s="374"/>
      <c r="AM29" s="372">
        <v>572490</v>
      </c>
      <c r="AN29" s="373"/>
      <c r="AO29" s="373"/>
      <c r="AP29" s="373"/>
      <c r="AQ29" s="373"/>
      <c r="AR29" s="374"/>
      <c r="AS29" s="372">
        <v>3146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527884</v>
      </c>
      <c r="BO29" s="420"/>
      <c r="BP29" s="420"/>
      <c r="BQ29" s="420"/>
      <c r="BR29" s="420"/>
      <c r="BS29" s="420"/>
      <c r="BT29" s="420"/>
      <c r="BU29" s="421"/>
      <c r="BV29" s="419">
        <v>601259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96.7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1357212</v>
      </c>
      <c r="BO30" s="454"/>
      <c r="BP30" s="454"/>
      <c r="BQ30" s="454"/>
      <c r="BR30" s="454"/>
      <c r="BS30" s="454"/>
      <c r="BT30" s="454"/>
      <c r="BU30" s="455"/>
      <c r="BV30" s="453">
        <v>1363078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自動車教習所事業会計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IF('各会計、関係団体の財政状況及び健全化判断比率'!B35="","",'各会計、関係団体の財政状況及び健全化判断比率'!B35)</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吾妻東部衛生施設組合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24</v>
      </c>
      <c r="CP34" s="367"/>
      <c r="CQ34" s="368" t="str">
        <f>IF('各会計、関係団体の財政状況及び健全化判断比率'!BS7="","",'各会計、関係団体の財政状況及び健全化判断比率'!BS7)</f>
        <v>中之条電力</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四万へき地診療所事業特別会計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上水道事業会計</v>
      </c>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IF('各会計、関係団体の財政状況及び健全化判断比率'!B36="","",'各会計、関係団体の財政状況及び健全化判断比率'!B36)</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吾妻広域町村圏振興整備組合（一般会計）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簡易水道事業会計</v>
      </c>
      <c r="AP36" s="368"/>
      <c r="AQ36" s="368"/>
      <c r="AR36" s="368"/>
      <c r="AS36" s="368"/>
      <c r="AT36" s="368"/>
      <c r="AU36" s="368"/>
      <c r="AV36" s="368"/>
      <c r="AW36" s="368"/>
      <c r="AX36" s="368"/>
      <c r="AY36" s="368"/>
      <c r="AZ36" s="368"/>
      <c r="BA36" s="368"/>
      <c r="BB36" s="368"/>
      <c r="BC36" s="368"/>
      <c r="BD36" s="181"/>
      <c r="BE36" s="367">
        <f t="shared" si="1"/>
        <v>12</v>
      </c>
      <c r="BF36" s="367"/>
      <c r="BG36" s="368" t="str">
        <f>IF('各会計、関係団体の財政状況及び健全化判断比率'!B37="","",'各会計、関係団体の財政状況及び健全化判断比率'!B37)</f>
        <v>簡易水道事業特別会計</v>
      </c>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吾妻広域町村圏振興整備組合（病院事業）</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介護老人保健施設ゆうあい荘事業特別会計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13</v>
      </c>
      <c r="BF37" s="367"/>
      <c r="BG37" s="368" t="str">
        <f>IF('各会計、関係団体の財政状況及び健全化判断比率'!B38="","",'各会計、関係団体の財政状況及び健全化判断比率'!B38)</f>
        <v>発電事業特別会計</v>
      </c>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群馬県後期高齢者医療広域連合（一般会計）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群馬県後期高齢者医療広域連合（事業会計）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19</v>
      </c>
      <c r="BX39" s="367"/>
      <c r="BY39" s="368" t="str">
        <f>IF('各会計、関係団体の財政状況及び健全化判断比率'!B73="","",'各会計、関係団体の財政状況及び健全化判断比率'!B73)</f>
        <v>群馬県市町村総合事務組合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20</v>
      </c>
      <c r="BX40" s="367"/>
      <c r="BY40" s="368" t="str">
        <f>IF('各会計、関係団体の財政状況及び健全化判断比率'!B74="","",'各会計、関係団体の財政状況及び健全化判断比率'!B74)</f>
        <v>群馬県市町村会館管理組合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21</v>
      </c>
      <c r="BX41" s="367"/>
      <c r="BY41" s="368" t="str">
        <f>IF('各会計、関係団体の財政状況及び健全化判断比率'!B75="","",'各会計、関係団体の財政状況及び健全化判断比率'!B75)</f>
        <v>烏帽子山植林組合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22</v>
      </c>
      <c r="BX42" s="367"/>
      <c r="BY42" s="368" t="str">
        <f>IF('各会計、関係団体の財政状況及び健全化判断比率'!B76="","",'各会計、関係団体の財政状況及び健全化判断比率'!B76)</f>
        <v>西吾妻福祉病院組合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23</v>
      </c>
      <c r="BX43" s="367"/>
      <c r="BY43" s="368" t="str">
        <f>IF('各会計、関係団体の財政状況及び健全化判断比率'!B77="","",'各会計、関係団体の財政状況及び健全化判断比率'!B77)</f>
        <v>西吾妻環境衛生施設組合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7TXkwNbzBB5txRHo2WqG5RzClndz+pbL5TIcuYIf72kn3PY2QXaIp9kijv1z0JqdKzmdeUizZ1WtMtqd04Wg==" saltValue="e7CrRiXdy/l8Ugj+J0lU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560</v>
      </c>
      <c r="D34" s="1151"/>
      <c r="E34" s="1152"/>
      <c r="F34" s="32">
        <v>11.83</v>
      </c>
      <c r="G34" s="33">
        <v>8.27</v>
      </c>
      <c r="H34" s="33">
        <v>11.78</v>
      </c>
      <c r="I34" s="33">
        <v>10.72</v>
      </c>
      <c r="J34" s="34">
        <v>7.87</v>
      </c>
      <c r="K34" s="22"/>
      <c r="L34" s="22"/>
      <c r="M34" s="22"/>
      <c r="N34" s="22"/>
      <c r="O34" s="22"/>
      <c r="P34" s="22"/>
    </row>
    <row r="35" spans="1:16" ht="39" customHeight="1" x14ac:dyDescent="0.2">
      <c r="A35" s="22"/>
      <c r="B35" s="35"/>
      <c r="C35" s="1145" t="s">
        <v>561</v>
      </c>
      <c r="D35" s="1146"/>
      <c r="E35" s="1147"/>
      <c r="F35" s="36">
        <v>5.69</v>
      </c>
      <c r="G35" s="37">
        <v>5.52</v>
      </c>
      <c r="H35" s="37">
        <v>5.55</v>
      </c>
      <c r="I35" s="37">
        <v>5.53</v>
      </c>
      <c r="J35" s="38">
        <v>5.76</v>
      </c>
      <c r="K35" s="22"/>
      <c r="L35" s="22"/>
      <c r="M35" s="22"/>
      <c r="N35" s="22"/>
      <c r="O35" s="22"/>
      <c r="P35" s="22"/>
    </row>
    <row r="36" spans="1:16" ht="39" customHeight="1" x14ac:dyDescent="0.2">
      <c r="A36" s="22"/>
      <c r="B36" s="35"/>
      <c r="C36" s="1145" t="s">
        <v>562</v>
      </c>
      <c r="D36" s="1146"/>
      <c r="E36" s="1147"/>
      <c r="F36" s="36">
        <v>5.51</v>
      </c>
      <c r="G36" s="37">
        <v>5.03</v>
      </c>
      <c r="H36" s="37">
        <v>4.22</v>
      </c>
      <c r="I36" s="37">
        <v>3.64</v>
      </c>
      <c r="J36" s="38">
        <v>3.48</v>
      </c>
      <c r="K36" s="22"/>
      <c r="L36" s="22"/>
      <c r="M36" s="22"/>
      <c r="N36" s="22"/>
      <c r="O36" s="22"/>
      <c r="P36" s="22"/>
    </row>
    <row r="37" spans="1:16" ht="39" customHeight="1" x14ac:dyDescent="0.2">
      <c r="A37" s="22"/>
      <c r="B37" s="35"/>
      <c r="C37" s="1145" t="s">
        <v>563</v>
      </c>
      <c r="D37" s="1146"/>
      <c r="E37" s="1147"/>
      <c r="F37" s="36">
        <v>1.32</v>
      </c>
      <c r="G37" s="37">
        <v>1.44</v>
      </c>
      <c r="H37" s="37">
        <v>1.93</v>
      </c>
      <c r="I37" s="37">
        <v>2.58</v>
      </c>
      <c r="J37" s="38">
        <v>2.15</v>
      </c>
      <c r="K37" s="22"/>
      <c r="L37" s="22"/>
      <c r="M37" s="22"/>
      <c r="N37" s="22"/>
      <c r="O37" s="22"/>
      <c r="P37" s="22"/>
    </row>
    <row r="38" spans="1:16" ht="39" customHeight="1" x14ac:dyDescent="0.2">
      <c r="A38" s="22"/>
      <c r="B38" s="35"/>
      <c r="C38" s="1145" t="s">
        <v>564</v>
      </c>
      <c r="D38" s="1146"/>
      <c r="E38" s="1147"/>
      <c r="F38" s="36">
        <v>1.8</v>
      </c>
      <c r="G38" s="37">
        <v>1.68</v>
      </c>
      <c r="H38" s="37">
        <v>1.7</v>
      </c>
      <c r="I38" s="37">
        <v>1.64</v>
      </c>
      <c r="J38" s="38">
        <v>1.71</v>
      </c>
      <c r="K38" s="22"/>
      <c r="L38" s="22"/>
      <c r="M38" s="22"/>
      <c r="N38" s="22"/>
      <c r="O38" s="22"/>
      <c r="P38" s="22"/>
    </row>
    <row r="39" spans="1:16" ht="39" customHeight="1" x14ac:dyDescent="0.2">
      <c r="A39" s="22"/>
      <c r="B39" s="35"/>
      <c r="C39" s="1145" t="s">
        <v>565</v>
      </c>
      <c r="D39" s="1146"/>
      <c r="E39" s="1147"/>
      <c r="F39" s="36">
        <v>0.26</v>
      </c>
      <c r="G39" s="37">
        <v>0.57999999999999996</v>
      </c>
      <c r="H39" s="37">
        <v>0.88</v>
      </c>
      <c r="I39" s="37">
        <v>1.18</v>
      </c>
      <c r="J39" s="38">
        <v>1.67</v>
      </c>
      <c r="K39" s="22"/>
      <c r="L39" s="22"/>
      <c r="M39" s="22"/>
      <c r="N39" s="22"/>
      <c r="O39" s="22"/>
      <c r="P39" s="22"/>
    </row>
    <row r="40" spans="1:16" ht="39" customHeight="1" x14ac:dyDescent="0.2">
      <c r="A40" s="22"/>
      <c r="B40" s="35"/>
      <c r="C40" s="1145" t="s">
        <v>566</v>
      </c>
      <c r="D40" s="1146"/>
      <c r="E40" s="1147"/>
      <c r="F40" s="36">
        <v>0.82</v>
      </c>
      <c r="G40" s="37">
        <v>0.86</v>
      </c>
      <c r="H40" s="37">
        <v>0.82</v>
      </c>
      <c r="I40" s="37">
        <v>0.76</v>
      </c>
      <c r="J40" s="38">
        <v>0.67</v>
      </c>
      <c r="K40" s="22"/>
      <c r="L40" s="22"/>
      <c r="M40" s="22"/>
      <c r="N40" s="22"/>
      <c r="O40" s="22"/>
      <c r="P40" s="22"/>
    </row>
    <row r="41" spans="1:16" ht="39" customHeight="1" x14ac:dyDescent="0.2">
      <c r="A41" s="22"/>
      <c r="B41" s="35"/>
      <c r="C41" s="1145" t="s">
        <v>567</v>
      </c>
      <c r="D41" s="1146"/>
      <c r="E41" s="1147"/>
      <c r="F41" s="36">
        <v>0.84</v>
      </c>
      <c r="G41" s="37">
        <v>0.89</v>
      </c>
      <c r="H41" s="37">
        <v>0.85</v>
      </c>
      <c r="I41" s="37">
        <v>0.85</v>
      </c>
      <c r="J41" s="38">
        <v>0.4</v>
      </c>
      <c r="K41" s="22"/>
      <c r="L41" s="22"/>
      <c r="M41" s="22"/>
      <c r="N41" s="22"/>
      <c r="O41" s="22"/>
      <c r="P41" s="22"/>
    </row>
    <row r="42" spans="1:16" ht="39" customHeight="1" x14ac:dyDescent="0.2">
      <c r="A42" s="22"/>
      <c r="B42" s="39"/>
      <c r="C42" s="1145" t="s">
        <v>568</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569</v>
      </c>
      <c r="D43" s="1149"/>
      <c r="E43" s="1150"/>
      <c r="F43" s="41">
        <v>0.88</v>
      </c>
      <c r="G43" s="42">
        <v>0.89</v>
      </c>
      <c r="H43" s="42">
        <v>0.77</v>
      </c>
      <c r="I43" s="42">
        <v>0.59</v>
      </c>
      <c r="J43" s="43">
        <v>0.48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3WlvJciaGUaJaeLlinKEljI027FC9j2DihfczCWYFhmZqH/Bz50P1tDortiKbx5per6OA4RVMH4jyAM9g0pJ/A==" saltValue="oNHmaQPcKFg3Z2cctBCN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846</v>
      </c>
      <c r="L45" s="60">
        <v>956</v>
      </c>
      <c r="M45" s="60">
        <v>1060</v>
      </c>
      <c r="N45" s="60">
        <v>1156</v>
      </c>
      <c r="O45" s="61">
        <v>1179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2">
      <c r="A48" s="48"/>
      <c r="B48" s="1178"/>
      <c r="C48" s="1179"/>
      <c r="D48" s="62"/>
      <c r="E48" s="1155" t="s">
        <v>15</v>
      </c>
      <c r="F48" s="1155"/>
      <c r="G48" s="1155"/>
      <c r="H48" s="1155"/>
      <c r="I48" s="1155"/>
      <c r="J48" s="1156"/>
      <c r="K48" s="63">
        <v>456</v>
      </c>
      <c r="L48" s="64">
        <v>460</v>
      </c>
      <c r="M48" s="64">
        <v>470</v>
      </c>
      <c r="N48" s="64">
        <v>483</v>
      </c>
      <c r="O48" s="65">
        <v>495</v>
      </c>
      <c r="P48" s="48"/>
      <c r="Q48" s="48"/>
      <c r="R48" s="48"/>
      <c r="S48" s="48"/>
      <c r="T48" s="48"/>
      <c r="U48" s="48"/>
    </row>
    <row r="49" spans="1:21" ht="30.75" customHeight="1" x14ac:dyDescent="0.2">
      <c r="A49" s="48"/>
      <c r="B49" s="1178"/>
      <c r="C49" s="1179"/>
      <c r="D49" s="62"/>
      <c r="E49" s="1155" t="s">
        <v>16</v>
      </c>
      <c r="F49" s="1155"/>
      <c r="G49" s="1155"/>
      <c r="H49" s="1155"/>
      <c r="I49" s="1155"/>
      <c r="J49" s="1156"/>
      <c r="K49" s="63">
        <v>100</v>
      </c>
      <c r="L49" s="64">
        <v>99</v>
      </c>
      <c r="M49" s="64">
        <v>100</v>
      </c>
      <c r="N49" s="64">
        <v>110</v>
      </c>
      <c r="O49" s="65">
        <v>105</v>
      </c>
      <c r="P49" s="48"/>
      <c r="Q49" s="48"/>
      <c r="R49" s="48"/>
      <c r="S49" s="48"/>
      <c r="T49" s="48"/>
      <c r="U49" s="48"/>
    </row>
    <row r="50" spans="1:21" ht="30.75" customHeight="1" x14ac:dyDescent="0.2">
      <c r="A50" s="48"/>
      <c r="B50" s="1178"/>
      <c r="C50" s="1179"/>
      <c r="D50" s="62"/>
      <c r="E50" s="1155" t="s">
        <v>17</v>
      </c>
      <c r="F50" s="1155"/>
      <c r="G50" s="1155"/>
      <c r="H50" s="1155"/>
      <c r="I50" s="1155"/>
      <c r="J50" s="1156"/>
      <c r="K50" s="63">
        <v>33</v>
      </c>
      <c r="L50" s="64">
        <v>33</v>
      </c>
      <c r="M50" s="64">
        <v>0</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958</v>
      </c>
      <c r="L52" s="64">
        <v>1010</v>
      </c>
      <c r="M52" s="64">
        <v>1044</v>
      </c>
      <c r="N52" s="64">
        <v>1123</v>
      </c>
      <c r="O52" s="65">
        <v>1094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477</v>
      </c>
      <c r="L53" s="69">
        <v>538</v>
      </c>
      <c r="M53" s="69">
        <v>586</v>
      </c>
      <c r="N53" s="69">
        <v>626</v>
      </c>
      <c r="O53" s="70">
        <v>685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3">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fV0y0w1JmaAMI8WRUV5zcot6tQF0S7dtCIa1r4Z2nOMz3pD2gohr1tiB5J79I73C5W0VTx6hPLhlFiKmyBSaQ==" saltValue="KidLqpEBZn96I4DfRS3ty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verticalCentered="1"/>
  <pageMargins left="0" right="0" top="0" bottom="0" header="0" footer="0"/>
  <pageSetup paperSize="9" scale="53"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96" t="s">
        <v>32</v>
      </c>
      <c r="C41" s="1197"/>
      <c r="D41" s="105"/>
      <c r="E41" s="1198" t="s">
        <v>33</v>
      </c>
      <c r="F41" s="1198"/>
      <c r="G41" s="1198"/>
      <c r="H41" s="1199"/>
      <c r="I41" s="355">
        <v>7568</v>
      </c>
      <c r="J41" s="356">
        <v>7765</v>
      </c>
      <c r="K41" s="356">
        <v>7783</v>
      </c>
      <c r="L41" s="356">
        <v>7401</v>
      </c>
      <c r="M41" s="357">
        <v>6915</v>
      </c>
    </row>
    <row r="42" spans="2:13" ht="27.75" customHeight="1" x14ac:dyDescent="0.2">
      <c r="B42" s="1186"/>
      <c r="C42" s="1187"/>
      <c r="D42" s="106"/>
      <c r="E42" s="1190" t="s">
        <v>34</v>
      </c>
      <c r="F42" s="1190"/>
      <c r="G42" s="1190"/>
      <c r="H42" s="1191"/>
      <c r="I42" s="358">
        <v>33</v>
      </c>
      <c r="J42" s="359">
        <v>2</v>
      </c>
      <c r="K42" s="359">
        <v>1</v>
      </c>
      <c r="L42" s="359">
        <v>1</v>
      </c>
      <c r="M42" s="360">
        <v>1</v>
      </c>
    </row>
    <row r="43" spans="2:13" ht="27.75" customHeight="1" x14ac:dyDescent="0.2">
      <c r="B43" s="1186"/>
      <c r="C43" s="1187"/>
      <c r="D43" s="106"/>
      <c r="E43" s="1190" t="s">
        <v>35</v>
      </c>
      <c r="F43" s="1190"/>
      <c r="G43" s="1190"/>
      <c r="H43" s="1191"/>
      <c r="I43" s="358">
        <v>5911</v>
      </c>
      <c r="J43" s="359">
        <v>5584</v>
      </c>
      <c r="K43" s="359">
        <v>5225</v>
      </c>
      <c r="L43" s="359">
        <v>4893</v>
      </c>
      <c r="M43" s="360">
        <v>4317</v>
      </c>
    </row>
    <row r="44" spans="2:13" ht="27.75" customHeight="1" x14ac:dyDescent="0.2">
      <c r="B44" s="1186"/>
      <c r="C44" s="1187"/>
      <c r="D44" s="106"/>
      <c r="E44" s="1190" t="s">
        <v>36</v>
      </c>
      <c r="F44" s="1190"/>
      <c r="G44" s="1190"/>
      <c r="H44" s="1191"/>
      <c r="I44" s="358">
        <v>544</v>
      </c>
      <c r="J44" s="359">
        <v>539</v>
      </c>
      <c r="K44" s="359">
        <v>562</v>
      </c>
      <c r="L44" s="359">
        <v>470</v>
      </c>
      <c r="M44" s="360">
        <v>356</v>
      </c>
    </row>
    <row r="45" spans="2:13" ht="27.75" customHeight="1" x14ac:dyDescent="0.2">
      <c r="B45" s="1186"/>
      <c r="C45" s="1187"/>
      <c r="D45" s="106"/>
      <c r="E45" s="1190" t="s">
        <v>37</v>
      </c>
      <c r="F45" s="1190"/>
      <c r="G45" s="1190"/>
      <c r="H45" s="1191"/>
      <c r="I45" s="358">
        <v>2467</v>
      </c>
      <c r="J45" s="359">
        <v>2478</v>
      </c>
      <c r="K45" s="359">
        <v>2502</v>
      </c>
      <c r="L45" s="359">
        <v>2552</v>
      </c>
      <c r="M45" s="360">
        <v>2450</v>
      </c>
    </row>
    <row r="46" spans="2:13" ht="27.75" customHeight="1" x14ac:dyDescent="0.2">
      <c r="B46" s="1186"/>
      <c r="C46" s="1187"/>
      <c r="D46" s="107"/>
      <c r="E46" s="1190" t="s">
        <v>38</v>
      </c>
      <c r="F46" s="1190"/>
      <c r="G46" s="1190"/>
      <c r="H46" s="1191"/>
      <c r="I46" s="358">
        <v>1</v>
      </c>
      <c r="J46" s="359">
        <v>8</v>
      </c>
      <c r="K46" s="359" t="s">
        <v>512</v>
      </c>
      <c r="L46" s="359" t="s">
        <v>512</v>
      </c>
      <c r="M46" s="360" t="s">
        <v>512</v>
      </c>
    </row>
    <row r="47" spans="2:13" ht="27.75" customHeight="1" x14ac:dyDescent="0.2">
      <c r="B47" s="1186"/>
      <c r="C47" s="1187"/>
      <c r="D47" s="108"/>
      <c r="E47" s="1200" t="s">
        <v>39</v>
      </c>
      <c r="F47" s="1201"/>
      <c r="G47" s="1201"/>
      <c r="H47" s="1202"/>
      <c r="I47" s="358" t="s">
        <v>512</v>
      </c>
      <c r="J47" s="359" t="s">
        <v>512</v>
      </c>
      <c r="K47" s="359" t="s">
        <v>512</v>
      </c>
      <c r="L47" s="359" t="s">
        <v>512</v>
      </c>
      <c r="M47" s="360" t="s">
        <v>512</v>
      </c>
    </row>
    <row r="48" spans="2:13" ht="27.75" customHeight="1" x14ac:dyDescent="0.2">
      <c r="B48" s="1186"/>
      <c r="C48" s="1187"/>
      <c r="D48" s="106"/>
      <c r="E48" s="1190" t="s">
        <v>40</v>
      </c>
      <c r="F48" s="1190"/>
      <c r="G48" s="1190"/>
      <c r="H48" s="1191"/>
      <c r="I48" s="358" t="s">
        <v>512</v>
      </c>
      <c r="J48" s="359" t="s">
        <v>512</v>
      </c>
      <c r="K48" s="359" t="s">
        <v>512</v>
      </c>
      <c r="L48" s="359" t="s">
        <v>512</v>
      </c>
      <c r="M48" s="360" t="s">
        <v>512</v>
      </c>
    </row>
    <row r="49" spans="2:13" ht="27.75" customHeight="1" x14ac:dyDescent="0.2">
      <c r="B49" s="1188"/>
      <c r="C49" s="1189"/>
      <c r="D49" s="106"/>
      <c r="E49" s="1190" t="s">
        <v>41</v>
      </c>
      <c r="F49" s="1190"/>
      <c r="G49" s="1190"/>
      <c r="H49" s="1191"/>
      <c r="I49" s="358" t="s">
        <v>512</v>
      </c>
      <c r="J49" s="359" t="s">
        <v>512</v>
      </c>
      <c r="K49" s="359" t="s">
        <v>512</v>
      </c>
      <c r="L49" s="359" t="s">
        <v>512</v>
      </c>
      <c r="M49" s="360" t="s">
        <v>512</v>
      </c>
    </row>
    <row r="50" spans="2:13" ht="27.75" customHeight="1" x14ac:dyDescent="0.2">
      <c r="B50" s="1184" t="s">
        <v>42</v>
      </c>
      <c r="C50" s="1185"/>
      <c r="D50" s="109"/>
      <c r="E50" s="1190" t="s">
        <v>43</v>
      </c>
      <c r="F50" s="1190"/>
      <c r="G50" s="1190"/>
      <c r="H50" s="1191"/>
      <c r="I50" s="358">
        <v>10627</v>
      </c>
      <c r="J50" s="359">
        <v>10893</v>
      </c>
      <c r="K50" s="359">
        <v>10361</v>
      </c>
      <c r="L50" s="359">
        <v>11067</v>
      </c>
      <c r="M50" s="360">
        <v>11136</v>
      </c>
    </row>
    <row r="51" spans="2:13" ht="27.75" customHeight="1" x14ac:dyDescent="0.2">
      <c r="B51" s="1186"/>
      <c r="C51" s="1187"/>
      <c r="D51" s="106"/>
      <c r="E51" s="1190" t="s">
        <v>44</v>
      </c>
      <c r="F51" s="1190"/>
      <c r="G51" s="1190"/>
      <c r="H51" s="1191"/>
      <c r="I51" s="358">
        <v>396</v>
      </c>
      <c r="J51" s="359">
        <v>348</v>
      </c>
      <c r="K51" s="359">
        <v>326</v>
      </c>
      <c r="L51" s="359">
        <v>293</v>
      </c>
      <c r="M51" s="360">
        <v>260</v>
      </c>
    </row>
    <row r="52" spans="2:13" ht="27.75" customHeight="1" x14ac:dyDescent="0.2">
      <c r="B52" s="1188"/>
      <c r="C52" s="1189"/>
      <c r="D52" s="106"/>
      <c r="E52" s="1190" t="s">
        <v>45</v>
      </c>
      <c r="F52" s="1190"/>
      <c r="G52" s="1190"/>
      <c r="H52" s="1191"/>
      <c r="I52" s="358">
        <v>9888</v>
      </c>
      <c r="J52" s="359">
        <v>10449</v>
      </c>
      <c r="K52" s="359">
        <v>10418</v>
      </c>
      <c r="L52" s="359">
        <v>9697</v>
      </c>
      <c r="M52" s="360">
        <v>8826</v>
      </c>
    </row>
    <row r="53" spans="2:13" ht="27.75" customHeight="1" thickBot="1" x14ac:dyDescent="0.25">
      <c r="B53" s="1192" t="s">
        <v>46</v>
      </c>
      <c r="C53" s="1193"/>
      <c r="D53" s="110"/>
      <c r="E53" s="1194" t="s">
        <v>47</v>
      </c>
      <c r="F53" s="1194"/>
      <c r="G53" s="1194"/>
      <c r="H53" s="1195"/>
      <c r="I53" s="361">
        <v>-4386</v>
      </c>
      <c r="J53" s="362">
        <v>-5315</v>
      </c>
      <c r="K53" s="362">
        <v>-5031</v>
      </c>
      <c r="L53" s="362">
        <v>-5741</v>
      </c>
      <c r="M53" s="363">
        <v>-6183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8X88W0y5NmYSO/RDpsyDHOEaZIIS1CV9FJORvmI65BqNsDQGnrWGpn74crtHz1L4Ky8Jg3I+9u+nehd1CGY+6A==" saltValue="z2eVlZiQjGYhvuxjW1Bn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555</v>
      </c>
      <c r="G54" s="119" t="s">
        <v>556</v>
      </c>
      <c r="H54" s="120" t="s">
        <v>557</v>
      </c>
    </row>
    <row r="55" spans="2:8" ht="52.5" customHeight="1" x14ac:dyDescent="0.2">
      <c r="B55" s="121"/>
      <c r="C55" s="1211" t="s">
        <v>50</v>
      </c>
      <c r="D55" s="1211"/>
      <c r="E55" s="1212"/>
      <c r="F55" s="122">
        <v>7705</v>
      </c>
      <c r="G55" s="122">
        <v>8409</v>
      </c>
      <c r="H55" s="123">
        <v>8480</v>
      </c>
    </row>
    <row r="56" spans="2:8" ht="52.5" customHeight="1" x14ac:dyDescent="0.2">
      <c r="B56" s="124"/>
      <c r="C56" s="1213" t="s">
        <v>51</v>
      </c>
      <c r="D56" s="1213"/>
      <c r="E56" s="1214"/>
      <c r="F56" s="125">
        <v>571</v>
      </c>
      <c r="G56" s="125">
        <v>601</v>
      </c>
      <c r="H56" s="126">
        <v>528</v>
      </c>
    </row>
    <row r="57" spans="2:8" ht="53.25" customHeight="1" x14ac:dyDescent="0.2">
      <c r="B57" s="124"/>
      <c r="C57" s="1215" t="s">
        <v>52</v>
      </c>
      <c r="D57" s="1215"/>
      <c r="E57" s="1216"/>
      <c r="F57" s="127">
        <v>1460</v>
      </c>
      <c r="G57" s="127">
        <v>1363</v>
      </c>
      <c r="H57" s="128">
        <v>1357</v>
      </c>
    </row>
    <row r="58" spans="2:8" ht="45.75" customHeight="1" x14ac:dyDescent="0.2">
      <c r="B58" s="129"/>
      <c r="C58" s="1203" t="s">
        <v>588</v>
      </c>
      <c r="D58" s="1204"/>
      <c r="E58" s="1205"/>
      <c r="F58" s="130">
        <v>465</v>
      </c>
      <c r="G58" s="130">
        <v>456</v>
      </c>
      <c r="H58" s="131">
        <v>472</v>
      </c>
    </row>
    <row r="59" spans="2:8" ht="45.75" customHeight="1" x14ac:dyDescent="0.2">
      <c r="B59" s="129"/>
      <c r="C59" s="1203" t="s">
        <v>589</v>
      </c>
      <c r="D59" s="1204"/>
      <c r="E59" s="1205"/>
      <c r="F59" s="130">
        <v>407</v>
      </c>
      <c r="G59" s="130">
        <v>407</v>
      </c>
      <c r="H59" s="131">
        <v>407</v>
      </c>
    </row>
    <row r="60" spans="2:8" ht="45.75" customHeight="1" x14ac:dyDescent="0.2">
      <c r="B60" s="129"/>
      <c r="C60" s="1203" t="s">
        <v>587</v>
      </c>
      <c r="D60" s="1204"/>
      <c r="E60" s="1205"/>
      <c r="F60" s="130">
        <v>339</v>
      </c>
      <c r="G60" s="130">
        <v>242</v>
      </c>
      <c r="H60" s="131">
        <v>232</v>
      </c>
    </row>
    <row r="61" spans="2:8" ht="45.75" customHeight="1" x14ac:dyDescent="0.2">
      <c r="B61" s="129"/>
      <c r="C61" s="1203" t="s">
        <v>590</v>
      </c>
      <c r="D61" s="1204"/>
      <c r="E61" s="1205"/>
      <c r="F61" s="130">
        <v>55</v>
      </c>
      <c r="G61" s="130">
        <v>52</v>
      </c>
      <c r="H61" s="131">
        <v>50</v>
      </c>
    </row>
    <row r="62" spans="2:8" ht="45.75" customHeight="1" thickBot="1" x14ac:dyDescent="0.25">
      <c r="B62" s="132"/>
      <c r="C62" s="1206" t="s">
        <v>591</v>
      </c>
      <c r="D62" s="1207"/>
      <c r="E62" s="1208"/>
      <c r="F62" s="133">
        <v>467</v>
      </c>
      <c r="G62" s="133">
        <v>47</v>
      </c>
      <c r="H62" s="134">
        <v>45</v>
      </c>
    </row>
    <row r="63" spans="2:8" ht="52.5" customHeight="1" thickBot="1" x14ac:dyDescent="0.25">
      <c r="B63" s="135"/>
      <c r="C63" s="1209" t="s">
        <v>53</v>
      </c>
      <c r="D63" s="1209"/>
      <c r="E63" s="1210"/>
      <c r="F63" s="136">
        <v>9736</v>
      </c>
      <c r="G63" s="136">
        <v>10373</v>
      </c>
      <c r="H63" s="137">
        <v>10366</v>
      </c>
    </row>
    <row r="64" spans="2:8" ht="13" x14ac:dyDescent="0.2"/>
  </sheetData>
  <sheetProtection algorithmName="SHA-512" hashValue="Sn+xaCzNrthMxHGEblzmtvGwzIjMqTpjwjDL+gTnamujBrFrfK1dQpnt4D0TWSGL78XTKWA2MKGuAoP6YftNhg==" saltValue="ivv+VKmml91wa7xAfyud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116085</v>
      </c>
      <c r="E3" s="156"/>
      <c r="F3" s="157">
        <v>73475</v>
      </c>
      <c r="G3" s="158"/>
      <c r="H3" s="159"/>
    </row>
    <row r="4" spans="1:8" x14ac:dyDescent="0.2">
      <c r="A4" s="160"/>
      <c r="B4" s="161"/>
      <c r="C4" s="162"/>
      <c r="D4" s="163">
        <v>97052</v>
      </c>
      <c r="E4" s="164"/>
      <c r="F4" s="165">
        <v>43072</v>
      </c>
      <c r="G4" s="166"/>
      <c r="H4" s="167"/>
    </row>
    <row r="5" spans="1:8" x14ac:dyDescent="0.2">
      <c r="A5" s="148" t="s">
        <v>545</v>
      </c>
      <c r="B5" s="153"/>
      <c r="C5" s="154"/>
      <c r="D5" s="155">
        <v>110780</v>
      </c>
      <c r="E5" s="156"/>
      <c r="F5" s="157">
        <v>87464</v>
      </c>
      <c r="G5" s="158"/>
      <c r="H5" s="159"/>
    </row>
    <row r="6" spans="1:8" x14ac:dyDescent="0.2">
      <c r="A6" s="160"/>
      <c r="B6" s="161"/>
      <c r="C6" s="162"/>
      <c r="D6" s="163">
        <v>93772</v>
      </c>
      <c r="E6" s="164"/>
      <c r="F6" s="165">
        <v>47479</v>
      </c>
      <c r="G6" s="166"/>
      <c r="H6" s="167"/>
    </row>
    <row r="7" spans="1:8" x14ac:dyDescent="0.2">
      <c r="A7" s="148" t="s">
        <v>546</v>
      </c>
      <c r="B7" s="153"/>
      <c r="C7" s="154"/>
      <c r="D7" s="155">
        <v>89246</v>
      </c>
      <c r="E7" s="156"/>
      <c r="F7" s="157">
        <v>96248</v>
      </c>
      <c r="G7" s="158"/>
      <c r="H7" s="159"/>
    </row>
    <row r="8" spans="1:8" x14ac:dyDescent="0.2">
      <c r="A8" s="160"/>
      <c r="B8" s="161"/>
      <c r="C8" s="162"/>
      <c r="D8" s="163">
        <v>75494</v>
      </c>
      <c r="E8" s="164"/>
      <c r="F8" s="165">
        <v>55768</v>
      </c>
      <c r="G8" s="166"/>
      <c r="H8" s="167"/>
    </row>
    <row r="9" spans="1:8" x14ac:dyDescent="0.2">
      <c r="A9" s="148" t="s">
        <v>547</v>
      </c>
      <c r="B9" s="153"/>
      <c r="C9" s="154"/>
      <c r="D9" s="155">
        <v>52403</v>
      </c>
      <c r="E9" s="156"/>
      <c r="F9" s="157">
        <v>76413</v>
      </c>
      <c r="G9" s="158"/>
      <c r="H9" s="159"/>
    </row>
    <row r="10" spans="1:8" x14ac:dyDescent="0.2">
      <c r="A10" s="160"/>
      <c r="B10" s="161"/>
      <c r="C10" s="162"/>
      <c r="D10" s="163">
        <v>45046</v>
      </c>
      <c r="E10" s="164"/>
      <c r="F10" s="165">
        <v>39658</v>
      </c>
      <c r="G10" s="166"/>
      <c r="H10" s="167"/>
    </row>
    <row r="11" spans="1:8" x14ac:dyDescent="0.2">
      <c r="A11" s="148" t="s">
        <v>548</v>
      </c>
      <c r="B11" s="153"/>
      <c r="C11" s="154"/>
      <c r="D11" s="155">
        <v>71094</v>
      </c>
      <c r="E11" s="156"/>
      <c r="F11" s="157">
        <v>66481</v>
      </c>
      <c r="G11" s="158"/>
      <c r="H11" s="159"/>
    </row>
    <row r="12" spans="1:8" x14ac:dyDescent="0.2">
      <c r="A12" s="160"/>
      <c r="B12" s="161"/>
      <c r="C12" s="168"/>
      <c r="D12" s="163">
        <v>56337</v>
      </c>
      <c r="E12" s="164"/>
      <c r="F12" s="165">
        <v>36120</v>
      </c>
      <c r="G12" s="166"/>
      <c r="H12" s="167"/>
    </row>
    <row r="13" spans="1:8" x14ac:dyDescent="0.2">
      <c r="A13" s="148"/>
      <c r="B13" s="153"/>
      <c r="C13" s="169"/>
      <c r="D13" s="170">
        <v>87922</v>
      </c>
      <c r="E13" s="171"/>
      <c r="F13" s="172">
        <v>80016</v>
      </c>
      <c r="G13" s="173"/>
      <c r="H13" s="159"/>
    </row>
    <row r="14" spans="1:8" x14ac:dyDescent="0.2">
      <c r="A14" s="160"/>
      <c r="B14" s="161"/>
      <c r="C14" s="162"/>
      <c r="D14" s="163">
        <v>73540</v>
      </c>
      <c r="E14" s="164"/>
      <c r="F14" s="165">
        <v>44419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12</v>
      </c>
      <c r="C19" s="174">
        <f>ROUND(VALUE(SUBSTITUTE(実質収支比率等に係る経年分析!G$48,"▲","-")),2)</f>
        <v>8.43</v>
      </c>
      <c r="D19" s="174">
        <f>ROUND(VALUE(SUBSTITUTE(実質収支比率等に係る経年分析!H$48,"▲","-")),2)</f>
        <v>11.92</v>
      </c>
      <c r="E19" s="174">
        <f>ROUND(VALUE(SUBSTITUTE(実質収支比率等に係る経年分析!I$48,"▲","-")),2)</f>
        <v>10.95</v>
      </c>
      <c r="F19" s="174">
        <f>ROUND(VALUE(SUBSTITUTE(実質収支比率等に係る経年分析!J$48,"▲","-")),2)</f>
        <v>8.11</v>
      </c>
    </row>
    <row r="20" spans="1:11" x14ac:dyDescent="0.2">
      <c r="A20" s="174" t="s">
        <v>57</v>
      </c>
      <c r="B20" s="174">
        <f>ROUND(VALUE(SUBSTITUTE(実質収支比率等に係る経年分析!F$47,"▲","-")),2)</f>
        <v>131.69999999999999</v>
      </c>
      <c r="C20" s="174">
        <f>ROUND(VALUE(SUBSTITUTE(実質収支比率等に係る経年分析!G$47,"▲","-")),2)</f>
        <v>126.81</v>
      </c>
      <c r="D20" s="174">
        <f>ROUND(VALUE(SUBSTITUTE(実質収支比率等に係る経年分析!H$47,"▲","-")),2)</f>
        <v>118.76</v>
      </c>
      <c r="E20" s="174">
        <f>ROUND(VALUE(SUBSTITUTE(実質収支比率等に係る経年分析!I$47,"▲","-")),2)</f>
        <v>121.21</v>
      </c>
      <c r="F20" s="174">
        <f>ROUND(VALUE(SUBSTITUTE(実質収支比率等に係る経年分析!J$47,"▲","-")),2)</f>
        <v>127.05</v>
      </c>
    </row>
    <row r="21" spans="1:11" x14ac:dyDescent="0.2">
      <c r="A21" s="174" t="s">
        <v>58</v>
      </c>
      <c r="B21" s="174">
        <f>IF(ISNUMBER(VALUE(SUBSTITUTE(実質収支比率等に係る経年分析!F$49,"▲","-"))),ROUND(VALUE(SUBSTITUTE(実質収支比率等に係る経年分析!F$49,"▲","-")),2),NA())</f>
        <v>10.16</v>
      </c>
      <c r="C21" s="174">
        <f>IF(ISNUMBER(VALUE(SUBSTITUTE(実質収支比率等に係る経年分析!G$49,"▲","-"))),ROUND(VALUE(SUBSTITUTE(実質収支比率等に係る経年分析!G$49,"▲","-")),2),NA())</f>
        <v>-7.46</v>
      </c>
      <c r="D21" s="174">
        <f>IF(ISNUMBER(VALUE(SUBSTITUTE(実質収支比率等に係る経年分析!H$49,"▲","-"))),ROUND(VALUE(SUBSTITUTE(実質収支比率等に係る経年分析!H$49,"▲","-")),2),NA())</f>
        <v>1.93</v>
      </c>
      <c r="E21" s="174">
        <f>IF(ISNUMBER(VALUE(SUBSTITUTE(実質収支比率等に係る経年分析!I$49,"▲","-"))),ROUND(VALUE(SUBSTITUTE(実質収支比率等に係る経年分析!I$49,"▲","-")),2),NA())</f>
        <v>4.18</v>
      </c>
      <c r="F21" s="174">
        <f>IF(ISNUMBER(VALUE(SUBSTITUTE(実質収支比率等に係る経年分析!J$49,"▲","-"))),ROUND(VALUE(SUBSTITUTE(実質収支比率等に係る経年分析!J$49,"▲","-")),2),NA())</f>
        <v>-8.19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0.89</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0.77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0.48</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0.84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0.89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0.85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0.85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0.4</v>
      </c>
    </row>
    <row r="30" spans="1:11" x14ac:dyDescent="0.2">
      <c r="A30" s="175" t="str">
        <f>IF(連結実質赤字比率に係る赤字・黒字の構成分析!C$40="",NA(),連結実質赤字比率に係る赤字・黒字の構成分析!C$40)</f>
        <v>発電事業特別会計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0.82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0.82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0.67</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0.57999999999999996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1.67</v>
      </c>
    </row>
    <row r="32" spans="1:11" x14ac:dyDescent="0.2">
      <c r="A32" s="175" t="str">
        <f>IF(連結実質赤字比率に係る赤字・黒字の構成分析!C$38="",NA(),連結実質赤字比率に係る赤字・黒字の構成分析!C$38)</f>
        <v>自動車教習所事業会計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1.71</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1.93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2.15</v>
      </c>
    </row>
    <row r="34" spans="1:16" x14ac:dyDescent="0.2">
      <c r="A34" s="175" t="str">
        <f>IF(連結実質赤字比率に係る赤字・黒字の構成分析!C$36="",NA(),連結実質赤字比率に係る赤字・黒字の構成分析!C$36)</f>
        <v>簡易水道事業会計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3.48</v>
      </c>
    </row>
    <row r="35" spans="1:16" x14ac:dyDescent="0.2">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5.53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11.83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8.27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7.87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958</v>
      </c>
      <c r="E42" s="176"/>
      <c r="F42" s="176"/>
      <c r="G42" s="176">
        <f>'実質公債費比率（分子）の構造'!L$52</f>
        <v>1010</v>
      </c>
      <c r="H42" s="176"/>
      <c r="I42" s="176"/>
      <c r="J42" s="176">
        <f>'実質公債費比率（分子）の構造'!M$52</f>
        <v>1044</v>
      </c>
      <c r="K42" s="176"/>
      <c r="L42" s="176"/>
      <c r="M42" s="176">
        <f>'実質公債費比率（分子）の構造'!N$52</f>
        <v>1123</v>
      </c>
      <c r="N42" s="176"/>
      <c r="O42" s="176"/>
      <c r="P42" s="176">
        <f>'実質公債費比率（分子）の構造'!O$52</f>
        <v>1094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33</v>
      </c>
      <c r="C44" s="176"/>
      <c r="D44" s="176"/>
      <c r="E44" s="176">
        <f>'実質公債費比率（分子）の構造'!L$50</f>
        <v>33</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100</v>
      </c>
      <c r="C45" s="176"/>
      <c r="D45" s="176"/>
      <c r="E45" s="176">
        <f>'実質公債費比率（分子）の構造'!L$49</f>
        <v>99</v>
      </c>
      <c r="F45" s="176"/>
      <c r="G45" s="176"/>
      <c r="H45" s="176">
        <f>'実質公債費比率（分子）の構造'!M$49</f>
        <v>100</v>
      </c>
      <c r="I45" s="176"/>
      <c r="J45" s="176"/>
      <c r="K45" s="176">
        <f>'実質公債費比率（分子）の構造'!N$49</f>
        <v>110</v>
      </c>
      <c r="L45" s="176"/>
      <c r="M45" s="176"/>
      <c r="N45" s="176">
        <f>'実質公債費比率（分子）の構造'!O$49</f>
        <v>105</v>
      </c>
      <c r="O45" s="176"/>
      <c r="P45" s="176"/>
    </row>
    <row r="46" spans="1:16" x14ac:dyDescent="0.2">
      <c r="A46" s="176" t="s">
        <v>69</v>
      </c>
      <c r="B46" s="176">
        <f>'実質公債費比率（分子）の構造'!K$48</f>
        <v>456</v>
      </c>
      <c r="C46" s="176"/>
      <c r="D46" s="176"/>
      <c r="E46" s="176">
        <f>'実質公債費比率（分子）の構造'!L$48</f>
        <v>460</v>
      </c>
      <c r="F46" s="176"/>
      <c r="G46" s="176"/>
      <c r="H46" s="176">
        <f>'実質公債費比率（分子）の構造'!M$48</f>
        <v>470</v>
      </c>
      <c r="I46" s="176"/>
      <c r="J46" s="176"/>
      <c r="K46" s="176">
        <f>'実質公債費比率（分子）の構造'!N$48</f>
        <v>483</v>
      </c>
      <c r="L46" s="176"/>
      <c r="M46" s="176"/>
      <c r="N46" s="176">
        <f>'実質公債費比率（分子）の構造'!O$48</f>
        <v>495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846</v>
      </c>
      <c r="C49" s="176"/>
      <c r="D49" s="176"/>
      <c r="E49" s="176">
        <f>'実質公債費比率（分子）の構造'!L$45</f>
        <v>956</v>
      </c>
      <c r="F49" s="176"/>
      <c r="G49" s="176"/>
      <c r="H49" s="176">
        <f>'実質公債費比率（分子）の構造'!M$45</f>
        <v>1060</v>
      </c>
      <c r="I49" s="176"/>
      <c r="J49" s="176"/>
      <c r="K49" s="176">
        <f>'実質公債費比率（分子）の構造'!N$45</f>
        <v>1156</v>
      </c>
      <c r="L49" s="176"/>
      <c r="M49" s="176"/>
      <c r="N49" s="176">
        <f>'実質公債費比率（分子）の構造'!O$45</f>
        <v>1179</v>
      </c>
      <c r="O49" s="176"/>
      <c r="P49" s="176"/>
    </row>
    <row r="50" spans="1:16" x14ac:dyDescent="0.2">
      <c r="A50" s="176" t="s">
        <v>73</v>
      </c>
      <c r="B50" s="176" t="e">
        <f>NA()</f>
        <v>#N/A</v>
      </c>
      <c r="C50" s="176">
        <f>IF(ISNUMBER('実質公債費比率（分子）の構造'!K$53),'実質公債費比率（分子）の構造'!K$53,NA())</f>
        <v>477</v>
      </c>
      <c r="D50" s="176" t="e">
        <f>NA()</f>
        <v>#N/A</v>
      </c>
      <c r="E50" s="176" t="e">
        <f>NA()</f>
        <v>#N/A</v>
      </c>
      <c r="F50" s="176">
        <f>IF(ISNUMBER('実質公債費比率（分子）の構造'!L$53),'実質公債費比率（分子）の構造'!L$53,NA())</f>
        <v>538</v>
      </c>
      <c r="G50" s="176" t="e">
        <f>NA()</f>
        <v>#N/A</v>
      </c>
      <c r="H50" s="176" t="e">
        <f>NA()</f>
        <v>#N/A</v>
      </c>
      <c r="I50" s="176">
        <f>IF(ISNUMBER('実質公債費比率（分子）の構造'!M$53),'実質公債費比率（分子）の構造'!M$53,NA())</f>
        <v>586</v>
      </c>
      <c r="J50" s="176" t="e">
        <f>NA()</f>
        <v>#N/A</v>
      </c>
      <c r="K50" s="176" t="e">
        <f>NA()</f>
        <v>#N/A</v>
      </c>
      <c r="L50" s="176">
        <f>IF(ISNUMBER('実質公債費比率（分子）の構造'!N$53),'実質公債費比率（分子）の構造'!N$53,NA())</f>
        <v>626</v>
      </c>
      <c r="M50" s="176" t="e">
        <f>NA()</f>
        <v>#N/A</v>
      </c>
      <c r="N50" s="176" t="e">
        <f>NA()</f>
        <v>#N/A</v>
      </c>
      <c r="O50" s="176">
        <f>IF(ISNUMBER('実質公債費比率（分子）の構造'!O$53),'実質公債費比率（分子）の構造'!O$53,NA())</f>
        <v>685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9888</v>
      </c>
      <c r="E56" s="175"/>
      <c r="F56" s="175"/>
      <c r="G56" s="175">
        <f>'将来負担比率（分子）の構造'!J$52</f>
        <v>10449</v>
      </c>
      <c r="H56" s="175"/>
      <c r="I56" s="175"/>
      <c r="J56" s="175">
        <f>'将来負担比率（分子）の構造'!K$52</f>
        <v>10418</v>
      </c>
      <c r="K56" s="175"/>
      <c r="L56" s="175"/>
      <c r="M56" s="175">
        <f>'将来負担比率（分子）の構造'!L$52</f>
        <v>9697</v>
      </c>
      <c r="N56" s="175"/>
      <c r="O56" s="175"/>
      <c r="P56" s="175">
        <f>'将来負担比率（分子）の構造'!M$52</f>
        <v>8826</v>
      </c>
    </row>
    <row r="57" spans="1:16" x14ac:dyDescent="0.2">
      <c r="A57" s="175" t="s">
        <v>44</v>
      </c>
      <c r="B57" s="175"/>
      <c r="C57" s="175"/>
      <c r="D57" s="175">
        <f>'将来負担比率（分子）の構造'!I$51</f>
        <v>396</v>
      </c>
      <c r="E57" s="175"/>
      <c r="F57" s="175"/>
      <c r="G57" s="175">
        <f>'将来負担比率（分子）の構造'!J$51</f>
        <v>348</v>
      </c>
      <c r="H57" s="175"/>
      <c r="I57" s="175"/>
      <c r="J57" s="175">
        <f>'将来負担比率（分子）の構造'!K$51</f>
        <v>326</v>
      </c>
      <c r="K57" s="175"/>
      <c r="L57" s="175"/>
      <c r="M57" s="175">
        <f>'将来負担比率（分子）の構造'!L$51</f>
        <v>293</v>
      </c>
      <c r="N57" s="175"/>
      <c r="O57" s="175"/>
      <c r="P57" s="175">
        <f>'将来負担比率（分子）の構造'!M$51</f>
        <v>260</v>
      </c>
    </row>
    <row r="58" spans="1:16" x14ac:dyDescent="0.2">
      <c r="A58" s="175" t="s">
        <v>43</v>
      </c>
      <c r="B58" s="175"/>
      <c r="C58" s="175"/>
      <c r="D58" s="175">
        <f>'将来負担比率（分子）の構造'!I$50</f>
        <v>10627</v>
      </c>
      <c r="E58" s="175"/>
      <c r="F58" s="175"/>
      <c r="G58" s="175">
        <f>'将来負担比率（分子）の構造'!J$50</f>
        <v>10893</v>
      </c>
      <c r="H58" s="175"/>
      <c r="I58" s="175"/>
      <c r="J58" s="175">
        <f>'将来負担比率（分子）の構造'!K$50</f>
        <v>10361</v>
      </c>
      <c r="K58" s="175"/>
      <c r="L58" s="175"/>
      <c r="M58" s="175">
        <f>'将来負担比率（分子）の構造'!L$50</f>
        <v>11067</v>
      </c>
      <c r="N58" s="175"/>
      <c r="O58" s="175"/>
      <c r="P58" s="175">
        <f>'将来負担比率（分子）の構造'!M$50</f>
        <v>11136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v>
      </c>
      <c r="C61" s="175"/>
      <c r="D61" s="175"/>
      <c r="E61" s="175">
        <f>'将来負担比率（分子）の構造'!J$46</f>
        <v>8</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2467</v>
      </c>
      <c r="C62" s="175"/>
      <c r="D62" s="175"/>
      <c r="E62" s="175">
        <f>'将来負担比率（分子）の構造'!J$45</f>
        <v>2478</v>
      </c>
      <c r="F62" s="175"/>
      <c r="G62" s="175"/>
      <c r="H62" s="175">
        <f>'将来負担比率（分子）の構造'!K$45</f>
        <v>2502</v>
      </c>
      <c r="I62" s="175"/>
      <c r="J62" s="175"/>
      <c r="K62" s="175">
        <f>'将来負担比率（分子）の構造'!L$45</f>
        <v>2552</v>
      </c>
      <c r="L62" s="175"/>
      <c r="M62" s="175"/>
      <c r="N62" s="175">
        <f>'将来負担比率（分子）の構造'!M$45</f>
        <v>2450</v>
      </c>
      <c r="O62" s="175"/>
      <c r="P62" s="175"/>
    </row>
    <row r="63" spans="1:16" x14ac:dyDescent="0.2">
      <c r="A63" s="175" t="s">
        <v>36</v>
      </c>
      <c r="B63" s="175">
        <f>'将来負担比率（分子）の構造'!I$44</f>
        <v>544</v>
      </c>
      <c r="C63" s="175"/>
      <c r="D63" s="175"/>
      <c r="E63" s="175">
        <f>'将来負担比率（分子）の構造'!J$44</f>
        <v>539</v>
      </c>
      <c r="F63" s="175"/>
      <c r="G63" s="175"/>
      <c r="H63" s="175">
        <f>'将来負担比率（分子）の構造'!K$44</f>
        <v>562</v>
      </c>
      <c r="I63" s="175"/>
      <c r="J63" s="175"/>
      <c r="K63" s="175">
        <f>'将来負担比率（分子）の構造'!L$44</f>
        <v>470</v>
      </c>
      <c r="L63" s="175"/>
      <c r="M63" s="175"/>
      <c r="N63" s="175">
        <f>'将来負担比率（分子）の構造'!M$44</f>
        <v>356</v>
      </c>
      <c r="O63" s="175"/>
      <c r="P63" s="175"/>
    </row>
    <row r="64" spans="1:16" x14ac:dyDescent="0.2">
      <c r="A64" s="175" t="s">
        <v>35</v>
      </c>
      <c r="B64" s="175">
        <f>'将来負担比率（分子）の構造'!I$43</f>
        <v>5911</v>
      </c>
      <c r="C64" s="175"/>
      <c r="D64" s="175"/>
      <c r="E64" s="175">
        <f>'将来負担比率（分子）の構造'!J$43</f>
        <v>5584</v>
      </c>
      <c r="F64" s="175"/>
      <c r="G64" s="175"/>
      <c r="H64" s="175">
        <f>'将来負担比率（分子）の構造'!K$43</f>
        <v>5225</v>
      </c>
      <c r="I64" s="175"/>
      <c r="J64" s="175"/>
      <c r="K64" s="175">
        <f>'将来負担比率（分子）の構造'!L$43</f>
        <v>4893</v>
      </c>
      <c r="L64" s="175"/>
      <c r="M64" s="175"/>
      <c r="N64" s="175">
        <f>'将来負担比率（分子）の構造'!M$43</f>
        <v>4317</v>
      </c>
      <c r="O64" s="175"/>
      <c r="P64" s="175"/>
    </row>
    <row r="65" spans="1:16" x14ac:dyDescent="0.2">
      <c r="A65" s="175" t="s">
        <v>34</v>
      </c>
      <c r="B65" s="175">
        <f>'将来負担比率（分子）の構造'!I$42</f>
        <v>33</v>
      </c>
      <c r="C65" s="175"/>
      <c r="D65" s="175"/>
      <c r="E65" s="175">
        <f>'将来負担比率（分子）の構造'!J$42</f>
        <v>2</v>
      </c>
      <c r="F65" s="175"/>
      <c r="G65" s="175"/>
      <c r="H65" s="175">
        <f>'将来負担比率（分子）の構造'!K$42</f>
        <v>1</v>
      </c>
      <c r="I65" s="175"/>
      <c r="J65" s="175"/>
      <c r="K65" s="175">
        <f>'将来負担比率（分子）の構造'!L$42</f>
        <v>1</v>
      </c>
      <c r="L65" s="175"/>
      <c r="M65" s="175"/>
      <c r="N65" s="175">
        <f>'将来負担比率（分子）の構造'!M$42</f>
        <v>1</v>
      </c>
      <c r="O65" s="175"/>
      <c r="P65" s="175"/>
    </row>
    <row r="66" spans="1:16" x14ac:dyDescent="0.2">
      <c r="A66" s="175" t="s">
        <v>33</v>
      </c>
      <c r="B66" s="175">
        <f>'将来負担比率（分子）の構造'!I$41</f>
        <v>7568</v>
      </c>
      <c r="C66" s="175"/>
      <c r="D66" s="175"/>
      <c r="E66" s="175">
        <f>'将来負担比率（分子）の構造'!J$41</f>
        <v>7765</v>
      </c>
      <c r="F66" s="175"/>
      <c r="G66" s="175"/>
      <c r="H66" s="175">
        <f>'将来負担比率（分子）の構造'!K$41</f>
        <v>7783</v>
      </c>
      <c r="I66" s="175"/>
      <c r="J66" s="175"/>
      <c r="K66" s="175">
        <f>'将来負担比率（分子）の構造'!L$41</f>
        <v>7401</v>
      </c>
      <c r="L66" s="175"/>
      <c r="M66" s="175"/>
      <c r="N66" s="175">
        <f>'将来負担比率（分子）の構造'!M$41</f>
        <v>6915</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7705</v>
      </c>
      <c r="C72" s="179">
        <f>基金残高に係る経年分析!G55</f>
        <v>8409</v>
      </c>
      <c r="D72" s="179">
        <f>基金残高に係る経年分析!H55</f>
        <v>8480</v>
      </c>
    </row>
    <row r="73" spans="1:16" x14ac:dyDescent="0.2">
      <c r="A73" s="178" t="s">
        <v>80</v>
      </c>
      <c r="B73" s="179">
        <f>基金残高に係る経年分析!F56</f>
        <v>571</v>
      </c>
      <c r="C73" s="179">
        <f>基金残高に係る経年分析!G56</f>
        <v>601</v>
      </c>
      <c r="D73" s="179">
        <f>基金残高に係る経年分析!H56</f>
        <v>528</v>
      </c>
    </row>
    <row r="74" spans="1:16" x14ac:dyDescent="0.2">
      <c r="A74" s="178" t="s">
        <v>81</v>
      </c>
      <c r="B74" s="179">
        <f>基金残高に係る経年分析!F57</f>
        <v>1460</v>
      </c>
      <c r="C74" s="179">
        <f>基金残高に係る経年分析!G57</f>
        <v>1363</v>
      </c>
      <c r="D74" s="179">
        <f>基金残高に係る経年分析!H57</f>
        <v>1357</v>
      </c>
    </row>
  </sheetData>
  <sheetProtection algorithmName="SHA-512" hashValue="FeRlXZpWC9lveHFs9orWggtDKGjWIwSZ2e67NPZ9CsT6gSNZUL0YZ1/oBD2kD0HAgGui4z9uHdRn48MFU0B33w==" saltValue="qsKdlblESdoC9JIean7S2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2169162</v>
      </c>
      <c r="S5" s="677"/>
      <c r="T5" s="677"/>
      <c r="U5" s="677"/>
      <c r="V5" s="677"/>
      <c r="W5" s="677"/>
      <c r="X5" s="677"/>
      <c r="Y5" s="702"/>
      <c r="Z5" s="715">
        <v>18.8</v>
      </c>
      <c r="AA5" s="715"/>
      <c r="AB5" s="715"/>
      <c r="AC5" s="715"/>
      <c r="AD5" s="716">
        <v>2143648</v>
      </c>
      <c r="AE5" s="716"/>
      <c r="AF5" s="716"/>
      <c r="AG5" s="716"/>
      <c r="AH5" s="716"/>
      <c r="AI5" s="716"/>
      <c r="AJ5" s="716"/>
      <c r="AK5" s="716"/>
      <c r="AL5" s="703">
        <v>31.7</v>
      </c>
      <c r="AM5" s="685"/>
      <c r="AN5" s="685"/>
      <c r="AO5" s="704"/>
      <c r="AP5" s="679" t="s">
        <v>229</v>
      </c>
      <c r="AQ5" s="680"/>
      <c r="AR5" s="680"/>
      <c r="AS5" s="680"/>
      <c r="AT5" s="680"/>
      <c r="AU5" s="680"/>
      <c r="AV5" s="680"/>
      <c r="AW5" s="680"/>
      <c r="AX5" s="680"/>
      <c r="AY5" s="680"/>
      <c r="AZ5" s="680"/>
      <c r="BA5" s="680"/>
      <c r="BB5" s="680"/>
      <c r="BC5" s="680"/>
      <c r="BD5" s="680"/>
      <c r="BE5" s="680"/>
      <c r="BF5" s="681"/>
      <c r="BG5" s="621">
        <v>2109534</v>
      </c>
      <c r="BH5" s="622"/>
      <c r="BI5" s="622"/>
      <c r="BJ5" s="622"/>
      <c r="BK5" s="622"/>
      <c r="BL5" s="622"/>
      <c r="BM5" s="622"/>
      <c r="BN5" s="623"/>
      <c r="BO5" s="659">
        <v>97.3</v>
      </c>
      <c r="BP5" s="659"/>
      <c r="BQ5" s="659"/>
      <c r="BR5" s="659"/>
      <c r="BS5" s="660">
        <v>25256</v>
      </c>
      <c r="BT5" s="660"/>
      <c r="BU5" s="660"/>
      <c r="BV5" s="660"/>
      <c r="BW5" s="660"/>
      <c r="BX5" s="660"/>
      <c r="BY5" s="660"/>
      <c r="BZ5" s="660"/>
      <c r="CA5" s="660"/>
      <c r="CB5" s="698"/>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155182</v>
      </c>
      <c r="S6" s="622"/>
      <c r="T6" s="622"/>
      <c r="U6" s="622"/>
      <c r="V6" s="622"/>
      <c r="W6" s="622"/>
      <c r="X6" s="622"/>
      <c r="Y6" s="623"/>
      <c r="Z6" s="659">
        <v>1.3</v>
      </c>
      <c r="AA6" s="659"/>
      <c r="AB6" s="659"/>
      <c r="AC6" s="659"/>
      <c r="AD6" s="660">
        <v>155182</v>
      </c>
      <c r="AE6" s="660"/>
      <c r="AF6" s="660"/>
      <c r="AG6" s="660"/>
      <c r="AH6" s="660"/>
      <c r="AI6" s="660"/>
      <c r="AJ6" s="660"/>
      <c r="AK6" s="660"/>
      <c r="AL6" s="624">
        <v>2.2999999999999998</v>
      </c>
      <c r="AM6" s="625"/>
      <c r="AN6" s="625"/>
      <c r="AO6" s="661"/>
      <c r="AP6" s="618" t="s">
        <v>234</v>
      </c>
      <c r="AQ6" s="619"/>
      <c r="AR6" s="619"/>
      <c r="AS6" s="619"/>
      <c r="AT6" s="619"/>
      <c r="AU6" s="619"/>
      <c r="AV6" s="619"/>
      <c r="AW6" s="619"/>
      <c r="AX6" s="619"/>
      <c r="AY6" s="619"/>
      <c r="AZ6" s="619"/>
      <c r="BA6" s="619"/>
      <c r="BB6" s="619"/>
      <c r="BC6" s="619"/>
      <c r="BD6" s="619"/>
      <c r="BE6" s="619"/>
      <c r="BF6" s="620"/>
      <c r="BG6" s="621">
        <v>2109534</v>
      </c>
      <c r="BH6" s="622"/>
      <c r="BI6" s="622"/>
      <c r="BJ6" s="622"/>
      <c r="BK6" s="622"/>
      <c r="BL6" s="622"/>
      <c r="BM6" s="622"/>
      <c r="BN6" s="623"/>
      <c r="BO6" s="659">
        <v>97.3</v>
      </c>
      <c r="BP6" s="659"/>
      <c r="BQ6" s="659"/>
      <c r="BR6" s="659"/>
      <c r="BS6" s="660">
        <v>25256</v>
      </c>
      <c r="BT6" s="660"/>
      <c r="BU6" s="660"/>
      <c r="BV6" s="660"/>
      <c r="BW6" s="660"/>
      <c r="BX6" s="660"/>
      <c r="BY6" s="660"/>
      <c r="BZ6" s="660"/>
      <c r="CA6" s="660"/>
      <c r="CB6" s="698"/>
      <c r="CD6" s="679" t="s">
        <v>235</v>
      </c>
      <c r="CE6" s="680"/>
      <c r="CF6" s="680"/>
      <c r="CG6" s="680"/>
      <c r="CH6" s="680"/>
      <c r="CI6" s="680"/>
      <c r="CJ6" s="680"/>
      <c r="CK6" s="680"/>
      <c r="CL6" s="680"/>
      <c r="CM6" s="680"/>
      <c r="CN6" s="680"/>
      <c r="CO6" s="680"/>
      <c r="CP6" s="680"/>
      <c r="CQ6" s="681"/>
      <c r="CR6" s="621">
        <v>100609</v>
      </c>
      <c r="CS6" s="622"/>
      <c r="CT6" s="622"/>
      <c r="CU6" s="622"/>
      <c r="CV6" s="622"/>
      <c r="CW6" s="622"/>
      <c r="CX6" s="622"/>
      <c r="CY6" s="623"/>
      <c r="CZ6" s="703">
        <v>0.9</v>
      </c>
      <c r="DA6" s="685"/>
      <c r="DB6" s="685"/>
      <c r="DC6" s="705"/>
      <c r="DD6" s="627" t="s">
        <v>130</v>
      </c>
      <c r="DE6" s="622"/>
      <c r="DF6" s="622"/>
      <c r="DG6" s="622"/>
      <c r="DH6" s="622"/>
      <c r="DI6" s="622"/>
      <c r="DJ6" s="622"/>
      <c r="DK6" s="622"/>
      <c r="DL6" s="622"/>
      <c r="DM6" s="622"/>
      <c r="DN6" s="622"/>
      <c r="DO6" s="622"/>
      <c r="DP6" s="623"/>
      <c r="DQ6" s="627">
        <v>100609</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657</v>
      </c>
      <c r="S7" s="622"/>
      <c r="T7" s="622"/>
      <c r="U7" s="622"/>
      <c r="V7" s="622"/>
      <c r="W7" s="622"/>
      <c r="X7" s="622"/>
      <c r="Y7" s="623"/>
      <c r="Z7" s="659">
        <v>0</v>
      </c>
      <c r="AA7" s="659"/>
      <c r="AB7" s="659"/>
      <c r="AC7" s="659"/>
      <c r="AD7" s="660">
        <v>657</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784445</v>
      </c>
      <c r="BH7" s="622"/>
      <c r="BI7" s="622"/>
      <c r="BJ7" s="622"/>
      <c r="BK7" s="622"/>
      <c r="BL7" s="622"/>
      <c r="BM7" s="622"/>
      <c r="BN7" s="623"/>
      <c r="BO7" s="659">
        <v>36.200000000000003</v>
      </c>
      <c r="BP7" s="659"/>
      <c r="BQ7" s="659"/>
      <c r="BR7" s="659"/>
      <c r="BS7" s="660">
        <v>25256</v>
      </c>
      <c r="BT7" s="660"/>
      <c r="BU7" s="660"/>
      <c r="BV7" s="660"/>
      <c r="BW7" s="660"/>
      <c r="BX7" s="660"/>
      <c r="BY7" s="660"/>
      <c r="BZ7" s="660"/>
      <c r="CA7" s="660"/>
      <c r="CB7" s="698"/>
      <c r="CD7" s="618" t="s">
        <v>238</v>
      </c>
      <c r="CE7" s="619"/>
      <c r="CF7" s="619"/>
      <c r="CG7" s="619"/>
      <c r="CH7" s="619"/>
      <c r="CI7" s="619"/>
      <c r="CJ7" s="619"/>
      <c r="CK7" s="619"/>
      <c r="CL7" s="619"/>
      <c r="CM7" s="619"/>
      <c r="CN7" s="619"/>
      <c r="CO7" s="619"/>
      <c r="CP7" s="619"/>
      <c r="CQ7" s="620"/>
      <c r="CR7" s="621">
        <v>2022617</v>
      </c>
      <c r="CS7" s="622"/>
      <c r="CT7" s="622"/>
      <c r="CU7" s="622"/>
      <c r="CV7" s="622"/>
      <c r="CW7" s="622"/>
      <c r="CX7" s="622"/>
      <c r="CY7" s="623"/>
      <c r="CZ7" s="659">
        <v>18.7</v>
      </c>
      <c r="DA7" s="659"/>
      <c r="DB7" s="659"/>
      <c r="DC7" s="659"/>
      <c r="DD7" s="627">
        <v>241021</v>
      </c>
      <c r="DE7" s="622"/>
      <c r="DF7" s="622"/>
      <c r="DG7" s="622"/>
      <c r="DH7" s="622"/>
      <c r="DI7" s="622"/>
      <c r="DJ7" s="622"/>
      <c r="DK7" s="622"/>
      <c r="DL7" s="622"/>
      <c r="DM7" s="622"/>
      <c r="DN7" s="622"/>
      <c r="DO7" s="622"/>
      <c r="DP7" s="623"/>
      <c r="DQ7" s="627">
        <v>1657874</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8502</v>
      </c>
      <c r="S8" s="622"/>
      <c r="T8" s="622"/>
      <c r="U8" s="622"/>
      <c r="V8" s="622"/>
      <c r="W8" s="622"/>
      <c r="X8" s="622"/>
      <c r="Y8" s="623"/>
      <c r="Z8" s="659">
        <v>0.1</v>
      </c>
      <c r="AA8" s="659"/>
      <c r="AB8" s="659"/>
      <c r="AC8" s="659"/>
      <c r="AD8" s="660">
        <v>8502</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27986</v>
      </c>
      <c r="BH8" s="622"/>
      <c r="BI8" s="622"/>
      <c r="BJ8" s="622"/>
      <c r="BK8" s="622"/>
      <c r="BL8" s="622"/>
      <c r="BM8" s="622"/>
      <c r="BN8" s="623"/>
      <c r="BO8" s="659">
        <v>1.3</v>
      </c>
      <c r="BP8" s="659"/>
      <c r="BQ8" s="659"/>
      <c r="BR8" s="659"/>
      <c r="BS8" s="660" t="s">
        <v>130</v>
      </c>
      <c r="BT8" s="660"/>
      <c r="BU8" s="660"/>
      <c r="BV8" s="660"/>
      <c r="BW8" s="660"/>
      <c r="BX8" s="660"/>
      <c r="BY8" s="660"/>
      <c r="BZ8" s="660"/>
      <c r="CA8" s="660"/>
      <c r="CB8" s="698"/>
      <c r="CD8" s="618" t="s">
        <v>241</v>
      </c>
      <c r="CE8" s="619"/>
      <c r="CF8" s="619"/>
      <c r="CG8" s="619"/>
      <c r="CH8" s="619"/>
      <c r="CI8" s="619"/>
      <c r="CJ8" s="619"/>
      <c r="CK8" s="619"/>
      <c r="CL8" s="619"/>
      <c r="CM8" s="619"/>
      <c r="CN8" s="619"/>
      <c r="CO8" s="619"/>
      <c r="CP8" s="619"/>
      <c r="CQ8" s="620"/>
      <c r="CR8" s="621">
        <v>2481828</v>
      </c>
      <c r="CS8" s="622"/>
      <c r="CT8" s="622"/>
      <c r="CU8" s="622"/>
      <c r="CV8" s="622"/>
      <c r="CW8" s="622"/>
      <c r="CX8" s="622"/>
      <c r="CY8" s="623"/>
      <c r="CZ8" s="659">
        <v>22.9</v>
      </c>
      <c r="DA8" s="659"/>
      <c r="DB8" s="659"/>
      <c r="DC8" s="659"/>
      <c r="DD8" s="627">
        <v>272</v>
      </c>
      <c r="DE8" s="622"/>
      <c r="DF8" s="622"/>
      <c r="DG8" s="622"/>
      <c r="DH8" s="622"/>
      <c r="DI8" s="622"/>
      <c r="DJ8" s="622"/>
      <c r="DK8" s="622"/>
      <c r="DL8" s="622"/>
      <c r="DM8" s="622"/>
      <c r="DN8" s="622"/>
      <c r="DO8" s="622"/>
      <c r="DP8" s="623"/>
      <c r="DQ8" s="627">
        <v>1673138</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6446</v>
      </c>
      <c r="S9" s="622"/>
      <c r="T9" s="622"/>
      <c r="U9" s="622"/>
      <c r="V9" s="622"/>
      <c r="W9" s="622"/>
      <c r="X9" s="622"/>
      <c r="Y9" s="623"/>
      <c r="Z9" s="659">
        <v>0.1</v>
      </c>
      <c r="AA9" s="659"/>
      <c r="AB9" s="659"/>
      <c r="AC9" s="659"/>
      <c r="AD9" s="660">
        <v>6446</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622600</v>
      </c>
      <c r="BH9" s="622"/>
      <c r="BI9" s="622"/>
      <c r="BJ9" s="622"/>
      <c r="BK9" s="622"/>
      <c r="BL9" s="622"/>
      <c r="BM9" s="622"/>
      <c r="BN9" s="623"/>
      <c r="BO9" s="659">
        <v>28.7</v>
      </c>
      <c r="BP9" s="659"/>
      <c r="BQ9" s="659"/>
      <c r="BR9" s="659"/>
      <c r="BS9" s="660" t="s">
        <v>130</v>
      </c>
      <c r="BT9" s="660"/>
      <c r="BU9" s="660"/>
      <c r="BV9" s="660"/>
      <c r="BW9" s="660"/>
      <c r="BX9" s="660"/>
      <c r="BY9" s="660"/>
      <c r="BZ9" s="660"/>
      <c r="CA9" s="660"/>
      <c r="CB9" s="698"/>
      <c r="CD9" s="618" t="s">
        <v>244</v>
      </c>
      <c r="CE9" s="619"/>
      <c r="CF9" s="619"/>
      <c r="CG9" s="619"/>
      <c r="CH9" s="619"/>
      <c r="CI9" s="619"/>
      <c r="CJ9" s="619"/>
      <c r="CK9" s="619"/>
      <c r="CL9" s="619"/>
      <c r="CM9" s="619"/>
      <c r="CN9" s="619"/>
      <c r="CO9" s="619"/>
      <c r="CP9" s="619"/>
      <c r="CQ9" s="620"/>
      <c r="CR9" s="621">
        <v>972918</v>
      </c>
      <c r="CS9" s="622"/>
      <c r="CT9" s="622"/>
      <c r="CU9" s="622"/>
      <c r="CV9" s="622"/>
      <c r="CW9" s="622"/>
      <c r="CX9" s="622"/>
      <c r="CY9" s="623"/>
      <c r="CZ9" s="659">
        <v>9</v>
      </c>
      <c r="DA9" s="659"/>
      <c r="DB9" s="659"/>
      <c r="DC9" s="659"/>
      <c r="DD9" s="627">
        <v>129105</v>
      </c>
      <c r="DE9" s="622"/>
      <c r="DF9" s="622"/>
      <c r="DG9" s="622"/>
      <c r="DH9" s="622"/>
      <c r="DI9" s="622"/>
      <c r="DJ9" s="622"/>
      <c r="DK9" s="622"/>
      <c r="DL9" s="622"/>
      <c r="DM9" s="622"/>
      <c r="DN9" s="622"/>
      <c r="DO9" s="622"/>
      <c r="DP9" s="623"/>
      <c r="DQ9" s="627">
        <v>670105</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45564</v>
      </c>
      <c r="BH10" s="622"/>
      <c r="BI10" s="622"/>
      <c r="BJ10" s="622"/>
      <c r="BK10" s="622"/>
      <c r="BL10" s="622"/>
      <c r="BM10" s="622"/>
      <c r="BN10" s="623"/>
      <c r="BO10" s="659">
        <v>2.1</v>
      </c>
      <c r="BP10" s="659"/>
      <c r="BQ10" s="659"/>
      <c r="BR10" s="659"/>
      <c r="BS10" s="660" t="s">
        <v>130</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v>4805</v>
      </c>
      <c r="CS10" s="622"/>
      <c r="CT10" s="622"/>
      <c r="CU10" s="622"/>
      <c r="CV10" s="622"/>
      <c r="CW10" s="622"/>
      <c r="CX10" s="622"/>
      <c r="CY10" s="623"/>
      <c r="CZ10" s="659">
        <v>0</v>
      </c>
      <c r="DA10" s="659"/>
      <c r="DB10" s="659"/>
      <c r="DC10" s="659"/>
      <c r="DD10" s="627" t="s">
        <v>130</v>
      </c>
      <c r="DE10" s="622"/>
      <c r="DF10" s="622"/>
      <c r="DG10" s="622"/>
      <c r="DH10" s="622"/>
      <c r="DI10" s="622"/>
      <c r="DJ10" s="622"/>
      <c r="DK10" s="622"/>
      <c r="DL10" s="622"/>
      <c r="DM10" s="622"/>
      <c r="DN10" s="622"/>
      <c r="DO10" s="622"/>
      <c r="DP10" s="623"/>
      <c r="DQ10" s="627">
        <v>2805</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398128</v>
      </c>
      <c r="S11" s="622"/>
      <c r="T11" s="622"/>
      <c r="U11" s="622"/>
      <c r="V11" s="622"/>
      <c r="W11" s="622"/>
      <c r="X11" s="622"/>
      <c r="Y11" s="623"/>
      <c r="Z11" s="624">
        <v>3.5</v>
      </c>
      <c r="AA11" s="625"/>
      <c r="AB11" s="625"/>
      <c r="AC11" s="626"/>
      <c r="AD11" s="627">
        <v>398128</v>
      </c>
      <c r="AE11" s="622"/>
      <c r="AF11" s="622"/>
      <c r="AG11" s="622"/>
      <c r="AH11" s="622"/>
      <c r="AI11" s="622"/>
      <c r="AJ11" s="622"/>
      <c r="AK11" s="623"/>
      <c r="AL11" s="624">
        <v>5.9</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88295</v>
      </c>
      <c r="BH11" s="622"/>
      <c r="BI11" s="622"/>
      <c r="BJ11" s="622"/>
      <c r="BK11" s="622"/>
      <c r="BL11" s="622"/>
      <c r="BM11" s="622"/>
      <c r="BN11" s="623"/>
      <c r="BO11" s="659">
        <v>4.0999999999999996</v>
      </c>
      <c r="BP11" s="659"/>
      <c r="BQ11" s="659"/>
      <c r="BR11" s="659"/>
      <c r="BS11" s="660">
        <v>25256</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1320691</v>
      </c>
      <c r="CS11" s="622"/>
      <c r="CT11" s="622"/>
      <c r="CU11" s="622"/>
      <c r="CV11" s="622"/>
      <c r="CW11" s="622"/>
      <c r="CX11" s="622"/>
      <c r="CY11" s="623"/>
      <c r="CZ11" s="659">
        <v>12.2</v>
      </c>
      <c r="DA11" s="659"/>
      <c r="DB11" s="659"/>
      <c r="DC11" s="659"/>
      <c r="DD11" s="627">
        <v>303021</v>
      </c>
      <c r="DE11" s="622"/>
      <c r="DF11" s="622"/>
      <c r="DG11" s="622"/>
      <c r="DH11" s="622"/>
      <c r="DI11" s="622"/>
      <c r="DJ11" s="622"/>
      <c r="DK11" s="622"/>
      <c r="DL11" s="622"/>
      <c r="DM11" s="622"/>
      <c r="DN11" s="622"/>
      <c r="DO11" s="622"/>
      <c r="DP11" s="623"/>
      <c r="DQ11" s="627">
        <v>648993</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v>8268</v>
      </c>
      <c r="S12" s="622"/>
      <c r="T12" s="622"/>
      <c r="U12" s="622"/>
      <c r="V12" s="622"/>
      <c r="W12" s="622"/>
      <c r="X12" s="622"/>
      <c r="Y12" s="623"/>
      <c r="Z12" s="659">
        <v>0.1</v>
      </c>
      <c r="AA12" s="659"/>
      <c r="AB12" s="659"/>
      <c r="AC12" s="659"/>
      <c r="AD12" s="660">
        <v>8268</v>
      </c>
      <c r="AE12" s="660"/>
      <c r="AF12" s="660"/>
      <c r="AG12" s="660"/>
      <c r="AH12" s="660"/>
      <c r="AI12" s="660"/>
      <c r="AJ12" s="660"/>
      <c r="AK12" s="660"/>
      <c r="AL12" s="624">
        <v>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1147390</v>
      </c>
      <c r="BH12" s="622"/>
      <c r="BI12" s="622"/>
      <c r="BJ12" s="622"/>
      <c r="BK12" s="622"/>
      <c r="BL12" s="622"/>
      <c r="BM12" s="622"/>
      <c r="BN12" s="623"/>
      <c r="BO12" s="659">
        <v>52.9</v>
      </c>
      <c r="BP12" s="659"/>
      <c r="BQ12" s="659"/>
      <c r="BR12" s="659"/>
      <c r="BS12" s="660" t="s">
        <v>130</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632741</v>
      </c>
      <c r="CS12" s="622"/>
      <c r="CT12" s="622"/>
      <c r="CU12" s="622"/>
      <c r="CV12" s="622"/>
      <c r="CW12" s="622"/>
      <c r="CX12" s="622"/>
      <c r="CY12" s="623"/>
      <c r="CZ12" s="659">
        <v>5.8</v>
      </c>
      <c r="DA12" s="659"/>
      <c r="DB12" s="659"/>
      <c r="DC12" s="659"/>
      <c r="DD12" s="627">
        <v>30205</v>
      </c>
      <c r="DE12" s="622"/>
      <c r="DF12" s="622"/>
      <c r="DG12" s="622"/>
      <c r="DH12" s="622"/>
      <c r="DI12" s="622"/>
      <c r="DJ12" s="622"/>
      <c r="DK12" s="622"/>
      <c r="DL12" s="622"/>
      <c r="DM12" s="622"/>
      <c r="DN12" s="622"/>
      <c r="DO12" s="622"/>
      <c r="DP12" s="623"/>
      <c r="DQ12" s="627">
        <v>303785</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992901</v>
      </c>
      <c r="BH13" s="622"/>
      <c r="BI13" s="622"/>
      <c r="BJ13" s="622"/>
      <c r="BK13" s="622"/>
      <c r="BL13" s="622"/>
      <c r="BM13" s="622"/>
      <c r="BN13" s="623"/>
      <c r="BO13" s="659">
        <v>45.8</v>
      </c>
      <c r="BP13" s="659"/>
      <c r="BQ13" s="659"/>
      <c r="BR13" s="659"/>
      <c r="BS13" s="660" t="s">
        <v>130</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673884</v>
      </c>
      <c r="CS13" s="622"/>
      <c r="CT13" s="622"/>
      <c r="CU13" s="622"/>
      <c r="CV13" s="622"/>
      <c r="CW13" s="622"/>
      <c r="CX13" s="622"/>
      <c r="CY13" s="623"/>
      <c r="CZ13" s="659">
        <v>6.2</v>
      </c>
      <c r="DA13" s="659"/>
      <c r="DB13" s="659"/>
      <c r="DC13" s="659"/>
      <c r="DD13" s="627">
        <v>198915</v>
      </c>
      <c r="DE13" s="622"/>
      <c r="DF13" s="622"/>
      <c r="DG13" s="622"/>
      <c r="DH13" s="622"/>
      <c r="DI13" s="622"/>
      <c r="DJ13" s="622"/>
      <c r="DK13" s="622"/>
      <c r="DL13" s="622"/>
      <c r="DM13" s="622"/>
      <c r="DN13" s="622"/>
      <c r="DO13" s="622"/>
      <c r="DP13" s="623"/>
      <c r="DQ13" s="627">
        <v>558819</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223</v>
      </c>
      <c r="S14" s="622"/>
      <c r="T14" s="622"/>
      <c r="U14" s="622"/>
      <c r="V14" s="622"/>
      <c r="W14" s="622"/>
      <c r="X14" s="622"/>
      <c r="Y14" s="623"/>
      <c r="Z14" s="659">
        <v>0</v>
      </c>
      <c r="AA14" s="659"/>
      <c r="AB14" s="659"/>
      <c r="AC14" s="659"/>
      <c r="AD14" s="660">
        <v>223</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73674</v>
      </c>
      <c r="BH14" s="622"/>
      <c r="BI14" s="622"/>
      <c r="BJ14" s="622"/>
      <c r="BK14" s="622"/>
      <c r="BL14" s="622"/>
      <c r="BM14" s="622"/>
      <c r="BN14" s="623"/>
      <c r="BO14" s="659">
        <v>3.4</v>
      </c>
      <c r="BP14" s="659"/>
      <c r="BQ14" s="659"/>
      <c r="BR14" s="659"/>
      <c r="BS14" s="660" t="s">
        <v>130</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409828</v>
      </c>
      <c r="CS14" s="622"/>
      <c r="CT14" s="622"/>
      <c r="CU14" s="622"/>
      <c r="CV14" s="622"/>
      <c r="CW14" s="622"/>
      <c r="CX14" s="622"/>
      <c r="CY14" s="623"/>
      <c r="CZ14" s="659">
        <v>3.8</v>
      </c>
      <c r="DA14" s="659"/>
      <c r="DB14" s="659"/>
      <c r="DC14" s="659"/>
      <c r="DD14" s="627">
        <v>43646</v>
      </c>
      <c r="DE14" s="622"/>
      <c r="DF14" s="622"/>
      <c r="DG14" s="622"/>
      <c r="DH14" s="622"/>
      <c r="DI14" s="622"/>
      <c r="DJ14" s="622"/>
      <c r="DK14" s="622"/>
      <c r="DL14" s="622"/>
      <c r="DM14" s="622"/>
      <c r="DN14" s="622"/>
      <c r="DO14" s="622"/>
      <c r="DP14" s="623"/>
      <c r="DQ14" s="627">
        <v>356780</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104025</v>
      </c>
      <c r="BH15" s="622"/>
      <c r="BI15" s="622"/>
      <c r="BJ15" s="622"/>
      <c r="BK15" s="622"/>
      <c r="BL15" s="622"/>
      <c r="BM15" s="622"/>
      <c r="BN15" s="623"/>
      <c r="BO15" s="659">
        <v>4.8</v>
      </c>
      <c r="BP15" s="659"/>
      <c r="BQ15" s="659"/>
      <c r="BR15" s="659"/>
      <c r="BS15" s="660" t="s">
        <v>130</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1017758</v>
      </c>
      <c r="CS15" s="622"/>
      <c r="CT15" s="622"/>
      <c r="CU15" s="622"/>
      <c r="CV15" s="622"/>
      <c r="CW15" s="622"/>
      <c r="CX15" s="622"/>
      <c r="CY15" s="623"/>
      <c r="CZ15" s="659">
        <v>9.4</v>
      </c>
      <c r="DA15" s="659"/>
      <c r="DB15" s="659"/>
      <c r="DC15" s="659"/>
      <c r="DD15" s="627">
        <v>115819</v>
      </c>
      <c r="DE15" s="622"/>
      <c r="DF15" s="622"/>
      <c r="DG15" s="622"/>
      <c r="DH15" s="622"/>
      <c r="DI15" s="622"/>
      <c r="DJ15" s="622"/>
      <c r="DK15" s="622"/>
      <c r="DL15" s="622"/>
      <c r="DM15" s="622"/>
      <c r="DN15" s="622"/>
      <c r="DO15" s="622"/>
      <c r="DP15" s="623"/>
      <c r="DQ15" s="627">
        <v>865915</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14344</v>
      </c>
      <c r="S16" s="622"/>
      <c r="T16" s="622"/>
      <c r="U16" s="622"/>
      <c r="V16" s="622"/>
      <c r="W16" s="622"/>
      <c r="X16" s="622"/>
      <c r="Y16" s="623"/>
      <c r="Z16" s="659">
        <v>0.1</v>
      </c>
      <c r="AA16" s="659"/>
      <c r="AB16" s="659"/>
      <c r="AC16" s="659"/>
      <c r="AD16" s="660">
        <v>14344</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31007</v>
      </c>
      <c r="S17" s="622"/>
      <c r="T17" s="622"/>
      <c r="U17" s="622"/>
      <c r="V17" s="622"/>
      <c r="W17" s="622"/>
      <c r="X17" s="622"/>
      <c r="Y17" s="623"/>
      <c r="Z17" s="659">
        <v>0.3</v>
      </c>
      <c r="AA17" s="659"/>
      <c r="AB17" s="659"/>
      <c r="AC17" s="659"/>
      <c r="AD17" s="660">
        <v>31007</v>
      </c>
      <c r="AE17" s="660"/>
      <c r="AF17" s="660"/>
      <c r="AG17" s="660"/>
      <c r="AH17" s="660"/>
      <c r="AI17" s="660"/>
      <c r="AJ17" s="660"/>
      <c r="AK17" s="660"/>
      <c r="AL17" s="624">
        <v>0.5</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1178634</v>
      </c>
      <c r="CS17" s="622"/>
      <c r="CT17" s="622"/>
      <c r="CU17" s="622"/>
      <c r="CV17" s="622"/>
      <c r="CW17" s="622"/>
      <c r="CX17" s="622"/>
      <c r="CY17" s="623"/>
      <c r="CZ17" s="659">
        <v>10.9</v>
      </c>
      <c r="DA17" s="659"/>
      <c r="DB17" s="659"/>
      <c r="DC17" s="659"/>
      <c r="DD17" s="627" t="s">
        <v>130</v>
      </c>
      <c r="DE17" s="622"/>
      <c r="DF17" s="622"/>
      <c r="DG17" s="622"/>
      <c r="DH17" s="622"/>
      <c r="DI17" s="622"/>
      <c r="DJ17" s="622"/>
      <c r="DK17" s="622"/>
      <c r="DL17" s="622"/>
      <c r="DM17" s="622"/>
      <c r="DN17" s="622"/>
      <c r="DO17" s="622"/>
      <c r="DP17" s="623"/>
      <c r="DQ17" s="627">
        <v>1175402</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9583</v>
      </c>
      <c r="S18" s="622"/>
      <c r="T18" s="622"/>
      <c r="U18" s="622"/>
      <c r="V18" s="622"/>
      <c r="W18" s="622"/>
      <c r="X18" s="622"/>
      <c r="Y18" s="623"/>
      <c r="Z18" s="659">
        <v>0.1</v>
      </c>
      <c r="AA18" s="659"/>
      <c r="AB18" s="659"/>
      <c r="AC18" s="659"/>
      <c r="AD18" s="660">
        <v>9583</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8922</v>
      </c>
      <c r="S19" s="622"/>
      <c r="T19" s="622"/>
      <c r="U19" s="622"/>
      <c r="V19" s="622"/>
      <c r="W19" s="622"/>
      <c r="X19" s="622"/>
      <c r="Y19" s="623"/>
      <c r="Z19" s="659">
        <v>0.1</v>
      </c>
      <c r="AA19" s="659"/>
      <c r="AB19" s="659"/>
      <c r="AC19" s="659"/>
      <c r="AD19" s="660">
        <v>8922</v>
      </c>
      <c r="AE19" s="660"/>
      <c r="AF19" s="660"/>
      <c r="AG19" s="660"/>
      <c r="AH19" s="660"/>
      <c r="AI19" s="660"/>
      <c r="AJ19" s="660"/>
      <c r="AK19" s="660"/>
      <c r="AL19" s="624">
        <v>0.1</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59628</v>
      </c>
      <c r="BH19" s="622"/>
      <c r="BI19" s="622"/>
      <c r="BJ19" s="622"/>
      <c r="BK19" s="622"/>
      <c r="BL19" s="622"/>
      <c r="BM19" s="622"/>
      <c r="BN19" s="623"/>
      <c r="BO19" s="659">
        <v>2.7</v>
      </c>
      <c r="BP19" s="659"/>
      <c r="BQ19" s="659"/>
      <c r="BR19" s="659"/>
      <c r="BS19" s="660" t="s">
        <v>130</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661</v>
      </c>
      <c r="S20" s="622"/>
      <c r="T20" s="622"/>
      <c r="U20" s="622"/>
      <c r="V20" s="622"/>
      <c r="W20" s="622"/>
      <c r="X20" s="622"/>
      <c r="Y20" s="623"/>
      <c r="Z20" s="659">
        <v>0</v>
      </c>
      <c r="AA20" s="659"/>
      <c r="AB20" s="659"/>
      <c r="AC20" s="659"/>
      <c r="AD20" s="660">
        <v>661</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59628</v>
      </c>
      <c r="BH20" s="622"/>
      <c r="BI20" s="622"/>
      <c r="BJ20" s="622"/>
      <c r="BK20" s="622"/>
      <c r="BL20" s="622"/>
      <c r="BM20" s="622"/>
      <c r="BN20" s="623"/>
      <c r="BO20" s="659">
        <v>2.7</v>
      </c>
      <c r="BP20" s="659"/>
      <c r="BQ20" s="659"/>
      <c r="BR20" s="659"/>
      <c r="BS20" s="660" t="s">
        <v>130</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10816313</v>
      </c>
      <c r="CS20" s="622"/>
      <c r="CT20" s="622"/>
      <c r="CU20" s="622"/>
      <c r="CV20" s="622"/>
      <c r="CW20" s="622"/>
      <c r="CX20" s="622"/>
      <c r="CY20" s="623"/>
      <c r="CZ20" s="659">
        <v>100</v>
      </c>
      <c r="DA20" s="659"/>
      <c r="DB20" s="659"/>
      <c r="DC20" s="659"/>
      <c r="DD20" s="627">
        <v>1062004</v>
      </c>
      <c r="DE20" s="622"/>
      <c r="DF20" s="622"/>
      <c r="DG20" s="622"/>
      <c r="DH20" s="622"/>
      <c r="DI20" s="622"/>
      <c r="DJ20" s="622"/>
      <c r="DK20" s="622"/>
      <c r="DL20" s="622"/>
      <c r="DM20" s="622"/>
      <c r="DN20" s="622"/>
      <c r="DO20" s="622"/>
      <c r="DP20" s="623"/>
      <c r="DQ20" s="627">
        <v>8014225</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4216836</v>
      </c>
      <c r="S21" s="622"/>
      <c r="T21" s="622"/>
      <c r="U21" s="622"/>
      <c r="V21" s="622"/>
      <c r="W21" s="622"/>
      <c r="X21" s="622"/>
      <c r="Y21" s="623"/>
      <c r="Z21" s="659">
        <v>36.6</v>
      </c>
      <c r="AA21" s="659"/>
      <c r="AB21" s="659"/>
      <c r="AC21" s="659"/>
      <c r="AD21" s="660">
        <v>3927077</v>
      </c>
      <c r="AE21" s="660"/>
      <c r="AF21" s="660"/>
      <c r="AG21" s="660"/>
      <c r="AH21" s="660"/>
      <c r="AI21" s="660"/>
      <c r="AJ21" s="660"/>
      <c r="AK21" s="660"/>
      <c r="AL21" s="624">
        <v>58.1</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34114</v>
      </c>
      <c r="BH21" s="622"/>
      <c r="BI21" s="622"/>
      <c r="BJ21" s="622"/>
      <c r="BK21" s="622"/>
      <c r="BL21" s="622"/>
      <c r="BM21" s="622"/>
      <c r="BN21" s="623"/>
      <c r="BO21" s="659">
        <v>1.6</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3927077</v>
      </c>
      <c r="S22" s="622"/>
      <c r="T22" s="622"/>
      <c r="U22" s="622"/>
      <c r="V22" s="622"/>
      <c r="W22" s="622"/>
      <c r="X22" s="622"/>
      <c r="Y22" s="623"/>
      <c r="Z22" s="659">
        <v>34</v>
      </c>
      <c r="AA22" s="659"/>
      <c r="AB22" s="659"/>
      <c r="AC22" s="659"/>
      <c r="AD22" s="660">
        <v>3927077</v>
      </c>
      <c r="AE22" s="660"/>
      <c r="AF22" s="660"/>
      <c r="AG22" s="660"/>
      <c r="AH22" s="660"/>
      <c r="AI22" s="660"/>
      <c r="AJ22" s="660"/>
      <c r="AK22" s="660"/>
      <c r="AL22" s="624">
        <v>58.1</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289759</v>
      </c>
      <c r="S23" s="622"/>
      <c r="T23" s="622"/>
      <c r="U23" s="622"/>
      <c r="V23" s="622"/>
      <c r="W23" s="622"/>
      <c r="X23" s="622"/>
      <c r="Y23" s="623"/>
      <c r="Z23" s="659">
        <v>2.5</v>
      </c>
      <c r="AA23" s="659"/>
      <c r="AB23" s="659"/>
      <c r="AC23" s="659"/>
      <c r="AD23" s="660" t="s">
        <v>130</v>
      </c>
      <c r="AE23" s="660"/>
      <c r="AF23" s="660"/>
      <c r="AG23" s="660"/>
      <c r="AH23" s="660"/>
      <c r="AI23" s="660"/>
      <c r="AJ23" s="660"/>
      <c r="AK23" s="660"/>
      <c r="AL23" s="624" t="s">
        <v>130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25514</v>
      </c>
      <c r="BH23" s="622"/>
      <c r="BI23" s="622"/>
      <c r="BJ23" s="622"/>
      <c r="BK23" s="622"/>
      <c r="BL23" s="622"/>
      <c r="BM23" s="622"/>
      <c r="BN23" s="623"/>
      <c r="BO23" s="659">
        <v>1.2</v>
      </c>
      <c r="BP23" s="659"/>
      <c r="BQ23" s="659"/>
      <c r="BR23" s="659"/>
      <c r="BS23" s="660" t="s">
        <v>130</v>
      </c>
      <c r="BT23" s="660"/>
      <c r="BU23" s="660"/>
      <c r="BV23" s="660"/>
      <c r="BW23" s="660"/>
      <c r="BX23" s="660"/>
      <c r="BY23" s="660"/>
      <c r="BZ23" s="660"/>
      <c r="CA23" s="660"/>
      <c r="CB23" s="698"/>
      <c r="CD23" s="673" t="s">
        <v>224</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4062809</v>
      </c>
      <c r="CS24" s="677"/>
      <c r="CT24" s="677"/>
      <c r="CU24" s="677"/>
      <c r="CV24" s="677"/>
      <c r="CW24" s="677"/>
      <c r="CX24" s="677"/>
      <c r="CY24" s="702"/>
      <c r="CZ24" s="703">
        <v>37.6</v>
      </c>
      <c r="DA24" s="685"/>
      <c r="DB24" s="685"/>
      <c r="DC24" s="705"/>
      <c r="DD24" s="701">
        <v>3304971</v>
      </c>
      <c r="DE24" s="677"/>
      <c r="DF24" s="677"/>
      <c r="DG24" s="677"/>
      <c r="DH24" s="677"/>
      <c r="DI24" s="677"/>
      <c r="DJ24" s="677"/>
      <c r="DK24" s="702"/>
      <c r="DL24" s="701">
        <v>3243823</v>
      </c>
      <c r="DM24" s="677"/>
      <c r="DN24" s="677"/>
      <c r="DO24" s="677"/>
      <c r="DP24" s="677"/>
      <c r="DQ24" s="677"/>
      <c r="DR24" s="677"/>
      <c r="DS24" s="677"/>
      <c r="DT24" s="677"/>
      <c r="DU24" s="677"/>
      <c r="DV24" s="702"/>
      <c r="DW24" s="703">
        <v>47.4</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7018338</v>
      </c>
      <c r="S25" s="622"/>
      <c r="T25" s="622"/>
      <c r="U25" s="622"/>
      <c r="V25" s="622"/>
      <c r="W25" s="622"/>
      <c r="X25" s="622"/>
      <c r="Y25" s="623"/>
      <c r="Z25" s="659">
        <v>60.8</v>
      </c>
      <c r="AA25" s="659"/>
      <c r="AB25" s="659"/>
      <c r="AC25" s="659"/>
      <c r="AD25" s="660">
        <v>6703065</v>
      </c>
      <c r="AE25" s="660"/>
      <c r="AF25" s="660"/>
      <c r="AG25" s="660"/>
      <c r="AH25" s="660"/>
      <c r="AI25" s="660"/>
      <c r="AJ25" s="660"/>
      <c r="AK25" s="660"/>
      <c r="AL25" s="624">
        <v>99.2</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1938428</v>
      </c>
      <c r="CS25" s="634"/>
      <c r="CT25" s="634"/>
      <c r="CU25" s="634"/>
      <c r="CV25" s="634"/>
      <c r="CW25" s="634"/>
      <c r="CX25" s="634"/>
      <c r="CY25" s="635"/>
      <c r="CZ25" s="624">
        <v>17.899999999999999</v>
      </c>
      <c r="DA25" s="636"/>
      <c r="DB25" s="636"/>
      <c r="DC25" s="637"/>
      <c r="DD25" s="627">
        <v>1815270</v>
      </c>
      <c r="DE25" s="634"/>
      <c r="DF25" s="634"/>
      <c r="DG25" s="634"/>
      <c r="DH25" s="634"/>
      <c r="DI25" s="634"/>
      <c r="DJ25" s="634"/>
      <c r="DK25" s="635"/>
      <c r="DL25" s="627">
        <v>1800231</v>
      </c>
      <c r="DM25" s="634"/>
      <c r="DN25" s="634"/>
      <c r="DO25" s="634"/>
      <c r="DP25" s="634"/>
      <c r="DQ25" s="634"/>
      <c r="DR25" s="634"/>
      <c r="DS25" s="634"/>
      <c r="DT25" s="634"/>
      <c r="DU25" s="634"/>
      <c r="DV25" s="635"/>
      <c r="DW25" s="624">
        <v>26.3</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2064</v>
      </c>
      <c r="S26" s="622"/>
      <c r="T26" s="622"/>
      <c r="U26" s="622"/>
      <c r="V26" s="622"/>
      <c r="W26" s="622"/>
      <c r="X26" s="622"/>
      <c r="Y26" s="623"/>
      <c r="Z26" s="659">
        <v>0</v>
      </c>
      <c r="AA26" s="659"/>
      <c r="AB26" s="659"/>
      <c r="AC26" s="659"/>
      <c r="AD26" s="660">
        <v>2064</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1143809</v>
      </c>
      <c r="CS26" s="622"/>
      <c r="CT26" s="622"/>
      <c r="CU26" s="622"/>
      <c r="CV26" s="622"/>
      <c r="CW26" s="622"/>
      <c r="CX26" s="622"/>
      <c r="CY26" s="623"/>
      <c r="CZ26" s="624">
        <v>10.6</v>
      </c>
      <c r="DA26" s="636"/>
      <c r="DB26" s="636"/>
      <c r="DC26" s="637"/>
      <c r="DD26" s="627">
        <v>1072175</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9187</v>
      </c>
      <c r="S27" s="622"/>
      <c r="T27" s="622"/>
      <c r="U27" s="622"/>
      <c r="V27" s="622"/>
      <c r="W27" s="622"/>
      <c r="X27" s="622"/>
      <c r="Y27" s="623"/>
      <c r="Z27" s="659">
        <v>0.1</v>
      </c>
      <c r="AA27" s="659"/>
      <c r="AB27" s="659"/>
      <c r="AC27" s="659"/>
      <c r="AD27" s="660" t="s">
        <v>130</v>
      </c>
      <c r="AE27" s="660"/>
      <c r="AF27" s="660"/>
      <c r="AG27" s="660"/>
      <c r="AH27" s="660"/>
      <c r="AI27" s="660"/>
      <c r="AJ27" s="660"/>
      <c r="AK27" s="660"/>
      <c r="AL27" s="624" t="s">
        <v>130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2169162</v>
      </c>
      <c r="BH27" s="622"/>
      <c r="BI27" s="622"/>
      <c r="BJ27" s="622"/>
      <c r="BK27" s="622"/>
      <c r="BL27" s="622"/>
      <c r="BM27" s="622"/>
      <c r="BN27" s="623"/>
      <c r="BO27" s="659">
        <v>100</v>
      </c>
      <c r="BP27" s="659"/>
      <c r="BQ27" s="659"/>
      <c r="BR27" s="659"/>
      <c r="BS27" s="660">
        <v>25256</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945747</v>
      </c>
      <c r="CS27" s="634"/>
      <c r="CT27" s="634"/>
      <c r="CU27" s="634"/>
      <c r="CV27" s="634"/>
      <c r="CW27" s="634"/>
      <c r="CX27" s="634"/>
      <c r="CY27" s="635"/>
      <c r="CZ27" s="624">
        <v>8.6999999999999993</v>
      </c>
      <c r="DA27" s="636"/>
      <c r="DB27" s="636"/>
      <c r="DC27" s="637"/>
      <c r="DD27" s="627">
        <v>314299</v>
      </c>
      <c r="DE27" s="634"/>
      <c r="DF27" s="634"/>
      <c r="DG27" s="634"/>
      <c r="DH27" s="634"/>
      <c r="DI27" s="634"/>
      <c r="DJ27" s="634"/>
      <c r="DK27" s="635"/>
      <c r="DL27" s="627">
        <v>268190</v>
      </c>
      <c r="DM27" s="634"/>
      <c r="DN27" s="634"/>
      <c r="DO27" s="634"/>
      <c r="DP27" s="634"/>
      <c r="DQ27" s="634"/>
      <c r="DR27" s="634"/>
      <c r="DS27" s="634"/>
      <c r="DT27" s="634"/>
      <c r="DU27" s="634"/>
      <c r="DV27" s="635"/>
      <c r="DW27" s="624">
        <v>3.9</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187922</v>
      </c>
      <c r="S28" s="622"/>
      <c r="T28" s="622"/>
      <c r="U28" s="622"/>
      <c r="V28" s="622"/>
      <c r="W28" s="622"/>
      <c r="X28" s="622"/>
      <c r="Y28" s="623"/>
      <c r="Z28" s="659">
        <v>1.6</v>
      </c>
      <c r="AA28" s="659"/>
      <c r="AB28" s="659"/>
      <c r="AC28" s="659"/>
      <c r="AD28" s="660">
        <v>8677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1178634</v>
      </c>
      <c r="CS28" s="622"/>
      <c r="CT28" s="622"/>
      <c r="CU28" s="622"/>
      <c r="CV28" s="622"/>
      <c r="CW28" s="622"/>
      <c r="CX28" s="622"/>
      <c r="CY28" s="623"/>
      <c r="CZ28" s="624">
        <v>10.9</v>
      </c>
      <c r="DA28" s="636"/>
      <c r="DB28" s="636"/>
      <c r="DC28" s="637"/>
      <c r="DD28" s="627">
        <v>1175402</v>
      </c>
      <c r="DE28" s="622"/>
      <c r="DF28" s="622"/>
      <c r="DG28" s="622"/>
      <c r="DH28" s="622"/>
      <c r="DI28" s="622"/>
      <c r="DJ28" s="622"/>
      <c r="DK28" s="623"/>
      <c r="DL28" s="627">
        <v>1175402</v>
      </c>
      <c r="DM28" s="622"/>
      <c r="DN28" s="622"/>
      <c r="DO28" s="622"/>
      <c r="DP28" s="622"/>
      <c r="DQ28" s="622"/>
      <c r="DR28" s="622"/>
      <c r="DS28" s="622"/>
      <c r="DT28" s="622"/>
      <c r="DU28" s="622"/>
      <c r="DV28" s="623"/>
      <c r="DW28" s="624">
        <v>17.2</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10107</v>
      </c>
      <c r="S29" s="622"/>
      <c r="T29" s="622"/>
      <c r="U29" s="622"/>
      <c r="V29" s="622"/>
      <c r="W29" s="622"/>
      <c r="X29" s="622"/>
      <c r="Y29" s="623"/>
      <c r="Z29" s="659">
        <v>0.1</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72</v>
      </c>
      <c r="CG29" s="619"/>
      <c r="CH29" s="619"/>
      <c r="CI29" s="619"/>
      <c r="CJ29" s="619"/>
      <c r="CK29" s="619"/>
      <c r="CL29" s="619"/>
      <c r="CM29" s="619"/>
      <c r="CN29" s="619"/>
      <c r="CO29" s="619"/>
      <c r="CP29" s="619"/>
      <c r="CQ29" s="620"/>
      <c r="CR29" s="621">
        <v>1178634</v>
      </c>
      <c r="CS29" s="634"/>
      <c r="CT29" s="634"/>
      <c r="CU29" s="634"/>
      <c r="CV29" s="634"/>
      <c r="CW29" s="634"/>
      <c r="CX29" s="634"/>
      <c r="CY29" s="635"/>
      <c r="CZ29" s="624">
        <v>10.9</v>
      </c>
      <c r="DA29" s="636"/>
      <c r="DB29" s="636"/>
      <c r="DC29" s="637"/>
      <c r="DD29" s="627">
        <v>1175402</v>
      </c>
      <c r="DE29" s="634"/>
      <c r="DF29" s="634"/>
      <c r="DG29" s="634"/>
      <c r="DH29" s="634"/>
      <c r="DI29" s="634"/>
      <c r="DJ29" s="634"/>
      <c r="DK29" s="635"/>
      <c r="DL29" s="627">
        <v>1175402</v>
      </c>
      <c r="DM29" s="634"/>
      <c r="DN29" s="634"/>
      <c r="DO29" s="634"/>
      <c r="DP29" s="634"/>
      <c r="DQ29" s="634"/>
      <c r="DR29" s="634"/>
      <c r="DS29" s="634"/>
      <c r="DT29" s="634"/>
      <c r="DU29" s="634"/>
      <c r="DV29" s="635"/>
      <c r="DW29" s="624">
        <v>17.2</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964312</v>
      </c>
      <c r="S30" s="622"/>
      <c r="T30" s="622"/>
      <c r="U30" s="622"/>
      <c r="V30" s="622"/>
      <c r="W30" s="622"/>
      <c r="X30" s="622"/>
      <c r="Y30" s="623"/>
      <c r="Z30" s="659">
        <v>8.4</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1167146</v>
      </c>
      <c r="CS30" s="622"/>
      <c r="CT30" s="622"/>
      <c r="CU30" s="622"/>
      <c r="CV30" s="622"/>
      <c r="CW30" s="622"/>
      <c r="CX30" s="622"/>
      <c r="CY30" s="623"/>
      <c r="CZ30" s="624">
        <v>10.8</v>
      </c>
      <c r="DA30" s="636"/>
      <c r="DB30" s="636"/>
      <c r="DC30" s="637"/>
      <c r="DD30" s="627">
        <v>1164158</v>
      </c>
      <c r="DE30" s="622"/>
      <c r="DF30" s="622"/>
      <c r="DG30" s="622"/>
      <c r="DH30" s="622"/>
      <c r="DI30" s="622"/>
      <c r="DJ30" s="622"/>
      <c r="DK30" s="623"/>
      <c r="DL30" s="627">
        <v>1164158</v>
      </c>
      <c r="DM30" s="622"/>
      <c r="DN30" s="622"/>
      <c r="DO30" s="622"/>
      <c r="DP30" s="622"/>
      <c r="DQ30" s="622"/>
      <c r="DR30" s="622"/>
      <c r="DS30" s="622"/>
      <c r="DT30" s="622"/>
      <c r="DU30" s="622"/>
      <c r="DV30" s="623"/>
      <c r="DW30" s="624">
        <v>17</v>
      </c>
      <c r="DX30" s="636"/>
      <c r="DY30" s="636"/>
      <c r="DZ30" s="636"/>
      <c r="EA30" s="636"/>
      <c r="EB30" s="636"/>
      <c r="EC30" s="648"/>
    </row>
    <row r="31" spans="2:133" ht="11.25" customHeight="1" x14ac:dyDescent="0.2">
      <c r="B31" s="688" t="s">
        <v>310</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91" t="s">
        <v>311</v>
      </c>
      <c r="AQ31" s="692"/>
      <c r="AR31" s="692"/>
      <c r="AS31" s="692"/>
      <c r="AT31" s="693" t="s">
        <v>312</v>
      </c>
      <c r="AU31" s="218"/>
      <c r="AV31" s="218"/>
      <c r="AW31" s="218"/>
      <c r="AX31" s="679" t="s">
        <v>190</v>
      </c>
      <c r="AY31" s="680"/>
      <c r="AZ31" s="680"/>
      <c r="BA31" s="680"/>
      <c r="BB31" s="680"/>
      <c r="BC31" s="680"/>
      <c r="BD31" s="680"/>
      <c r="BE31" s="680"/>
      <c r="BF31" s="681"/>
      <c r="BG31" s="683">
        <v>99.8</v>
      </c>
      <c r="BH31" s="684"/>
      <c r="BI31" s="684"/>
      <c r="BJ31" s="684"/>
      <c r="BK31" s="684"/>
      <c r="BL31" s="684"/>
      <c r="BM31" s="685">
        <v>99.3</v>
      </c>
      <c r="BN31" s="684"/>
      <c r="BO31" s="684"/>
      <c r="BP31" s="684"/>
      <c r="BQ31" s="686"/>
      <c r="BR31" s="683">
        <v>99.8</v>
      </c>
      <c r="BS31" s="684"/>
      <c r="BT31" s="684"/>
      <c r="BU31" s="684"/>
      <c r="BV31" s="684"/>
      <c r="BW31" s="684"/>
      <c r="BX31" s="685">
        <v>99.1</v>
      </c>
      <c r="BY31" s="684"/>
      <c r="BZ31" s="684"/>
      <c r="CA31" s="684"/>
      <c r="CB31" s="686"/>
      <c r="CD31" s="642"/>
      <c r="CE31" s="643"/>
      <c r="CF31" s="618" t="s">
        <v>313</v>
      </c>
      <c r="CG31" s="619"/>
      <c r="CH31" s="619"/>
      <c r="CI31" s="619"/>
      <c r="CJ31" s="619"/>
      <c r="CK31" s="619"/>
      <c r="CL31" s="619"/>
      <c r="CM31" s="619"/>
      <c r="CN31" s="619"/>
      <c r="CO31" s="619"/>
      <c r="CP31" s="619"/>
      <c r="CQ31" s="620"/>
      <c r="CR31" s="621">
        <v>11488</v>
      </c>
      <c r="CS31" s="634"/>
      <c r="CT31" s="634"/>
      <c r="CU31" s="634"/>
      <c r="CV31" s="634"/>
      <c r="CW31" s="634"/>
      <c r="CX31" s="634"/>
      <c r="CY31" s="635"/>
      <c r="CZ31" s="624">
        <v>0.1</v>
      </c>
      <c r="DA31" s="636"/>
      <c r="DB31" s="636"/>
      <c r="DC31" s="637"/>
      <c r="DD31" s="627">
        <v>11244</v>
      </c>
      <c r="DE31" s="634"/>
      <c r="DF31" s="634"/>
      <c r="DG31" s="634"/>
      <c r="DH31" s="634"/>
      <c r="DI31" s="634"/>
      <c r="DJ31" s="634"/>
      <c r="DK31" s="635"/>
      <c r="DL31" s="627">
        <v>11244</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905291</v>
      </c>
      <c r="S32" s="622"/>
      <c r="T32" s="622"/>
      <c r="U32" s="622"/>
      <c r="V32" s="622"/>
      <c r="W32" s="622"/>
      <c r="X32" s="622"/>
      <c r="Y32" s="623"/>
      <c r="Z32" s="659">
        <v>7.8</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315</v>
      </c>
      <c r="AX32" s="618" t="s">
        <v>316</v>
      </c>
      <c r="AY32" s="619"/>
      <c r="AZ32" s="619"/>
      <c r="BA32" s="619"/>
      <c r="BB32" s="619"/>
      <c r="BC32" s="619"/>
      <c r="BD32" s="619"/>
      <c r="BE32" s="619"/>
      <c r="BF32" s="620"/>
      <c r="BG32" s="687">
        <v>99.8</v>
      </c>
      <c r="BH32" s="634"/>
      <c r="BI32" s="634"/>
      <c r="BJ32" s="634"/>
      <c r="BK32" s="634"/>
      <c r="BL32" s="634"/>
      <c r="BM32" s="625">
        <v>98.9</v>
      </c>
      <c r="BN32" s="634"/>
      <c r="BO32" s="634"/>
      <c r="BP32" s="634"/>
      <c r="BQ32" s="657"/>
      <c r="BR32" s="687">
        <v>99.8</v>
      </c>
      <c r="BS32" s="634"/>
      <c r="BT32" s="634"/>
      <c r="BU32" s="634"/>
      <c r="BV32" s="634"/>
      <c r="BW32" s="634"/>
      <c r="BX32" s="625">
        <v>98.9</v>
      </c>
      <c r="BY32" s="634"/>
      <c r="BZ32" s="634"/>
      <c r="CA32" s="634"/>
      <c r="CB32" s="657"/>
      <c r="CD32" s="644"/>
      <c r="CE32" s="645"/>
      <c r="CF32" s="618" t="s">
        <v>317</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71165</v>
      </c>
      <c r="S33" s="622"/>
      <c r="T33" s="622"/>
      <c r="U33" s="622"/>
      <c r="V33" s="622"/>
      <c r="W33" s="622"/>
      <c r="X33" s="622"/>
      <c r="Y33" s="623"/>
      <c r="Z33" s="659">
        <v>0.6</v>
      </c>
      <c r="AA33" s="659"/>
      <c r="AB33" s="659"/>
      <c r="AC33" s="659"/>
      <c r="AD33" s="660">
        <v>34463</v>
      </c>
      <c r="AE33" s="660"/>
      <c r="AF33" s="660"/>
      <c r="AG33" s="660"/>
      <c r="AH33" s="660"/>
      <c r="AI33" s="660"/>
      <c r="AJ33" s="660"/>
      <c r="AK33" s="660"/>
      <c r="AL33" s="624">
        <v>0.5</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99.8</v>
      </c>
      <c r="BH33" s="606"/>
      <c r="BI33" s="606"/>
      <c r="BJ33" s="606"/>
      <c r="BK33" s="606"/>
      <c r="BL33" s="606"/>
      <c r="BM33" s="652">
        <v>99.3</v>
      </c>
      <c r="BN33" s="606"/>
      <c r="BO33" s="606"/>
      <c r="BP33" s="606"/>
      <c r="BQ33" s="669"/>
      <c r="BR33" s="682">
        <v>99.7</v>
      </c>
      <c r="BS33" s="606"/>
      <c r="BT33" s="606"/>
      <c r="BU33" s="606"/>
      <c r="BV33" s="606"/>
      <c r="BW33" s="606"/>
      <c r="BX33" s="652">
        <v>99</v>
      </c>
      <c r="BY33" s="606"/>
      <c r="BZ33" s="606"/>
      <c r="CA33" s="606"/>
      <c r="CB33" s="669"/>
      <c r="CD33" s="618" t="s">
        <v>320</v>
      </c>
      <c r="CE33" s="619"/>
      <c r="CF33" s="619"/>
      <c r="CG33" s="619"/>
      <c r="CH33" s="619"/>
      <c r="CI33" s="619"/>
      <c r="CJ33" s="619"/>
      <c r="CK33" s="619"/>
      <c r="CL33" s="619"/>
      <c r="CM33" s="619"/>
      <c r="CN33" s="619"/>
      <c r="CO33" s="619"/>
      <c r="CP33" s="619"/>
      <c r="CQ33" s="620"/>
      <c r="CR33" s="621">
        <v>5691500</v>
      </c>
      <c r="CS33" s="634"/>
      <c r="CT33" s="634"/>
      <c r="CU33" s="634"/>
      <c r="CV33" s="634"/>
      <c r="CW33" s="634"/>
      <c r="CX33" s="634"/>
      <c r="CY33" s="635"/>
      <c r="CZ33" s="624">
        <v>52.6</v>
      </c>
      <c r="DA33" s="636"/>
      <c r="DB33" s="636"/>
      <c r="DC33" s="637"/>
      <c r="DD33" s="627">
        <v>4330681</v>
      </c>
      <c r="DE33" s="634"/>
      <c r="DF33" s="634"/>
      <c r="DG33" s="634"/>
      <c r="DH33" s="634"/>
      <c r="DI33" s="634"/>
      <c r="DJ33" s="634"/>
      <c r="DK33" s="635"/>
      <c r="DL33" s="627">
        <v>3060844</v>
      </c>
      <c r="DM33" s="634"/>
      <c r="DN33" s="634"/>
      <c r="DO33" s="634"/>
      <c r="DP33" s="634"/>
      <c r="DQ33" s="634"/>
      <c r="DR33" s="634"/>
      <c r="DS33" s="634"/>
      <c r="DT33" s="634"/>
      <c r="DU33" s="634"/>
      <c r="DV33" s="635"/>
      <c r="DW33" s="624">
        <v>44.7</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216734</v>
      </c>
      <c r="S34" s="622"/>
      <c r="T34" s="622"/>
      <c r="U34" s="622"/>
      <c r="V34" s="622"/>
      <c r="W34" s="622"/>
      <c r="X34" s="622"/>
      <c r="Y34" s="623"/>
      <c r="Z34" s="659">
        <v>1.9</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1819662</v>
      </c>
      <c r="CS34" s="622"/>
      <c r="CT34" s="622"/>
      <c r="CU34" s="622"/>
      <c r="CV34" s="622"/>
      <c r="CW34" s="622"/>
      <c r="CX34" s="622"/>
      <c r="CY34" s="623"/>
      <c r="CZ34" s="624">
        <v>16.8</v>
      </c>
      <c r="DA34" s="636"/>
      <c r="DB34" s="636"/>
      <c r="DC34" s="637"/>
      <c r="DD34" s="627">
        <v>1315212</v>
      </c>
      <c r="DE34" s="622"/>
      <c r="DF34" s="622"/>
      <c r="DG34" s="622"/>
      <c r="DH34" s="622"/>
      <c r="DI34" s="622"/>
      <c r="DJ34" s="622"/>
      <c r="DK34" s="623"/>
      <c r="DL34" s="627">
        <v>707045</v>
      </c>
      <c r="DM34" s="622"/>
      <c r="DN34" s="622"/>
      <c r="DO34" s="622"/>
      <c r="DP34" s="622"/>
      <c r="DQ34" s="622"/>
      <c r="DR34" s="622"/>
      <c r="DS34" s="622"/>
      <c r="DT34" s="622"/>
      <c r="DU34" s="622"/>
      <c r="DV34" s="623"/>
      <c r="DW34" s="624">
        <v>10.3</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685336</v>
      </c>
      <c r="S35" s="622"/>
      <c r="T35" s="622"/>
      <c r="U35" s="622"/>
      <c r="V35" s="622"/>
      <c r="W35" s="622"/>
      <c r="X35" s="622"/>
      <c r="Y35" s="623"/>
      <c r="Z35" s="659">
        <v>5.9</v>
      </c>
      <c r="AA35" s="659"/>
      <c r="AB35" s="659"/>
      <c r="AC35" s="659"/>
      <c r="AD35" s="660" t="s">
        <v>130</v>
      </c>
      <c r="AE35" s="660"/>
      <c r="AF35" s="660"/>
      <c r="AG35" s="660"/>
      <c r="AH35" s="660"/>
      <c r="AI35" s="660"/>
      <c r="AJ35" s="660"/>
      <c r="AK35" s="660"/>
      <c r="AL35" s="624" t="s">
        <v>130</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176182</v>
      </c>
      <c r="CS35" s="634"/>
      <c r="CT35" s="634"/>
      <c r="CU35" s="634"/>
      <c r="CV35" s="634"/>
      <c r="CW35" s="634"/>
      <c r="CX35" s="634"/>
      <c r="CY35" s="635"/>
      <c r="CZ35" s="624">
        <v>1.6</v>
      </c>
      <c r="DA35" s="636"/>
      <c r="DB35" s="636"/>
      <c r="DC35" s="637"/>
      <c r="DD35" s="627">
        <v>110293</v>
      </c>
      <c r="DE35" s="634"/>
      <c r="DF35" s="634"/>
      <c r="DG35" s="634"/>
      <c r="DH35" s="634"/>
      <c r="DI35" s="634"/>
      <c r="DJ35" s="634"/>
      <c r="DK35" s="635"/>
      <c r="DL35" s="627">
        <v>110293</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515185</v>
      </c>
      <c r="S36" s="622"/>
      <c r="T36" s="622"/>
      <c r="U36" s="622"/>
      <c r="V36" s="622"/>
      <c r="W36" s="622"/>
      <c r="X36" s="622"/>
      <c r="Y36" s="623"/>
      <c r="Z36" s="659">
        <v>4.5</v>
      </c>
      <c r="AA36" s="659"/>
      <c r="AB36" s="659"/>
      <c r="AC36" s="659"/>
      <c r="AD36" s="660" t="s">
        <v>130</v>
      </c>
      <c r="AE36" s="660"/>
      <c r="AF36" s="660"/>
      <c r="AG36" s="660"/>
      <c r="AH36" s="660"/>
      <c r="AI36" s="660"/>
      <c r="AJ36" s="660"/>
      <c r="AK36" s="660"/>
      <c r="AL36" s="624" t="s">
        <v>130</v>
      </c>
      <c r="AM36" s="625"/>
      <c r="AN36" s="625"/>
      <c r="AO36" s="661"/>
      <c r="AP36" s="222"/>
      <c r="AQ36" s="670" t="s">
        <v>328</v>
      </c>
      <c r="AR36" s="671"/>
      <c r="AS36" s="671"/>
      <c r="AT36" s="671"/>
      <c r="AU36" s="671"/>
      <c r="AV36" s="671"/>
      <c r="AW36" s="671"/>
      <c r="AX36" s="671"/>
      <c r="AY36" s="672"/>
      <c r="AZ36" s="676">
        <v>1635012</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146969</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1889024</v>
      </c>
      <c r="CS36" s="622"/>
      <c r="CT36" s="622"/>
      <c r="CU36" s="622"/>
      <c r="CV36" s="622"/>
      <c r="CW36" s="622"/>
      <c r="CX36" s="622"/>
      <c r="CY36" s="623"/>
      <c r="CZ36" s="624">
        <v>17.5</v>
      </c>
      <c r="DA36" s="636"/>
      <c r="DB36" s="636"/>
      <c r="DC36" s="637"/>
      <c r="DD36" s="627">
        <v>1274560</v>
      </c>
      <c r="DE36" s="622"/>
      <c r="DF36" s="622"/>
      <c r="DG36" s="622"/>
      <c r="DH36" s="622"/>
      <c r="DI36" s="622"/>
      <c r="DJ36" s="622"/>
      <c r="DK36" s="623"/>
      <c r="DL36" s="627">
        <v>847863</v>
      </c>
      <c r="DM36" s="622"/>
      <c r="DN36" s="622"/>
      <c r="DO36" s="622"/>
      <c r="DP36" s="622"/>
      <c r="DQ36" s="622"/>
      <c r="DR36" s="622"/>
      <c r="DS36" s="622"/>
      <c r="DT36" s="622"/>
      <c r="DU36" s="622"/>
      <c r="DV36" s="623"/>
      <c r="DW36" s="624">
        <v>12.4</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269004</v>
      </c>
      <c r="S37" s="622"/>
      <c r="T37" s="622"/>
      <c r="U37" s="622"/>
      <c r="V37" s="622"/>
      <c r="W37" s="622"/>
      <c r="X37" s="622"/>
      <c r="Y37" s="623"/>
      <c r="Z37" s="659">
        <v>2.2999999999999998</v>
      </c>
      <c r="AA37" s="659"/>
      <c r="AB37" s="659"/>
      <c r="AC37" s="659"/>
      <c r="AD37" s="660">
        <v>8975</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511158</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135902</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621170</v>
      </c>
      <c r="CS37" s="634"/>
      <c r="CT37" s="634"/>
      <c r="CU37" s="634"/>
      <c r="CV37" s="634"/>
      <c r="CW37" s="634"/>
      <c r="CX37" s="634"/>
      <c r="CY37" s="635"/>
      <c r="CZ37" s="624">
        <v>5.7</v>
      </c>
      <c r="DA37" s="636"/>
      <c r="DB37" s="636"/>
      <c r="DC37" s="637"/>
      <c r="DD37" s="627">
        <v>596532</v>
      </c>
      <c r="DE37" s="634"/>
      <c r="DF37" s="634"/>
      <c r="DG37" s="634"/>
      <c r="DH37" s="634"/>
      <c r="DI37" s="634"/>
      <c r="DJ37" s="634"/>
      <c r="DK37" s="635"/>
      <c r="DL37" s="627">
        <v>564785</v>
      </c>
      <c r="DM37" s="634"/>
      <c r="DN37" s="634"/>
      <c r="DO37" s="634"/>
      <c r="DP37" s="634"/>
      <c r="DQ37" s="634"/>
      <c r="DR37" s="634"/>
      <c r="DS37" s="634"/>
      <c r="DT37" s="634"/>
      <c r="DU37" s="634"/>
      <c r="DV37" s="635"/>
      <c r="DW37" s="624">
        <v>8.3000000000000007</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681000</v>
      </c>
      <c r="S38" s="622"/>
      <c r="T38" s="622"/>
      <c r="U38" s="622"/>
      <c r="V38" s="622"/>
      <c r="W38" s="622"/>
      <c r="X38" s="622"/>
      <c r="Y38" s="623"/>
      <c r="Z38" s="659">
        <v>5.9</v>
      </c>
      <c r="AA38" s="659"/>
      <c r="AB38" s="659"/>
      <c r="AC38" s="659"/>
      <c r="AD38" s="660" t="s">
        <v>130</v>
      </c>
      <c r="AE38" s="660"/>
      <c r="AF38" s="660"/>
      <c r="AG38" s="660"/>
      <c r="AH38" s="660"/>
      <c r="AI38" s="660"/>
      <c r="AJ38" s="660"/>
      <c r="AK38" s="660"/>
      <c r="AL38" s="624" t="s">
        <v>130</v>
      </c>
      <c r="AM38" s="625"/>
      <c r="AN38" s="625"/>
      <c r="AO38" s="661"/>
      <c r="AQ38" s="654" t="s">
        <v>336</v>
      </c>
      <c r="AR38" s="655"/>
      <c r="AS38" s="655"/>
      <c r="AT38" s="655"/>
      <c r="AU38" s="655"/>
      <c r="AV38" s="655"/>
      <c r="AW38" s="655"/>
      <c r="AX38" s="655"/>
      <c r="AY38" s="656"/>
      <c r="AZ38" s="621">
        <v>203592</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2236</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1535799</v>
      </c>
      <c r="CS38" s="622"/>
      <c r="CT38" s="622"/>
      <c r="CU38" s="622"/>
      <c r="CV38" s="622"/>
      <c r="CW38" s="622"/>
      <c r="CX38" s="622"/>
      <c r="CY38" s="623"/>
      <c r="CZ38" s="624">
        <v>14.2</v>
      </c>
      <c r="DA38" s="636"/>
      <c r="DB38" s="636"/>
      <c r="DC38" s="637"/>
      <c r="DD38" s="627">
        <v>1398197</v>
      </c>
      <c r="DE38" s="622"/>
      <c r="DF38" s="622"/>
      <c r="DG38" s="622"/>
      <c r="DH38" s="622"/>
      <c r="DI38" s="622"/>
      <c r="DJ38" s="622"/>
      <c r="DK38" s="623"/>
      <c r="DL38" s="627">
        <v>1379031</v>
      </c>
      <c r="DM38" s="622"/>
      <c r="DN38" s="622"/>
      <c r="DO38" s="622"/>
      <c r="DP38" s="622"/>
      <c r="DQ38" s="622"/>
      <c r="DR38" s="622"/>
      <c r="DS38" s="622"/>
      <c r="DT38" s="622"/>
      <c r="DU38" s="622"/>
      <c r="DV38" s="623"/>
      <c r="DW38" s="624">
        <v>20.2</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340</v>
      </c>
      <c r="AR39" s="655"/>
      <c r="AS39" s="655"/>
      <c r="AT39" s="655"/>
      <c r="AU39" s="655"/>
      <c r="AV39" s="655"/>
      <c r="AW39" s="655"/>
      <c r="AX39" s="655"/>
      <c r="AY39" s="656"/>
      <c r="AZ39" s="621">
        <v>67810</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3323</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252221</v>
      </c>
      <c r="CS39" s="634"/>
      <c r="CT39" s="634"/>
      <c r="CU39" s="634"/>
      <c r="CV39" s="634"/>
      <c r="CW39" s="634"/>
      <c r="CX39" s="634"/>
      <c r="CY39" s="635"/>
      <c r="CZ39" s="624">
        <v>2.2999999999999998</v>
      </c>
      <c r="DA39" s="636"/>
      <c r="DB39" s="636"/>
      <c r="DC39" s="637"/>
      <c r="DD39" s="627">
        <v>215807</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v>84700</v>
      </c>
      <c r="S40" s="622"/>
      <c r="T40" s="622"/>
      <c r="U40" s="622"/>
      <c r="V40" s="622"/>
      <c r="W40" s="622"/>
      <c r="X40" s="622"/>
      <c r="Y40" s="623"/>
      <c r="Z40" s="659">
        <v>0.7</v>
      </c>
      <c r="AA40" s="659"/>
      <c r="AB40" s="659"/>
      <c r="AC40" s="659"/>
      <c r="AD40" s="660" t="s">
        <v>130</v>
      </c>
      <c r="AE40" s="660"/>
      <c r="AF40" s="660"/>
      <c r="AG40" s="660"/>
      <c r="AH40" s="660"/>
      <c r="AI40" s="660"/>
      <c r="AJ40" s="660"/>
      <c r="AK40" s="660"/>
      <c r="AL40" s="624" t="s">
        <v>130</v>
      </c>
      <c r="AM40" s="625"/>
      <c r="AN40" s="625"/>
      <c r="AO40" s="661"/>
      <c r="AQ40" s="654" t="s">
        <v>344</v>
      </c>
      <c r="AR40" s="655"/>
      <c r="AS40" s="655"/>
      <c r="AT40" s="655"/>
      <c r="AU40" s="655"/>
      <c r="AV40" s="655"/>
      <c r="AW40" s="655"/>
      <c r="AX40" s="655"/>
      <c r="AY40" s="656"/>
      <c r="AZ40" s="621">
        <v>52860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98</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18612</v>
      </c>
      <c r="CS40" s="622"/>
      <c r="CT40" s="622"/>
      <c r="CU40" s="622"/>
      <c r="CV40" s="622"/>
      <c r="CW40" s="622"/>
      <c r="CX40" s="622"/>
      <c r="CY40" s="623"/>
      <c r="CZ40" s="624">
        <v>0.2</v>
      </c>
      <c r="DA40" s="636"/>
      <c r="DB40" s="636"/>
      <c r="DC40" s="637"/>
      <c r="DD40" s="627">
        <v>16612</v>
      </c>
      <c r="DE40" s="622"/>
      <c r="DF40" s="622"/>
      <c r="DG40" s="622"/>
      <c r="DH40" s="622"/>
      <c r="DI40" s="622"/>
      <c r="DJ40" s="622"/>
      <c r="DK40" s="623"/>
      <c r="DL40" s="627">
        <v>16612</v>
      </c>
      <c r="DM40" s="622"/>
      <c r="DN40" s="622"/>
      <c r="DO40" s="622"/>
      <c r="DP40" s="622"/>
      <c r="DQ40" s="622"/>
      <c r="DR40" s="622"/>
      <c r="DS40" s="622"/>
      <c r="DT40" s="622"/>
      <c r="DU40" s="622"/>
      <c r="DV40" s="623"/>
      <c r="DW40" s="624">
        <v>0.2</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11535645</v>
      </c>
      <c r="S41" s="646"/>
      <c r="T41" s="646"/>
      <c r="U41" s="646"/>
      <c r="V41" s="646"/>
      <c r="W41" s="646"/>
      <c r="X41" s="646"/>
      <c r="Y41" s="649"/>
      <c r="Z41" s="650">
        <v>100</v>
      </c>
      <c r="AA41" s="650"/>
      <c r="AB41" s="650"/>
      <c r="AC41" s="650"/>
      <c r="AD41" s="651">
        <v>6757244</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157502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351</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351</v>
      </c>
      <c r="CS41" s="634"/>
      <c r="CT41" s="634"/>
      <c r="CU41" s="634"/>
      <c r="CV41" s="634"/>
      <c r="CW41" s="634"/>
      <c r="CX41" s="634"/>
      <c r="CY41" s="635"/>
      <c r="CZ41" s="624" t="s">
        <v>130</v>
      </c>
      <c r="DA41" s="636"/>
      <c r="DB41" s="636"/>
      <c r="DC41" s="637"/>
      <c r="DD41" s="627" t="s">
        <v>351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642090</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399</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1062004</v>
      </c>
      <c r="CS42" s="634"/>
      <c r="CT42" s="634"/>
      <c r="CU42" s="634"/>
      <c r="CV42" s="634"/>
      <c r="CW42" s="634"/>
      <c r="CX42" s="634"/>
      <c r="CY42" s="635"/>
      <c r="CZ42" s="624">
        <v>9.8000000000000007</v>
      </c>
      <c r="DA42" s="636"/>
      <c r="DB42" s="636"/>
      <c r="DC42" s="637"/>
      <c r="DD42" s="627">
        <v>378573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47744</v>
      </c>
      <c r="CS43" s="634"/>
      <c r="CT43" s="634"/>
      <c r="CU43" s="634"/>
      <c r="CV43" s="634"/>
      <c r="CW43" s="634"/>
      <c r="CX43" s="634"/>
      <c r="CY43" s="635"/>
      <c r="CZ43" s="624">
        <v>0.4</v>
      </c>
      <c r="DA43" s="636"/>
      <c r="DB43" s="636"/>
      <c r="DC43" s="637"/>
      <c r="DD43" s="627">
        <v>47744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1062004</v>
      </c>
      <c r="CS44" s="622"/>
      <c r="CT44" s="622"/>
      <c r="CU44" s="622"/>
      <c r="CV44" s="622"/>
      <c r="CW44" s="622"/>
      <c r="CX44" s="622"/>
      <c r="CY44" s="623"/>
      <c r="CZ44" s="624">
        <v>9.8000000000000007</v>
      </c>
      <c r="DA44" s="625"/>
      <c r="DB44" s="625"/>
      <c r="DC44" s="626"/>
      <c r="DD44" s="627">
        <v>378573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208649</v>
      </c>
      <c r="CS45" s="634"/>
      <c r="CT45" s="634"/>
      <c r="CU45" s="634"/>
      <c r="CV45" s="634"/>
      <c r="CW45" s="634"/>
      <c r="CX45" s="634"/>
      <c r="CY45" s="635"/>
      <c r="CZ45" s="624">
        <v>1.9</v>
      </c>
      <c r="DA45" s="636"/>
      <c r="DB45" s="636"/>
      <c r="DC45" s="637"/>
      <c r="DD45" s="627">
        <v>33956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841560</v>
      </c>
      <c r="CS46" s="622"/>
      <c r="CT46" s="622"/>
      <c r="CU46" s="622"/>
      <c r="CV46" s="622"/>
      <c r="CW46" s="622"/>
      <c r="CX46" s="622"/>
      <c r="CY46" s="623"/>
      <c r="CZ46" s="624">
        <v>7.8</v>
      </c>
      <c r="DA46" s="625"/>
      <c r="DB46" s="625"/>
      <c r="DC46" s="626"/>
      <c r="DD46" s="627">
        <v>344322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364</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10816313</v>
      </c>
      <c r="CS49" s="606"/>
      <c r="CT49" s="606"/>
      <c r="CU49" s="606"/>
      <c r="CV49" s="606"/>
      <c r="CW49" s="606"/>
      <c r="CX49" s="606"/>
      <c r="CY49" s="607"/>
      <c r="CZ49" s="608">
        <v>100</v>
      </c>
      <c r="DA49" s="609"/>
      <c r="DB49" s="609"/>
      <c r="DC49" s="610"/>
      <c r="DD49" s="611">
        <v>8014225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a8TNWDUAN7Hk8uXQVmduxxOqUuv28SoV5my6bt1oIsogWGH/p9IfuJIqNldTbhq8jLARot+eGyq3ZrJQ8xang==" saltValue="oVKY9gOhtON2+STSzw3JY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view="pageBreakPreview" zoomScale="55" zoomScaleNormal="55" zoomScaleSheetLayoutView="55"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11524</v>
      </c>
      <c r="R7" s="1103"/>
      <c r="S7" s="1103"/>
      <c r="T7" s="1103"/>
      <c r="U7" s="1103"/>
      <c r="V7" s="1103">
        <v>10821</v>
      </c>
      <c r="W7" s="1103"/>
      <c r="X7" s="1103"/>
      <c r="Y7" s="1103"/>
      <c r="Z7" s="1103"/>
      <c r="AA7" s="1103">
        <v>704</v>
      </c>
      <c r="AB7" s="1103"/>
      <c r="AC7" s="1103"/>
      <c r="AD7" s="1103"/>
      <c r="AE7" s="1104"/>
      <c r="AF7" s="1105">
        <v>526</v>
      </c>
      <c r="AG7" s="1106"/>
      <c r="AH7" s="1106"/>
      <c r="AI7" s="1106"/>
      <c r="AJ7" s="1107"/>
      <c r="AK7" s="1108">
        <v>678</v>
      </c>
      <c r="AL7" s="1109"/>
      <c r="AM7" s="1109"/>
      <c r="AN7" s="1109"/>
      <c r="AO7" s="1109"/>
      <c r="AP7" s="1109">
        <v>6915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592</v>
      </c>
      <c r="BT7" s="1100"/>
      <c r="BU7" s="1100"/>
      <c r="BV7" s="1100"/>
      <c r="BW7" s="1100"/>
      <c r="BX7" s="1100"/>
      <c r="BY7" s="1100"/>
      <c r="BZ7" s="1100"/>
      <c r="CA7" s="1100"/>
      <c r="CB7" s="1100"/>
      <c r="CC7" s="1100"/>
      <c r="CD7" s="1100"/>
      <c r="CE7" s="1100"/>
      <c r="CF7" s="1100"/>
      <c r="CG7" s="1112"/>
      <c r="CH7" s="1096">
        <v>0</v>
      </c>
      <c r="CI7" s="1097"/>
      <c r="CJ7" s="1097"/>
      <c r="CK7" s="1097"/>
      <c r="CL7" s="1098"/>
      <c r="CM7" s="1096">
        <v>18</v>
      </c>
      <c r="CN7" s="1097"/>
      <c r="CO7" s="1097"/>
      <c r="CP7" s="1097"/>
      <c r="CQ7" s="1098"/>
      <c r="CR7" s="1096">
        <v>2</v>
      </c>
      <c r="CS7" s="1097"/>
      <c r="CT7" s="1097"/>
      <c r="CU7" s="1097"/>
      <c r="CV7" s="1098"/>
      <c r="CW7" s="1096" t="s">
        <v>593</v>
      </c>
      <c r="CX7" s="1097"/>
      <c r="CY7" s="1097"/>
      <c r="CZ7" s="1097"/>
      <c r="DA7" s="1098"/>
      <c r="DB7" s="1096" t="s">
        <v>593</v>
      </c>
      <c r="DC7" s="1097"/>
      <c r="DD7" s="1097"/>
      <c r="DE7" s="1097"/>
      <c r="DF7" s="1098"/>
      <c r="DG7" s="1096" t="s">
        <v>593</v>
      </c>
      <c r="DH7" s="1097"/>
      <c r="DI7" s="1097"/>
      <c r="DJ7" s="1097"/>
      <c r="DK7" s="1098"/>
      <c r="DL7" s="1096" t="s">
        <v>593</v>
      </c>
      <c r="DM7" s="1097"/>
      <c r="DN7" s="1097"/>
      <c r="DO7" s="1097"/>
      <c r="DP7" s="1098"/>
      <c r="DQ7" s="1096" t="s">
        <v>593</v>
      </c>
      <c r="DR7" s="1097"/>
      <c r="DS7" s="1097"/>
      <c r="DT7" s="1097"/>
      <c r="DU7" s="1098"/>
      <c r="DV7" s="1099"/>
      <c r="DW7" s="1100"/>
      <c r="DX7" s="1100"/>
      <c r="DY7" s="1100"/>
      <c r="DZ7" s="1101"/>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72</v>
      </c>
      <c r="R8" s="1039"/>
      <c r="S8" s="1039"/>
      <c r="T8" s="1039"/>
      <c r="U8" s="1039"/>
      <c r="V8" s="1039">
        <v>56</v>
      </c>
      <c r="W8" s="1039"/>
      <c r="X8" s="1039"/>
      <c r="Y8" s="1039"/>
      <c r="Z8" s="1039"/>
      <c r="AA8" s="1039">
        <v>16</v>
      </c>
      <c r="AB8" s="1039"/>
      <c r="AC8" s="1039"/>
      <c r="AD8" s="1039"/>
      <c r="AE8" s="1040"/>
      <c r="AF8" s="1035">
        <v>16</v>
      </c>
      <c r="AG8" s="1036"/>
      <c r="AH8" s="1036"/>
      <c r="AI8" s="1036"/>
      <c r="AJ8" s="1037"/>
      <c r="AK8" s="1080">
        <v>19</v>
      </c>
      <c r="AL8" s="1081"/>
      <c r="AM8" s="1081"/>
      <c r="AN8" s="1081"/>
      <c r="AO8" s="1081"/>
      <c r="AP8" s="1081" t="s">
        <v>576</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11536</v>
      </c>
      <c r="R23" s="1061"/>
      <c r="S23" s="1061"/>
      <c r="T23" s="1061"/>
      <c r="U23" s="1061"/>
      <c r="V23" s="1061">
        <v>10816</v>
      </c>
      <c r="W23" s="1061"/>
      <c r="X23" s="1061"/>
      <c r="Y23" s="1061"/>
      <c r="Z23" s="1061"/>
      <c r="AA23" s="1061">
        <v>719</v>
      </c>
      <c r="AB23" s="1061"/>
      <c r="AC23" s="1061"/>
      <c r="AD23" s="1061"/>
      <c r="AE23" s="1068"/>
      <c r="AF23" s="1069">
        <v>541</v>
      </c>
      <c r="AG23" s="1061"/>
      <c r="AH23" s="1061"/>
      <c r="AI23" s="1061"/>
      <c r="AJ23" s="1070"/>
      <c r="AK23" s="1071"/>
      <c r="AL23" s="1072"/>
      <c r="AM23" s="1072"/>
      <c r="AN23" s="1072"/>
      <c r="AO23" s="1072"/>
      <c r="AP23" s="1061">
        <v>6915</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1919</v>
      </c>
      <c r="R28" s="1051"/>
      <c r="S28" s="1051"/>
      <c r="T28" s="1051"/>
      <c r="U28" s="1051"/>
      <c r="V28" s="1051">
        <v>1807</v>
      </c>
      <c r="W28" s="1051"/>
      <c r="X28" s="1051"/>
      <c r="Y28" s="1051"/>
      <c r="Z28" s="1051"/>
      <c r="AA28" s="1051">
        <v>112</v>
      </c>
      <c r="AB28" s="1051"/>
      <c r="AC28" s="1051"/>
      <c r="AD28" s="1051"/>
      <c r="AE28" s="1052"/>
      <c r="AF28" s="1053">
        <v>112</v>
      </c>
      <c r="AG28" s="1051"/>
      <c r="AH28" s="1051"/>
      <c r="AI28" s="1051"/>
      <c r="AJ28" s="1054"/>
      <c r="AK28" s="1042">
        <v>123</v>
      </c>
      <c r="AL28" s="1043"/>
      <c r="AM28" s="1043"/>
      <c r="AN28" s="1043"/>
      <c r="AO28" s="1043"/>
      <c r="AP28" s="1043" t="s">
        <v>576</v>
      </c>
      <c r="AQ28" s="1043"/>
      <c r="AR28" s="1043"/>
      <c r="AS28" s="1043"/>
      <c r="AT28" s="1043"/>
      <c r="AU28" s="1043" t="s">
        <v>576</v>
      </c>
      <c r="AV28" s="1043"/>
      <c r="AW28" s="1043"/>
      <c r="AX28" s="1043"/>
      <c r="AY28" s="1043"/>
      <c r="AZ28" s="1044" t="s">
        <v>576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260</v>
      </c>
      <c r="R29" s="1039"/>
      <c r="S29" s="1039"/>
      <c r="T29" s="1039"/>
      <c r="U29" s="1039"/>
      <c r="V29" s="1039">
        <v>260</v>
      </c>
      <c r="W29" s="1039"/>
      <c r="X29" s="1039"/>
      <c r="Y29" s="1039"/>
      <c r="Z29" s="1039"/>
      <c r="AA29" s="1039">
        <v>0</v>
      </c>
      <c r="AB29" s="1039"/>
      <c r="AC29" s="1039"/>
      <c r="AD29" s="1039"/>
      <c r="AE29" s="1040"/>
      <c r="AF29" s="1035">
        <v>0</v>
      </c>
      <c r="AG29" s="1036"/>
      <c r="AH29" s="1036"/>
      <c r="AI29" s="1036"/>
      <c r="AJ29" s="1037"/>
      <c r="AK29" s="980">
        <v>64</v>
      </c>
      <c r="AL29" s="971"/>
      <c r="AM29" s="971"/>
      <c r="AN29" s="971"/>
      <c r="AO29" s="971"/>
      <c r="AP29" s="971" t="s">
        <v>576</v>
      </c>
      <c r="AQ29" s="971"/>
      <c r="AR29" s="971"/>
      <c r="AS29" s="971"/>
      <c r="AT29" s="971"/>
      <c r="AU29" s="971" t="s">
        <v>576</v>
      </c>
      <c r="AV29" s="971"/>
      <c r="AW29" s="971"/>
      <c r="AX29" s="971"/>
      <c r="AY29" s="971"/>
      <c r="AZ29" s="1041" t="s">
        <v>576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2052</v>
      </c>
      <c r="R30" s="1039"/>
      <c r="S30" s="1039"/>
      <c r="T30" s="1039"/>
      <c r="U30" s="1039"/>
      <c r="V30" s="1039">
        <v>1908</v>
      </c>
      <c r="W30" s="1039"/>
      <c r="X30" s="1039"/>
      <c r="Y30" s="1039"/>
      <c r="Z30" s="1039"/>
      <c r="AA30" s="1039">
        <v>144</v>
      </c>
      <c r="AB30" s="1039"/>
      <c r="AC30" s="1039"/>
      <c r="AD30" s="1039"/>
      <c r="AE30" s="1040"/>
      <c r="AF30" s="1035">
        <v>144</v>
      </c>
      <c r="AG30" s="1036"/>
      <c r="AH30" s="1036"/>
      <c r="AI30" s="1036"/>
      <c r="AJ30" s="1037"/>
      <c r="AK30" s="980">
        <v>263</v>
      </c>
      <c r="AL30" s="971"/>
      <c r="AM30" s="971"/>
      <c r="AN30" s="971"/>
      <c r="AO30" s="971"/>
      <c r="AP30" s="971" t="s">
        <v>576</v>
      </c>
      <c r="AQ30" s="971"/>
      <c r="AR30" s="971"/>
      <c r="AS30" s="971"/>
      <c r="AT30" s="971"/>
      <c r="AU30" s="971" t="s">
        <v>576</v>
      </c>
      <c r="AV30" s="971"/>
      <c r="AW30" s="971"/>
      <c r="AX30" s="971"/>
      <c r="AY30" s="971"/>
      <c r="AZ30" s="1041" t="s">
        <v>576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610</v>
      </c>
      <c r="R31" s="1039"/>
      <c r="S31" s="1039"/>
      <c r="T31" s="1039"/>
      <c r="U31" s="1039"/>
      <c r="V31" s="1039">
        <v>607</v>
      </c>
      <c r="W31" s="1039"/>
      <c r="X31" s="1039"/>
      <c r="Y31" s="1039"/>
      <c r="Z31" s="1039"/>
      <c r="AA31" s="1039">
        <v>4</v>
      </c>
      <c r="AB31" s="1039"/>
      <c r="AC31" s="1039"/>
      <c r="AD31" s="1039"/>
      <c r="AE31" s="1040"/>
      <c r="AF31" s="1035">
        <v>4</v>
      </c>
      <c r="AG31" s="1036"/>
      <c r="AH31" s="1036"/>
      <c r="AI31" s="1036"/>
      <c r="AJ31" s="1037"/>
      <c r="AK31" s="980">
        <v>199</v>
      </c>
      <c r="AL31" s="971"/>
      <c r="AM31" s="971"/>
      <c r="AN31" s="971"/>
      <c r="AO31" s="971"/>
      <c r="AP31" s="971">
        <v>313</v>
      </c>
      <c r="AQ31" s="971"/>
      <c r="AR31" s="971"/>
      <c r="AS31" s="971"/>
      <c r="AT31" s="971"/>
      <c r="AU31" s="971" t="s">
        <v>595</v>
      </c>
      <c r="AV31" s="971"/>
      <c r="AW31" s="971"/>
      <c r="AX31" s="971"/>
      <c r="AY31" s="971"/>
      <c r="AZ31" s="1041" t="s">
        <v>576</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407</v>
      </c>
      <c r="C32" s="1031"/>
      <c r="D32" s="1031"/>
      <c r="E32" s="1031"/>
      <c r="F32" s="1031"/>
      <c r="G32" s="1031"/>
      <c r="H32" s="1031"/>
      <c r="I32" s="1031"/>
      <c r="J32" s="1031"/>
      <c r="K32" s="1031"/>
      <c r="L32" s="1031"/>
      <c r="M32" s="1031"/>
      <c r="N32" s="1031"/>
      <c r="O32" s="1031"/>
      <c r="P32" s="1032"/>
      <c r="Q32" s="1038">
        <v>88</v>
      </c>
      <c r="R32" s="1039"/>
      <c r="S32" s="1039"/>
      <c r="T32" s="1039"/>
      <c r="U32" s="1039"/>
      <c r="V32" s="1039">
        <v>92</v>
      </c>
      <c r="W32" s="1039"/>
      <c r="X32" s="1039"/>
      <c r="Y32" s="1039"/>
      <c r="Z32" s="1039"/>
      <c r="AA32" s="1039">
        <v>-5</v>
      </c>
      <c r="AB32" s="1039"/>
      <c r="AC32" s="1039"/>
      <c r="AD32" s="1039"/>
      <c r="AE32" s="1040"/>
      <c r="AF32" s="1035">
        <v>114</v>
      </c>
      <c r="AG32" s="1036"/>
      <c r="AH32" s="1036"/>
      <c r="AI32" s="1036"/>
      <c r="AJ32" s="1037"/>
      <c r="AK32" s="980">
        <v>8</v>
      </c>
      <c r="AL32" s="971"/>
      <c r="AM32" s="971"/>
      <c r="AN32" s="971"/>
      <c r="AO32" s="971"/>
      <c r="AP32" s="971" t="s">
        <v>576</v>
      </c>
      <c r="AQ32" s="971"/>
      <c r="AR32" s="971"/>
      <c r="AS32" s="971"/>
      <c r="AT32" s="971"/>
      <c r="AU32" s="971" t="s">
        <v>576</v>
      </c>
      <c r="AV32" s="971"/>
      <c r="AW32" s="971"/>
      <c r="AX32" s="971"/>
      <c r="AY32" s="971"/>
      <c r="AZ32" s="1041" t="s">
        <v>576</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409</v>
      </c>
      <c r="C33" s="1031"/>
      <c r="D33" s="1031"/>
      <c r="E33" s="1031"/>
      <c r="F33" s="1031"/>
      <c r="G33" s="1031"/>
      <c r="H33" s="1031"/>
      <c r="I33" s="1031"/>
      <c r="J33" s="1031"/>
      <c r="K33" s="1031"/>
      <c r="L33" s="1031"/>
      <c r="M33" s="1031"/>
      <c r="N33" s="1031"/>
      <c r="O33" s="1031"/>
      <c r="P33" s="1032"/>
      <c r="Q33" s="1038">
        <v>236</v>
      </c>
      <c r="R33" s="1039"/>
      <c r="S33" s="1039"/>
      <c r="T33" s="1039"/>
      <c r="U33" s="1039"/>
      <c r="V33" s="1039">
        <v>202</v>
      </c>
      <c r="W33" s="1039"/>
      <c r="X33" s="1039"/>
      <c r="Y33" s="1039"/>
      <c r="Z33" s="1039"/>
      <c r="AA33" s="1039">
        <v>34</v>
      </c>
      <c r="AB33" s="1039"/>
      <c r="AC33" s="1039"/>
      <c r="AD33" s="1039"/>
      <c r="AE33" s="1040"/>
      <c r="AF33" s="1035">
        <v>385</v>
      </c>
      <c r="AG33" s="1036"/>
      <c r="AH33" s="1036"/>
      <c r="AI33" s="1036"/>
      <c r="AJ33" s="1037"/>
      <c r="AK33" s="980">
        <v>5</v>
      </c>
      <c r="AL33" s="971"/>
      <c r="AM33" s="971"/>
      <c r="AN33" s="971"/>
      <c r="AO33" s="971"/>
      <c r="AP33" s="971">
        <v>207</v>
      </c>
      <c r="AQ33" s="971"/>
      <c r="AR33" s="971"/>
      <c r="AS33" s="971"/>
      <c r="AT33" s="971"/>
      <c r="AU33" s="971" t="s">
        <v>595</v>
      </c>
      <c r="AV33" s="971"/>
      <c r="AW33" s="971"/>
      <c r="AX33" s="971"/>
      <c r="AY33" s="971"/>
      <c r="AZ33" s="1041" t="s">
        <v>576</v>
      </c>
      <c r="BA33" s="1041"/>
      <c r="BB33" s="1041"/>
      <c r="BC33" s="1041"/>
      <c r="BD33" s="1041"/>
      <c r="BE33" s="972" t="s">
        <v>408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410</v>
      </c>
      <c r="C34" s="1031"/>
      <c r="D34" s="1031"/>
      <c r="E34" s="1031"/>
      <c r="F34" s="1031"/>
      <c r="G34" s="1031"/>
      <c r="H34" s="1031"/>
      <c r="I34" s="1031"/>
      <c r="J34" s="1031"/>
      <c r="K34" s="1031"/>
      <c r="L34" s="1031"/>
      <c r="M34" s="1031"/>
      <c r="N34" s="1031"/>
      <c r="O34" s="1031"/>
      <c r="P34" s="1032"/>
      <c r="Q34" s="1038">
        <v>114</v>
      </c>
      <c r="R34" s="1039"/>
      <c r="S34" s="1039"/>
      <c r="T34" s="1039"/>
      <c r="U34" s="1039"/>
      <c r="V34" s="1039">
        <v>108</v>
      </c>
      <c r="W34" s="1039"/>
      <c r="X34" s="1039"/>
      <c r="Y34" s="1039"/>
      <c r="Z34" s="1039"/>
      <c r="AA34" s="1039">
        <v>6</v>
      </c>
      <c r="AB34" s="1039"/>
      <c r="AC34" s="1039"/>
      <c r="AD34" s="1039"/>
      <c r="AE34" s="1040"/>
      <c r="AF34" s="1035">
        <v>233</v>
      </c>
      <c r="AG34" s="1036"/>
      <c r="AH34" s="1036"/>
      <c r="AI34" s="1036"/>
      <c r="AJ34" s="1037"/>
      <c r="AK34" s="980">
        <v>5</v>
      </c>
      <c r="AL34" s="971"/>
      <c r="AM34" s="971"/>
      <c r="AN34" s="971"/>
      <c r="AO34" s="971"/>
      <c r="AP34" s="971">
        <v>179</v>
      </c>
      <c r="AQ34" s="971"/>
      <c r="AR34" s="971"/>
      <c r="AS34" s="971"/>
      <c r="AT34" s="971"/>
      <c r="AU34" s="971">
        <v>75</v>
      </c>
      <c r="AV34" s="971"/>
      <c r="AW34" s="971"/>
      <c r="AX34" s="971"/>
      <c r="AY34" s="971"/>
      <c r="AZ34" s="1041" t="s">
        <v>576</v>
      </c>
      <c r="BA34" s="1041"/>
      <c r="BB34" s="1041"/>
      <c r="BC34" s="1041"/>
      <c r="BD34" s="1041"/>
      <c r="BE34" s="972" t="s">
        <v>408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411</v>
      </c>
      <c r="C35" s="1031"/>
      <c r="D35" s="1031"/>
      <c r="E35" s="1031"/>
      <c r="F35" s="1031"/>
      <c r="G35" s="1031"/>
      <c r="H35" s="1031"/>
      <c r="I35" s="1031"/>
      <c r="J35" s="1031"/>
      <c r="K35" s="1031"/>
      <c r="L35" s="1031"/>
      <c r="M35" s="1031"/>
      <c r="N35" s="1031"/>
      <c r="O35" s="1031"/>
      <c r="P35" s="1032"/>
      <c r="Q35" s="1038">
        <v>567</v>
      </c>
      <c r="R35" s="1039"/>
      <c r="S35" s="1039"/>
      <c r="T35" s="1039"/>
      <c r="U35" s="1039"/>
      <c r="V35" s="1039">
        <v>540</v>
      </c>
      <c r="W35" s="1039"/>
      <c r="X35" s="1039"/>
      <c r="Y35" s="1039"/>
      <c r="Z35" s="1039"/>
      <c r="AA35" s="1039">
        <v>27</v>
      </c>
      <c r="AB35" s="1039"/>
      <c r="AC35" s="1039"/>
      <c r="AD35" s="1039"/>
      <c r="AE35" s="1040"/>
      <c r="AF35" s="1035">
        <v>27</v>
      </c>
      <c r="AG35" s="1036"/>
      <c r="AH35" s="1036"/>
      <c r="AI35" s="1036"/>
      <c r="AJ35" s="1037"/>
      <c r="AK35" s="980">
        <v>287</v>
      </c>
      <c r="AL35" s="971"/>
      <c r="AM35" s="971"/>
      <c r="AN35" s="971"/>
      <c r="AO35" s="971"/>
      <c r="AP35" s="971">
        <v>3471</v>
      </c>
      <c r="AQ35" s="971"/>
      <c r="AR35" s="971"/>
      <c r="AS35" s="971"/>
      <c r="AT35" s="971"/>
      <c r="AU35" s="971">
        <v>2686</v>
      </c>
      <c r="AV35" s="971"/>
      <c r="AW35" s="971"/>
      <c r="AX35" s="971"/>
      <c r="AY35" s="971"/>
      <c r="AZ35" s="1041" t="s">
        <v>576</v>
      </c>
      <c r="BA35" s="1041"/>
      <c r="BB35" s="1041"/>
      <c r="BC35" s="1041"/>
      <c r="BD35" s="1041"/>
      <c r="BE35" s="972" t="s">
        <v>412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413</v>
      </c>
      <c r="C36" s="1031"/>
      <c r="D36" s="1031"/>
      <c r="E36" s="1031"/>
      <c r="F36" s="1031"/>
      <c r="G36" s="1031"/>
      <c r="H36" s="1031"/>
      <c r="I36" s="1031"/>
      <c r="J36" s="1031"/>
      <c r="K36" s="1031"/>
      <c r="L36" s="1031"/>
      <c r="M36" s="1031"/>
      <c r="N36" s="1031"/>
      <c r="O36" s="1031"/>
      <c r="P36" s="1032"/>
      <c r="Q36" s="1038">
        <v>341</v>
      </c>
      <c r="R36" s="1039"/>
      <c r="S36" s="1039"/>
      <c r="T36" s="1039"/>
      <c r="U36" s="1039"/>
      <c r="V36" s="1039">
        <v>328</v>
      </c>
      <c r="W36" s="1039"/>
      <c r="X36" s="1039"/>
      <c r="Y36" s="1039"/>
      <c r="Z36" s="1039"/>
      <c r="AA36" s="1039">
        <v>12</v>
      </c>
      <c r="AB36" s="1039"/>
      <c r="AC36" s="1039"/>
      <c r="AD36" s="1039"/>
      <c r="AE36" s="1040"/>
      <c r="AF36" s="1035">
        <v>8</v>
      </c>
      <c r="AG36" s="1036"/>
      <c r="AH36" s="1036"/>
      <c r="AI36" s="1036"/>
      <c r="AJ36" s="1037"/>
      <c r="AK36" s="980">
        <v>235</v>
      </c>
      <c r="AL36" s="971"/>
      <c r="AM36" s="971"/>
      <c r="AN36" s="971"/>
      <c r="AO36" s="971"/>
      <c r="AP36" s="971">
        <v>1604</v>
      </c>
      <c r="AQ36" s="971"/>
      <c r="AR36" s="971"/>
      <c r="AS36" s="971"/>
      <c r="AT36" s="971"/>
      <c r="AU36" s="971">
        <v>1518</v>
      </c>
      <c r="AV36" s="971"/>
      <c r="AW36" s="971"/>
      <c r="AX36" s="971"/>
      <c r="AY36" s="971"/>
      <c r="AZ36" s="1041" t="s">
        <v>576</v>
      </c>
      <c r="BA36" s="1041"/>
      <c r="BB36" s="1041"/>
      <c r="BC36" s="1041"/>
      <c r="BD36" s="1041"/>
      <c r="BE36" s="972" t="s">
        <v>412</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414</v>
      </c>
      <c r="C37" s="1031"/>
      <c r="D37" s="1031"/>
      <c r="E37" s="1031"/>
      <c r="F37" s="1031"/>
      <c r="G37" s="1031"/>
      <c r="H37" s="1031"/>
      <c r="I37" s="1031"/>
      <c r="J37" s="1031"/>
      <c r="K37" s="1031"/>
      <c r="L37" s="1031"/>
      <c r="M37" s="1031"/>
      <c r="N37" s="1031"/>
      <c r="O37" s="1031"/>
      <c r="P37" s="1032"/>
      <c r="Q37" s="1038">
        <v>72</v>
      </c>
      <c r="R37" s="1039"/>
      <c r="S37" s="1039"/>
      <c r="T37" s="1039"/>
      <c r="U37" s="1039"/>
      <c r="V37" s="1039">
        <v>67</v>
      </c>
      <c r="W37" s="1039"/>
      <c r="X37" s="1039"/>
      <c r="Y37" s="1039"/>
      <c r="Z37" s="1039"/>
      <c r="AA37" s="1039">
        <v>4</v>
      </c>
      <c r="AB37" s="1039"/>
      <c r="AC37" s="1039"/>
      <c r="AD37" s="1039"/>
      <c r="AE37" s="1040"/>
      <c r="AF37" s="1035">
        <v>4</v>
      </c>
      <c r="AG37" s="1036"/>
      <c r="AH37" s="1036"/>
      <c r="AI37" s="1036"/>
      <c r="AJ37" s="1037"/>
      <c r="AK37" s="980">
        <v>31</v>
      </c>
      <c r="AL37" s="971"/>
      <c r="AM37" s="971"/>
      <c r="AN37" s="971"/>
      <c r="AO37" s="971"/>
      <c r="AP37" s="971">
        <v>46</v>
      </c>
      <c r="AQ37" s="971"/>
      <c r="AR37" s="971"/>
      <c r="AS37" s="971"/>
      <c r="AT37" s="971"/>
      <c r="AU37" s="971">
        <v>38</v>
      </c>
      <c r="AV37" s="971"/>
      <c r="AW37" s="971"/>
      <c r="AX37" s="971"/>
      <c r="AY37" s="971"/>
      <c r="AZ37" s="1041" t="s">
        <v>576</v>
      </c>
      <c r="BA37" s="1041"/>
      <c r="BB37" s="1041"/>
      <c r="BC37" s="1041"/>
      <c r="BD37" s="1041"/>
      <c r="BE37" s="972" t="s">
        <v>412</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t="s">
        <v>415</v>
      </c>
      <c r="C38" s="1031"/>
      <c r="D38" s="1031"/>
      <c r="E38" s="1031"/>
      <c r="F38" s="1031"/>
      <c r="G38" s="1031"/>
      <c r="H38" s="1031"/>
      <c r="I38" s="1031"/>
      <c r="J38" s="1031"/>
      <c r="K38" s="1031"/>
      <c r="L38" s="1031"/>
      <c r="M38" s="1031"/>
      <c r="N38" s="1031"/>
      <c r="O38" s="1031"/>
      <c r="P38" s="1032"/>
      <c r="Q38" s="1038">
        <v>377</v>
      </c>
      <c r="R38" s="1039"/>
      <c r="S38" s="1039"/>
      <c r="T38" s="1039"/>
      <c r="U38" s="1039"/>
      <c r="V38" s="1039">
        <v>332</v>
      </c>
      <c r="W38" s="1039"/>
      <c r="X38" s="1039"/>
      <c r="Y38" s="1039"/>
      <c r="Z38" s="1039"/>
      <c r="AA38" s="1039">
        <v>45</v>
      </c>
      <c r="AB38" s="1039"/>
      <c r="AC38" s="1039"/>
      <c r="AD38" s="1039"/>
      <c r="AE38" s="1040"/>
      <c r="AF38" s="1035">
        <v>45</v>
      </c>
      <c r="AG38" s="1036"/>
      <c r="AH38" s="1036"/>
      <c r="AI38" s="1036"/>
      <c r="AJ38" s="1037"/>
      <c r="AK38" s="980">
        <v>0</v>
      </c>
      <c r="AL38" s="971"/>
      <c r="AM38" s="971"/>
      <c r="AN38" s="971"/>
      <c r="AO38" s="971"/>
      <c r="AP38" s="971" t="s">
        <v>576</v>
      </c>
      <c r="AQ38" s="971"/>
      <c r="AR38" s="971"/>
      <c r="AS38" s="971"/>
      <c r="AT38" s="971"/>
      <c r="AU38" s="971" t="s">
        <v>576</v>
      </c>
      <c r="AV38" s="971"/>
      <c r="AW38" s="971"/>
      <c r="AX38" s="971"/>
      <c r="AY38" s="971"/>
      <c r="AZ38" s="1041" t="s">
        <v>576</v>
      </c>
      <c r="BA38" s="1041"/>
      <c r="BB38" s="1041"/>
      <c r="BC38" s="1041"/>
      <c r="BD38" s="1041"/>
      <c r="BE38" s="972" t="s">
        <v>412</v>
      </c>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1076</v>
      </c>
      <c r="AG63" s="959"/>
      <c r="AH63" s="959"/>
      <c r="AI63" s="959"/>
      <c r="AJ63" s="1022"/>
      <c r="AK63" s="1023"/>
      <c r="AL63" s="963"/>
      <c r="AM63" s="963"/>
      <c r="AN63" s="963"/>
      <c r="AO63" s="963"/>
      <c r="AP63" s="959">
        <v>5820</v>
      </c>
      <c r="AQ63" s="959"/>
      <c r="AR63" s="959"/>
      <c r="AS63" s="959"/>
      <c r="AT63" s="959"/>
      <c r="AU63" s="959">
        <v>4317</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395</v>
      </c>
      <c r="R66" s="1002"/>
      <c r="S66" s="1002"/>
      <c r="T66" s="1002"/>
      <c r="U66" s="1003"/>
      <c r="V66" s="1001" t="s">
        <v>396</v>
      </c>
      <c r="W66" s="1002"/>
      <c r="X66" s="1002"/>
      <c r="Y66" s="1002"/>
      <c r="Z66" s="1003"/>
      <c r="AA66" s="1001" t="s">
        <v>397</v>
      </c>
      <c r="AB66" s="1002"/>
      <c r="AC66" s="1002"/>
      <c r="AD66" s="1002"/>
      <c r="AE66" s="1003"/>
      <c r="AF66" s="1007" t="s">
        <v>398</v>
      </c>
      <c r="AG66" s="1008"/>
      <c r="AH66" s="1008"/>
      <c r="AI66" s="1008"/>
      <c r="AJ66" s="1009"/>
      <c r="AK66" s="1001" t="s">
        <v>399</v>
      </c>
      <c r="AL66" s="996"/>
      <c r="AM66" s="996"/>
      <c r="AN66" s="996"/>
      <c r="AO66" s="997"/>
      <c r="AP66" s="1001" t="s">
        <v>421</v>
      </c>
      <c r="AQ66" s="1002"/>
      <c r="AR66" s="1002"/>
      <c r="AS66" s="1002"/>
      <c r="AT66" s="1003"/>
      <c r="AU66" s="1001" t="s">
        <v>422</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577</v>
      </c>
      <c r="C68" s="986"/>
      <c r="D68" s="986"/>
      <c r="E68" s="986"/>
      <c r="F68" s="986"/>
      <c r="G68" s="986"/>
      <c r="H68" s="986"/>
      <c r="I68" s="986"/>
      <c r="J68" s="986"/>
      <c r="K68" s="986"/>
      <c r="L68" s="986"/>
      <c r="M68" s="986"/>
      <c r="N68" s="986"/>
      <c r="O68" s="986"/>
      <c r="P68" s="987"/>
      <c r="Q68" s="988">
        <v>762</v>
      </c>
      <c r="R68" s="982"/>
      <c r="S68" s="982"/>
      <c r="T68" s="982"/>
      <c r="U68" s="982"/>
      <c r="V68" s="982">
        <v>729</v>
      </c>
      <c r="W68" s="982"/>
      <c r="X68" s="982"/>
      <c r="Y68" s="982"/>
      <c r="Z68" s="982"/>
      <c r="AA68" s="982">
        <v>32</v>
      </c>
      <c r="AB68" s="982"/>
      <c r="AC68" s="982"/>
      <c r="AD68" s="982"/>
      <c r="AE68" s="982"/>
      <c r="AF68" s="982">
        <v>32</v>
      </c>
      <c r="AG68" s="982"/>
      <c r="AH68" s="982"/>
      <c r="AI68" s="982"/>
      <c r="AJ68" s="982"/>
      <c r="AK68" s="982">
        <v>61</v>
      </c>
      <c r="AL68" s="982"/>
      <c r="AM68" s="982"/>
      <c r="AN68" s="982"/>
      <c r="AO68" s="982"/>
      <c r="AP68" s="982" t="s">
        <v>594</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578</v>
      </c>
      <c r="C69" s="975"/>
      <c r="D69" s="975"/>
      <c r="E69" s="975"/>
      <c r="F69" s="975"/>
      <c r="G69" s="975"/>
      <c r="H69" s="975"/>
      <c r="I69" s="975"/>
      <c r="J69" s="975"/>
      <c r="K69" s="975"/>
      <c r="L69" s="975"/>
      <c r="M69" s="975"/>
      <c r="N69" s="975"/>
      <c r="O69" s="975"/>
      <c r="P69" s="976"/>
      <c r="Q69" s="977">
        <v>1716</v>
      </c>
      <c r="R69" s="971"/>
      <c r="S69" s="971"/>
      <c r="T69" s="971"/>
      <c r="U69" s="971"/>
      <c r="V69" s="971">
        <v>1688</v>
      </c>
      <c r="W69" s="971"/>
      <c r="X69" s="971"/>
      <c r="Y69" s="971"/>
      <c r="Z69" s="971"/>
      <c r="AA69" s="971">
        <v>28</v>
      </c>
      <c r="AB69" s="971"/>
      <c r="AC69" s="971"/>
      <c r="AD69" s="971"/>
      <c r="AE69" s="971"/>
      <c r="AF69" s="971">
        <v>28</v>
      </c>
      <c r="AG69" s="971"/>
      <c r="AH69" s="971"/>
      <c r="AI69" s="971"/>
      <c r="AJ69" s="971"/>
      <c r="AK69" s="971">
        <v>84</v>
      </c>
      <c r="AL69" s="971"/>
      <c r="AM69" s="971"/>
      <c r="AN69" s="971"/>
      <c r="AO69" s="971"/>
      <c r="AP69" s="971">
        <v>1069</v>
      </c>
      <c r="AQ69" s="971"/>
      <c r="AR69" s="971"/>
      <c r="AS69" s="971"/>
      <c r="AT69" s="971"/>
      <c r="AU69" s="971">
        <v>207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579</v>
      </c>
      <c r="C70" s="975"/>
      <c r="D70" s="975"/>
      <c r="E70" s="975"/>
      <c r="F70" s="975"/>
      <c r="G70" s="975"/>
      <c r="H70" s="975"/>
      <c r="I70" s="975"/>
      <c r="J70" s="975"/>
      <c r="K70" s="975"/>
      <c r="L70" s="975"/>
      <c r="M70" s="975"/>
      <c r="N70" s="975"/>
      <c r="O70" s="975"/>
      <c r="P70" s="976"/>
      <c r="Q70" s="977">
        <v>59</v>
      </c>
      <c r="R70" s="971"/>
      <c r="S70" s="971"/>
      <c r="T70" s="971"/>
      <c r="U70" s="971"/>
      <c r="V70" s="971">
        <v>58</v>
      </c>
      <c r="W70" s="971"/>
      <c r="X70" s="971"/>
      <c r="Y70" s="971"/>
      <c r="Z70" s="971"/>
      <c r="AA70" s="971">
        <v>0</v>
      </c>
      <c r="AB70" s="971"/>
      <c r="AC70" s="971"/>
      <c r="AD70" s="971"/>
      <c r="AE70" s="971"/>
      <c r="AF70" s="971">
        <v>459</v>
      </c>
      <c r="AG70" s="971"/>
      <c r="AH70" s="971"/>
      <c r="AI70" s="971"/>
      <c r="AJ70" s="971"/>
      <c r="AK70" s="971">
        <v>58</v>
      </c>
      <c r="AL70" s="971"/>
      <c r="AM70" s="971"/>
      <c r="AN70" s="971"/>
      <c r="AO70" s="971"/>
      <c r="AP70" s="971" t="s">
        <v>576</v>
      </c>
      <c r="AQ70" s="971"/>
      <c r="AR70" s="971"/>
      <c r="AS70" s="971"/>
      <c r="AT70" s="971"/>
      <c r="AU70" s="971" t="s">
        <v>576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580</v>
      </c>
      <c r="C71" s="975"/>
      <c r="D71" s="975"/>
      <c r="E71" s="975"/>
      <c r="F71" s="975"/>
      <c r="G71" s="975"/>
      <c r="H71" s="975"/>
      <c r="I71" s="975"/>
      <c r="J71" s="975"/>
      <c r="K71" s="975"/>
      <c r="L71" s="975"/>
      <c r="M71" s="975"/>
      <c r="N71" s="975"/>
      <c r="O71" s="975"/>
      <c r="P71" s="976"/>
      <c r="Q71" s="977">
        <v>91</v>
      </c>
      <c r="R71" s="971"/>
      <c r="S71" s="971"/>
      <c r="T71" s="971"/>
      <c r="U71" s="971"/>
      <c r="V71" s="971">
        <v>85</v>
      </c>
      <c r="W71" s="971"/>
      <c r="X71" s="971"/>
      <c r="Y71" s="971"/>
      <c r="Z71" s="971"/>
      <c r="AA71" s="971">
        <v>5</v>
      </c>
      <c r="AB71" s="971"/>
      <c r="AC71" s="971"/>
      <c r="AD71" s="971"/>
      <c r="AE71" s="971"/>
      <c r="AF71" s="971">
        <v>5</v>
      </c>
      <c r="AG71" s="971"/>
      <c r="AH71" s="971"/>
      <c r="AI71" s="971"/>
      <c r="AJ71" s="971"/>
      <c r="AK71" s="971">
        <v>5</v>
      </c>
      <c r="AL71" s="971"/>
      <c r="AM71" s="971"/>
      <c r="AN71" s="971"/>
      <c r="AO71" s="971"/>
      <c r="AP71" s="971" t="s">
        <v>576</v>
      </c>
      <c r="AQ71" s="971"/>
      <c r="AR71" s="971"/>
      <c r="AS71" s="971"/>
      <c r="AT71" s="971"/>
      <c r="AU71" s="971" t="s">
        <v>576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581</v>
      </c>
      <c r="C72" s="975"/>
      <c r="D72" s="975"/>
      <c r="E72" s="975"/>
      <c r="F72" s="975"/>
      <c r="G72" s="975"/>
      <c r="H72" s="975"/>
      <c r="I72" s="975"/>
      <c r="J72" s="975"/>
      <c r="K72" s="975"/>
      <c r="L72" s="975"/>
      <c r="M72" s="975"/>
      <c r="N72" s="975"/>
      <c r="O72" s="975"/>
      <c r="P72" s="976"/>
      <c r="Q72" s="977">
        <v>258426</v>
      </c>
      <c r="R72" s="971"/>
      <c r="S72" s="971"/>
      <c r="T72" s="971"/>
      <c r="U72" s="971"/>
      <c r="V72" s="971">
        <v>253681</v>
      </c>
      <c r="W72" s="971"/>
      <c r="X72" s="971"/>
      <c r="Y72" s="971"/>
      <c r="Z72" s="971"/>
      <c r="AA72" s="971">
        <v>4745</v>
      </c>
      <c r="AB72" s="971"/>
      <c r="AC72" s="971"/>
      <c r="AD72" s="971"/>
      <c r="AE72" s="971"/>
      <c r="AF72" s="971">
        <v>4745</v>
      </c>
      <c r="AG72" s="971"/>
      <c r="AH72" s="971"/>
      <c r="AI72" s="971"/>
      <c r="AJ72" s="971"/>
      <c r="AK72" s="971">
        <v>1906</v>
      </c>
      <c r="AL72" s="971"/>
      <c r="AM72" s="971"/>
      <c r="AN72" s="971"/>
      <c r="AO72" s="971"/>
      <c r="AP72" s="971" t="s">
        <v>576</v>
      </c>
      <c r="AQ72" s="971"/>
      <c r="AR72" s="971"/>
      <c r="AS72" s="971"/>
      <c r="AT72" s="971"/>
      <c r="AU72" s="971" t="s">
        <v>576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597</v>
      </c>
      <c r="C73" s="975"/>
      <c r="D73" s="975"/>
      <c r="E73" s="975"/>
      <c r="F73" s="975"/>
      <c r="G73" s="975"/>
      <c r="H73" s="975"/>
      <c r="I73" s="975"/>
      <c r="J73" s="975"/>
      <c r="K73" s="975"/>
      <c r="L73" s="975"/>
      <c r="M73" s="975"/>
      <c r="N73" s="975"/>
      <c r="O73" s="975"/>
      <c r="P73" s="976"/>
      <c r="Q73" s="977">
        <v>4298</v>
      </c>
      <c r="R73" s="971"/>
      <c r="S73" s="971"/>
      <c r="T73" s="971"/>
      <c r="U73" s="971"/>
      <c r="V73" s="971">
        <v>3690</v>
      </c>
      <c r="W73" s="971"/>
      <c r="X73" s="971"/>
      <c r="Y73" s="971"/>
      <c r="Z73" s="971"/>
      <c r="AA73" s="971">
        <v>609</v>
      </c>
      <c r="AB73" s="971"/>
      <c r="AC73" s="971"/>
      <c r="AD73" s="971"/>
      <c r="AE73" s="971"/>
      <c r="AF73" s="971">
        <v>609</v>
      </c>
      <c r="AG73" s="971"/>
      <c r="AH73" s="971"/>
      <c r="AI73" s="971"/>
      <c r="AJ73" s="971"/>
      <c r="AK73" s="971">
        <v>6</v>
      </c>
      <c r="AL73" s="971"/>
      <c r="AM73" s="971"/>
      <c r="AN73" s="971"/>
      <c r="AO73" s="971"/>
      <c r="AP73" s="971" t="s">
        <v>576</v>
      </c>
      <c r="AQ73" s="971"/>
      <c r="AR73" s="971"/>
      <c r="AS73" s="971"/>
      <c r="AT73" s="971"/>
      <c r="AU73" s="971" t="s">
        <v>576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582</v>
      </c>
      <c r="C74" s="975"/>
      <c r="D74" s="975"/>
      <c r="E74" s="975"/>
      <c r="F74" s="975"/>
      <c r="G74" s="975"/>
      <c r="H74" s="975"/>
      <c r="I74" s="975"/>
      <c r="J74" s="975"/>
      <c r="K74" s="975"/>
      <c r="L74" s="975"/>
      <c r="M74" s="975"/>
      <c r="N74" s="975"/>
      <c r="O74" s="975"/>
      <c r="P74" s="976"/>
      <c r="Q74" s="977">
        <v>159</v>
      </c>
      <c r="R74" s="971"/>
      <c r="S74" s="971"/>
      <c r="T74" s="971"/>
      <c r="U74" s="971"/>
      <c r="V74" s="971">
        <v>134</v>
      </c>
      <c r="W74" s="971"/>
      <c r="X74" s="971"/>
      <c r="Y74" s="971"/>
      <c r="Z74" s="971"/>
      <c r="AA74" s="971">
        <v>24</v>
      </c>
      <c r="AB74" s="971"/>
      <c r="AC74" s="971"/>
      <c r="AD74" s="971"/>
      <c r="AE74" s="971"/>
      <c r="AF74" s="971">
        <v>24</v>
      </c>
      <c r="AG74" s="971"/>
      <c r="AH74" s="971"/>
      <c r="AI74" s="971"/>
      <c r="AJ74" s="971"/>
      <c r="AK74" s="971">
        <v>9</v>
      </c>
      <c r="AL74" s="971"/>
      <c r="AM74" s="971"/>
      <c r="AN74" s="971"/>
      <c r="AO74" s="971"/>
      <c r="AP74" s="971" t="s">
        <v>576</v>
      </c>
      <c r="AQ74" s="971"/>
      <c r="AR74" s="971"/>
      <c r="AS74" s="971"/>
      <c r="AT74" s="971"/>
      <c r="AU74" s="971" t="s">
        <v>576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583</v>
      </c>
      <c r="C75" s="975"/>
      <c r="D75" s="975"/>
      <c r="E75" s="975"/>
      <c r="F75" s="975"/>
      <c r="G75" s="975"/>
      <c r="H75" s="975"/>
      <c r="I75" s="975"/>
      <c r="J75" s="975"/>
      <c r="K75" s="975"/>
      <c r="L75" s="975"/>
      <c r="M75" s="975"/>
      <c r="N75" s="975"/>
      <c r="O75" s="975"/>
      <c r="P75" s="976"/>
      <c r="Q75" s="978">
        <v>1</v>
      </c>
      <c r="R75" s="979"/>
      <c r="S75" s="979"/>
      <c r="T75" s="979"/>
      <c r="U75" s="980"/>
      <c r="V75" s="981">
        <v>1</v>
      </c>
      <c r="W75" s="979"/>
      <c r="X75" s="979"/>
      <c r="Y75" s="979"/>
      <c r="Z75" s="980"/>
      <c r="AA75" s="981">
        <v>0</v>
      </c>
      <c r="AB75" s="979"/>
      <c r="AC75" s="979"/>
      <c r="AD75" s="979"/>
      <c r="AE75" s="980"/>
      <c r="AF75" s="981">
        <v>0</v>
      </c>
      <c r="AG75" s="979"/>
      <c r="AH75" s="979"/>
      <c r="AI75" s="979"/>
      <c r="AJ75" s="980"/>
      <c r="AK75" s="981" t="s">
        <v>576</v>
      </c>
      <c r="AL75" s="979"/>
      <c r="AM75" s="979"/>
      <c r="AN75" s="979"/>
      <c r="AO75" s="980"/>
      <c r="AP75" s="981" t="s">
        <v>576</v>
      </c>
      <c r="AQ75" s="979"/>
      <c r="AR75" s="979"/>
      <c r="AS75" s="979"/>
      <c r="AT75" s="980"/>
      <c r="AU75" s="981" t="s">
        <v>576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584</v>
      </c>
      <c r="C76" s="975"/>
      <c r="D76" s="975"/>
      <c r="E76" s="975"/>
      <c r="F76" s="975"/>
      <c r="G76" s="975"/>
      <c r="H76" s="975"/>
      <c r="I76" s="975"/>
      <c r="J76" s="975"/>
      <c r="K76" s="975"/>
      <c r="L76" s="975"/>
      <c r="M76" s="975"/>
      <c r="N76" s="975"/>
      <c r="O76" s="975"/>
      <c r="P76" s="976"/>
      <c r="Q76" s="978">
        <v>445</v>
      </c>
      <c r="R76" s="979"/>
      <c r="S76" s="979"/>
      <c r="T76" s="979"/>
      <c r="U76" s="980"/>
      <c r="V76" s="981">
        <v>392</v>
      </c>
      <c r="W76" s="979"/>
      <c r="X76" s="979"/>
      <c r="Y76" s="979"/>
      <c r="Z76" s="980"/>
      <c r="AA76" s="981">
        <v>54</v>
      </c>
      <c r="AB76" s="979"/>
      <c r="AC76" s="979"/>
      <c r="AD76" s="979"/>
      <c r="AE76" s="980"/>
      <c r="AF76" s="981">
        <v>245</v>
      </c>
      <c r="AG76" s="979"/>
      <c r="AH76" s="979"/>
      <c r="AI76" s="979"/>
      <c r="AJ76" s="980"/>
      <c r="AK76" s="981">
        <v>270</v>
      </c>
      <c r="AL76" s="979"/>
      <c r="AM76" s="979"/>
      <c r="AN76" s="979"/>
      <c r="AO76" s="980"/>
      <c r="AP76" s="981">
        <v>1714</v>
      </c>
      <c r="AQ76" s="979"/>
      <c r="AR76" s="979"/>
      <c r="AS76" s="979"/>
      <c r="AT76" s="980"/>
      <c r="AU76" s="981">
        <v>147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585</v>
      </c>
      <c r="C77" s="975"/>
      <c r="D77" s="975"/>
      <c r="E77" s="975"/>
      <c r="F77" s="975"/>
      <c r="G77" s="975"/>
      <c r="H77" s="975"/>
      <c r="I77" s="975"/>
      <c r="J77" s="975"/>
      <c r="K77" s="975"/>
      <c r="L77" s="975"/>
      <c r="M77" s="975"/>
      <c r="N77" s="975"/>
      <c r="O77" s="975"/>
      <c r="P77" s="976"/>
      <c r="Q77" s="978">
        <v>531</v>
      </c>
      <c r="R77" s="979"/>
      <c r="S77" s="979"/>
      <c r="T77" s="979"/>
      <c r="U77" s="980"/>
      <c r="V77" s="981">
        <v>498</v>
      </c>
      <c r="W77" s="979"/>
      <c r="X77" s="979"/>
      <c r="Y77" s="979"/>
      <c r="Z77" s="980"/>
      <c r="AA77" s="981">
        <v>33</v>
      </c>
      <c r="AB77" s="979"/>
      <c r="AC77" s="979"/>
      <c r="AD77" s="979"/>
      <c r="AE77" s="980"/>
      <c r="AF77" s="981">
        <v>33</v>
      </c>
      <c r="AG77" s="979"/>
      <c r="AH77" s="979"/>
      <c r="AI77" s="979"/>
      <c r="AJ77" s="980"/>
      <c r="AK77" s="981">
        <v>16</v>
      </c>
      <c r="AL77" s="979"/>
      <c r="AM77" s="979"/>
      <c r="AN77" s="979"/>
      <c r="AO77" s="980"/>
      <c r="AP77" s="981">
        <v>47</v>
      </c>
      <c r="AQ77" s="979"/>
      <c r="AR77" s="979"/>
      <c r="AS77" s="979"/>
      <c r="AT77" s="980"/>
      <c r="AU77" s="981">
        <v>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586</v>
      </c>
      <c r="C78" s="975"/>
      <c r="D78" s="975"/>
      <c r="E78" s="975"/>
      <c r="F78" s="975"/>
      <c r="G78" s="975"/>
      <c r="H78" s="975"/>
      <c r="I78" s="975"/>
      <c r="J78" s="975"/>
      <c r="K78" s="975"/>
      <c r="L78" s="975"/>
      <c r="M78" s="975"/>
      <c r="N78" s="975"/>
      <c r="O78" s="975"/>
      <c r="P78" s="976"/>
      <c r="Q78" s="977">
        <v>22</v>
      </c>
      <c r="R78" s="971"/>
      <c r="S78" s="971"/>
      <c r="T78" s="971"/>
      <c r="U78" s="971"/>
      <c r="V78" s="971">
        <v>13</v>
      </c>
      <c r="W78" s="971"/>
      <c r="X78" s="971"/>
      <c r="Y78" s="971"/>
      <c r="Z78" s="971"/>
      <c r="AA78" s="971">
        <v>9</v>
      </c>
      <c r="AB78" s="971"/>
      <c r="AC78" s="971"/>
      <c r="AD78" s="971"/>
      <c r="AE78" s="971"/>
      <c r="AF78" s="971">
        <v>9</v>
      </c>
      <c r="AG78" s="971"/>
      <c r="AH78" s="971"/>
      <c r="AI78" s="971"/>
      <c r="AJ78" s="971"/>
      <c r="AK78" s="971" t="s">
        <v>595</v>
      </c>
      <c r="AL78" s="971"/>
      <c r="AM78" s="971"/>
      <c r="AN78" s="971"/>
      <c r="AO78" s="971"/>
      <c r="AP78" s="971" t="s">
        <v>576</v>
      </c>
      <c r="AQ78" s="971"/>
      <c r="AR78" s="971"/>
      <c r="AS78" s="971"/>
      <c r="AT78" s="971"/>
      <c r="AU78" s="971" t="s">
        <v>576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6192</v>
      </c>
      <c r="AG88" s="959"/>
      <c r="AH88" s="959"/>
      <c r="AI88" s="959"/>
      <c r="AJ88" s="959"/>
      <c r="AK88" s="963"/>
      <c r="AL88" s="963"/>
      <c r="AM88" s="963"/>
      <c r="AN88" s="963"/>
      <c r="AO88" s="963"/>
      <c r="AP88" s="959">
        <v>2830</v>
      </c>
      <c r="AQ88" s="959"/>
      <c r="AR88" s="959"/>
      <c r="AS88" s="959"/>
      <c r="AT88" s="959"/>
      <c r="AU88" s="959">
        <v>356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v>
      </c>
      <c r="CS102" s="953"/>
      <c r="CT102" s="953"/>
      <c r="CU102" s="953"/>
      <c r="CV102" s="954"/>
      <c r="CW102" s="952" t="s">
        <v>596</v>
      </c>
      <c r="CX102" s="953"/>
      <c r="CY102" s="953"/>
      <c r="CZ102" s="953"/>
      <c r="DA102" s="954"/>
      <c r="DB102" s="952" t="s">
        <v>596</v>
      </c>
      <c r="DC102" s="953"/>
      <c r="DD102" s="953"/>
      <c r="DE102" s="953"/>
      <c r="DF102" s="954"/>
      <c r="DG102" s="952" t="s">
        <v>596</v>
      </c>
      <c r="DH102" s="953"/>
      <c r="DI102" s="953"/>
      <c r="DJ102" s="953"/>
      <c r="DK102" s="954"/>
      <c r="DL102" s="952" t="s">
        <v>596</v>
      </c>
      <c r="DM102" s="953"/>
      <c r="DN102" s="953"/>
      <c r="DO102" s="953"/>
      <c r="DP102" s="954"/>
      <c r="DQ102" s="952" t="s">
        <v>596</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307</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307</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307</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1059635</v>
      </c>
      <c r="AB110" s="889"/>
      <c r="AC110" s="889"/>
      <c r="AD110" s="889"/>
      <c r="AE110" s="890"/>
      <c r="AF110" s="891">
        <v>1155614</v>
      </c>
      <c r="AG110" s="889"/>
      <c r="AH110" s="889"/>
      <c r="AI110" s="889"/>
      <c r="AJ110" s="890"/>
      <c r="AK110" s="891">
        <v>1178634</v>
      </c>
      <c r="AL110" s="889"/>
      <c r="AM110" s="889"/>
      <c r="AN110" s="889"/>
      <c r="AO110" s="890"/>
      <c r="AP110" s="892">
        <v>21</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7783323</v>
      </c>
      <c r="BR110" s="842"/>
      <c r="BS110" s="842"/>
      <c r="BT110" s="842"/>
      <c r="BU110" s="842"/>
      <c r="BV110" s="842">
        <v>7401263</v>
      </c>
      <c r="BW110" s="842"/>
      <c r="BX110" s="842"/>
      <c r="BY110" s="842"/>
      <c r="BZ110" s="842"/>
      <c r="CA110" s="842">
        <v>6915117</v>
      </c>
      <c r="CB110" s="842"/>
      <c r="CC110" s="842"/>
      <c r="CD110" s="842"/>
      <c r="CE110" s="842"/>
      <c r="CF110" s="866">
        <v>123.3</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130</v>
      </c>
      <c r="DM110" s="842"/>
      <c r="DN110" s="842"/>
      <c r="DO110" s="842"/>
      <c r="DP110" s="842"/>
      <c r="DQ110" s="842" t="s">
        <v>130</v>
      </c>
      <c r="DR110" s="842"/>
      <c r="DS110" s="842"/>
      <c r="DT110" s="842"/>
      <c r="DU110" s="842"/>
      <c r="DV110" s="843" t="s">
        <v>418</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440</v>
      </c>
      <c r="AG111" s="919"/>
      <c r="AH111" s="919"/>
      <c r="AI111" s="919"/>
      <c r="AJ111" s="920"/>
      <c r="AK111" s="921" t="s">
        <v>440</v>
      </c>
      <c r="AL111" s="919"/>
      <c r="AM111" s="919"/>
      <c r="AN111" s="919"/>
      <c r="AO111" s="920"/>
      <c r="AP111" s="922" t="s">
        <v>440</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v>1308</v>
      </c>
      <c r="BR111" s="817"/>
      <c r="BS111" s="817"/>
      <c r="BT111" s="817"/>
      <c r="BU111" s="817"/>
      <c r="BV111" s="817">
        <v>1046</v>
      </c>
      <c r="BW111" s="817"/>
      <c r="BX111" s="817"/>
      <c r="BY111" s="817"/>
      <c r="BZ111" s="817"/>
      <c r="CA111" s="817">
        <v>785</v>
      </c>
      <c r="CB111" s="817"/>
      <c r="CC111" s="817"/>
      <c r="CD111" s="817"/>
      <c r="CE111" s="817"/>
      <c r="CF111" s="875">
        <v>0</v>
      </c>
      <c r="CG111" s="876"/>
      <c r="CH111" s="876"/>
      <c r="CI111" s="876"/>
      <c r="CJ111" s="876"/>
      <c r="CK111" s="927"/>
      <c r="CL111" s="821"/>
      <c r="CM111" s="815"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5224888</v>
      </c>
      <c r="BR112" s="817"/>
      <c r="BS112" s="817"/>
      <c r="BT112" s="817"/>
      <c r="BU112" s="817"/>
      <c r="BV112" s="817">
        <v>4892679</v>
      </c>
      <c r="BW112" s="817"/>
      <c r="BX112" s="817"/>
      <c r="BY112" s="817"/>
      <c r="BZ112" s="817"/>
      <c r="CA112" s="817">
        <v>4317029</v>
      </c>
      <c r="CB112" s="817"/>
      <c r="CC112" s="817"/>
      <c r="CD112" s="817"/>
      <c r="CE112" s="817"/>
      <c r="CF112" s="875">
        <v>77</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469909</v>
      </c>
      <c r="AB113" s="919"/>
      <c r="AC113" s="919"/>
      <c r="AD113" s="919"/>
      <c r="AE113" s="920"/>
      <c r="AF113" s="921">
        <v>482872</v>
      </c>
      <c r="AG113" s="919"/>
      <c r="AH113" s="919"/>
      <c r="AI113" s="919"/>
      <c r="AJ113" s="920"/>
      <c r="AK113" s="921">
        <v>494590</v>
      </c>
      <c r="AL113" s="919"/>
      <c r="AM113" s="919"/>
      <c r="AN113" s="919"/>
      <c r="AO113" s="920"/>
      <c r="AP113" s="922">
        <v>8.8000000000000007</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562143</v>
      </c>
      <c r="BR113" s="817"/>
      <c r="BS113" s="817"/>
      <c r="BT113" s="817"/>
      <c r="BU113" s="817"/>
      <c r="BV113" s="817">
        <v>469526</v>
      </c>
      <c r="BW113" s="817"/>
      <c r="BX113" s="817"/>
      <c r="BY113" s="817"/>
      <c r="BZ113" s="817"/>
      <c r="CA113" s="817">
        <v>356124</v>
      </c>
      <c r="CB113" s="817"/>
      <c r="CC113" s="817"/>
      <c r="CD113" s="817"/>
      <c r="CE113" s="817"/>
      <c r="CF113" s="875">
        <v>6.3</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100067</v>
      </c>
      <c r="AB114" s="780"/>
      <c r="AC114" s="780"/>
      <c r="AD114" s="780"/>
      <c r="AE114" s="781"/>
      <c r="AF114" s="782">
        <v>110354</v>
      </c>
      <c r="AG114" s="780"/>
      <c r="AH114" s="780"/>
      <c r="AI114" s="780"/>
      <c r="AJ114" s="781"/>
      <c r="AK114" s="782">
        <v>105045</v>
      </c>
      <c r="AL114" s="780"/>
      <c r="AM114" s="780"/>
      <c r="AN114" s="780"/>
      <c r="AO114" s="781"/>
      <c r="AP114" s="824">
        <v>1.9</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2502144</v>
      </c>
      <c r="BR114" s="817"/>
      <c r="BS114" s="817"/>
      <c r="BT114" s="817"/>
      <c r="BU114" s="817"/>
      <c r="BV114" s="817">
        <v>2551847</v>
      </c>
      <c r="BW114" s="817"/>
      <c r="BX114" s="817"/>
      <c r="BY114" s="817"/>
      <c r="BZ114" s="817"/>
      <c r="CA114" s="817">
        <v>2449714</v>
      </c>
      <c r="CB114" s="817"/>
      <c r="CC114" s="817"/>
      <c r="CD114" s="817"/>
      <c r="CE114" s="817"/>
      <c r="CF114" s="875">
        <v>43.7</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278</v>
      </c>
      <c r="AB115" s="919"/>
      <c r="AC115" s="919"/>
      <c r="AD115" s="919"/>
      <c r="AE115" s="920"/>
      <c r="AF115" s="921">
        <v>275</v>
      </c>
      <c r="AG115" s="919"/>
      <c r="AH115" s="919"/>
      <c r="AI115" s="919"/>
      <c r="AJ115" s="920"/>
      <c r="AK115" s="921">
        <v>272</v>
      </c>
      <c r="AL115" s="919"/>
      <c r="AM115" s="919"/>
      <c r="AN115" s="919"/>
      <c r="AO115" s="920"/>
      <c r="AP115" s="922">
        <v>0</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1308</v>
      </c>
      <c r="DH116" s="780"/>
      <c r="DI116" s="780"/>
      <c r="DJ116" s="780"/>
      <c r="DK116" s="781"/>
      <c r="DL116" s="782">
        <v>1046</v>
      </c>
      <c r="DM116" s="780"/>
      <c r="DN116" s="780"/>
      <c r="DO116" s="780"/>
      <c r="DP116" s="781"/>
      <c r="DQ116" s="782">
        <v>785</v>
      </c>
      <c r="DR116" s="780"/>
      <c r="DS116" s="780"/>
      <c r="DT116" s="780"/>
      <c r="DU116" s="781"/>
      <c r="DV116" s="824">
        <v>0</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1629889</v>
      </c>
      <c r="AB117" s="903"/>
      <c r="AC117" s="903"/>
      <c r="AD117" s="903"/>
      <c r="AE117" s="904"/>
      <c r="AF117" s="905">
        <v>1749115</v>
      </c>
      <c r="AG117" s="903"/>
      <c r="AH117" s="903"/>
      <c r="AI117" s="903"/>
      <c r="AJ117" s="904"/>
      <c r="AK117" s="905">
        <v>1778541</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307</v>
      </c>
      <c r="AL118" s="896"/>
      <c r="AM118" s="896"/>
      <c r="AN118" s="896"/>
      <c r="AO118" s="897"/>
      <c r="AP118" s="899" t="s">
        <v>434</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465</v>
      </c>
      <c r="BP119" s="878"/>
      <c r="BQ119" s="879">
        <v>16073806</v>
      </c>
      <c r="BR119" s="845"/>
      <c r="BS119" s="845"/>
      <c r="BT119" s="845"/>
      <c r="BU119" s="845"/>
      <c r="BV119" s="845">
        <v>15316361</v>
      </c>
      <c r="BW119" s="845"/>
      <c r="BX119" s="845"/>
      <c r="BY119" s="845"/>
      <c r="BZ119" s="845"/>
      <c r="CA119" s="845">
        <v>14038769</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2">
      <c r="A120" s="820"/>
      <c r="B120" s="821"/>
      <c r="C120" s="815"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10360854</v>
      </c>
      <c r="BR120" s="842"/>
      <c r="BS120" s="842"/>
      <c r="BT120" s="842"/>
      <c r="BU120" s="842"/>
      <c r="BV120" s="842">
        <v>11067144</v>
      </c>
      <c r="BW120" s="842"/>
      <c r="BX120" s="842"/>
      <c r="BY120" s="842"/>
      <c r="BZ120" s="842"/>
      <c r="CA120" s="842">
        <v>11136397</v>
      </c>
      <c r="CB120" s="842"/>
      <c r="CC120" s="842"/>
      <c r="CD120" s="842"/>
      <c r="CE120" s="842"/>
      <c r="CF120" s="866">
        <v>198.5</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3096827</v>
      </c>
      <c r="DH120" s="842"/>
      <c r="DI120" s="842"/>
      <c r="DJ120" s="842"/>
      <c r="DK120" s="842"/>
      <c r="DL120" s="842">
        <v>2976228</v>
      </c>
      <c r="DM120" s="842"/>
      <c r="DN120" s="842"/>
      <c r="DO120" s="842"/>
      <c r="DP120" s="842"/>
      <c r="DQ120" s="842">
        <v>2686312</v>
      </c>
      <c r="DR120" s="842"/>
      <c r="DS120" s="842"/>
      <c r="DT120" s="842"/>
      <c r="DU120" s="842"/>
      <c r="DV120" s="843">
        <v>47.9</v>
      </c>
      <c r="DW120" s="843"/>
      <c r="DX120" s="843"/>
      <c r="DY120" s="843"/>
      <c r="DZ120" s="844"/>
    </row>
    <row r="121" spans="1:130" s="230"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325858</v>
      </c>
      <c r="BR121" s="817"/>
      <c r="BS121" s="817"/>
      <c r="BT121" s="817"/>
      <c r="BU121" s="817"/>
      <c r="BV121" s="817">
        <v>293141</v>
      </c>
      <c r="BW121" s="817"/>
      <c r="BX121" s="817"/>
      <c r="BY121" s="817"/>
      <c r="BZ121" s="817"/>
      <c r="CA121" s="817">
        <v>259891</v>
      </c>
      <c r="CB121" s="817"/>
      <c r="CC121" s="817"/>
      <c r="CD121" s="817"/>
      <c r="CE121" s="817"/>
      <c r="CF121" s="875">
        <v>4.5999999999999996</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1941575</v>
      </c>
      <c r="DH121" s="817"/>
      <c r="DI121" s="817"/>
      <c r="DJ121" s="817"/>
      <c r="DK121" s="817"/>
      <c r="DL121" s="817">
        <v>1778987</v>
      </c>
      <c r="DM121" s="817"/>
      <c r="DN121" s="817"/>
      <c r="DO121" s="817"/>
      <c r="DP121" s="817"/>
      <c r="DQ121" s="817">
        <v>1517528</v>
      </c>
      <c r="DR121" s="817"/>
      <c r="DS121" s="817"/>
      <c r="DT121" s="817"/>
      <c r="DU121" s="817"/>
      <c r="DV121" s="794">
        <v>27.1</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10417796</v>
      </c>
      <c r="BR122" s="845"/>
      <c r="BS122" s="845"/>
      <c r="BT122" s="845"/>
      <c r="BU122" s="845"/>
      <c r="BV122" s="845">
        <v>9697251</v>
      </c>
      <c r="BW122" s="845"/>
      <c r="BX122" s="845"/>
      <c r="BY122" s="845"/>
      <c r="BZ122" s="845"/>
      <c r="CA122" s="845">
        <v>8825668</v>
      </c>
      <c r="CB122" s="845"/>
      <c r="CC122" s="845"/>
      <c r="CD122" s="845"/>
      <c r="CE122" s="845"/>
      <c r="CF122" s="846">
        <v>157.30000000000001</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v>112587</v>
      </c>
      <c r="DH122" s="817"/>
      <c r="DI122" s="817"/>
      <c r="DJ122" s="817"/>
      <c r="DK122" s="817"/>
      <c r="DL122" s="817">
        <v>73767</v>
      </c>
      <c r="DM122" s="817"/>
      <c r="DN122" s="817"/>
      <c r="DO122" s="817"/>
      <c r="DP122" s="817"/>
      <c r="DQ122" s="817">
        <v>75113</v>
      </c>
      <c r="DR122" s="817"/>
      <c r="DS122" s="817"/>
      <c r="DT122" s="817"/>
      <c r="DU122" s="817"/>
      <c r="DV122" s="794">
        <v>1.3</v>
      </c>
      <c r="DW122" s="794"/>
      <c r="DX122" s="794"/>
      <c r="DY122" s="794"/>
      <c r="DZ122" s="795"/>
    </row>
    <row r="123" spans="1:130" s="230"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278</v>
      </c>
      <c r="AB123" s="780"/>
      <c r="AC123" s="780"/>
      <c r="AD123" s="780"/>
      <c r="AE123" s="781"/>
      <c r="AF123" s="782">
        <v>275</v>
      </c>
      <c r="AG123" s="780"/>
      <c r="AH123" s="780"/>
      <c r="AI123" s="780"/>
      <c r="AJ123" s="781"/>
      <c r="AK123" s="782">
        <v>272</v>
      </c>
      <c r="AL123" s="780"/>
      <c r="AM123" s="780"/>
      <c r="AN123" s="780"/>
      <c r="AO123" s="781"/>
      <c r="AP123" s="824">
        <v>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474</v>
      </c>
      <c r="BP123" s="878"/>
      <c r="BQ123" s="832">
        <v>21104508</v>
      </c>
      <c r="BR123" s="833"/>
      <c r="BS123" s="833"/>
      <c r="BT123" s="833"/>
      <c r="BU123" s="833"/>
      <c r="BV123" s="833">
        <v>21057536</v>
      </c>
      <c r="BW123" s="833"/>
      <c r="BX123" s="833"/>
      <c r="BY123" s="833"/>
      <c r="BZ123" s="833"/>
      <c r="CA123" s="833">
        <v>20221956</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v>63492</v>
      </c>
      <c r="DH123" s="780"/>
      <c r="DI123" s="780"/>
      <c r="DJ123" s="780"/>
      <c r="DK123" s="781"/>
      <c r="DL123" s="782">
        <v>56657</v>
      </c>
      <c r="DM123" s="780"/>
      <c r="DN123" s="780"/>
      <c r="DO123" s="780"/>
      <c r="DP123" s="781"/>
      <c r="DQ123" s="782">
        <v>38076</v>
      </c>
      <c r="DR123" s="780"/>
      <c r="DS123" s="780"/>
      <c r="DT123" s="780"/>
      <c r="DU123" s="781"/>
      <c r="DV123" s="824">
        <v>0.7</v>
      </c>
      <c r="DW123" s="825"/>
      <c r="DX123" s="825"/>
      <c r="DY123" s="825"/>
      <c r="DZ123" s="826"/>
    </row>
    <row r="124" spans="1:130" s="230"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v>10407</v>
      </c>
      <c r="DH124" s="764"/>
      <c r="DI124" s="764"/>
      <c r="DJ124" s="764"/>
      <c r="DK124" s="765"/>
      <c r="DL124" s="766">
        <v>7040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2">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27081</v>
      </c>
      <c r="AB128" s="801"/>
      <c r="AC128" s="801"/>
      <c r="AD128" s="801"/>
      <c r="AE128" s="802"/>
      <c r="AF128" s="803">
        <v>26940</v>
      </c>
      <c r="AG128" s="801"/>
      <c r="AH128" s="801"/>
      <c r="AI128" s="801"/>
      <c r="AJ128" s="802"/>
      <c r="AK128" s="803">
        <v>27556</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130</v>
      </c>
      <c r="BG128" s="787"/>
      <c r="BH128" s="787"/>
      <c r="BI128" s="787"/>
      <c r="BJ128" s="787"/>
      <c r="BK128" s="787"/>
      <c r="BL128" s="810"/>
      <c r="BM128" s="786">
        <v>14.16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490</v>
      </c>
      <c r="X129" s="777"/>
      <c r="Y129" s="777"/>
      <c r="Z129" s="778"/>
      <c r="AA129" s="779">
        <v>6488021</v>
      </c>
      <c r="AB129" s="780"/>
      <c r="AC129" s="780"/>
      <c r="AD129" s="780"/>
      <c r="AE129" s="781"/>
      <c r="AF129" s="782">
        <v>6937344</v>
      </c>
      <c r="AG129" s="780"/>
      <c r="AH129" s="780"/>
      <c r="AI129" s="780"/>
      <c r="AJ129" s="781"/>
      <c r="AK129" s="782">
        <v>6675102</v>
      </c>
      <c r="AL129" s="780"/>
      <c r="AM129" s="780"/>
      <c r="AN129" s="780"/>
      <c r="AO129" s="781"/>
      <c r="AP129" s="783"/>
      <c r="AQ129" s="784"/>
      <c r="AR129" s="784"/>
      <c r="AS129" s="784"/>
      <c r="AT129" s="785"/>
      <c r="AU129" s="233"/>
      <c r="AV129" s="233"/>
      <c r="AW129" s="233"/>
      <c r="AX129" s="751" t="s">
        <v>491</v>
      </c>
      <c r="AY129" s="752"/>
      <c r="AZ129" s="752"/>
      <c r="BA129" s="752"/>
      <c r="BB129" s="752"/>
      <c r="BC129" s="752"/>
      <c r="BD129" s="752"/>
      <c r="BE129" s="753"/>
      <c r="BF129" s="770" t="s">
        <v>130</v>
      </c>
      <c r="BG129" s="771"/>
      <c r="BH129" s="771"/>
      <c r="BI129" s="771"/>
      <c r="BJ129" s="771"/>
      <c r="BK129" s="771"/>
      <c r="BL129" s="772"/>
      <c r="BM129" s="770">
        <v>19.16</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1015124</v>
      </c>
      <c r="AB130" s="780"/>
      <c r="AC130" s="780"/>
      <c r="AD130" s="780"/>
      <c r="AE130" s="781"/>
      <c r="AF130" s="782">
        <v>1095910</v>
      </c>
      <c r="AG130" s="780"/>
      <c r="AH130" s="780"/>
      <c r="AI130" s="780"/>
      <c r="AJ130" s="781"/>
      <c r="AK130" s="782">
        <v>1065764</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11.2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5472897</v>
      </c>
      <c r="AB131" s="764"/>
      <c r="AC131" s="764"/>
      <c r="AD131" s="764"/>
      <c r="AE131" s="765"/>
      <c r="AF131" s="766">
        <v>5841434</v>
      </c>
      <c r="AG131" s="764"/>
      <c r="AH131" s="764"/>
      <c r="AI131" s="764"/>
      <c r="AJ131" s="765"/>
      <c r="AK131" s="766">
        <v>5609338</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10.738078939999999</v>
      </c>
      <c r="AB132" s="745"/>
      <c r="AC132" s="745"/>
      <c r="AD132" s="745"/>
      <c r="AE132" s="746"/>
      <c r="AF132" s="747">
        <v>10.72108321</v>
      </c>
      <c r="AG132" s="745"/>
      <c r="AH132" s="745"/>
      <c r="AI132" s="745"/>
      <c r="AJ132" s="746"/>
      <c r="AK132" s="747">
        <v>12.215719569999999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10</v>
      </c>
      <c r="AB133" s="724"/>
      <c r="AC133" s="724"/>
      <c r="AD133" s="724"/>
      <c r="AE133" s="725"/>
      <c r="AF133" s="723">
        <v>10.5</v>
      </c>
      <c r="AG133" s="724"/>
      <c r="AH133" s="724"/>
      <c r="AI133" s="724"/>
      <c r="AJ133" s="725"/>
      <c r="AK133" s="723">
        <v>11.2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eS2vw9l1IPrUoe8vsS0LShnu7HSJbGs4KBD0O/6dq6/D1vmJRKu6KNmjAwkr+dnAy/xuAbaXinusEhX5udzNw==" saltValue="utq1guP23oc2XLY5psrz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2ZsAEZuO2tRW4ElJevkO0XZeEm7J8WxhmrCvTy5Wi4YUv1pYNRXDqCqtslCwXUBwXD/2FOLpMS1MmVnMZxhGOg==" saltValue="l2gzeZ6RGkk1It50gGI7k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QvIMizAiRXnKY1d4kDouyd4BJAE0ZxhVBqa054JJG+tUeXvcVMAze4h3iL3+bSJcECQ0E8dfnadOayIEzb+Ag==" saltValue="eC9srYI8BzQ5R1TL4NGcS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1938428</v>
      </c>
      <c r="AP9" s="281">
        <v>129765</v>
      </c>
      <c r="AQ9" s="282">
        <v>91991</v>
      </c>
      <c r="AR9" s="283">
        <v>41.1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304749</v>
      </c>
      <c r="AP10" s="284">
        <v>20401</v>
      </c>
      <c r="AQ10" s="285">
        <v>12405</v>
      </c>
      <c r="AR10" s="286">
        <v>64.5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v>2142</v>
      </c>
      <c r="AP11" s="284">
        <v>143</v>
      </c>
      <c r="AQ11" s="285">
        <v>395</v>
      </c>
      <c r="AR11" s="286">
        <v>-63.8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512</v>
      </c>
      <c r="AP12" s="284" t="s">
        <v>512</v>
      </c>
      <c r="AQ12" s="285">
        <v>19</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97635</v>
      </c>
      <c r="AP13" s="284">
        <v>6536</v>
      </c>
      <c r="AQ13" s="285">
        <v>3751</v>
      </c>
      <c r="AR13" s="286">
        <v>74.2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47744</v>
      </c>
      <c r="AP14" s="284">
        <v>3196</v>
      </c>
      <c r="AQ14" s="285">
        <v>1672</v>
      </c>
      <c r="AR14" s="286">
        <v>91.1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-128244</v>
      </c>
      <c r="AP15" s="284">
        <v>-8585</v>
      </c>
      <c r="AQ15" s="285">
        <v>-6358</v>
      </c>
      <c r="AR15" s="286">
        <v>35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2262454</v>
      </c>
      <c r="AP16" s="284">
        <v>151456</v>
      </c>
      <c r="AQ16" s="285">
        <v>103876</v>
      </c>
      <c r="AR16" s="286">
        <v>45.8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12.18</v>
      </c>
      <c r="AP21" s="298">
        <v>9.2899999999999991</v>
      </c>
      <c r="AQ21" s="299">
        <v>2.89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96.7</v>
      </c>
      <c r="AP22" s="303">
        <v>96.9</v>
      </c>
      <c r="AQ22" s="304">
        <v>-0.2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1178634</v>
      </c>
      <c r="AP32" s="312">
        <v>78902</v>
      </c>
      <c r="AQ32" s="313">
        <v>51927</v>
      </c>
      <c r="AR32" s="314">
        <v>51.9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512</v>
      </c>
      <c r="AP34" s="312" t="s">
        <v>512</v>
      </c>
      <c r="AQ34" s="313" t="s">
        <v>512</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494590</v>
      </c>
      <c r="AP35" s="312">
        <v>33110</v>
      </c>
      <c r="AQ35" s="313">
        <v>15337</v>
      </c>
      <c r="AR35" s="314">
        <v>115.9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v>105045</v>
      </c>
      <c r="AP36" s="312">
        <v>7032</v>
      </c>
      <c r="AQ36" s="313">
        <v>2347</v>
      </c>
      <c r="AR36" s="314">
        <v>199.6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v>272</v>
      </c>
      <c r="AP37" s="312">
        <v>18</v>
      </c>
      <c r="AQ37" s="313">
        <v>463</v>
      </c>
      <c r="AR37" s="314">
        <v>-96.1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512</v>
      </c>
      <c r="AP38" s="315" t="s">
        <v>512</v>
      </c>
      <c r="AQ38" s="316">
        <v>1</v>
      </c>
      <c r="AR38" s="304" t="s">
        <v>512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-27556</v>
      </c>
      <c r="AP39" s="312">
        <v>-1845</v>
      </c>
      <c r="AQ39" s="313">
        <v>-3326</v>
      </c>
      <c r="AR39" s="314">
        <v>-44.5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-1065764</v>
      </c>
      <c r="AP40" s="312">
        <v>-71346</v>
      </c>
      <c r="AQ40" s="313">
        <v>-45680</v>
      </c>
      <c r="AR40" s="314">
        <v>56.2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685221</v>
      </c>
      <c r="AP41" s="312">
        <v>45871</v>
      </c>
      <c r="AQ41" s="313">
        <v>21069</v>
      </c>
      <c r="AR41" s="314">
        <v>117.7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1876172</v>
      </c>
      <c r="AN51" s="334">
        <v>116085</v>
      </c>
      <c r="AO51" s="335">
        <v>67.400000000000006</v>
      </c>
      <c r="AP51" s="336">
        <v>73475</v>
      </c>
      <c r="AQ51" s="337">
        <v>9.1</v>
      </c>
      <c r="AR51" s="338">
        <v>58.3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1568559</v>
      </c>
      <c r="AN52" s="342">
        <v>97052</v>
      </c>
      <c r="AO52" s="343">
        <v>148.80000000000001</v>
      </c>
      <c r="AP52" s="344">
        <v>43072</v>
      </c>
      <c r="AQ52" s="345">
        <v>31.1</v>
      </c>
      <c r="AR52" s="346">
        <v>117.7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1748323</v>
      </c>
      <c r="AN53" s="334">
        <v>110780</v>
      </c>
      <c r="AO53" s="335">
        <v>-4.5999999999999996</v>
      </c>
      <c r="AP53" s="336">
        <v>87464</v>
      </c>
      <c r="AQ53" s="337">
        <v>19</v>
      </c>
      <c r="AR53" s="338">
        <v>-23.6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1479913</v>
      </c>
      <c r="AN54" s="342">
        <v>93772</v>
      </c>
      <c r="AO54" s="343">
        <v>-3.4</v>
      </c>
      <c r="AP54" s="344">
        <v>47479</v>
      </c>
      <c r="AQ54" s="345">
        <v>10.199999999999999</v>
      </c>
      <c r="AR54" s="346">
        <v>-13.6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1388040</v>
      </c>
      <c r="AN55" s="334">
        <v>89246</v>
      </c>
      <c r="AO55" s="335">
        <v>-19.399999999999999</v>
      </c>
      <c r="AP55" s="336">
        <v>96248</v>
      </c>
      <c r="AQ55" s="337">
        <v>10</v>
      </c>
      <c r="AR55" s="338">
        <v>-29.4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1174152</v>
      </c>
      <c r="AN56" s="342">
        <v>75494</v>
      </c>
      <c r="AO56" s="343">
        <v>-19.5</v>
      </c>
      <c r="AP56" s="344">
        <v>55768</v>
      </c>
      <c r="AQ56" s="345">
        <v>17.5</v>
      </c>
      <c r="AR56" s="346">
        <v>-37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797682</v>
      </c>
      <c r="AN57" s="334">
        <v>52403</v>
      </c>
      <c r="AO57" s="335">
        <v>-41.3</v>
      </c>
      <c r="AP57" s="336">
        <v>76413</v>
      </c>
      <c r="AQ57" s="337">
        <v>-20.6</v>
      </c>
      <c r="AR57" s="338">
        <v>-20.7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685697</v>
      </c>
      <c r="AN58" s="342">
        <v>45046</v>
      </c>
      <c r="AO58" s="343">
        <v>-40.299999999999997</v>
      </c>
      <c r="AP58" s="344">
        <v>39658</v>
      </c>
      <c r="AQ58" s="345">
        <v>-28.9</v>
      </c>
      <c r="AR58" s="346">
        <v>-11.4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1062004</v>
      </c>
      <c r="AN59" s="334">
        <v>71094</v>
      </c>
      <c r="AO59" s="335">
        <v>35.700000000000003</v>
      </c>
      <c r="AP59" s="336">
        <v>66481</v>
      </c>
      <c r="AQ59" s="337">
        <v>-13</v>
      </c>
      <c r="AR59" s="338">
        <v>48.7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841560</v>
      </c>
      <c r="AN60" s="342">
        <v>56337</v>
      </c>
      <c r="AO60" s="343">
        <v>25.1</v>
      </c>
      <c r="AP60" s="344">
        <v>36120</v>
      </c>
      <c r="AQ60" s="345">
        <v>-8.9</v>
      </c>
      <c r="AR60" s="346">
        <v>34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1374444</v>
      </c>
      <c r="AN61" s="349">
        <v>87922</v>
      </c>
      <c r="AO61" s="350">
        <v>7.6</v>
      </c>
      <c r="AP61" s="351">
        <v>80016</v>
      </c>
      <c r="AQ61" s="352">
        <v>0.9</v>
      </c>
      <c r="AR61" s="338">
        <v>6.7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1149976</v>
      </c>
      <c r="AN62" s="342">
        <v>73540</v>
      </c>
      <c r="AO62" s="343">
        <v>22.1</v>
      </c>
      <c r="AP62" s="344">
        <v>44419</v>
      </c>
      <c r="AQ62" s="345">
        <v>4.2</v>
      </c>
      <c r="AR62" s="346">
        <v>17.899999999999999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RAeK3UxqB6ZEtgePPPUpM0B8aEZhbyKKSIQzgrQnDsO54/ndLKOhFYM22Ti5IxoiEHVqA/55e29Z8WkR1CXHlA==" saltValue="xQA2y0Ug7SW3XF2PefDm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9" scale="62"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1" spans="125:125" ht="13.5" hidden="1" customHeight="1" x14ac:dyDescent="0.2">
      <c r="DU121" s="259"/>
    </row>
  </sheetData>
  <sheetProtection algorithmName="SHA-512" hashValue="viPWEBbHvHnWeBbhHGhJQf3XKxsyOdOqUcEuM7iY7hM8CAZ3+fpvuDG84Y4vhNE7rtMhpE5SOX0HpXEYF/0Cdg==" saltValue="TiPTdUVWAg+5naVbe8HAGQ=="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M0A1vbcCrPR/ehRVlE/YMuYwDpvYps11bBBx7SzYHURw4F06p+kqpjAXrlCq7H6aNlZgN26dzV+Yy2kQvOwyw==" saltValue="7D2qykSb5k7JKSrISc/lTw=="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131.69999999999999</v>
      </c>
      <c r="G47" s="12">
        <v>126.81</v>
      </c>
      <c r="H47" s="12">
        <v>118.76</v>
      </c>
      <c r="I47" s="12">
        <v>121.21</v>
      </c>
      <c r="J47" s="13">
        <v>127.05</v>
      </c>
    </row>
    <row r="48" spans="2:10" ht="57.75" customHeight="1" x14ac:dyDescent="0.2">
      <c r="B48" s="14"/>
      <c r="C48" s="1141" t="s">
        <v>4</v>
      </c>
      <c r="D48" s="1141"/>
      <c r="E48" s="1142"/>
      <c r="F48" s="15">
        <v>12</v>
      </c>
      <c r="G48" s="16">
        <v>8.43</v>
      </c>
      <c r="H48" s="16">
        <v>11.92</v>
      </c>
      <c r="I48" s="16">
        <v>10.95</v>
      </c>
      <c r="J48" s="17">
        <v>8.11</v>
      </c>
    </row>
    <row r="49" spans="2:10" ht="57.75" customHeight="1" thickBot="1" x14ac:dyDescent="0.25">
      <c r="B49" s="18"/>
      <c r="C49" s="1143" t="s">
        <v>5</v>
      </c>
      <c r="D49" s="1143"/>
      <c r="E49" s="1144"/>
      <c r="F49" s="19">
        <v>10.16</v>
      </c>
      <c r="G49" s="20" t="s">
        <v>558</v>
      </c>
      <c r="H49" s="20">
        <v>1.93</v>
      </c>
      <c r="I49" s="20">
        <v>4.18</v>
      </c>
      <c r="J49" s="21" t="s">
        <v>559</v>
      </c>
    </row>
    <row r="50" spans="2:10" ht="13" x14ac:dyDescent="0.2"/>
  </sheetData>
  <sheetProtection algorithmName="SHA-512" hashValue="zGMqM/fblOhnpiQje8YJIslK9SxrI7gSm+n++xBYpY6xpVuiD69wusfKLNkZnWA3NBm4gP/cdVG9bL/eK1M0mA==" saltValue="r/ZqICIEbHyGRvCaz/Rv+Q=="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Printed>2024-03-22T00:06:22Z</cp:lastPrinted>
  <dcterms:created xsi:type="dcterms:W3CDTF">2024-02-05T00:30:24Z</dcterms:created>
  <dcterms:modified xsi:type="dcterms:W3CDTF">2024-03-22T01:49:09Z</dcterms:modified>
  <cp:category>
  </cp:category>
</cp:coreProperties>
</file>