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36.23\財政係\03・決算統計\R05\55_財政状況資料集\06_HPアップ用\"/>
    </mc:Choice>
  </mc:AlternateContent>
  <xr:revisionPtr revIDLastSave="0" documentId="13_ncr:1_{DA406E17-2BAB-43BB-B409-325FA3B7A3B8}"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AM37" i="10"/>
  <c r="U37" i="10"/>
  <c r="C37" i="10"/>
  <c r="AM36" i="10"/>
  <c r="C36"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c r="AM35" i="10" s="1"/>
  <c r="BE34" i="10" l="1"/>
  <c r="BE35" i="10" s="1"/>
  <c r="BE36" i="10" s="1"/>
  <c r="BE37" i="10" s="1"/>
  <c r="BW34" i="10" l="1"/>
  <c r="BW35" i="10" l="1"/>
  <c r="BW36" i="10" s="1"/>
  <c r="BW37" i="10" s="1"/>
  <c r="BW38" i="10" s="1"/>
  <c r="BW39" i="10" s="1"/>
  <c r="CO34" i="10" l="1"/>
  <c r="CO35" i="10" s="1"/>
  <c r="CO36" i="10" s="1"/>
  <c r="CO37" i="10" s="1"/>
</calcChain>
</file>

<file path=xl/sharedStrings.xml><?xml version="1.0" encoding="utf-8"?>
<sst xmlns="http://schemas.openxmlformats.org/spreadsheetml/2006/main" count="1083" uniqueCount="612">
  <si>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</si>
  <si>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</si>
  <si>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</si>
  <si>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</si>
  <si>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</si>
  <si>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</si>
  <si>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</si>
  <si>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</si>
  <si>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</si>
  <si>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</si>
  <si>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</si>
  <si>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</si>
  <si>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</si>
  <si>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</si>
  <si>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</si>
  <si>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</si>
  <si>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</si>
  <si>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</si>
  <si>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</si>
  <si>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</si>
  <si>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</si>
  <si>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</si>
  <si>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</si>
  <si>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</si>
  <si>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</si>
  <si>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</si>
  <si>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</si>
  <si>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</si>
  <si>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</si>
  <si>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</si>
  <si>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</si>
  <si>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</si>
  <si>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</si>
  <si>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</si>
  <si>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</si>
  <si>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</si>
  <si>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</si>
  <si>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</si>
  <si>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</si>
  <si>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</si>
  <si>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</si>
  <si>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</si>
  <si>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</si>
  <si>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</si>
  <si>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</si>
  <si>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</si>
  <si>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</si>
  <si>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</si>
  <si>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</si>
  <si>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</si>
  <si>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</si>
  <si>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</si>
  <si>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</si>
  <si>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</si>
  <si>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</si>
  <si>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</si>
  <si>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</si>
  <si>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</si>
  <si>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</si>
  <si>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</si>
  <si>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</si>
  <si>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</si>
  <si>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</si>
  <si>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</si>
  <si>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</si>
  <si>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</si>
  <si>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</si>
  <si>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</si>
  <si>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</si>
  <si>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</si>
  <si>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</si>
  <si>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</si>
  <si>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</si>
  <si>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</si>
  <si>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</si>
  <si>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</si>
  <si>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</si>
  <si>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</si>
  <si>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</si>
  <si>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</si>
  <si>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</si>
  <si>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</si>
  <si>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</si>
  <si>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</si>
  <si>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</si>
  <si>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</si>
  <si>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</si>
  <si>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</si>
  <si>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</si>
  <si>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</si>
  <si>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</si>
  <si>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</si>
  <si>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</si>
  <si>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</si>
  <si>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</si>
  <si>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</si>
  <si>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</si>
  <si>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</si>
  <si>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</si>
  <si>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</si>
  <si>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渋川市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</si>
  <si>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</si>
  <si>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</si>
  <si>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</si>
  <si>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</si>
  <si>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</si>
  <si>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</si>
  <si>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</si>
  <si>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</si>
  <si>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</si>
  <si>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</si>
  <si>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</si>
  <si>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</si>
  <si>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</si>
  <si>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</si>
  <si>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</si>
  <si>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</si>
  <si>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</si>
  <si>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</si>
  <si>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</si>
  <si>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</si>
  <si>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</si>
  <si>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</si>
  <si>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</si>
  <si>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</si>
  <si>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</si>
  <si>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</si>
  <si>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</si>
  <si>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</si>
  <si>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</si>
  <si>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</si>
  <si>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</si>
  <si>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</si>
  <si>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</si>
  <si>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</si>
  <si>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</si>
  <si>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</si>
  <si>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</si>
  <si>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</si>
  <si>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</si>
  <si>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</si>
  <si>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</si>
  <si>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</si>
  <si>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</si>
  <si>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</si>
  <si>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</si>
  <si>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</si>
  <si>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</si>
  <si>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</si>
  <si>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</si>
  <si>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</si>
  <si>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</si>
  <si>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</si>
  <si>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</si>
  <si>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</si>
  <si>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</si>
  <si>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</si>
  <si>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</si>
  <si>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</si>
  <si>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</si>
  <si>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</si>
  <si>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</si>
  <si>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</si>
  <si>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</si>
  <si>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</si>
  <si>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</si>
  <si>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</si>
  <si>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</si>
  <si>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</si>
  <si>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</si>
  <si>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</si>
  <si>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</si>
  <si>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</si>
  <si>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</si>
  <si>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</si>
  <si>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</si>
  <si>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</si>
  <si>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</si>
  <si>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</si>
  <si>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</si>
  <si>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</si>
  <si>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</si>
  <si>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</si>
  <si>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</si>
  <si>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</si>
  <si>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</si>
  <si>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</si>
  <si>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</si>
  <si>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</si>
  <si>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</si>
  <si>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</si>
  <si>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</si>
  <si>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</si>
  <si>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</si>
  <si>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</si>
  <si>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</si>
  <si>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</si>
  <si>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</si>
  <si>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</si>
  <si>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</si>
  <si>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</si>
  <si>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</si>
  <si>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</si>
  <si>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</si>
  <si>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</si>
  <si>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</si>
  <si>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</si>
  <si>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</si>
  <si>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</si>
  <si>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</si>
  <si>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</si>
  <si>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</si>
  <si>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</si>
  <si>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</si>
  <si>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</si>
  <si>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</si>
  <si>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</si>
  <si>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群馬県渋川市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</si>
  <si>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</si>
  <si>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</si>
  <si>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</si>
  <si>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</si>
  <si>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</si>
  <si>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</si>
  <si>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</si>
  <si>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</si>
  <si>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</si>
  <si>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</si>
  <si>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</si>
  <si>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</si>
  <si>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</si>
  <si>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</si>
  <si>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</si>
  <si>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</si>
  <si>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</si>
  <si>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</si>
  <si>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</si>
  <si>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</si>
  <si>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</si>
  <si>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</si>
  <si>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</si>
  <si>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</si>
  <si>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</si>
  <si>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</si>
  <si>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</si>
  <si>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</si>
  <si>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</si>
  <si>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</si>
  <si>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</si>
  <si>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</si>
  <si>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</si>
  <si>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</si>
  <si>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</si>
  <si>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</si>
  <si>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</si>
  <si>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</si>
  <si>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</si>
  <si>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</si>
  <si>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</si>
  <si>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</si>
  <si>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</si>
  <si>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</si>
  <si>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</si>
  <si>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</si>
  <si>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</si>
  <si>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</si>
  <si>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</si>
  <si>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</si>
  <si>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</si>
  <si>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</si>
  <si>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</si>
  <si>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</si>
  <si>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</si>
  <si>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</si>
  <si>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</si>
  <si>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</si>
  <si>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</si>
  <si>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</si>
  <si>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</si>
  <si>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</si>
  <si>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</si>
  <si>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</si>
  <si>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</si>
  <si>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</si>
  <si>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</si>
  <si>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</si>
  <si>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</si>
  <si>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</si>
  <si>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</si>
  <si>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</si>
  <si>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</si>
  <si>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</si>
  <si>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</si>
  <si>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</si>
  <si>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</si>
  <si>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</si>
  <si>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</si>
  <si>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</si>
  <si>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</si>
  <si>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</si>
  <si>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</si>
  <si>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</si>
  <si>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</si>
  <si>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</si>
  <si>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</si>
  <si>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</si>
  <si>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</si>
  <si>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</si>
  <si>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</si>
  <si>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</si>
  <si>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</si>
  <si>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</si>
  <si>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</si>
  <si>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</si>
  <si>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</si>
  <si>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</si>
  <si>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</si>
  <si>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</si>
  <si>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</si>
  <si>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</si>
  <si>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</si>
  <si>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</si>
  <si>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</si>
  <si>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</si>
  <si>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</si>
  <si>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</si>
  <si>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</si>
  <si>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</si>
  <si>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</si>
  <si>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</si>
  <si>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</si>
  <si>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</si>
  <si>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</si>
  <si>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</si>
  <si>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</si>
  <si>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</si>
  <si>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</si>
  <si>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</si>
  <si>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</si>
  <si>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</si>
  <si>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</si>
  <si>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</si>
  <si>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</si>
  <si>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</si>
  <si>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</si>
  <si>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</si>
  <si>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</si>
  <si>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</si>
  <si>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</si>
  <si>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</si>
  <si>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</si>
  <si>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</si>
  <si>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</si>
  <si>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</si>
  <si>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</si>
  <si>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</si>
  <si>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</si>
  <si>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</si>
  <si>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</si>
  <si>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</si>
  <si>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</si>
  <si>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</si>
  <si>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</si>
  <si>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</si>
  <si>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</si>
  <si>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</si>
  <si>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</si>
  <si>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</si>
  <si>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</si>
  <si>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群馬県渋川市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</si>
  <si>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</si>
  <si>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</si>
  <si>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</si>
  <si>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</si>
  <si>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</si>
  <si>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</si>
  <si>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</si>
  <si>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</si>
  <si>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</si>
  <si>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</si>
  <si>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</si>
  <si>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</si>
  <si>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</si>
  <si>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</si>
  <si>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</si>
  <si>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</si>
  <si>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</si>
  <si>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</si>
  <si>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</si>
  <si>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</si>
  <si>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</si>
  <si>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</si>
  <si>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</si>
  <si>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</si>
  <si>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</si>
  <si>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</si>
  <si>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</si>
  <si>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</si>
  <si>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</si>
  <si>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</si>
  <si>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</si>
  <si>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</si>
  <si>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</si>
  <si>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</si>
  <si>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</si>
  <si>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</si>
  <si>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</si>
  <si>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渋川市水道事業会計</t>
    <phoneticPr fontId="5"/>
  </si>
  <si>
    <t>法適用企業</t>
    <phoneticPr fontId="5"/>
  </si>
  <si>
    <t>渋川市下水道事業等会計</t>
    <phoneticPr fontId="5"/>
  </si>
  <si>
    <t>農産物直売事業特別会計</t>
    <phoneticPr fontId="5"/>
  </si>
  <si>
    <t>法非適用企業</t>
    <phoneticPr fontId="5"/>
  </si>
  <si>
    <t>伊香保温泉観光施設事業特別会計</t>
    <phoneticPr fontId="5"/>
  </si>
  <si>
    <t>小野上温泉事業特別会計</t>
    <phoneticPr fontId="5"/>
  </si>
  <si>
    <t>法非適用企業</t>
    <phoneticPr fontId="5"/>
  </si>
  <si>
    <t>交流促進センター事業特別会計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</si>
  <si>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</si>
  <si>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</si>
  <si>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</si>
  <si>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</si>
  <si>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</si>
  <si>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</si>
  <si>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</si>
  <si>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</si>
  <si>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</si>
  <si>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</si>
  <si>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</si>
  <si>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</si>
  <si>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</si>
  <si>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</si>
  <si>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</si>
  <si>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</si>
  <si>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</si>
  <si>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</si>
  <si>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</si>
  <si>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</si>
  <si>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</si>
  <si>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</si>
  <si>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</si>
  <si>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</si>
  <si>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</si>
  <si>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</si>
  <si>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</si>
  <si>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</si>
  <si>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</si>
  <si>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</si>
  <si>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</si>
  <si>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</si>
  <si>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</si>
  <si>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</si>
  <si>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</si>
  <si>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</si>
  <si>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</si>
  <si>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</si>
  <si>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</si>
  <si>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</si>
  <si>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</si>
  <si>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</si>
  <si>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</si>
  <si>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</si>
  <si>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</si>
  <si>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</si>
  <si>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</si>
  <si>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</si>
  <si>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</si>
  <si>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</si>
  <si>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</si>
  <si>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</si>
  <si>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</si>
  <si>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</si>
  <si>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</si>
  <si>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</si>
  <si>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</si>
  <si>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</si>
  <si>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</si>
  <si>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</si>
  <si>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</si>
  <si>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渋川市下水道事業等会計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</si>
  <si>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</si>
  <si>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</si>
  <si>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渋川市水道事業会計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</si>
  <si>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</si>
  <si>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小野上温泉事業特別会計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</si>
  <si>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</si>
  <si>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</si>
  <si>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</si>
  <si>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</si>
  <si>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</si>
  <si>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</si>
  <si>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</si>
  <si>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</si>
  <si>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</si>
  <si>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</si>
  <si>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</si>
  <si>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</si>
  <si>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</si>
  <si>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</si>
  <si>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</si>
  <si>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</si>
  <si>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</si>
  <si>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</si>
  <si>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</si>
  <si>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</si>
  <si>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</si>
  <si>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</si>
  <si>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</si>
  <si>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</si>
  <si>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</si>
  <si>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</si>
  <si>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</si>
  <si>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</si>
  <si>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</si>
  <si>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</si>
  <si>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</si>
  <si>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</si>
  <si>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</si>
  <si>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</si>
  <si>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</si>
  <si>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</si>
  <si>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</si>
  <si>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</si>
  <si>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</si>
  <si>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</si>
  <si>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</si>
  <si>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</si>
  <si>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</si>
  <si>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</si>
  <si>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</si>
  <si>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</si>
  <si>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</si>
  <si>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</si>
  <si>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</si>
  <si>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</si>
  <si>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</si>
  <si>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</si>
  <si>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</si>
  <si>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</si>
  <si>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</si>
  <si>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</si>
  <si>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</si>
  <si>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</si>
  <si>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</si>
  <si>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</si>
  <si>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</si>
  <si>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</si>
  <si>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</si>
  <si>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</si>
  <si>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</si>
  <si>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</si>
  <si>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</si>
  <si>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</si>
  <si>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</si>
  <si>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</si>
  <si>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</si>
  <si>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</si>
  <si>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</si>
  <si>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</si>
  <si>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</si>
  <si>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</si>
  <si>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</si>
  <si>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</si>
  <si>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</si>
  <si>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</si>
  <si>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</si>
  <si>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</si>
  <si>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</si>
  <si>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</si>
  <si>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</si>
  <si>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</si>
  <si>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</si>
  <si>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</si>
  <si>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</si>
  <si>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</si>
  <si>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</si>
  <si>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</si>
  <si>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1.13</t>
  </si>
  <si>
    <t>▲ 2.05</t>
  </si>
  <si>
    <t>▲ 5.14</t>
  </si>
  <si>
    <t>▲ 7.55</t>
  </si>
  <si>
    <t>一般会計</t>
  </si>
  <si>
    <t>渋川市水道事業会計</t>
  </si>
  <si>
    <t>渋川市下水道事業等会計</t>
  </si>
  <si>
    <t>介護保険特別会計</t>
  </si>
  <si>
    <t>国民健康保険特別会計</t>
  </si>
  <si>
    <t>伊香保温泉観光施設事業特別会計</t>
  </si>
  <si>
    <t>後期高齢者医療特別会計</t>
  </si>
  <si>
    <t>農産物直売事業特別会計</t>
  </si>
  <si>
    <t>その他会計（赤字）</t>
  </si>
  <si>
    <t>その他会計（黒字）</t>
  </si>
  <si>
    <t>（百万円）</t>
    <phoneticPr fontId="5"/>
  </si>
  <si>
    <t>H30</t>
    <phoneticPr fontId="5"/>
  </si>
  <si>
    <t>R01</t>
    <phoneticPr fontId="5"/>
  </si>
  <si>
    <t>R02</t>
    <phoneticPr fontId="5"/>
  </si>
  <si>
    <t>R03</t>
    <phoneticPr fontId="5"/>
  </si>
  <si>
    <t>R04</t>
    <phoneticPr fontId="5"/>
  </si>
  <si>
    <t>烏帽子山植林組合</t>
  </si>
  <si>
    <t>群馬県市町村総合事務組合</t>
  </si>
  <si>
    <t>群馬県後期高齢者医療広域連合（一般会計）</t>
  </si>
  <si>
    <t>群馬県後期高齢者医療広域連合（事業会計）</t>
  </si>
  <si>
    <t>群馬県市町村会館管理組合</t>
  </si>
  <si>
    <t>渋川市まちづくり財団</t>
  </si>
  <si>
    <t>渋川市土地開発公社</t>
  </si>
  <si>
    <t>子持産業振興</t>
  </si>
  <si>
    <t>渋川広域森林組合</t>
  </si>
  <si>
    <t>　　　　－</t>
  </si>
  <si>
    <t>〇</t>
  </si>
  <si>
    <t>地域振興基金</t>
    <rPh sb="0" eb="2">
      <t>チイキ</t>
    </rPh>
    <rPh sb="2" eb="4">
      <t>シンコウ</t>
    </rPh>
    <rPh sb="4" eb="6">
      <t>キキン</t>
    </rPh>
    <phoneticPr fontId="5"/>
  </si>
  <si>
    <t>庁舎建設基金</t>
    <rPh sb="0" eb="2">
      <t>チョウシャ</t>
    </rPh>
    <rPh sb="2" eb="4">
      <t>ケンセツ</t>
    </rPh>
    <rPh sb="4" eb="6">
      <t>キキン</t>
    </rPh>
    <phoneticPr fontId="2"/>
  </si>
  <si>
    <t>小野上地区農業用水等渇水対策施設維持管理基金</t>
    <rPh sb="0" eb="3">
      <t>オノガミ</t>
    </rPh>
    <rPh sb="3" eb="5">
      <t>チク</t>
    </rPh>
    <rPh sb="5" eb="7">
      <t>ノウギョウ</t>
    </rPh>
    <rPh sb="7" eb="9">
      <t>ヨウスイ</t>
    </rPh>
    <rPh sb="9" eb="10">
      <t>トウ</t>
    </rPh>
    <rPh sb="10" eb="12">
      <t>カッスイ</t>
    </rPh>
    <rPh sb="12" eb="14">
      <t>タイサク</t>
    </rPh>
    <rPh sb="14" eb="16">
      <t>シセツ</t>
    </rPh>
    <rPh sb="16" eb="18">
      <t>イジ</t>
    </rPh>
    <rPh sb="18" eb="20">
      <t>カンリ</t>
    </rPh>
    <rPh sb="20" eb="22">
      <t>キキン</t>
    </rPh>
    <phoneticPr fontId="2"/>
  </si>
  <si>
    <t>ふるさと創生基金</t>
    <rPh sb="4" eb="6">
      <t>ソウセイ</t>
    </rPh>
    <rPh sb="6" eb="8">
      <t>キキン</t>
    </rPh>
    <phoneticPr fontId="2"/>
  </si>
  <si>
    <t>福祉事業基金</t>
    <rPh sb="0" eb="2">
      <t>フクシ</t>
    </rPh>
    <rPh sb="2" eb="4">
      <t>ジギョウ</t>
    </rPh>
    <rPh sb="4" eb="6">
      <t>キキン</t>
    </rPh>
    <phoneticPr fontId="2"/>
  </si>
  <si>
    <t>渋川地区広域市町村圏振興整備組合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</si>
</sst>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71871</c:v>
                </c:pt>
                <c:pt idx="4">
                  <c:v>71807</c:v>
                </c:pt>
              </c:numCache>
            </c:numRef>
          </c:val>
          <c:smooth val="0"/>
          <c:extLst>
            <c:ext xmlns:c16="http://schemas.microsoft.com/office/drawing/2014/chart" uri="{C3380CC4-5D6E-409C-BE32-E72D297353CC}">
              <c16:uniqueId val="{00000000-E01E-406B-ADE1-755A7479F1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34907</c:v>
                </c:pt>
                <c:pt idx="1">
                  <c:v>66796</c:v>
                </c:pt>
                <c:pt idx="2">
                  <c:v>42633</c:v>
                </c:pt>
                <c:pt idx="3">
                  <c:v>28652</c:v>
                </c:pt>
                <c:pt idx="4">
                  <c:v>26002</c:v>
                </c:pt>
              </c:numCache>
            </c:numRef>
          </c:val>
          <c:smooth val="0"/>
          <c:extLst>
            <c:ext xmlns:c16="http://schemas.microsoft.com/office/drawing/2014/chart" uri="{C3380CC4-5D6E-409C-BE32-E72D297353CC}">
              <c16:uniqueId val="{00000001-E01E-406B-ADE1-755A7479F1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7.06</c:v>
                </c:pt>
                <c:pt idx="1">
                  <c:v>8.76</c:v>
                </c:pt>
                <c:pt idx="2">
                  <c:v>8.14</c:v>
                </c:pt>
                <c:pt idx="3">
                  <c:v>10.69</c:v>
                </c:pt>
                <c:pt idx="4">
                  <c:v>7.42</c:v>
                </c:pt>
              </c:numCache>
            </c:numRef>
          </c:val>
          <c:extLst>
            <c:ext xmlns:c16="http://schemas.microsoft.com/office/drawing/2014/chart" uri="{C3380CC4-5D6E-409C-BE32-E72D297353CC}">
              <c16:uniqueId val="{00000000-A37E-4526-9CDD-4BFDAFD7AD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31.23</c:v>
                </c:pt>
                <c:pt idx="1">
                  <c:v>25.93</c:v>
                </c:pt>
                <c:pt idx="2">
                  <c:v>24.03</c:v>
                </c:pt>
                <c:pt idx="3">
                  <c:v>26.3</c:v>
                </c:pt>
                <c:pt idx="4">
                  <c:v>29.82</c:v>
                </c:pt>
              </c:numCache>
            </c:numRef>
          </c:val>
          <c:extLst>
            <c:ext xmlns:c16="http://schemas.microsoft.com/office/drawing/2014/chart" uri="{C3380CC4-5D6E-409C-BE32-E72D297353CC}">
              <c16:uniqueId val="{00000001-A37E-4526-9CDD-4BFDAFD7AD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-1.1299999999999999</c:v>
                </c:pt>
                <c:pt idx="1">
                  <c:v>-2.0499999999999998</c:v>
                </c:pt>
                <c:pt idx="2">
                  <c:v>-5.14</c:v>
                </c:pt>
                <c:pt idx="3">
                  <c:v>1.1100000000000001</c:v>
                </c:pt>
                <c:pt idx="4">
                  <c:v>-7.55</c:v>
                </c:pt>
              </c:numCache>
            </c:numRef>
          </c:val>
          <c:smooth val="0"/>
          <c:extLst>
            <c:ext xmlns:c16="http://schemas.microsoft.com/office/drawing/2014/chart" uri="{C3380CC4-5D6E-409C-BE32-E72D297353CC}">
              <c16:uniqueId val="{00000002-A37E-4526-9CDD-4BFDAFD7AD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0.44</c:v>
                </c:pt>
                <c:pt idx="4">
                  <c:v>#N/A</c:v>
                </c:pt>
                <c:pt idx="5">
                  <c:v>0</c:v>
                </c:pt>
                <c:pt idx="6">
                  <c:v>#N/A</c:v>
                </c:pt>
                <c:pt idx="7">
                  <c:v>0</c:v>
                </c:pt>
                <c:pt idx="8">
                  <c:v>#N/A</c:v>
                </c:pt>
                <c:pt idx="9">
                  <c:v>0</c:v>
                </c:pt>
              </c:numCache>
            </c:numRef>
          </c:val>
          <c:extLst>
            <c:ext xmlns:c16="http://schemas.microsoft.com/office/drawing/2014/chart" uri="{C3380CC4-5D6E-409C-BE32-E72D297353CC}">
              <c16:uniqueId val="{00000000-4A7C-47FD-8044-A9F8AD7375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A7C-47FD-8044-A9F8AD737572}"/>
            </c:ext>
          </c:extLst>
        </c:ser>
        <c:ser>
          <c:idx val="2"/>
          <c:order val="2"/>
          <c:tx>
            <c:strRef>
              <c:f>データシート!$A$29</c:f>
              <c:strCache>
                <c:ptCount val="1"/>
                <c:pt idx="0">
                  <c:v>農産物直売事業特別会計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A7C-47FD-8044-A9F8AD73757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4A7C-47FD-8044-A9F8AD737572}"/>
            </c:ext>
          </c:extLst>
        </c:ser>
        <c:ser>
          <c:idx val="4"/>
          <c:order val="4"/>
          <c:tx>
            <c:strRef>
              <c:f>データシート!$A$31</c:f>
              <c:strCache>
                <c:ptCount val="1"/>
                <c:pt idx="0">
                  <c:v>伊香保温泉観光施設事業特別会計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7.0000000000000007E-2</c:v>
                </c:pt>
                <c:pt idx="2">
                  <c:v>#N/A</c:v>
                </c:pt>
                <c:pt idx="3">
                  <c:v>0.13</c:v>
                </c:pt>
                <c:pt idx="4">
                  <c:v>#N/A</c:v>
                </c:pt>
                <c:pt idx="5">
                  <c:v>0.03</c:v>
                </c:pt>
                <c:pt idx="6">
                  <c:v>#N/A</c:v>
                </c:pt>
                <c:pt idx="7">
                  <c:v>0.1</c:v>
                </c:pt>
                <c:pt idx="8">
                  <c:v>#N/A</c:v>
                </c:pt>
                <c:pt idx="9">
                  <c:v>0.2</c:v>
                </c:pt>
              </c:numCache>
            </c:numRef>
          </c:val>
          <c:extLst>
            <c:ext xmlns:c16="http://schemas.microsoft.com/office/drawing/2014/chart" uri="{C3380CC4-5D6E-409C-BE32-E72D297353CC}">
              <c16:uniqueId val="{00000004-4A7C-47FD-8044-A9F8AD73757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0.54</c:v>
                </c:pt>
                <c:pt idx="2">
                  <c:v>#N/A</c:v>
                </c:pt>
                <c:pt idx="3">
                  <c:v>0.55000000000000004</c:v>
                </c:pt>
                <c:pt idx="4">
                  <c:v>#N/A</c:v>
                </c:pt>
                <c:pt idx="5">
                  <c:v>0.67</c:v>
                </c:pt>
                <c:pt idx="6">
                  <c:v>#N/A</c:v>
                </c:pt>
                <c:pt idx="7">
                  <c:v>0.82</c:v>
                </c:pt>
                <c:pt idx="8">
                  <c:v>#N/A</c:v>
                </c:pt>
                <c:pt idx="9">
                  <c:v>0.64</c:v>
                </c:pt>
              </c:numCache>
            </c:numRef>
          </c:val>
          <c:extLst>
            <c:ext xmlns:c16="http://schemas.microsoft.com/office/drawing/2014/chart" uri="{C3380CC4-5D6E-409C-BE32-E72D297353CC}">
              <c16:uniqueId val="{00000005-4A7C-47FD-8044-A9F8AD73757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0.83</c:v>
                </c:pt>
                <c:pt idx="2">
                  <c:v>#N/A</c:v>
                </c:pt>
                <c:pt idx="3">
                  <c:v>0.32</c:v>
                </c:pt>
                <c:pt idx="4">
                  <c:v>#N/A</c:v>
                </c:pt>
                <c:pt idx="5">
                  <c:v>1.1499999999999999</c:v>
                </c:pt>
                <c:pt idx="6">
                  <c:v>#N/A</c:v>
                </c:pt>
                <c:pt idx="7">
                  <c:v>1.44</c:v>
                </c:pt>
                <c:pt idx="8">
                  <c:v>#N/A</c:v>
                </c:pt>
                <c:pt idx="9">
                  <c:v>1.5</c:v>
                </c:pt>
              </c:numCache>
            </c:numRef>
          </c:val>
          <c:extLst>
            <c:ext xmlns:c16="http://schemas.microsoft.com/office/drawing/2014/chart" uri="{C3380CC4-5D6E-409C-BE32-E72D297353CC}">
              <c16:uniqueId val="{00000006-4A7C-47FD-8044-A9F8AD737572}"/>
            </c:ext>
          </c:extLst>
        </c:ser>
        <c:ser>
          <c:idx val="7"/>
          <c:order val="7"/>
          <c:tx>
            <c:strRef>
              <c:f>データシート!$A$34</c:f>
              <c:strCache>
                <c:ptCount val="1"/>
                <c:pt idx="0">
                  <c:v>渋川市下水道事業等会計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1.5</c:v>
                </c:pt>
                <c:pt idx="6">
                  <c:v>#N/A</c:v>
                </c:pt>
                <c:pt idx="7">
                  <c:v>1.25</c:v>
                </c:pt>
                <c:pt idx="8">
                  <c:v>#N/A</c:v>
                </c:pt>
                <c:pt idx="9">
                  <c:v>1.7</c:v>
                </c:pt>
              </c:numCache>
            </c:numRef>
          </c:val>
          <c:extLst>
            <c:ext xmlns:c16="http://schemas.microsoft.com/office/drawing/2014/chart" uri="{C3380CC4-5D6E-409C-BE32-E72D297353CC}">
              <c16:uniqueId val="{00000007-4A7C-47FD-8044-A9F8AD737572}"/>
            </c:ext>
          </c:extLst>
        </c:ser>
        <c:ser>
          <c:idx val="8"/>
          <c:order val="8"/>
          <c:tx>
            <c:strRef>
              <c:f>データシート!$A$35</c:f>
              <c:strCache>
                <c:ptCount val="1"/>
                <c:pt idx="0">
                  <c:v>渋川市水道事業会計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c:v>
                </c:pt>
                <c:pt idx="2">
                  <c:v>#N/A</c:v>
                </c:pt>
                <c:pt idx="3">
                  <c:v>4.76</c:v>
                </c:pt>
                <c:pt idx="4">
                  <c:v>#N/A</c:v>
                </c:pt>
                <c:pt idx="5">
                  <c:v>3.96</c:v>
                </c:pt>
                <c:pt idx="6">
                  <c:v>#N/A</c:v>
                </c:pt>
                <c:pt idx="7">
                  <c:v>3.43</c:v>
                </c:pt>
                <c:pt idx="8">
                  <c:v>#N/A</c:v>
                </c:pt>
                <c:pt idx="9">
                  <c:v>2.4700000000000002</c:v>
                </c:pt>
              </c:numCache>
            </c:numRef>
          </c:val>
          <c:extLst>
            <c:ext xmlns:c16="http://schemas.microsoft.com/office/drawing/2014/chart" uri="{C3380CC4-5D6E-409C-BE32-E72D297353CC}">
              <c16:uniqueId val="{00000008-4A7C-47FD-8044-A9F8AD73757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7.05</c:v>
                </c:pt>
                <c:pt idx="2">
                  <c:v>#N/A</c:v>
                </c:pt>
                <c:pt idx="3">
                  <c:v>8.75</c:v>
                </c:pt>
                <c:pt idx="4">
                  <c:v>#N/A</c:v>
                </c:pt>
                <c:pt idx="5">
                  <c:v>8.1300000000000008</c:v>
                </c:pt>
                <c:pt idx="6">
                  <c:v>#N/A</c:v>
                </c:pt>
                <c:pt idx="7">
                  <c:v>10.69</c:v>
                </c:pt>
                <c:pt idx="8">
                  <c:v>#N/A</c:v>
                </c:pt>
                <c:pt idx="9">
                  <c:v>7.42</c:v>
                </c:pt>
              </c:numCache>
            </c:numRef>
          </c:val>
          <c:extLst>
            <c:ext xmlns:c16="http://schemas.microsoft.com/office/drawing/2014/chart" uri="{C3380CC4-5D6E-409C-BE32-E72D297353CC}">
              <c16:uniqueId val="{00000009-4A7C-47FD-8044-A9F8AD7375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3851</c:v>
                </c:pt>
                <c:pt idx="5">
                  <c:v>3956</c:v>
                </c:pt>
                <c:pt idx="8">
                  <c:v>3950</c:v>
                </c:pt>
                <c:pt idx="11">
                  <c:v>3852</c:v>
                </c:pt>
                <c:pt idx="14">
                  <c:v>3760</c:v>
                </c:pt>
              </c:numCache>
            </c:numRef>
          </c:val>
          <c:extLst>
            <c:ext xmlns:c16="http://schemas.microsoft.com/office/drawing/2014/chart" uri="{C3380CC4-5D6E-409C-BE32-E72D297353CC}">
              <c16:uniqueId val="{00000000-BF75-4F9B-915D-A15A8F6AE2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F75-4F9B-915D-A15A8F6AE2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7</c:v>
                </c:pt>
                <c:pt idx="6">
                  <c:v>1</c:v>
                </c:pt>
                <c:pt idx="9">
                  <c:v>3</c:v>
                </c:pt>
                <c:pt idx="12">
                  <c:v>2</c:v>
                </c:pt>
              </c:numCache>
            </c:numRef>
          </c:val>
          <c:extLst>
            <c:ext xmlns:c16="http://schemas.microsoft.com/office/drawing/2014/chart" uri="{C3380CC4-5D6E-409C-BE32-E72D297353CC}">
              <c16:uniqueId val="{00000002-BF75-4F9B-915D-A15A8F6AE2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252</c:v>
                </c:pt>
                <c:pt idx="3">
                  <c:v>247</c:v>
                </c:pt>
                <c:pt idx="6">
                  <c:v>254</c:v>
                </c:pt>
                <c:pt idx="9">
                  <c:v>214</c:v>
                </c:pt>
                <c:pt idx="12">
                  <c:v>214</c:v>
                </c:pt>
              </c:numCache>
            </c:numRef>
          </c:val>
          <c:extLst>
            <c:ext xmlns:c16="http://schemas.microsoft.com/office/drawing/2014/chart" uri="{C3380CC4-5D6E-409C-BE32-E72D297353CC}">
              <c16:uniqueId val="{00000003-BF75-4F9B-915D-A15A8F6AE2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1187</c:v>
                </c:pt>
                <c:pt idx="3">
                  <c:v>1244</c:v>
                </c:pt>
                <c:pt idx="6">
                  <c:v>1267</c:v>
                </c:pt>
                <c:pt idx="9">
                  <c:v>1095</c:v>
                </c:pt>
                <c:pt idx="12">
                  <c:v>1034</c:v>
                </c:pt>
              </c:numCache>
            </c:numRef>
          </c:val>
          <c:extLst>
            <c:ext xmlns:c16="http://schemas.microsoft.com/office/drawing/2014/chart" uri="{C3380CC4-5D6E-409C-BE32-E72D297353CC}">
              <c16:uniqueId val="{00000004-BF75-4F9B-915D-A15A8F6AE2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75-4F9B-915D-A15A8F6AE2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F75-4F9B-915D-A15A8F6AE2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3423</c:v>
                </c:pt>
                <c:pt idx="3">
                  <c:v>3335</c:v>
                </c:pt>
                <c:pt idx="6">
                  <c:v>3308</c:v>
                </c:pt>
                <c:pt idx="9">
                  <c:v>3185</c:v>
                </c:pt>
                <c:pt idx="12">
                  <c:v>3339</c:v>
                </c:pt>
              </c:numCache>
            </c:numRef>
          </c:val>
          <c:extLst>
            <c:ext xmlns:c16="http://schemas.microsoft.com/office/drawing/2014/chart" uri="{C3380CC4-5D6E-409C-BE32-E72D297353CC}">
              <c16:uniqueId val="{00000007-BF75-4F9B-915D-A15A8F6AE2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1012</c:v>
                </c:pt>
                <c:pt idx="2">
                  <c:v>#N/A</c:v>
                </c:pt>
                <c:pt idx="3">
                  <c:v>#N/A</c:v>
                </c:pt>
                <c:pt idx="4">
                  <c:v>877</c:v>
                </c:pt>
                <c:pt idx="5">
                  <c:v>#N/A</c:v>
                </c:pt>
                <c:pt idx="6">
                  <c:v>#N/A</c:v>
                </c:pt>
                <c:pt idx="7">
                  <c:v>880</c:v>
                </c:pt>
                <c:pt idx="8">
                  <c:v>#N/A</c:v>
                </c:pt>
                <c:pt idx="9">
                  <c:v>#N/A</c:v>
                </c:pt>
                <c:pt idx="10">
                  <c:v>645</c:v>
                </c:pt>
                <c:pt idx="11">
                  <c:v>#N/A</c:v>
                </c:pt>
                <c:pt idx="12">
                  <c:v>#N/A</c:v>
                </c:pt>
                <c:pt idx="13">
                  <c:v>829</c:v>
                </c:pt>
                <c:pt idx="14">
                  <c:v>#N/A</c:v>
                </c:pt>
              </c:numCache>
            </c:numRef>
          </c:val>
          <c:smooth val="0"/>
          <c:extLst>
            <c:ext xmlns:c16="http://schemas.microsoft.com/office/drawing/2014/chart" uri="{C3380CC4-5D6E-409C-BE32-E72D297353CC}">
              <c16:uniqueId val="{00000008-BF75-4F9B-915D-A15A8F6AE2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40539</c:v>
                </c:pt>
                <c:pt idx="5">
                  <c:v>40880</c:v>
                </c:pt>
                <c:pt idx="8">
                  <c:v>41124</c:v>
                </c:pt>
                <c:pt idx="11">
                  <c:v>38398</c:v>
                </c:pt>
                <c:pt idx="14">
                  <c:v>36619</c:v>
                </c:pt>
              </c:numCache>
            </c:numRef>
          </c:val>
          <c:extLst>
            <c:ext xmlns:c16="http://schemas.microsoft.com/office/drawing/2014/chart" uri="{C3380CC4-5D6E-409C-BE32-E72D297353CC}">
              <c16:uniqueId val="{00000000-2C7A-451D-9A19-DC5F1867105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3515</c:v>
                </c:pt>
                <c:pt idx="5">
                  <c:v>3277</c:v>
                </c:pt>
                <c:pt idx="8">
                  <c:v>3006</c:v>
                </c:pt>
                <c:pt idx="11">
                  <c:v>3652</c:v>
                </c:pt>
                <c:pt idx="14">
                  <c:v>4373</c:v>
                </c:pt>
              </c:numCache>
            </c:numRef>
          </c:val>
          <c:extLst>
            <c:ext xmlns:c16="http://schemas.microsoft.com/office/drawing/2014/chart" uri="{C3380CC4-5D6E-409C-BE32-E72D297353CC}">
              <c16:uniqueId val="{00000001-2C7A-451D-9A19-DC5F1867105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12947</c:v>
                </c:pt>
                <c:pt idx="5">
                  <c:v>10941</c:v>
                </c:pt>
                <c:pt idx="8">
                  <c:v>10294</c:v>
                </c:pt>
                <c:pt idx="11">
                  <c:v>11892</c:v>
                </c:pt>
                <c:pt idx="14">
                  <c:v>13301</c:v>
                </c:pt>
              </c:numCache>
            </c:numRef>
          </c:val>
          <c:extLst>
            <c:ext xmlns:c16="http://schemas.microsoft.com/office/drawing/2014/chart" uri="{C3380CC4-5D6E-409C-BE32-E72D297353CC}">
              <c16:uniqueId val="{00000002-2C7A-451D-9A19-DC5F1867105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7A-451D-9A19-DC5F1867105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7A-451D-9A19-DC5F1867105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19</c:v>
                </c:pt>
                <c:pt idx="6">
                  <c:v>11</c:v>
                </c:pt>
                <c:pt idx="9">
                  <c:v>0</c:v>
                </c:pt>
                <c:pt idx="12">
                  <c:v>5</c:v>
                </c:pt>
              </c:numCache>
            </c:numRef>
          </c:val>
          <c:extLst>
            <c:ext xmlns:c16="http://schemas.microsoft.com/office/drawing/2014/chart" uri="{C3380CC4-5D6E-409C-BE32-E72D297353CC}">
              <c16:uniqueId val="{00000005-2C7A-451D-9A19-DC5F1867105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5293</c:v>
                </c:pt>
                <c:pt idx="3">
                  <c:v>5301</c:v>
                </c:pt>
                <c:pt idx="6">
                  <c:v>5116</c:v>
                </c:pt>
                <c:pt idx="9">
                  <c:v>5022</c:v>
                </c:pt>
                <c:pt idx="12">
                  <c:v>4954</c:v>
                </c:pt>
              </c:numCache>
            </c:numRef>
          </c:val>
          <c:extLst>
            <c:ext xmlns:c16="http://schemas.microsoft.com/office/drawing/2014/chart" uri="{C3380CC4-5D6E-409C-BE32-E72D297353CC}">
              <c16:uniqueId val="{00000006-2C7A-451D-9A19-DC5F1867105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1734</c:v>
                </c:pt>
                <c:pt idx="3">
                  <c:v>1523</c:v>
                </c:pt>
                <c:pt idx="6">
                  <c:v>1439</c:v>
                </c:pt>
                <c:pt idx="9">
                  <c:v>1471</c:v>
                </c:pt>
                <c:pt idx="12">
                  <c:v>1402</c:v>
                </c:pt>
              </c:numCache>
            </c:numRef>
          </c:val>
          <c:extLst>
            <c:ext xmlns:c16="http://schemas.microsoft.com/office/drawing/2014/chart" uri="{C3380CC4-5D6E-409C-BE32-E72D297353CC}">
              <c16:uniqueId val="{00000007-2C7A-451D-9A19-DC5F1867105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18194</c:v>
                </c:pt>
                <c:pt idx="3">
                  <c:v>18083</c:v>
                </c:pt>
                <c:pt idx="6">
                  <c:v>17958</c:v>
                </c:pt>
                <c:pt idx="9">
                  <c:v>17063</c:v>
                </c:pt>
                <c:pt idx="12">
                  <c:v>16227</c:v>
                </c:pt>
              </c:numCache>
            </c:numRef>
          </c:val>
          <c:extLst>
            <c:ext xmlns:c16="http://schemas.microsoft.com/office/drawing/2014/chart" uri="{C3380CC4-5D6E-409C-BE32-E72D297353CC}">
              <c16:uniqueId val="{00000008-2C7A-451D-9A19-DC5F1867105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7A-451D-9A19-DC5F1867105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35742</c:v>
                </c:pt>
                <c:pt idx="3">
                  <c:v>35804</c:v>
                </c:pt>
                <c:pt idx="6">
                  <c:v>34993</c:v>
                </c:pt>
                <c:pt idx="9">
                  <c:v>34512</c:v>
                </c:pt>
                <c:pt idx="12">
                  <c:v>32312</c:v>
                </c:pt>
              </c:numCache>
            </c:numRef>
          </c:val>
          <c:extLst>
            <c:ext xmlns:c16="http://schemas.microsoft.com/office/drawing/2014/chart" uri="{C3380CC4-5D6E-409C-BE32-E72D297353CC}">
              <c16:uniqueId val="{0000000A-2C7A-451D-9A19-DC5F1867105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3971</c:v>
                </c:pt>
                <c:pt idx="2">
                  <c:v>#N/A</c:v>
                </c:pt>
                <c:pt idx="3">
                  <c:v>#N/A</c:v>
                </c:pt>
                <c:pt idx="4">
                  <c:v>5632</c:v>
                </c:pt>
                <c:pt idx="5">
                  <c:v>#N/A</c:v>
                </c:pt>
                <c:pt idx="6">
                  <c:v>#N/A</c:v>
                </c:pt>
                <c:pt idx="7">
                  <c:v>5092</c:v>
                </c:pt>
                <c:pt idx="8">
                  <c:v>#N/A</c:v>
                </c:pt>
                <c:pt idx="9">
                  <c:v>#N/A</c:v>
                </c:pt>
                <c:pt idx="10">
                  <c:v>4126</c:v>
                </c:pt>
                <c:pt idx="11">
                  <c:v>#N/A</c:v>
                </c:pt>
                <c:pt idx="12">
                  <c:v>#N/A</c:v>
                </c:pt>
                <c:pt idx="13">
                  <c:v>607</c:v>
                </c:pt>
                <c:pt idx="14">
                  <c:v>#N/A</c:v>
                </c:pt>
              </c:numCache>
            </c:numRef>
          </c:val>
          <c:smooth val="0"/>
          <c:extLst>
            <c:ext xmlns:c16="http://schemas.microsoft.com/office/drawing/2014/chart" uri="{C3380CC4-5D6E-409C-BE32-E72D297353CC}">
              <c16:uniqueId val="{0000000B-2C7A-451D-9A19-DC5F1867105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5160</c:v>
                </c:pt>
                <c:pt idx="1">
                  <c:v>5796</c:v>
                </c:pt>
                <c:pt idx="2">
                  <c:v>6426</c:v>
                </c:pt>
              </c:numCache>
            </c:numRef>
          </c:val>
          <c:extLst>
            <c:ext xmlns:c16="http://schemas.microsoft.com/office/drawing/2014/chart" uri="{C3380CC4-5D6E-409C-BE32-E72D297353CC}">
              <c16:uniqueId val="{00000000-A870-4572-88A5-58653C8E6A5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401</c:v>
                </c:pt>
                <c:pt idx="1">
                  <c:v>1122</c:v>
                </c:pt>
                <c:pt idx="2">
                  <c:v>1422</c:v>
                </c:pt>
              </c:numCache>
            </c:numRef>
          </c:val>
          <c:extLst>
            <c:ext xmlns:c16="http://schemas.microsoft.com/office/drawing/2014/chart" uri="{C3380CC4-5D6E-409C-BE32-E72D297353CC}">
              <c16:uniqueId val="{00000001-A870-4572-88A5-58653C8E6A5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4511</c:v>
                </c:pt>
                <c:pt idx="1">
                  <c:v>4906</c:v>
                </c:pt>
                <c:pt idx="2">
                  <c:v>5404</c:v>
                </c:pt>
              </c:numCache>
            </c:numRef>
          </c:val>
          <c:extLst>
            <c:ext xmlns:c16="http://schemas.microsoft.com/office/drawing/2014/chart" uri="{C3380CC4-5D6E-409C-BE32-E72D297353CC}">
              <c16:uniqueId val="{00000002-A870-4572-88A5-58653C8E6A5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実質公債費比率は前年度と比較し０．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ポイントの減少となった。単年度比率では、分母の構成要素である標準財政規模が地方消費税交付金の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等の影響で</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し、分子の構成要素である元利償還金が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増加したこと</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により１．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悪化</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となった。今後、合併特例事業をはじめとした大型事業に係る地方債の元金償還が始まることで、３５億円以上の多額の元利償還が続くと見込まれるため、起債管理について一層の適正化に努める。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満期一括償還地方債を利用していない。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将来負担比率は前年度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と比較し１８．９ポイント</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減少している。これは、分母の構成要素である標準財政規模が地方消費税交付金の減少等の影響で減少し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たものの、分子の増要素である将来負担額が地方債現在高の減少等の影響により減少し、分子の減要素である充当可能財源が充当可能基金残高の増加等の影響により増加したことが要因である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大型事業の実施に伴う地方債の借入が発生した場合や増加する公債費へ対応するための減債基金の取崩しなど、財政調整金も含めて基金が減少する場合には、悪化することも考えられる。引き続き、借入額の抑制や計画的な償還及び事業の見直しによる歳出削減に取り組むとともに、基金の積立に努め、将来負担の軽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群馬県渋川市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億円増加した。決算剰余金等による積立額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財政調整基金の取崩額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財政調整基金に約１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億円、減債基金に約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億円、ふるさと創生基金に約２億８千３百万円、地域振興基金に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約２億</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４百</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、庁舎建設基金に約１億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５千１百万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積み立てた一方、財政調整基金から約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千万円、ふるさと創生基金から約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大型事業に係る合併特例事業債の影響に伴う公債費の増加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基金全体は減少していく見込みであるが、歳出削減等の徹底や自主財源の確保等に取り組むとともに、計画的な積立て及び取崩しを行い、予期しない歳入の減少や歳出の増加に対応するための備えとして一定程度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地域振興基金：市民の連帯の強化又は地域振興を図るもの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庁舎建設基金：庁舎の建設その他整備に要する費用の財源とするもの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小野上地区農業用水等渇水対策施設維持管理基金：上越新幹線中山トンネル建設工事に伴う農業用水等渇水対策施設の円滑かつ適正な維持管理に要する経費の財源に充てるもの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ふるさと創生基金：市民参加のもと、活力にあふれ、自然と歴史の里にふさわしい、個性ある地域づくりを行う事業の財源とする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福祉事業基金：福祉事業の充実を図るもの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地域振興基金：前年度と比較し、約２億４千７百万円増加したが、計画的な積立てを行ったためである。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庁舎建設基金：前年度と比較し、約１億５千１百万円増加したが、計画的な積立てを行ったためである。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２３年度から隔年で５億円ずつ積み立てているが、年度間の平準化を図ることとし、令和元年度からは単年度当たり２億５千万円を積み立てている。令和６年度及び令和７年度については、単年度あたり３億６千５百万円を積み立てる見込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庁舎建設基金：新庁舎建設に向け、毎年度計画的に積立を行う。</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前年度と比較し、約６億３千万円増加した。これは、決算剰余金等による積立額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が取崩額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回ったためである。事業費の精査と適正な予算執行に努めてきた結果、令和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年度末で約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億円を確保している。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中長期的な視野に立って、積立額や取崩額の目安を設定し、経済の不況等による大幅な税収減や災害の発生等による支出の増加等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予期しない歳入の減収や歳出の増加に対応するための備えとして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割</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にあたる４０億円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程度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、年度間調整分として合併以後の平均取崩額である１０億円程度、合わせて５０億円程度の残高を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確保するように努める。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億円増加となった。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今後の公債費の増加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に備えた積み立てを行い、令和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年度末残高は、約１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大型事業に係る合併特例事業債の影響で、令和１１年度頃まで高額な地方債の償還が続いていく見込みであるため、計画的に積み立てを行い、毎年度３５億円を超過する公債費に減債基金を充当し、年度によって公債費に多額の一般財源を充当することがないよう対応す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C2B8471-2B66-4960-B60D-DBCEC34A6CF8}"/>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B43D8A2F-A539-43F2-9C68-E397C40CC21E}"/>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4E28A969-114B-4558-84BF-15E95DAC89F6}"/>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E9E80FBC-45F4-44F5-977B-19FDF87269C9}"/>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38AA9AC-C240-4FD0-873D-C79897252BC7}"/>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5D06521-5398-4248-86A2-FCA31D93A9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0080877-C8F9-4D1A-ACC3-C6F5B96E754D}"/>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C28FD9C-548C-4213-A9E3-9634F0DEEE65}"/>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4F9F6438-9F7C-4634-9817-E6E7F5F5D49B}"/>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107B36DA-40CE-4880-AED0-EF2378096103}"/>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73,968
72,912
240.27
37,256,945
35,505,632
1,599,929
21,548,090
32,311,681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E23E561-62AF-4FED-A630-B7FE4B9A8E1E}"/>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479F0B5-0D08-461A-9C84-E7E47D51C39B}"/>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A5228FD-F1DB-4CFA-BC94-B038D68CEB6E}"/>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3432320-1205-4C5E-9525-A1F58E1E6827}"/>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178EDB5A-A889-43EB-9B82-A3F459B64DEC}"/>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CD6526F-6DC0-407C-90A2-4B141A0E20FD}"/>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EFC5E350-6E2D-4857-811F-E533236B178A}"/>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E934330-363A-4125-B936-F40D4855838C}"/>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A38D2DD-D21E-4D37-9540-2658321D7172}"/>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A80F98F-8758-435D-95B5-0D7F5BC4A982}"/>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E0D78777-EB5F-4120-85C0-7CED4C5A9D8C}"/>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8DE4C28-535C-4C44-AA94-17458D86BF93}"/>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8581322-C62D-41CC-B1A2-A7FABDF50971}"/>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72B87E16-15B5-497F-A4F5-76D39163E408}"/>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F4B2D97-A159-478F-AD04-3E2BDAB197F1}"/>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E7E193C-0160-42AB-BF77-69E955B71E4A}"/>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D80DE4CF-C886-4999-B88D-436DC891AC9E}"/>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0F4D97A-F183-4DF8-B2B1-4D426E3DDFA7}"/>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407231F9-E052-44D7-859F-CE8DB2338F2A}"/>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37B2C1E-E24D-4568-A327-2815CC17A24D}"/>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5FBA7202-707A-418A-8029-EC2695162E04}"/>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9E2A4118-A14C-4BF8-9E27-23BBEBE6C0EE}"/>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6D499D9-3A57-4408-BA9C-FA09D459281E}"/>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525399F-CB58-4456-B356-E222B0E13091}"/>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177D50A-E3FA-40A0-AFB9-0C31637B6165}"/>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EE81693-0992-40E6-9A30-20F720D57DBF}"/>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0846C83-DE11-4C21-8E09-6EC31C01E0F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964C6599-B30D-4266-A4CE-5D5E699EB7C7}"/>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3111D09-73DE-4B95-9214-5CE3DBE812FB}"/>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5E56EE3-26BD-4623-9A4C-322EEB200B85}"/>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769EA1A3-CCAB-4E2F-B92D-8783FC5C9AD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438138D-9A22-4F1F-AB1B-683729D13C62}"/>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8C9B233-F71F-40CC-BDA5-B197A56C978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B7F9BF5-74A2-4E67-80FA-A26B94C268EE}"/>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29235AA2-8269-44DA-9BC9-CFD147E0DF43}"/>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DEFEEEF-385D-46E6-BA06-30F1B264B788}"/>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DA8AF1A-E886-4DA0-AA67-92627AAE40CD}"/>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０１ポイント減少したが、類似団体平均を０．１２ポイント上回っている。主な要因として、市民税や固定資産税が増加したことにより基準財政収入額が増加したものの、基準財政需要額から臨時財政対策債発行可能額に振替えられた額の減少等により基準財政需要額が大きく増加したことが挙げられる。ここ数年は、概ね同水準で推移しているものの低下傾向であり、収納対策の強化等による自主財源の確保と、事業の見直しや公共施設の適正管理等による歳出削減に取り組み、引き続き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D084B99F-72AB-4080-BFC6-3C6E4F13EBC8}"/>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21D77296-B81A-42C0-9033-99921BF6D465}"/>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180EB4A9-0D43-4750-A36D-C5250FEF0A95}"/>
            </a:ext>
          </a:extLst>
        </xdr:cNvPr>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80EF1DF9-B667-4886-9BED-4E78E65EA32C}"/>
            </a:ext>
          </a:extLst>
        </xdr:cNvPr>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825F142E-FF86-4818-A05B-29A3E11F9566}"/>
            </a:ext>
          </a:extLst>
        </xdr:cNvPr>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251A6797-DD4F-40C6-9265-A0C6699C11BC}"/>
            </a:ext>
          </a:extLst>
        </xdr:cNvPr>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D1B2E92-BDEE-4BEC-B1A9-978A0EA07E57}"/>
            </a:ext>
          </a:extLst>
        </xdr:cNvPr>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36004E19-4282-4E5A-BDEC-ED91B3BE1FB9}"/>
            </a:ext>
          </a:extLst>
        </xdr:cNvPr>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836316F-DEE1-4DB7-AFB2-204B8D09305A}"/>
            </a:ext>
          </a:extLst>
        </xdr:cNvPr>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75F30924-28E3-4299-97DC-55621783B54A}"/>
            </a:ext>
          </a:extLst>
        </xdr:cNvPr>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AC3D248D-A1D6-4EAF-903D-A7E03C0765DC}"/>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F62F6918-17BB-4087-8034-56ED92B834E3}"/>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FD8F640F-04FE-46B5-BFB5-145A03E3EAA2}"/>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38</xdr:row>
      <xdr:rowOff>132080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49F12C9B-FACB-4EAC-9664-88979F714DF4}"/>
            </a:ext>
          </a:extLst>
        </xdr:cNvPr>
        <xdr:cNvCxnSpPr/>
      </xdr:nvCxnSpPr>
      <xdr:spPr>
        <a:xfrm flipV="1">
          <a:off x="4514850" y="6502400"/>
          <a:ext cx="0" cy="942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5B9F01EC-935F-4B2D-8C37-9E9839E1F7C1}"/>
            </a:ext>
          </a:extLst>
        </xdr:cNvPr>
        <xdr:cNvSpPr txBox="1"/>
      </xdr:nvSpPr>
      <xdr:spPr>
        <a:xfrm>
          <a:off x="4584700" y="741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CF109474-8B9F-475D-A9FB-C0B94BC6ED89}"/>
            </a:ext>
          </a:extLst>
        </xdr:cNvPr>
        <xdr:cNvCxnSpPr/>
      </xdr:nvCxnSpPr>
      <xdr:spPr>
        <a:xfrm>
          <a:off x="4425950" y="7444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47007</xdr:rowOff>
    </xdr:from>
    <xdr:ext cx="762000" cy="259045"/>
    <xdr:sp macro="" textlink="">
      <xdr:nvSpPr>
        <xdr:cNvPr id="65" name="財政力最大値テキスト">
          <a:extLst>
            <a:ext uri="{FF2B5EF4-FFF2-40B4-BE49-F238E27FC236}">
              <a16:creationId xmlns:a16="http://schemas.microsoft.com/office/drawing/2014/main" id="{A8EF4CF1-8DD4-438A-A1CA-8F965CFCA6D8}"/>
            </a:ext>
          </a:extLst>
        </xdr:cNvPr>
        <xdr:cNvSpPr txBox="1"/>
      </xdr:nvSpPr>
      <xdr:spPr>
        <a:xfrm>
          <a:off x="4584700" y="62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38</xdr:row>
      <xdr:rowOff>132080</xdr:rowOff>
    </xdr:from>
    <xdr:to>
      <xdr:col>24</xdr:col>
      <xdr:colOff>12700</xdr:colOff>
      <xdr:row>38</xdr:row>
      <xdr:rowOff>132080</xdr:rowOff>
    </xdr:to>
    <xdr:cxnSp macro="">
      <xdr:nvCxnSpPr>
        <xdr:cNvPr id="66" name="直線コネクタ 65">
          <a:extLst>
            <a:ext uri="{FF2B5EF4-FFF2-40B4-BE49-F238E27FC236}">
              <a16:creationId xmlns:a16="http://schemas.microsoft.com/office/drawing/2014/main" id="{2F1C681C-CEBB-4FF2-B419-5C77FA25FE35}"/>
            </a:ext>
          </a:extLst>
        </xdr:cNvPr>
        <xdr:cNvCxnSpPr/>
      </xdr:nvCxnSpPr>
      <xdr:spPr>
        <a:xfrm>
          <a:off x="4425950" y="650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105410</xdr:rowOff>
    </xdr:from>
    <xdr:to>
      <xdr:col>23</xdr:col>
      <xdr:colOff>133350</xdr:colOff>
      <xdr:row>39</xdr:row>
      <xdr:rowOff>129540</xdr:rowOff>
    </xdr:to>
    <xdr:cxnSp macro="">
      <xdr:nvCxnSpPr>
        <xdr:cNvPr id="67" name="直線コネクタ 66">
          <a:extLst>
            <a:ext uri="{FF2B5EF4-FFF2-40B4-BE49-F238E27FC236}">
              <a16:creationId xmlns:a16="http://schemas.microsoft.com/office/drawing/2014/main" id="{902C838A-210B-4A38-A6B7-B7D3D778CA75}"/>
            </a:ext>
          </a:extLst>
        </xdr:cNvPr>
        <xdr:cNvCxnSpPr/>
      </xdr:nvCxnSpPr>
      <xdr:spPr>
        <a:xfrm>
          <a:off x="3752850" y="6643370"/>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68" name="財政力平均値テキスト">
          <a:extLst>
            <a:ext uri="{FF2B5EF4-FFF2-40B4-BE49-F238E27FC236}">
              <a16:creationId xmlns:a16="http://schemas.microsoft.com/office/drawing/2014/main" id="{7BB9DB0E-6198-426B-B572-8746D52CC882}"/>
            </a:ext>
          </a:extLst>
        </xdr:cNvPr>
        <xdr:cNvSpPr txBox="1"/>
      </xdr:nvSpPr>
      <xdr:spPr>
        <a:xfrm>
          <a:off x="4584700" y="6874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69" name="フローチャート: 判断 68">
          <a:extLst>
            <a:ext uri="{FF2B5EF4-FFF2-40B4-BE49-F238E27FC236}">
              <a16:creationId xmlns:a16="http://schemas.microsoft.com/office/drawing/2014/main" id="{A0CF6A82-07D2-4DB1-858A-2CEB6483A59A}"/>
            </a:ext>
          </a:extLst>
        </xdr:cNvPr>
        <xdr:cNvSpPr/>
      </xdr:nvSpPr>
      <xdr:spPr>
        <a:xfrm>
          <a:off x="446405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81280</xdr:rowOff>
    </xdr:from>
    <xdr:to>
      <xdr:col>19</xdr:col>
      <xdr:colOff>133350</xdr:colOff>
      <xdr:row>39</xdr:row>
      <xdr:rowOff>105410</xdr:rowOff>
    </xdr:to>
    <xdr:cxnSp macro="">
      <xdr:nvCxnSpPr>
        <xdr:cNvPr id="70" name="直線コネクタ 69">
          <a:extLst>
            <a:ext uri="{FF2B5EF4-FFF2-40B4-BE49-F238E27FC236}">
              <a16:creationId xmlns:a16="http://schemas.microsoft.com/office/drawing/2014/main" id="{D3BA622D-9C51-445A-AD0A-7EBE004BEC68}"/>
            </a:ext>
          </a:extLst>
        </xdr:cNvPr>
        <xdr:cNvCxnSpPr/>
      </xdr:nvCxnSpPr>
      <xdr:spPr>
        <a:xfrm>
          <a:off x="2940050" y="661924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49530</xdr:rowOff>
    </xdr:from>
    <xdr:to>
      <xdr:col>19</xdr:col>
      <xdr:colOff>184150</xdr:colOff>
      <xdr:row>41</xdr:row>
      <xdr:rowOff>151130</xdr:rowOff>
    </xdr:to>
    <xdr:sp macro="" textlink="">
      <xdr:nvSpPr>
        <xdr:cNvPr id="71" name="フローチャート: 判断 70">
          <a:extLst>
            <a:ext uri="{FF2B5EF4-FFF2-40B4-BE49-F238E27FC236}">
              <a16:creationId xmlns:a16="http://schemas.microsoft.com/office/drawing/2014/main" id="{0DC6AFC1-1CEB-4A96-A25D-F11DBE9E4FAF}"/>
            </a:ext>
          </a:extLst>
        </xdr:cNvPr>
        <xdr:cNvSpPr/>
      </xdr:nvSpPr>
      <xdr:spPr>
        <a:xfrm>
          <a:off x="370205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135907</xdr:rowOff>
    </xdr:from>
    <xdr:ext cx="736600" cy="259045"/>
    <xdr:sp macro="" textlink="">
      <xdr:nvSpPr>
        <xdr:cNvPr id="72" name="テキスト ボックス 71">
          <a:extLst>
            <a:ext uri="{FF2B5EF4-FFF2-40B4-BE49-F238E27FC236}">
              <a16:creationId xmlns:a16="http://schemas.microsoft.com/office/drawing/2014/main" id="{121E130E-2779-4BA9-9120-8834E2414B7D}"/>
            </a:ext>
          </a:extLst>
        </xdr:cNvPr>
        <xdr:cNvSpPr txBox="1"/>
      </xdr:nvSpPr>
      <xdr:spPr>
        <a:xfrm>
          <a:off x="3409950" y="700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81280</xdr:rowOff>
    </xdr:to>
    <xdr:cxnSp macro="">
      <xdr:nvCxnSpPr>
        <xdr:cNvPr id="73" name="直線コネクタ 72">
          <a:extLst>
            <a:ext uri="{FF2B5EF4-FFF2-40B4-BE49-F238E27FC236}">
              <a16:creationId xmlns:a16="http://schemas.microsoft.com/office/drawing/2014/main" id="{C387D99D-AF7D-4DCE-B114-59B6D191C41F}"/>
            </a:ext>
          </a:extLst>
        </xdr:cNvPr>
        <xdr:cNvCxnSpPr/>
      </xdr:nvCxnSpPr>
      <xdr:spPr>
        <a:xfrm>
          <a:off x="2127250" y="6595110"/>
          <a:ext cx="8128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36</xdr:row>
      <xdr:rowOff>158750</xdr:rowOff>
    </xdr:from>
    <xdr:to>
      <xdr:col>15</xdr:col>
      <xdr:colOff>133350</xdr:colOff>
      <xdr:row>37</xdr:row>
      <xdr:rowOff>88900</xdr:rowOff>
    </xdr:to>
    <xdr:sp macro="" textlink="">
      <xdr:nvSpPr>
        <xdr:cNvPr id="74" name="フローチャート: 判断 73">
          <a:extLst>
            <a:ext uri="{FF2B5EF4-FFF2-40B4-BE49-F238E27FC236}">
              <a16:creationId xmlns:a16="http://schemas.microsoft.com/office/drawing/2014/main" id="{7379CDAB-28A4-41F3-8473-002BE7EFB347}"/>
            </a:ext>
          </a:extLst>
        </xdr:cNvPr>
        <xdr:cNvSpPr/>
      </xdr:nvSpPr>
      <xdr:spPr>
        <a:xfrm>
          <a:off x="2889250" y="6193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75" name="テキスト ボックス 74">
          <a:extLst>
            <a:ext uri="{FF2B5EF4-FFF2-40B4-BE49-F238E27FC236}">
              <a16:creationId xmlns:a16="http://schemas.microsoft.com/office/drawing/2014/main" id="{56AC34FB-8928-448E-A3D4-E91B0F1138A1}"/>
            </a:ext>
          </a:extLst>
        </xdr:cNvPr>
        <xdr:cNvSpPr txBox="1"/>
      </xdr:nvSpPr>
      <xdr:spPr>
        <a:xfrm>
          <a:off x="259715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6" name="直線コネクタ 75">
          <a:extLst>
            <a:ext uri="{FF2B5EF4-FFF2-40B4-BE49-F238E27FC236}">
              <a16:creationId xmlns:a16="http://schemas.microsoft.com/office/drawing/2014/main" id="{3363E14C-746E-404F-8C98-15AEE7B77107}"/>
            </a:ext>
          </a:extLst>
        </xdr:cNvPr>
        <xdr:cNvCxnSpPr/>
      </xdr:nvCxnSpPr>
      <xdr:spPr>
        <a:xfrm>
          <a:off x="1333500" y="659511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37</xdr:row>
      <xdr:rowOff>35560</xdr:rowOff>
    </xdr:from>
    <xdr:to>
      <xdr:col>11</xdr:col>
      <xdr:colOff>82550</xdr:colOff>
      <xdr:row>37</xdr:row>
      <xdr:rowOff>137160</xdr:rowOff>
    </xdr:to>
    <xdr:sp macro="" textlink="">
      <xdr:nvSpPr>
        <xdr:cNvPr id="77" name="フローチャート: 判断 76">
          <a:extLst>
            <a:ext uri="{FF2B5EF4-FFF2-40B4-BE49-F238E27FC236}">
              <a16:creationId xmlns:a16="http://schemas.microsoft.com/office/drawing/2014/main" id="{A85D182A-BA5F-453F-A265-42D81977DAA1}"/>
            </a:ext>
          </a:extLst>
        </xdr:cNvPr>
        <xdr:cNvSpPr/>
      </xdr:nvSpPr>
      <xdr:spPr>
        <a:xfrm>
          <a:off x="2095500" y="62382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147337</xdr:rowOff>
    </xdr:from>
    <xdr:ext cx="762000" cy="259045"/>
    <xdr:sp macro="" textlink="">
      <xdr:nvSpPr>
        <xdr:cNvPr id="78" name="テキスト ボックス 77">
          <a:extLst>
            <a:ext uri="{FF2B5EF4-FFF2-40B4-BE49-F238E27FC236}">
              <a16:creationId xmlns:a16="http://schemas.microsoft.com/office/drawing/2014/main" id="{60FC9672-E662-4CED-A274-919B18433539}"/>
            </a:ext>
          </a:extLst>
        </xdr:cNvPr>
        <xdr:cNvSpPr txBox="1"/>
      </xdr:nvSpPr>
      <xdr:spPr>
        <a:xfrm>
          <a:off x="178435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79" name="フローチャート: 判断 78">
          <a:extLst>
            <a:ext uri="{FF2B5EF4-FFF2-40B4-BE49-F238E27FC236}">
              <a16:creationId xmlns:a16="http://schemas.microsoft.com/office/drawing/2014/main" id="{F55499A1-3DA3-4B89-B9EB-41DC7B45D627}"/>
            </a:ext>
          </a:extLst>
        </xdr:cNvPr>
        <xdr:cNvSpPr/>
      </xdr:nvSpPr>
      <xdr:spPr>
        <a:xfrm>
          <a:off x="1282700" y="62141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80" name="テキスト ボックス 79">
          <a:extLst>
            <a:ext uri="{FF2B5EF4-FFF2-40B4-BE49-F238E27FC236}">
              <a16:creationId xmlns:a16="http://schemas.microsoft.com/office/drawing/2014/main" id="{D4995543-C80A-4044-AA09-45DE5400FA86}"/>
            </a:ext>
          </a:extLst>
        </xdr:cNvPr>
        <xdr:cNvSpPr txBox="1"/>
      </xdr:nvSpPr>
      <xdr:spPr>
        <a:xfrm>
          <a:off x="971550" y="599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2C3AEC04-5217-4C7F-996D-C5C72DDB3A27}"/>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26387AE1-CC28-4826-950F-1E9E880E407F}"/>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5B660380-2060-4269-8BA4-BA0FB1546A63}"/>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F65CCE7-9103-4FD0-83BE-4106462B499D}"/>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084C306-A6AE-43B9-AA75-0BB69BE7F2F6}"/>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78740</xdr:rowOff>
    </xdr:from>
    <xdr:to>
      <xdr:col>23</xdr:col>
      <xdr:colOff>184150</xdr:colOff>
      <xdr:row>40</xdr:row>
      <xdr:rowOff>8890</xdr:rowOff>
    </xdr:to>
    <xdr:sp macro="" textlink="">
      <xdr:nvSpPr>
        <xdr:cNvPr id="86" name="楕円 85">
          <a:extLst>
            <a:ext uri="{FF2B5EF4-FFF2-40B4-BE49-F238E27FC236}">
              <a16:creationId xmlns:a16="http://schemas.microsoft.com/office/drawing/2014/main" id="{C45441F4-8EB1-417D-8010-64577C0C089B}"/>
            </a:ext>
          </a:extLst>
        </xdr:cNvPr>
        <xdr:cNvSpPr/>
      </xdr:nvSpPr>
      <xdr:spPr>
        <a:xfrm>
          <a:off x="4464050" y="6616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95267</xdr:rowOff>
    </xdr:from>
    <xdr:ext cx="762000" cy="259045"/>
    <xdr:sp macro="" textlink="">
      <xdr:nvSpPr>
        <xdr:cNvPr id="87" name="財政力該当値テキスト">
          <a:extLst>
            <a:ext uri="{FF2B5EF4-FFF2-40B4-BE49-F238E27FC236}">
              <a16:creationId xmlns:a16="http://schemas.microsoft.com/office/drawing/2014/main" id="{47FD1910-2886-4B7B-A7D9-000632533481}"/>
            </a:ext>
          </a:extLst>
        </xdr:cNvPr>
        <xdr:cNvSpPr txBox="1"/>
      </xdr:nvSpPr>
      <xdr:spPr>
        <a:xfrm>
          <a:off x="45847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54610</xdr:rowOff>
    </xdr:from>
    <xdr:to>
      <xdr:col>19</xdr:col>
      <xdr:colOff>184150</xdr:colOff>
      <xdr:row>39</xdr:row>
      <xdr:rowOff>156210</xdr:rowOff>
    </xdr:to>
    <xdr:sp macro="" textlink="">
      <xdr:nvSpPr>
        <xdr:cNvPr id="88" name="楕円 87">
          <a:extLst>
            <a:ext uri="{FF2B5EF4-FFF2-40B4-BE49-F238E27FC236}">
              <a16:creationId xmlns:a16="http://schemas.microsoft.com/office/drawing/2014/main" id="{92561F58-7ED1-4E2B-8BD0-82A0D1E87274}"/>
            </a:ext>
          </a:extLst>
        </xdr:cNvPr>
        <xdr:cNvSpPr/>
      </xdr:nvSpPr>
      <xdr:spPr>
        <a:xfrm>
          <a:off x="370205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166387</xdr:rowOff>
    </xdr:from>
    <xdr:ext cx="736600" cy="259045"/>
    <xdr:sp macro="" textlink="">
      <xdr:nvSpPr>
        <xdr:cNvPr id="89" name="テキスト ボックス 88">
          <a:extLst>
            <a:ext uri="{FF2B5EF4-FFF2-40B4-BE49-F238E27FC236}">
              <a16:creationId xmlns:a16="http://schemas.microsoft.com/office/drawing/2014/main" id="{4D55ADF1-DB50-48AE-A62A-4310B43F75D9}"/>
            </a:ext>
          </a:extLst>
        </xdr:cNvPr>
        <xdr:cNvSpPr txBox="1"/>
      </xdr:nvSpPr>
      <xdr:spPr>
        <a:xfrm>
          <a:off x="3409950" y="636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30480</xdr:rowOff>
    </xdr:from>
    <xdr:to>
      <xdr:col>15</xdr:col>
      <xdr:colOff>133350</xdr:colOff>
      <xdr:row>39</xdr:row>
      <xdr:rowOff>132080</xdr:rowOff>
    </xdr:to>
    <xdr:sp macro="" textlink="">
      <xdr:nvSpPr>
        <xdr:cNvPr id="90" name="楕円 89">
          <a:extLst>
            <a:ext uri="{FF2B5EF4-FFF2-40B4-BE49-F238E27FC236}">
              <a16:creationId xmlns:a16="http://schemas.microsoft.com/office/drawing/2014/main" id="{49A710AE-B81E-4CCC-8244-189F021F652C}"/>
            </a:ext>
          </a:extLst>
        </xdr:cNvPr>
        <xdr:cNvSpPr/>
      </xdr:nvSpPr>
      <xdr:spPr>
        <a:xfrm>
          <a:off x="288925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116857</xdr:rowOff>
    </xdr:from>
    <xdr:ext cx="762000" cy="259045"/>
    <xdr:sp macro="" textlink="">
      <xdr:nvSpPr>
        <xdr:cNvPr id="91" name="テキスト ボックス 90">
          <a:extLst>
            <a:ext uri="{FF2B5EF4-FFF2-40B4-BE49-F238E27FC236}">
              <a16:creationId xmlns:a16="http://schemas.microsoft.com/office/drawing/2014/main" id="{98B1F7B7-D5C4-4349-9080-4F91DBABB587}"/>
            </a:ext>
          </a:extLst>
        </xdr:cNvPr>
        <xdr:cNvSpPr txBox="1"/>
      </xdr:nvSpPr>
      <xdr:spPr>
        <a:xfrm>
          <a:off x="259715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2" name="楕円 91">
          <a:extLst>
            <a:ext uri="{FF2B5EF4-FFF2-40B4-BE49-F238E27FC236}">
              <a16:creationId xmlns:a16="http://schemas.microsoft.com/office/drawing/2014/main" id="{8C17F54C-382D-4085-BE7E-A31E90134188}"/>
            </a:ext>
          </a:extLst>
        </xdr:cNvPr>
        <xdr:cNvSpPr/>
      </xdr:nvSpPr>
      <xdr:spPr>
        <a:xfrm>
          <a:off x="2095500" y="6544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92727</xdr:rowOff>
    </xdr:from>
    <xdr:ext cx="762000" cy="259045"/>
    <xdr:sp macro="" textlink="">
      <xdr:nvSpPr>
        <xdr:cNvPr id="93" name="テキスト ボックス 92">
          <a:extLst>
            <a:ext uri="{FF2B5EF4-FFF2-40B4-BE49-F238E27FC236}">
              <a16:creationId xmlns:a16="http://schemas.microsoft.com/office/drawing/2014/main" id="{C2B371F8-451E-4858-854F-8FAF0A9E2554}"/>
            </a:ext>
          </a:extLst>
        </xdr:cNvPr>
        <xdr:cNvSpPr txBox="1"/>
      </xdr:nvSpPr>
      <xdr:spPr>
        <a:xfrm>
          <a:off x="178435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4" name="楕円 93">
          <a:extLst>
            <a:ext uri="{FF2B5EF4-FFF2-40B4-BE49-F238E27FC236}">
              <a16:creationId xmlns:a16="http://schemas.microsoft.com/office/drawing/2014/main" id="{C6C81CF9-FAAE-4D1B-8E8E-4138512C0FCC}"/>
            </a:ext>
          </a:extLst>
        </xdr:cNvPr>
        <xdr:cNvSpPr/>
      </xdr:nvSpPr>
      <xdr:spPr>
        <a:xfrm>
          <a:off x="1282700" y="65443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92727</xdr:rowOff>
    </xdr:from>
    <xdr:ext cx="762000" cy="259045"/>
    <xdr:sp macro="" textlink="">
      <xdr:nvSpPr>
        <xdr:cNvPr id="95" name="テキスト ボックス 94">
          <a:extLst>
            <a:ext uri="{FF2B5EF4-FFF2-40B4-BE49-F238E27FC236}">
              <a16:creationId xmlns:a16="http://schemas.microsoft.com/office/drawing/2014/main" id="{4946D078-0418-44F9-949D-6854568769BE}"/>
            </a:ext>
          </a:extLst>
        </xdr:cNvPr>
        <xdr:cNvSpPr txBox="1"/>
      </xdr:nvSpPr>
      <xdr:spPr>
        <a:xfrm>
          <a:off x="97155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9979A46E-3C9E-4747-842D-10AE97085ACB}"/>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A488D0D0-59BC-47FA-ACD5-F82514BFA088}"/>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11A38E66-A7BC-42FB-9F7D-D6BD6B9AA812}"/>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C41AF752-AF18-4027-88F9-5282EA9AA6A3}"/>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F59F77B8-B400-412F-8252-60EEE128C04E}"/>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CC238C27-6547-4DC3-9246-5BB918CAC1E2}"/>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4CD77347-3A00-402C-A311-BBE953D76F99}"/>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BAF9CF8F-B65A-4FB5-9CCE-64C77AFBC982}"/>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3FFB3BD8-B806-4E1F-81D8-E273F87EED84}"/>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C421AECE-0BEF-4CB8-8449-0274C4BF0AC5}"/>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971A409D-D524-453A-BF03-0701D13AEE1B}"/>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2BA0758E-85B4-4EB9-983D-13BB497411D7}"/>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97A46401-DB88-430E-99C8-9E5960A7B059}"/>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６．１ポイント増加し、類似団体平均を３．８ポイント上回っている。前年度から増加した要因としては、電気料の高騰や公債費の増加により経常経費充当一般財源が増加したことや、臨時財政対策債を発行しなかったことにより一般財源収入額が減少したことが考えられる。今後、社会保障給付費が増加することや合併特例債等を活用して大型事業を実施したことに伴い公債費の支払いが多額になることから、自主財源の確保策と合わせて、予算編成段階における事業の精査や効率的な予算執行を通じて、財政構造の健全化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1AEEAE07-E52C-46B2-AF48-6E811B31C3ED}"/>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AA79E9A3-405A-4092-BFC1-B10183918F5F}"/>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F695EF6-A2DF-4AAE-86B3-74729398E989}"/>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CFF2A552-093E-4D3D-930A-D5B2EF52E1E1}"/>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179BC328-E0D7-4005-9CFA-8FE490C3BECA}"/>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DF7C9680-F244-4AFA-92A5-2B8A7419D9A1}"/>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A8C52D68-1BFF-4584-BC12-C8362ADA8423}"/>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664911B7-E9E2-44CC-9D8F-486BC72B131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29FF3C0B-EBEF-413E-A53F-A8780556B3C8}"/>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5E874591-0C41-4FAD-A06A-E96743ADE036}"/>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6DE61A8E-90DC-43C7-ACDE-5AB565BFD826}"/>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C1D955E5-6B09-4D4C-9F7E-DA15CF4BDC55}"/>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619B11B-CF7B-49BF-8974-78EF854E5E37}"/>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41E1366A-A2AF-4849-9AEB-2FBA73C0F412}"/>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2CF9F8E7-8E44-4337-86DB-37B644C826BB}"/>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9BA4807A-D6B6-415F-A520-DBDA55CF4A6B}"/>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44027</xdr:rowOff>
    </xdr:from>
    <xdr:to>
      <xdr:col>23</xdr:col>
      <xdr:colOff>133350</xdr:colOff>
      <xdr:row>67</xdr:row>
      <xdr:rowOff>63923</xdr:rowOff>
    </xdr:to>
    <xdr:cxnSp macro="">
      <xdr:nvCxnSpPr>
        <xdr:cNvPr id="125" name="直線コネクタ 124">
          <a:extLst>
            <a:ext uri="{FF2B5EF4-FFF2-40B4-BE49-F238E27FC236}">
              <a16:creationId xmlns:a16="http://schemas.microsoft.com/office/drawing/2014/main" id="{D9E6CE4E-4AA3-4364-B378-447C865230D4}"/>
            </a:ext>
          </a:extLst>
        </xdr:cNvPr>
        <xdr:cNvCxnSpPr/>
      </xdr:nvCxnSpPr>
      <xdr:spPr>
        <a:xfrm flipV="1">
          <a:off x="4514850" y="993478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6" name="財政構造の弾力性最小値テキスト">
          <a:extLst>
            <a:ext uri="{FF2B5EF4-FFF2-40B4-BE49-F238E27FC236}">
              <a16:creationId xmlns:a16="http://schemas.microsoft.com/office/drawing/2014/main" id="{740A3852-1E0C-42DC-94BA-074C2E6C4B2B}"/>
            </a:ext>
          </a:extLst>
        </xdr:cNvPr>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7" name="直線コネクタ 126">
          <a:extLst>
            <a:ext uri="{FF2B5EF4-FFF2-40B4-BE49-F238E27FC236}">
              <a16:creationId xmlns:a16="http://schemas.microsoft.com/office/drawing/2014/main" id="{92BC6D45-3B20-4D7C-BF95-5CCC38A82C1E}"/>
            </a:ext>
          </a:extLst>
        </xdr:cNvPr>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130404</xdr:rowOff>
    </xdr:from>
    <xdr:ext cx="762000" cy="259045"/>
    <xdr:sp macro="" textlink="">
      <xdr:nvSpPr>
        <xdr:cNvPr id="128" name="財政構造の弾力性最大値テキスト">
          <a:extLst>
            <a:ext uri="{FF2B5EF4-FFF2-40B4-BE49-F238E27FC236}">
              <a16:creationId xmlns:a16="http://schemas.microsoft.com/office/drawing/2014/main" id="{B51B95D3-7012-4128-A323-B74463479791}"/>
            </a:ext>
          </a:extLst>
        </xdr:cNvPr>
        <xdr:cNvSpPr txBox="1"/>
      </xdr:nvSpPr>
      <xdr:spPr>
        <a:xfrm>
          <a:off x="4584700" y="968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44027</xdr:rowOff>
    </xdr:from>
    <xdr:to>
      <xdr:col>24</xdr:col>
      <xdr:colOff>12700</xdr:colOff>
      <xdr:row>59</xdr:row>
      <xdr:rowOff>44027</xdr:rowOff>
    </xdr:to>
    <xdr:cxnSp macro="">
      <xdr:nvCxnSpPr>
        <xdr:cNvPr id="129" name="直線コネクタ 128">
          <a:extLst>
            <a:ext uri="{FF2B5EF4-FFF2-40B4-BE49-F238E27FC236}">
              <a16:creationId xmlns:a16="http://schemas.microsoft.com/office/drawing/2014/main" id="{5B08012A-E444-42E2-AAD5-F8EA7BD45BD3}"/>
            </a:ext>
          </a:extLst>
        </xdr:cNvPr>
        <xdr:cNvCxnSpPr/>
      </xdr:nvCxnSpPr>
      <xdr:spPr>
        <a:xfrm>
          <a:off x="4425950" y="99347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65</xdr:row>
      <xdr:rowOff>101177</xdr:rowOff>
    </xdr:to>
    <xdr:cxnSp macro="">
      <xdr:nvCxnSpPr>
        <xdr:cNvPr id="130" name="直線コネクタ 129">
          <a:extLst>
            <a:ext uri="{FF2B5EF4-FFF2-40B4-BE49-F238E27FC236}">
              <a16:creationId xmlns:a16="http://schemas.microsoft.com/office/drawing/2014/main" id="{EDE0AF51-5BBE-49E6-BCB6-7FE3216D723F}"/>
            </a:ext>
          </a:extLst>
        </xdr:cNvPr>
        <xdr:cNvCxnSpPr/>
      </xdr:nvCxnSpPr>
      <xdr:spPr>
        <a:xfrm>
          <a:off x="3752850" y="10518563"/>
          <a:ext cx="762000" cy="47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1" name="財政構造の弾力性平均値テキスト">
          <a:extLst>
            <a:ext uri="{FF2B5EF4-FFF2-40B4-BE49-F238E27FC236}">
              <a16:creationId xmlns:a16="http://schemas.microsoft.com/office/drawing/2014/main" id="{D1FBA974-F524-489A-9337-E815E3444C39}"/>
            </a:ext>
          </a:extLst>
        </xdr:cNvPr>
        <xdr:cNvSpPr txBox="1"/>
      </xdr:nvSpPr>
      <xdr:spPr>
        <a:xfrm>
          <a:off x="4584700" y="1049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2" name="フローチャート: 判断 131">
          <a:extLst>
            <a:ext uri="{FF2B5EF4-FFF2-40B4-BE49-F238E27FC236}">
              <a16:creationId xmlns:a16="http://schemas.microsoft.com/office/drawing/2014/main" id="{D96AA8F3-190E-44F8-9BBD-878146E89E22}"/>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65</xdr:row>
      <xdr:rowOff>85090</xdr:rowOff>
    </xdr:to>
    <xdr:cxnSp macro="">
      <xdr:nvCxnSpPr>
        <xdr:cNvPr id="133" name="直線コネクタ 132">
          <a:extLst>
            <a:ext uri="{FF2B5EF4-FFF2-40B4-BE49-F238E27FC236}">
              <a16:creationId xmlns:a16="http://schemas.microsoft.com/office/drawing/2014/main" id="{A0819767-DD9D-4705-B693-A2192C5EDBAB}"/>
            </a:ext>
          </a:extLst>
        </xdr:cNvPr>
        <xdr:cNvCxnSpPr/>
      </xdr:nvCxnSpPr>
      <xdr:spPr>
        <a:xfrm flipV="1">
          <a:off x="2940050" y="10518563"/>
          <a:ext cx="812800" cy="46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4" name="フローチャート: 判断 133">
          <a:extLst>
            <a:ext uri="{FF2B5EF4-FFF2-40B4-BE49-F238E27FC236}">
              <a16:creationId xmlns:a16="http://schemas.microsoft.com/office/drawing/2014/main" id="{1A48DA58-870C-487B-BA16-DE1F1F24AAC4}"/>
            </a:ext>
          </a:extLst>
        </xdr:cNvPr>
        <xdr:cNvSpPr/>
      </xdr:nvSpPr>
      <xdr:spPr>
        <a:xfrm>
          <a:off x="3702050" y="1039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5" name="テキスト ボックス 134">
          <a:extLst>
            <a:ext uri="{FF2B5EF4-FFF2-40B4-BE49-F238E27FC236}">
              <a16:creationId xmlns:a16="http://schemas.microsoft.com/office/drawing/2014/main" id="{833CD37B-E41F-4EDA-B1C4-EACDF8C55B3C}"/>
            </a:ext>
          </a:extLst>
        </xdr:cNvPr>
        <xdr:cNvSpPr txBox="1"/>
      </xdr:nvSpPr>
      <xdr:spPr>
        <a:xfrm>
          <a:off x="3409950" y="1017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85090</xdr:rowOff>
    </xdr:from>
    <xdr:to>
      <xdr:col>15</xdr:col>
      <xdr:colOff>82550</xdr:colOff>
      <xdr:row>66</xdr:row>
      <xdr:rowOff>2117</xdr:rowOff>
    </xdr:to>
    <xdr:cxnSp macro="">
      <xdr:nvCxnSpPr>
        <xdr:cNvPr id="136" name="直線コネクタ 135">
          <a:extLst>
            <a:ext uri="{FF2B5EF4-FFF2-40B4-BE49-F238E27FC236}">
              <a16:creationId xmlns:a16="http://schemas.microsoft.com/office/drawing/2014/main" id="{24944694-935F-4C18-8E1F-6324B794A61B}"/>
            </a:ext>
          </a:extLst>
        </xdr:cNvPr>
        <xdr:cNvCxnSpPr/>
      </xdr:nvCxnSpPr>
      <xdr:spPr>
        <a:xfrm flipV="1">
          <a:off x="2127250" y="10981690"/>
          <a:ext cx="812800" cy="8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87630</xdr:rowOff>
    </xdr:from>
    <xdr:to>
      <xdr:col>15</xdr:col>
      <xdr:colOff>133350</xdr:colOff>
      <xdr:row>64</xdr:row>
      <xdr:rowOff>17780</xdr:rowOff>
    </xdr:to>
    <xdr:sp macro="" textlink="">
      <xdr:nvSpPr>
        <xdr:cNvPr id="137" name="フローチャート: 判断 136">
          <a:extLst>
            <a:ext uri="{FF2B5EF4-FFF2-40B4-BE49-F238E27FC236}">
              <a16:creationId xmlns:a16="http://schemas.microsoft.com/office/drawing/2014/main" id="{4005F0EC-A367-4994-BD8D-376A5B349546}"/>
            </a:ext>
          </a:extLst>
        </xdr:cNvPr>
        <xdr:cNvSpPr/>
      </xdr:nvSpPr>
      <xdr:spPr>
        <a:xfrm>
          <a:off x="28892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27957</xdr:rowOff>
    </xdr:from>
    <xdr:ext cx="762000" cy="259045"/>
    <xdr:sp macro="" textlink="">
      <xdr:nvSpPr>
        <xdr:cNvPr id="138" name="テキスト ボックス 137">
          <a:extLst>
            <a:ext uri="{FF2B5EF4-FFF2-40B4-BE49-F238E27FC236}">
              <a16:creationId xmlns:a16="http://schemas.microsoft.com/office/drawing/2014/main" id="{0E35E79B-DDB2-4E20-9A08-7430ECD6865A}"/>
            </a:ext>
          </a:extLst>
        </xdr:cNvPr>
        <xdr:cNvSpPr txBox="1"/>
      </xdr:nvSpPr>
      <xdr:spPr>
        <a:xfrm>
          <a:off x="2597150" y="1042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117263</xdr:rowOff>
    </xdr:from>
    <xdr:to>
      <xdr:col>11</xdr:col>
      <xdr:colOff>31750</xdr:colOff>
      <xdr:row>66</xdr:row>
      <xdr:rowOff>2117</xdr:rowOff>
    </xdr:to>
    <xdr:cxnSp macro="">
      <xdr:nvCxnSpPr>
        <xdr:cNvPr id="139" name="直線コネクタ 138">
          <a:extLst>
            <a:ext uri="{FF2B5EF4-FFF2-40B4-BE49-F238E27FC236}">
              <a16:creationId xmlns:a16="http://schemas.microsoft.com/office/drawing/2014/main" id="{CE178FCF-F551-4796-AF76-F752B2EA7FE3}"/>
            </a:ext>
          </a:extLst>
        </xdr:cNvPr>
        <xdr:cNvCxnSpPr/>
      </xdr:nvCxnSpPr>
      <xdr:spPr>
        <a:xfrm>
          <a:off x="1333500" y="11013863"/>
          <a:ext cx="793750" cy="5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103717</xdr:rowOff>
    </xdr:from>
    <xdr:to>
      <xdr:col>11</xdr:col>
      <xdr:colOff>82550</xdr:colOff>
      <xdr:row>64</xdr:row>
      <xdr:rowOff>33867</xdr:rowOff>
    </xdr:to>
    <xdr:sp macro="" textlink="">
      <xdr:nvSpPr>
        <xdr:cNvPr id="140" name="フローチャート: 判断 139">
          <a:extLst>
            <a:ext uri="{FF2B5EF4-FFF2-40B4-BE49-F238E27FC236}">
              <a16:creationId xmlns:a16="http://schemas.microsoft.com/office/drawing/2014/main" id="{3B9AC261-7CD8-4B8C-B1F3-4185494F9814}"/>
            </a:ext>
          </a:extLst>
        </xdr:cNvPr>
        <xdr:cNvSpPr/>
      </xdr:nvSpPr>
      <xdr:spPr>
        <a:xfrm>
          <a:off x="2095500" y="1066503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44044</xdr:rowOff>
    </xdr:from>
    <xdr:ext cx="762000" cy="259045"/>
    <xdr:sp macro="" textlink="">
      <xdr:nvSpPr>
        <xdr:cNvPr id="141" name="テキスト ボックス 140">
          <a:extLst>
            <a:ext uri="{FF2B5EF4-FFF2-40B4-BE49-F238E27FC236}">
              <a16:creationId xmlns:a16="http://schemas.microsoft.com/office/drawing/2014/main" id="{73379DAB-3E6D-4605-9E1B-32C5C656FC8B}"/>
            </a:ext>
          </a:extLst>
        </xdr:cNvPr>
        <xdr:cNvSpPr txBox="1"/>
      </xdr:nvSpPr>
      <xdr:spPr>
        <a:xfrm>
          <a:off x="1784350" y="1043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42" name="フローチャート: 判断 141">
          <a:extLst>
            <a:ext uri="{FF2B5EF4-FFF2-40B4-BE49-F238E27FC236}">
              <a16:creationId xmlns:a16="http://schemas.microsoft.com/office/drawing/2014/main" id="{E6359931-EF23-4736-B902-36D59B79C88F}"/>
            </a:ext>
          </a:extLst>
        </xdr:cNvPr>
        <xdr:cNvSpPr/>
      </xdr:nvSpPr>
      <xdr:spPr>
        <a:xfrm>
          <a:off x="1282700" y="106167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43" name="テキスト ボックス 142">
          <a:extLst>
            <a:ext uri="{FF2B5EF4-FFF2-40B4-BE49-F238E27FC236}">
              <a16:creationId xmlns:a16="http://schemas.microsoft.com/office/drawing/2014/main" id="{9AB5B503-B50F-4EA0-8BFC-CB4F124D348F}"/>
            </a:ext>
          </a:extLst>
        </xdr:cNvPr>
        <xdr:cNvSpPr txBox="1"/>
      </xdr:nvSpPr>
      <xdr:spPr>
        <a:xfrm>
          <a:off x="971550" y="1039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11E1D3FD-9896-4E28-98B1-639545AEE343}"/>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B4900678-8B5C-4D84-A49C-83554E1FABC7}"/>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45A378B-8CE2-4D3D-A0AB-4538DE59150E}"/>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68FA357-2BEF-487A-9E71-0B22C693B543}"/>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BE0BDEF-1C2F-442A-B576-71809547AB7F}"/>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50377</xdr:rowOff>
    </xdr:from>
    <xdr:to>
      <xdr:col>23</xdr:col>
      <xdr:colOff>184150</xdr:colOff>
      <xdr:row>65</xdr:row>
      <xdr:rowOff>151977</xdr:rowOff>
    </xdr:to>
    <xdr:sp macro="" textlink="">
      <xdr:nvSpPr>
        <xdr:cNvPr id="149" name="楕円 148">
          <a:extLst>
            <a:ext uri="{FF2B5EF4-FFF2-40B4-BE49-F238E27FC236}">
              <a16:creationId xmlns:a16="http://schemas.microsoft.com/office/drawing/2014/main" id="{01F6C104-4084-4976-8B7D-DDC89679167C}"/>
            </a:ext>
          </a:extLst>
        </xdr:cNvPr>
        <xdr:cNvSpPr/>
      </xdr:nvSpPr>
      <xdr:spPr>
        <a:xfrm>
          <a:off x="4464050" y="1094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22454</xdr:rowOff>
    </xdr:from>
    <xdr:ext cx="762000" cy="259045"/>
    <xdr:sp macro="" textlink="">
      <xdr:nvSpPr>
        <xdr:cNvPr id="150" name="財政構造の弾力性該当値テキスト">
          <a:extLst>
            <a:ext uri="{FF2B5EF4-FFF2-40B4-BE49-F238E27FC236}">
              <a16:creationId xmlns:a16="http://schemas.microsoft.com/office/drawing/2014/main" id="{E3DA65C6-5046-4F93-9091-95C59A7E625A}"/>
            </a:ext>
          </a:extLst>
        </xdr:cNvPr>
        <xdr:cNvSpPr txBox="1"/>
      </xdr:nvSpPr>
      <xdr:spPr>
        <a:xfrm>
          <a:off x="45847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1" name="楕円 150">
          <a:extLst>
            <a:ext uri="{FF2B5EF4-FFF2-40B4-BE49-F238E27FC236}">
              <a16:creationId xmlns:a16="http://schemas.microsoft.com/office/drawing/2014/main" id="{F9149ABE-018D-40C7-957F-E174F146F186}"/>
            </a:ext>
          </a:extLst>
        </xdr:cNvPr>
        <xdr:cNvSpPr/>
      </xdr:nvSpPr>
      <xdr:spPr>
        <a:xfrm>
          <a:off x="370205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2" name="テキスト ボックス 151">
          <a:extLst>
            <a:ext uri="{FF2B5EF4-FFF2-40B4-BE49-F238E27FC236}">
              <a16:creationId xmlns:a16="http://schemas.microsoft.com/office/drawing/2014/main" id="{7C636775-FCBD-4232-8BEA-3C5AB4086BDC}"/>
            </a:ext>
          </a:extLst>
        </xdr:cNvPr>
        <xdr:cNvSpPr txBox="1"/>
      </xdr:nvSpPr>
      <xdr:spPr>
        <a:xfrm>
          <a:off x="3409950" y="1055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3" name="楕円 152">
          <a:extLst>
            <a:ext uri="{FF2B5EF4-FFF2-40B4-BE49-F238E27FC236}">
              <a16:creationId xmlns:a16="http://schemas.microsoft.com/office/drawing/2014/main" id="{27AB2B38-7D47-4858-9A11-FFB605968269}"/>
            </a:ext>
          </a:extLst>
        </xdr:cNvPr>
        <xdr:cNvSpPr/>
      </xdr:nvSpPr>
      <xdr:spPr>
        <a:xfrm>
          <a:off x="2889250" y="109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4" name="テキスト ボックス 153">
          <a:extLst>
            <a:ext uri="{FF2B5EF4-FFF2-40B4-BE49-F238E27FC236}">
              <a16:creationId xmlns:a16="http://schemas.microsoft.com/office/drawing/2014/main" id="{714E53B0-D967-4140-931F-3F95CBBDEDDF}"/>
            </a:ext>
          </a:extLst>
        </xdr:cNvPr>
        <xdr:cNvSpPr txBox="1"/>
      </xdr:nvSpPr>
      <xdr:spPr>
        <a:xfrm>
          <a:off x="2597150" y="1101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122767</xdr:rowOff>
    </xdr:from>
    <xdr:to>
      <xdr:col>11</xdr:col>
      <xdr:colOff>82550</xdr:colOff>
      <xdr:row>66</xdr:row>
      <xdr:rowOff>52917</xdr:rowOff>
    </xdr:to>
    <xdr:sp macro="" textlink="">
      <xdr:nvSpPr>
        <xdr:cNvPr id="155" name="楕円 154">
          <a:extLst>
            <a:ext uri="{FF2B5EF4-FFF2-40B4-BE49-F238E27FC236}">
              <a16:creationId xmlns:a16="http://schemas.microsoft.com/office/drawing/2014/main" id="{B8F1594E-08F3-4514-BFA6-B23AB3AB13C6}"/>
            </a:ext>
          </a:extLst>
        </xdr:cNvPr>
        <xdr:cNvSpPr/>
      </xdr:nvSpPr>
      <xdr:spPr>
        <a:xfrm>
          <a:off x="2095500" y="110193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37694</xdr:rowOff>
    </xdr:from>
    <xdr:ext cx="762000" cy="259045"/>
    <xdr:sp macro="" textlink="">
      <xdr:nvSpPr>
        <xdr:cNvPr id="156" name="テキスト ボックス 155">
          <a:extLst>
            <a:ext uri="{FF2B5EF4-FFF2-40B4-BE49-F238E27FC236}">
              <a16:creationId xmlns:a16="http://schemas.microsoft.com/office/drawing/2014/main" id="{14CB2438-6E02-417E-A77C-C94B96860046}"/>
            </a:ext>
          </a:extLst>
        </xdr:cNvPr>
        <xdr:cNvSpPr txBox="1"/>
      </xdr:nvSpPr>
      <xdr:spPr>
        <a:xfrm>
          <a:off x="1784350" y="1110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66463</xdr:rowOff>
    </xdr:from>
    <xdr:to>
      <xdr:col>7</xdr:col>
      <xdr:colOff>31750</xdr:colOff>
      <xdr:row>65</xdr:row>
      <xdr:rowOff>168063</xdr:rowOff>
    </xdr:to>
    <xdr:sp macro="" textlink="">
      <xdr:nvSpPr>
        <xdr:cNvPr id="157" name="楕円 156">
          <a:extLst>
            <a:ext uri="{FF2B5EF4-FFF2-40B4-BE49-F238E27FC236}">
              <a16:creationId xmlns:a16="http://schemas.microsoft.com/office/drawing/2014/main" id="{5AD3866D-F93B-42BB-92F1-9036164A1BC3}"/>
            </a:ext>
          </a:extLst>
        </xdr:cNvPr>
        <xdr:cNvSpPr/>
      </xdr:nvSpPr>
      <xdr:spPr>
        <a:xfrm>
          <a:off x="1282700" y="10963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152840</xdr:rowOff>
    </xdr:from>
    <xdr:ext cx="762000" cy="259045"/>
    <xdr:sp macro="" textlink="">
      <xdr:nvSpPr>
        <xdr:cNvPr id="158" name="テキスト ボックス 157">
          <a:extLst>
            <a:ext uri="{FF2B5EF4-FFF2-40B4-BE49-F238E27FC236}">
              <a16:creationId xmlns:a16="http://schemas.microsoft.com/office/drawing/2014/main" id="{BA5A70BC-F27E-4047-AC59-89ED1D82F05D}"/>
            </a:ext>
          </a:extLst>
        </xdr:cNvPr>
        <xdr:cNvSpPr txBox="1"/>
      </xdr:nvSpPr>
      <xdr:spPr>
        <a:xfrm>
          <a:off x="971550" y="1104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D400DB14-8274-4AA4-980D-3453A773FC8E}"/>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A4332B9B-52F6-41B7-AFE3-BD2FFFBCB6A6}"/>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CE329F6A-08C1-4502-BF79-2D1D89AA5B99}"/>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C17880CC-FD1C-4D25-AD6F-D9D1EDC2CB0D}"/>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D304AA19-E069-4F0C-9EC3-8E65DE0B1E9A}"/>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FB0BAB9E-4F18-4BA4-A38E-8EFED9916B2B}"/>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04F9F82-2EBF-425B-BD5A-9A5A531638D2}"/>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16FA675F-0AE6-4A22-8744-7B01D4E04D98}"/>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5E2D8937-D1BD-4FD4-BC45-0752BA529C5F}"/>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F02E5BA4-4F39-487D-9FA1-5CC16D2A123E}"/>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1E0AD18B-1E23-42C4-A57C-CFFE9B0A2E3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32E0E63A-C9AC-4C0E-AE60-9C55DA525C1A}"/>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FFAD3D2E-EAF1-4325-A2DC-9944D078ED1A}"/>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６５５円減少し、類似団体平均を１９，７１５円下回っている。物件費は、平成２９年度から実施している学校給食の無料化の影響を受けていることに加え、電気料の高騰の影響により増加となったが、人件費は、正規職員の減少に伴い減少となった。定員管理適正化計画に基づき組織機構の見直しと連動しながら、職員数の適正化に努めるとともに、事業レビューによる事業の見直し、公共施設の統廃合等の適正管理などを通じて、徹底したコストの削減により、歳出の削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BE5B2316-B227-4957-8A53-1B7226AD966C}"/>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6DA63438-48E8-47E7-A753-8F209B62977E}"/>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E4C310D7-4490-45C4-BF23-5F86CE5DDAE7}"/>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2062E46F-85F6-48B2-99FA-36387513CBA5}"/>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32EF220D-1570-4A90-B8BF-F41E81BC9D7C}"/>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68658833-6672-40CA-9A04-B72AE9666E9C}"/>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EBE60C84-0E8B-4F9A-94B3-0045B1E9783C}"/>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7991B05F-A376-4F9D-BE24-62B85272C8A6}"/>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1F5DCDA6-B330-403B-B647-B1B0F958A235}"/>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F7AF434-D1C8-4DF4-BCE9-8DF0CF65FCD5}"/>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9E909F52-272E-49FA-A8AA-BB2DEA1AB2EB}"/>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6C32200A-D756-4FDD-BF61-957C9EB1F66C}"/>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B7263ACD-B60C-4E3C-99E2-8DB6FC3E0526}"/>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F1683D7B-C9BE-4A38-B013-31920485459C}"/>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EA97996F-89B7-44D8-8328-866C3C06616B}"/>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92CE680-E745-47F7-A80B-59414FD59EDE}"/>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34865</xdr:rowOff>
    </xdr:from>
    <xdr:to>
      <xdr:col>23</xdr:col>
      <xdr:colOff>133350</xdr:colOff>
      <xdr:row>89</xdr:row>
      <xdr:rowOff>90199</xdr:rowOff>
    </xdr:to>
    <xdr:cxnSp macro="">
      <xdr:nvCxnSpPr>
        <xdr:cNvPr id="188" name="直線コネクタ 187">
          <a:extLst>
            <a:ext uri="{FF2B5EF4-FFF2-40B4-BE49-F238E27FC236}">
              <a16:creationId xmlns:a16="http://schemas.microsoft.com/office/drawing/2014/main" id="{A335F39D-E519-416D-BA51-D3A9F36E190A}"/>
            </a:ext>
          </a:extLst>
        </xdr:cNvPr>
        <xdr:cNvCxnSpPr/>
      </xdr:nvCxnSpPr>
      <xdr:spPr>
        <a:xfrm flipV="1">
          <a:off x="4514850" y="13613705"/>
          <a:ext cx="0" cy="139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62276</xdr:rowOff>
    </xdr:from>
    <xdr:ext cx="762000" cy="259045"/>
    <xdr:sp macro="" textlink="">
      <xdr:nvSpPr>
        <xdr:cNvPr id="189" name="人件費・物件費等の状況最小値テキスト">
          <a:extLst>
            <a:ext uri="{FF2B5EF4-FFF2-40B4-BE49-F238E27FC236}">
              <a16:creationId xmlns:a16="http://schemas.microsoft.com/office/drawing/2014/main" id="{4EF0FF24-E10F-436C-BA44-031B538C49FC}"/>
            </a:ext>
          </a:extLst>
        </xdr:cNvPr>
        <xdr:cNvSpPr txBox="1"/>
      </xdr:nvSpPr>
      <xdr:spPr>
        <a:xfrm>
          <a:off x="4584700" y="14982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90199</xdr:rowOff>
    </xdr:from>
    <xdr:to>
      <xdr:col>24</xdr:col>
      <xdr:colOff>12700</xdr:colOff>
      <xdr:row>89</xdr:row>
      <xdr:rowOff>90199</xdr:rowOff>
    </xdr:to>
    <xdr:cxnSp macro="">
      <xdr:nvCxnSpPr>
        <xdr:cNvPr id="190" name="直線コネクタ 189">
          <a:extLst>
            <a:ext uri="{FF2B5EF4-FFF2-40B4-BE49-F238E27FC236}">
              <a16:creationId xmlns:a16="http://schemas.microsoft.com/office/drawing/2014/main" id="{75F1818B-9ADA-4FC2-AA04-2FC4F0644F23}"/>
            </a:ext>
          </a:extLst>
        </xdr:cNvPr>
        <xdr:cNvCxnSpPr/>
      </xdr:nvCxnSpPr>
      <xdr:spPr>
        <a:xfrm>
          <a:off x="4425950" y="150101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121242</xdr:rowOff>
    </xdr:from>
    <xdr:ext cx="762000" cy="259045"/>
    <xdr:sp macro="" textlink="">
      <xdr:nvSpPr>
        <xdr:cNvPr id="191" name="人件費・物件費等の状況最大値テキスト">
          <a:extLst>
            <a:ext uri="{FF2B5EF4-FFF2-40B4-BE49-F238E27FC236}">
              <a16:creationId xmlns:a16="http://schemas.microsoft.com/office/drawing/2014/main" id="{A87CC7B5-8A32-4C25-8446-D61F8EAEFFB3}"/>
            </a:ext>
          </a:extLst>
        </xdr:cNvPr>
        <xdr:cNvSpPr txBox="1"/>
      </xdr:nvSpPr>
      <xdr:spPr>
        <a:xfrm>
          <a:off x="4584700" y="1336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34865</xdr:rowOff>
    </xdr:from>
    <xdr:to>
      <xdr:col>24</xdr:col>
      <xdr:colOff>12700</xdr:colOff>
      <xdr:row>81</xdr:row>
      <xdr:rowOff>34865</xdr:rowOff>
    </xdr:to>
    <xdr:cxnSp macro="">
      <xdr:nvCxnSpPr>
        <xdr:cNvPr id="192" name="直線コネクタ 191">
          <a:extLst>
            <a:ext uri="{FF2B5EF4-FFF2-40B4-BE49-F238E27FC236}">
              <a16:creationId xmlns:a16="http://schemas.microsoft.com/office/drawing/2014/main" id="{23F21974-3C90-4627-8217-FB17432744D3}"/>
            </a:ext>
          </a:extLst>
        </xdr:cNvPr>
        <xdr:cNvCxnSpPr/>
      </xdr:nvCxnSpPr>
      <xdr:spPr>
        <a:xfrm>
          <a:off x="4425950" y="13613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25384</xdr:rowOff>
    </xdr:from>
    <xdr:to>
      <xdr:col>23</xdr:col>
      <xdr:colOff>133350</xdr:colOff>
      <xdr:row>83</xdr:row>
      <xdr:rowOff>38695</xdr:rowOff>
    </xdr:to>
    <xdr:cxnSp macro="">
      <xdr:nvCxnSpPr>
        <xdr:cNvPr id="193" name="直線コネクタ 192">
          <a:extLst>
            <a:ext uri="{FF2B5EF4-FFF2-40B4-BE49-F238E27FC236}">
              <a16:creationId xmlns:a16="http://schemas.microsoft.com/office/drawing/2014/main" id="{5E902020-4077-4AA2-8D8E-2DFBD1B1D7C5}"/>
            </a:ext>
          </a:extLst>
        </xdr:cNvPr>
        <xdr:cNvCxnSpPr/>
      </xdr:nvCxnSpPr>
      <xdr:spPr>
        <a:xfrm flipV="1">
          <a:off x="3752850" y="13939504"/>
          <a:ext cx="762000" cy="1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105236</xdr:rowOff>
    </xdr:from>
    <xdr:ext cx="762000" cy="259045"/>
    <xdr:sp macro="" textlink="">
      <xdr:nvSpPr>
        <xdr:cNvPr id="194" name="人件費・物件費等の状況平均値テキスト">
          <a:extLst>
            <a:ext uri="{FF2B5EF4-FFF2-40B4-BE49-F238E27FC236}">
              <a16:creationId xmlns:a16="http://schemas.microsoft.com/office/drawing/2014/main" id="{7ACF176A-6CE4-4F09-A2C9-CB11FF9155E4}"/>
            </a:ext>
          </a:extLst>
        </xdr:cNvPr>
        <xdr:cNvSpPr txBox="1"/>
      </xdr:nvSpPr>
      <xdr:spPr>
        <a:xfrm>
          <a:off x="4584700" y="140193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133159</xdr:rowOff>
    </xdr:from>
    <xdr:to>
      <xdr:col>23</xdr:col>
      <xdr:colOff>184150</xdr:colOff>
      <xdr:row>84</xdr:row>
      <xdr:rowOff>63309</xdr:rowOff>
    </xdr:to>
    <xdr:sp macro="" textlink="">
      <xdr:nvSpPr>
        <xdr:cNvPr id="195" name="フローチャート: 判断 194">
          <a:extLst>
            <a:ext uri="{FF2B5EF4-FFF2-40B4-BE49-F238E27FC236}">
              <a16:creationId xmlns:a16="http://schemas.microsoft.com/office/drawing/2014/main" id="{D0C9689C-FE9F-410A-A45F-FD37929C3A48}"/>
            </a:ext>
          </a:extLst>
        </xdr:cNvPr>
        <xdr:cNvSpPr/>
      </xdr:nvSpPr>
      <xdr:spPr>
        <a:xfrm>
          <a:off x="4464050" y="140472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9973</xdr:rowOff>
    </xdr:from>
    <xdr:to>
      <xdr:col>19</xdr:col>
      <xdr:colOff>133350</xdr:colOff>
      <xdr:row>83</xdr:row>
      <xdr:rowOff>38695</xdr:rowOff>
    </xdr:to>
    <xdr:cxnSp macro="">
      <xdr:nvCxnSpPr>
        <xdr:cNvPr id="196" name="直線コネクタ 195">
          <a:extLst>
            <a:ext uri="{FF2B5EF4-FFF2-40B4-BE49-F238E27FC236}">
              <a16:creationId xmlns:a16="http://schemas.microsoft.com/office/drawing/2014/main" id="{930F253E-4EA9-433C-8695-82EB234872DD}"/>
            </a:ext>
          </a:extLst>
        </xdr:cNvPr>
        <xdr:cNvCxnSpPr/>
      </xdr:nvCxnSpPr>
      <xdr:spPr>
        <a:xfrm>
          <a:off x="2940050" y="13924093"/>
          <a:ext cx="812800" cy="2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93988</xdr:rowOff>
    </xdr:from>
    <xdr:to>
      <xdr:col>19</xdr:col>
      <xdr:colOff>184150</xdr:colOff>
      <xdr:row>84</xdr:row>
      <xdr:rowOff>24138</xdr:rowOff>
    </xdr:to>
    <xdr:sp macro="" textlink="">
      <xdr:nvSpPr>
        <xdr:cNvPr id="197" name="フローチャート: 判断 196">
          <a:extLst>
            <a:ext uri="{FF2B5EF4-FFF2-40B4-BE49-F238E27FC236}">
              <a16:creationId xmlns:a16="http://schemas.microsoft.com/office/drawing/2014/main" id="{179B42EB-2252-45C7-BC87-C62C3382AE8C}"/>
            </a:ext>
          </a:extLst>
        </xdr:cNvPr>
        <xdr:cNvSpPr/>
      </xdr:nvSpPr>
      <xdr:spPr>
        <a:xfrm>
          <a:off x="3702050" y="140081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8915</xdr:rowOff>
    </xdr:from>
    <xdr:ext cx="736600" cy="259045"/>
    <xdr:sp macro="" textlink="">
      <xdr:nvSpPr>
        <xdr:cNvPr id="198" name="テキスト ボックス 197">
          <a:extLst>
            <a:ext uri="{FF2B5EF4-FFF2-40B4-BE49-F238E27FC236}">
              <a16:creationId xmlns:a16="http://schemas.microsoft.com/office/drawing/2014/main" id="{8300F05A-F049-4716-907F-DCA07034DED0}"/>
            </a:ext>
          </a:extLst>
        </xdr:cNvPr>
        <xdr:cNvSpPr txBox="1"/>
      </xdr:nvSpPr>
      <xdr:spPr>
        <a:xfrm>
          <a:off x="3409950" y="14090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89818</xdr:rowOff>
    </xdr:from>
    <xdr:to>
      <xdr:col>15</xdr:col>
      <xdr:colOff>82550</xdr:colOff>
      <xdr:row>83</xdr:row>
      <xdr:rowOff>9973</xdr:rowOff>
    </xdr:to>
    <xdr:cxnSp macro="">
      <xdr:nvCxnSpPr>
        <xdr:cNvPr id="199" name="直線コネクタ 198">
          <a:extLst>
            <a:ext uri="{FF2B5EF4-FFF2-40B4-BE49-F238E27FC236}">
              <a16:creationId xmlns:a16="http://schemas.microsoft.com/office/drawing/2014/main" id="{3B4AFA7C-F128-42C8-8FD2-5EDB84D276D2}"/>
            </a:ext>
          </a:extLst>
        </xdr:cNvPr>
        <xdr:cNvCxnSpPr/>
      </xdr:nvCxnSpPr>
      <xdr:spPr>
        <a:xfrm>
          <a:off x="2127250" y="13836298"/>
          <a:ext cx="812800" cy="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200" name="フローチャート: 判断 199">
          <a:extLst>
            <a:ext uri="{FF2B5EF4-FFF2-40B4-BE49-F238E27FC236}">
              <a16:creationId xmlns:a16="http://schemas.microsoft.com/office/drawing/2014/main" id="{D2A9A2C0-7293-47C0-BAF4-BDD83825ABB4}"/>
            </a:ext>
          </a:extLst>
        </xdr:cNvPr>
        <xdr:cNvSpPr/>
      </xdr:nvSpPr>
      <xdr:spPr>
        <a:xfrm>
          <a:off x="2889250" y="137490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110569</xdr:rowOff>
    </xdr:from>
    <xdr:ext cx="762000" cy="259045"/>
    <xdr:sp macro="" textlink="">
      <xdr:nvSpPr>
        <xdr:cNvPr id="201" name="テキスト ボックス 200">
          <a:extLst>
            <a:ext uri="{FF2B5EF4-FFF2-40B4-BE49-F238E27FC236}">
              <a16:creationId xmlns:a16="http://schemas.microsoft.com/office/drawing/2014/main" id="{90DA8D44-C200-4C0C-BB14-961D7DBC63C5}"/>
            </a:ext>
          </a:extLst>
        </xdr:cNvPr>
        <xdr:cNvSpPr txBox="1"/>
      </xdr:nvSpPr>
      <xdr:spPr>
        <a:xfrm>
          <a:off x="2597150" y="1352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26637</xdr:rowOff>
    </xdr:from>
    <xdr:to>
      <xdr:col>11</xdr:col>
      <xdr:colOff>31750</xdr:colOff>
      <xdr:row>82</xdr:row>
      <xdr:rowOff>89818</xdr:rowOff>
    </xdr:to>
    <xdr:cxnSp macro="">
      <xdr:nvCxnSpPr>
        <xdr:cNvPr id="202" name="直線コネクタ 201">
          <a:extLst>
            <a:ext uri="{FF2B5EF4-FFF2-40B4-BE49-F238E27FC236}">
              <a16:creationId xmlns:a16="http://schemas.microsoft.com/office/drawing/2014/main" id="{B27D8C40-22D2-4C78-8D42-69811F6AB01F}"/>
            </a:ext>
          </a:extLst>
        </xdr:cNvPr>
        <xdr:cNvCxnSpPr/>
      </xdr:nvCxnSpPr>
      <xdr:spPr>
        <a:xfrm>
          <a:off x="1333500" y="13773117"/>
          <a:ext cx="793750" cy="6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3" name="フローチャート: 判断 202">
          <a:extLst>
            <a:ext uri="{FF2B5EF4-FFF2-40B4-BE49-F238E27FC236}">
              <a16:creationId xmlns:a16="http://schemas.microsoft.com/office/drawing/2014/main" id="{A7F8F94B-B988-4215-8A52-0BF89B08670F}"/>
            </a:ext>
          </a:extLst>
        </xdr:cNvPr>
        <xdr:cNvSpPr/>
      </xdr:nvSpPr>
      <xdr:spPr>
        <a:xfrm>
          <a:off x="2095500" y="136701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31608</xdr:rowOff>
    </xdr:from>
    <xdr:ext cx="762000" cy="259045"/>
    <xdr:sp macro="" textlink="">
      <xdr:nvSpPr>
        <xdr:cNvPr id="204" name="テキスト ボックス 203">
          <a:extLst>
            <a:ext uri="{FF2B5EF4-FFF2-40B4-BE49-F238E27FC236}">
              <a16:creationId xmlns:a16="http://schemas.microsoft.com/office/drawing/2014/main" id="{78B82648-5AA9-4D71-B00D-81B2D41FA6CE}"/>
            </a:ext>
          </a:extLst>
        </xdr:cNvPr>
        <xdr:cNvSpPr txBox="1"/>
      </xdr:nvSpPr>
      <xdr:spPr>
        <a:xfrm>
          <a:off x="1784350" y="1344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5" name="フローチャート: 判断 204">
          <a:extLst>
            <a:ext uri="{FF2B5EF4-FFF2-40B4-BE49-F238E27FC236}">
              <a16:creationId xmlns:a16="http://schemas.microsoft.com/office/drawing/2014/main" id="{842BC987-1303-46F1-A3A8-24236AE17D7F}"/>
            </a:ext>
          </a:extLst>
        </xdr:cNvPr>
        <xdr:cNvSpPr/>
      </xdr:nvSpPr>
      <xdr:spPr>
        <a:xfrm>
          <a:off x="1282700" y="1364197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3466</xdr:rowOff>
    </xdr:from>
    <xdr:ext cx="762000" cy="259045"/>
    <xdr:sp macro="" textlink="">
      <xdr:nvSpPr>
        <xdr:cNvPr id="206" name="テキスト ボックス 205">
          <a:extLst>
            <a:ext uri="{FF2B5EF4-FFF2-40B4-BE49-F238E27FC236}">
              <a16:creationId xmlns:a16="http://schemas.microsoft.com/office/drawing/2014/main" id="{21477472-E55C-4EF8-B6FD-81F1C9E290E2}"/>
            </a:ext>
          </a:extLst>
        </xdr:cNvPr>
        <xdr:cNvSpPr txBox="1"/>
      </xdr:nvSpPr>
      <xdr:spPr>
        <a:xfrm>
          <a:off x="971550" y="1341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C131B7B3-80A9-40E2-BE26-15A1F6BC128F}"/>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740670EB-E72E-4D1F-908D-C65703953C2C}"/>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7F667AD-8999-4C47-8C6E-72A2889343A2}"/>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4B3E7955-ACE6-49EA-8CCA-750B116E93FA}"/>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1982E4A-B665-426E-BBBE-AFDED9C45531}"/>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146034</xdr:rowOff>
    </xdr:from>
    <xdr:to>
      <xdr:col>23</xdr:col>
      <xdr:colOff>184150</xdr:colOff>
      <xdr:row>83</xdr:row>
      <xdr:rowOff>76184</xdr:rowOff>
    </xdr:to>
    <xdr:sp macro="" textlink="">
      <xdr:nvSpPr>
        <xdr:cNvPr id="212" name="楕円 211">
          <a:extLst>
            <a:ext uri="{FF2B5EF4-FFF2-40B4-BE49-F238E27FC236}">
              <a16:creationId xmlns:a16="http://schemas.microsoft.com/office/drawing/2014/main" id="{E84AE0DA-6325-4740-8143-409D7CEC6130}"/>
            </a:ext>
          </a:extLst>
        </xdr:cNvPr>
        <xdr:cNvSpPr/>
      </xdr:nvSpPr>
      <xdr:spPr>
        <a:xfrm>
          <a:off x="4464050" y="138925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162561</xdr:rowOff>
    </xdr:from>
    <xdr:ext cx="762000" cy="259045"/>
    <xdr:sp macro="" textlink="">
      <xdr:nvSpPr>
        <xdr:cNvPr id="213" name="人件費・物件費等の状況該当値テキスト">
          <a:extLst>
            <a:ext uri="{FF2B5EF4-FFF2-40B4-BE49-F238E27FC236}">
              <a16:creationId xmlns:a16="http://schemas.microsoft.com/office/drawing/2014/main" id="{307F8749-F048-4E1C-A328-1F43DA09D62A}"/>
            </a:ext>
          </a:extLst>
        </xdr:cNvPr>
        <xdr:cNvSpPr txBox="1"/>
      </xdr:nvSpPr>
      <xdr:spPr>
        <a:xfrm>
          <a:off x="4584700" y="13741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159345</xdr:rowOff>
    </xdr:from>
    <xdr:to>
      <xdr:col>19</xdr:col>
      <xdr:colOff>184150</xdr:colOff>
      <xdr:row>83</xdr:row>
      <xdr:rowOff>89495</xdr:rowOff>
    </xdr:to>
    <xdr:sp macro="" textlink="">
      <xdr:nvSpPr>
        <xdr:cNvPr id="214" name="楕円 213">
          <a:extLst>
            <a:ext uri="{FF2B5EF4-FFF2-40B4-BE49-F238E27FC236}">
              <a16:creationId xmlns:a16="http://schemas.microsoft.com/office/drawing/2014/main" id="{7BD2FA48-ECE5-4862-97B4-0F9853B41CC5}"/>
            </a:ext>
          </a:extLst>
        </xdr:cNvPr>
        <xdr:cNvSpPr/>
      </xdr:nvSpPr>
      <xdr:spPr>
        <a:xfrm>
          <a:off x="3702050" y="13905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99672</xdr:rowOff>
    </xdr:from>
    <xdr:ext cx="736600" cy="259045"/>
    <xdr:sp macro="" textlink="">
      <xdr:nvSpPr>
        <xdr:cNvPr id="215" name="テキスト ボックス 214">
          <a:extLst>
            <a:ext uri="{FF2B5EF4-FFF2-40B4-BE49-F238E27FC236}">
              <a16:creationId xmlns:a16="http://schemas.microsoft.com/office/drawing/2014/main" id="{B51F5AF5-729F-497E-A20C-2EB684DD3C39}"/>
            </a:ext>
          </a:extLst>
        </xdr:cNvPr>
        <xdr:cNvSpPr txBox="1"/>
      </xdr:nvSpPr>
      <xdr:spPr>
        <a:xfrm>
          <a:off x="3409950" y="1367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130623</xdr:rowOff>
    </xdr:from>
    <xdr:to>
      <xdr:col>15</xdr:col>
      <xdr:colOff>133350</xdr:colOff>
      <xdr:row>83</xdr:row>
      <xdr:rowOff>60773</xdr:rowOff>
    </xdr:to>
    <xdr:sp macro="" textlink="">
      <xdr:nvSpPr>
        <xdr:cNvPr id="216" name="楕円 215">
          <a:extLst>
            <a:ext uri="{FF2B5EF4-FFF2-40B4-BE49-F238E27FC236}">
              <a16:creationId xmlns:a16="http://schemas.microsoft.com/office/drawing/2014/main" id="{DA5D1644-7747-4A60-83EB-77D49D25D448}"/>
            </a:ext>
          </a:extLst>
        </xdr:cNvPr>
        <xdr:cNvSpPr/>
      </xdr:nvSpPr>
      <xdr:spPr>
        <a:xfrm>
          <a:off x="2889250" y="13877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45550</xdr:rowOff>
    </xdr:from>
    <xdr:ext cx="762000" cy="259045"/>
    <xdr:sp macro="" textlink="">
      <xdr:nvSpPr>
        <xdr:cNvPr id="217" name="テキスト ボックス 216">
          <a:extLst>
            <a:ext uri="{FF2B5EF4-FFF2-40B4-BE49-F238E27FC236}">
              <a16:creationId xmlns:a16="http://schemas.microsoft.com/office/drawing/2014/main" id="{A998A1F9-1F61-4945-AD9C-EF1443EBEAE3}"/>
            </a:ext>
          </a:extLst>
        </xdr:cNvPr>
        <xdr:cNvSpPr txBox="1"/>
      </xdr:nvSpPr>
      <xdr:spPr>
        <a:xfrm>
          <a:off x="2597150" y="13959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39018</xdr:rowOff>
    </xdr:from>
    <xdr:to>
      <xdr:col>11</xdr:col>
      <xdr:colOff>82550</xdr:colOff>
      <xdr:row>82</xdr:row>
      <xdr:rowOff>140618</xdr:rowOff>
    </xdr:to>
    <xdr:sp macro="" textlink="">
      <xdr:nvSpPr>
        <xdr:cNvPr id="218" name="楕円 217">
          <a:extLst>
            <a:ext uri="{FF2B5EF4-FFF2-40B4-BE49-F238E27FC236}">
              <a16:creationId xmlns:a16="http://schemas.microsoft.com/office/drawing/2014/main" id="{3FD0ED3A-47B9-4001-A1A1-04E47B7DEDB6}"/>
            </a:ext>
          </a:extLst>
        </xdr:cNvPr>
        <xdr:cNvSpPr/>
      </xdr:nvSpPr>
      <xdr:spPr>
        <a:xfrm>
          <a:off x="2095500" y="137854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125395</xdr:rowOff>
    </xdr:from>
    <xdr:ext cx="762000" cy="259045"/>
    <xdr:sp macro="" textlink="">
      <xdr:nvSpPr>
        <xdr:cNvPr id="219" name="テキスト ボックス 218">
          <a:extLst>
            <a:ext uri="{FF2B5EF4-FFF2-40B4-BE49-F238E27FC236}">
              <a16:creationId xmlns:a16="http://schemas.microsoft.com/office/drawing/2014/main" id="{1AE7848C-B3F9-4BB9-AD57-B4A2386BAD8C}"/>
            </a:ext>
          </a:extLst>
        </xdr:cNvPr>
        <xdr:cNvSpPr txBox="1"/>
      </xdr:nvSpPr>
      <xdr:spPr>
        <a:xfrm>
          <a:off x="178435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147287</xdr:rowOff>
    </xdr:from>
    <xdr:to>
      <xdr:col>7</xdr:col>
      <xdr:colOff>31750</xdr:colOff>
      <xdr:row>82</xdr:row>
      <xdr:rowOff>77437</xdr:rowOff>
    </xdr:to>
    <xdr:sp macro="" textlink="">
      <xdr:nvSpPr>
        <xdr:cNvPr id="220" name="楕円 219">
          <a:extLst>
            <a:ext uri="{FF2B5EF4-FFF2-40B4-BE49-F238E27FC236}">
              <a16:creationId xmlns:a16="http://schemas.microsoft.com/office/drawing/2014/main" id="{CEAA5604-08A9-4E38-8AF2-AEC347AF3EC8}"/>
            </a:ext>
          </a:extLst>
        </xdr:cNvPr>
        <xdr:cNvSpPr/>
      </xdr:nvSpPr>
      <xdr:spPr>
        <a:xfrm>
          <a:off x="1282700" y="137261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62214</xdr:rowOff>
    </xdr:from>
    <xdr:ext cx="762000" cy="259045"/>
    <xdr:sp macro="" textlink="">
      <xdr:nvSpPr>
        <xdr:cNvPr id="221" name="テキスト ボックス 220">
          <a:extLst>
            <a:ext uri="{FF2B5EF4-FFF2-40B4-BE49-F238E27FC236}">
              <a16:creationId xmlns:a16="http://schemas.microsoft.com/office/drawing/2014/main" id="{246B83D8-D91D-4F39-8ABA-3F6D8371E163}"/>
            </a:ext>
          </a:extLst>
        </xdr:cNvPr>
        <xdr:cNvSpPr txBox="1"/>
      </xdr:nvSpPr>
      <xdr:spPr>
        <a:xfrm>
          <a:off x="971550" y="13808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45B5AA07-A384-4E2D-91B6-4FE5DC53145B}"/>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A16CC71E-7069-4020-9F75-79103402686F}"/>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638CE471-1BF9-404D-8D7C-391DAE1041F7}"/>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1D2C0C64-29E5-4C2B-8518-CC0F8782174D}"/>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170915AB-6FBF-4498-B87E-3C90CD287242}"/>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875F0FB6-1F0D-4D5C-8009-B3974D260D47}"/>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B176D60A-D2E8-486E-BE9E-DAAC965BD199}"/>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544BB32A-1786-4D3B-827E-2A7332C9DD2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B513C3E3-FAEF-4EE8-9808-6BBB881C4F06}"/>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158E421F-13F5-45FE-8183-3A4A57195F5E}"/>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96D90EB9-E030-4659-B799-9DA383BA6C08}"/>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8F00B0F9-AA27-4257-B66F-D0DE339D03E4}"/>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8F70E3E9-76F5-46EC-9A72-34F92F64B352}"/>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３ポイント増加し、類似団体平均を１．３ポイント上回っている。これは、職員分布が変わったことによる経験年数階層の変動によるものと考えられる。今後も引き続き財政状況や全国的な給与水準の変動を注視しながら、給与水準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BA987CE-0B99-4054-A6EC-1C6155C85207}"/>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2B1E17F1-9F01-4103-BE2D-0DFC3D834D25}"/>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72D743A9-9F82-45E5-BCDA-3494666C5C83}"/>
            </a:ext>
          </a:extLst>
        </xdr:cNvPr>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26D9F1CB-E60F-452B-BE99-8200725E0B0B}"/>
            </a:ext>
          </a:extLst>
        </xdr:cNvPr>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FB530EE1-4C2A-4152-B22B-5E960D0378B0}"/>
            </a:ext>
          </a:extLst>
        </xdr:cNvPr>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9BA6BF73-8A65-42A2-8F2C-82FEDD016B58}"/>
            </a:ext>
          </a:extLst>
        </xdr:cNvPr>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50DB5B4-983F-42BC-8E47-AA6AE21A7BCC}"/>
            </a:ext>
          </a:extLst>
        </xdr:cNvPr>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D48BAFBE-DA0F-49BF-AFA1-B1AB1FDAB9BB}"/>
            </a:ext>
          </a:extLst>
        </xdr:cNvPr>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A44856EA-E687-494C-A98B-9BC88A567578}"/>
            </a:ext>
          </a:extLst>
        </xdr:cNvPr>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514E1D7C-1849-4266-AFA8-38E4E58B4AA7}"/>
            </a:ext>
          </a:extLst>
        </xdr:cNvPr>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649A4B60-E428-40AA-940D-3D4708815A17}"/>
            </a:ext>
          </a:extLst>
        </xdr:cNvPr>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D5DF449F-E49B-43DB-B88E-407313976CDA}"/>
            </a:ext>
          </a:extLst>
        </xdr:cNvPr>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1ECBF0DA-FB2B-489C-A889-96D2D54DF8C6}"/>
            </a:ext>
          </a:extLst>
        </xdr:cNvPr>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E12F3150-AD65-47FD-8246-CB371761D6E5}"/>
            </a:ext>
          </a:extLst>
        </xdr:cNvPr>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AD89D3E3-2D63-40B2-9860-0579187C46C4}"/>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E9BE1A9F-9A3B-4292-ABA6-DB6D35A6B4AB}"/>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99D77438-89AD-4CF7-9FAE-42199D6965E8}"/>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78D609D7-3AA7-4C2F-815F-A7CF3B6B2121}"/>
            </a:ext>
          </a:extLst>
        </xdr:cNvPr>
        <xdr:cNvCxnSpPr/>
      </xdr:nvCxnSpPr>
      <xdr:spPr>
        <a:xfrm flipV="1">
          <a:off x="15474950" y="13507357"/>
          <a:ext cx="0" cy="1465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E963B104-E7EA-45BE-995D-7457333023A2}"/>
            </a:ext>
          </a:extLst>
        </xdr:cNvPr>
        <xdr:cNvSpPr txBox="1"/>
      </xdr:nvSpPr>
      <xdr:spPr>
        <a:xfrm>
          <a:off x="15563850" y="14944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438DA6F3-4D98-45AF-B637-2EE672D5FEF5}"/>
            </a:ext>
          </a:extLst>
        </xdr:cNvPr>
        <xdr:cNvCxnSpPr/>
      </xdr:nvCxnSpPr>
      <xdr:spPr>
        <a:xfrm>
          <a:off x="15405100" y="14972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5" name="給与水準   （国との比較）最大値テキスト">
          <a:extLst>
            <a:ext uri="{FF2B5EF4-FFF2-40B4-BE49-F238E27FC236}">
              <a16:creationId xmlns:a16="http://schemas.microsoft.com/office/drawing/2014/main" id="{6FCA1E23-FC1F-46D2-B08E-60A4F38814C0}"/>
            </a:ext>
          </a:extLst>
        </xdr:cNvPr>
        <xdr:cNvSpPr txBox="1"/>
      </xdr:nvSpPr>
      <xdr:spPr>
        <a:xfrm>
          <a:off x="15563850" y="1325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6" name="直線コネクタ 255">
          <a:extLst>
            <a:ext uri="{FF2B5EF4-FFF2-40B4-BE49-F238E27FC236}">
              <a16:creationId xmlns:a16="http://schemas.microsoft.com/office/drawing/2014/main" id="{FFB13F88-554A-4A65-A78D-DF3DE235E9F5}"/>
            </a:ext>
          </a:extLst>
        </xdr:cNvPr>
        <xdr:cNvCxnSpPr/>
      </xdr:nvCxnSpPr>
      <xdr:spPr>
        <a:xfrm>
          <a:off x="15405100" y="13507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170543</xdr:rowOff>
    </xdr:from>
    <xdr:to>
      <xdr:col>81</xdr:col>
      <xdr:colOff>44450</xdr:colOff>
      <xdr:row>87</xdr:row>
      <xdr:rowOff>50800</xdr:rowOff>
    </xdr:to>
    <xdr:cxnSp macro="">
      <xdr:nvCxnSpPr>
        <xdr:cNvPr id="257" name="直線コネクタ 256">
          <a:extLst>
            <a:ext uri="{FF2B5EF4-FFF2-40B4-BE49-F238E27FC236}">
              <a16:creationId xmlns:a16="http://schemas.microsoft.com/office/drawing/2014/main" id="{289DFA2B-0D37-4626-AE10-C26E77BF976B}"/>
            </a:ext>
          </a:extLst>
        </xdr:cNvPr>
        <xdr:cNvCxnSpPr/>
      </xdr:nvCxnSpPr>
      <xdr:spPr>
        <a:xfrm>
          <a:off x="14712950" y="14587583"/>
          <a:ext cx="762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58" name="給与水準   （国との比較）平均値テキスト">
          <a:extLst>
            <a:ext uri="{FF2B5EF4-FFF2-40B4-BE49-F238E27FC236}">
              <a16:creationId xmlns:a16="http://schemas.microsoft.com/office/drawing/2014/main" id="{EDE97729-CCA3-4F59-9526-35215B17D602}"/>
            </a:ext>
          </a:extLst>
        </xdr:cNvPr>
        <xdr:cNvSpPr txBox="1"/>
      </xdr:nvSpPr>
      <xdr:spPr>
        <a:xfrm>
          <a:off x="15563850" y="14217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59" name="フローチャート: 判断 258">
          <a:extLst>
            <a:ext uri="{FF2B5EF4-FFF2-40B4-BE49-F238E27FC236}">
              <a16:creationId xmlns:a16="http://schemas.microsoft.com/office/drawing/2014/main" id="{E0C5EEA4-9271-427D-BB99-C904BC1056F8}"/>
            </a:ext>
          </a:extLst>
        </xdr:cNvPr>
        <xdr:cNvSpPr/>
      </xdr:nvSpPr>
      <xdr:spPr>
        <a:xfrm>
          <a:off x="15427960" y="1436823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85271</xdr:rowOff>
    </xdr:to>
    <xdr:cxnSp macro="">
      <xdr:nvCxnSpPr>
        <xdr:cNvPr id="260" name="直線コネクタ 259">
          <a:extLst>
            <a:ext uri="{FF2B5EF4-FFF2-40B4-BE49-F238E27FC236}">
              <a16:creationId xmlns:a16="http://schemas.microsoft.com/office/drawing/2014/main" id="{AC275CC8-7186-4FC2-9659-D285D98E022A}"/>
            </a:ext>
          </a:extLst>
        </xdr:cNvPr>
        <xdr:cNvCxnSpPr/>
      </xdr:nvCxnSpPr>
      <xdr:spPr>
        <a:xfrm flipV="1">
          <a:off x="13903960" y="14587583"/>
          <a:ext cx="808990" cy="8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1" name="フローチャート: 判断 260">
          <a:extLst>
            <a:ext uri="{FF2B5EF4-FFF2-40B4-BE49-F238E27FC236}">
              <a16:creationId xmlns:a16="http://schemas.microsoft.com/office/drawing/2014/main" id="{CC1992C4-BAA9-4B36-A2ED-A9A97943429D}"/>
            </a:ext>
          </a:extLst>
        </xdr:cNvPr>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2" name="テキスト ボックス 261">
          <a:extLst>
            <a:ext uri="{FF2B5EF4-FFF2-40B4-BE49-F238E27FC236}">
              <a16:creationId xmlns:a16="http://schemas.microsoft.com/office/drawing/2014/main" id="{1FCDF121-F00A-48E2-B926-B43C281E4709}"/>
            </a:ext>
          </a:extLst>
        </xdr:cNvPr>
        <xdr:cNvSpPr txBox="1"/>
      </xdr:nvSpPr>
      <xdr:spPr>
        <a:xfrm>
          <a:off x="14370050" y="14123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85271</xdr:rowOff>
    </xdr:to>
    <xdr:cxnSp macro="">
      <xdr:nvCxnSpPr>
        <xdr:cNvPr id="263" name="直線コネクタ 262">
          <a:extLst>
            <a:ext uri="{FF2B5EF4-FFF2-40B4-BE49-F238E27FC236}">
              <a16:creationId xmlns:a16="http://schemas.microsoft.com/office/drawing/2014/main" id="{8190DDA1-18F9-4ECB-A1C3-26318B798AC9}"/>
            </a:ext>
          </a:extLst>
        </xdr:cNvPr>
        <xdr:cNvCxnSpPr/>
      </xdr:nvCxnSpPr>
      <xdr:spPr>
        <a:xfrm>
          <a:off x="13106400" y="14652716"/>
          <a:ext cx="79756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3C51D6FB-1686-41C0-91E4-E3ADF19B02CE}"/>
            </a:ext>
          </a:extLst>
        </xdr:cNvPr>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5" name="テキスト ボックス 264">
          <a:extLst>
            <a:ext uri="{FF2B5EF4-FFF2-40B4-BE49-F238E27FC236}">
              <a16:creationId xmlns:a16="http://schemas.microsoft.com/office/drawing/2014/main" id="{F3FF1EB1-0987-40DD-B0C1-A5CE9E6D4D71}"/>
            </a:ext>
          </a:extLst>
        </xdr:cNvPr>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68036</xdr:rowOff>
    </xdr:to>
    <xdr:cxnSp macro="">
      <xdr:nvCxnSpPr>
        <xdr:cNvPr id="266" name="直線コネクタ 265">
          <a:extLst>
            <a:ext uri="{FF2B5EF4-FFF2-40B4-BE49-F238E27FC236}">
              <a16:creationId xmlns:a16="http://schemas.microsoft.com/office/drawing/2014/main" id="{21E95A31-E5C0-4BD7-B47E-C1D9E0AF86B3}"/>
            </a:ext>
          </a:extLst>
        </xdr:cNvPr>
        <xdr:cNvCxnSpPr/>
      </xdr:nvCxnSpPr>
      <xdr:spPr>
        <a:xfrm>
          <a:off x="12293600" y="14618244"/>
          <a:ext cx="8128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7" name="フローチャート: 判断 266">
          <a:extLst>
            <a:ext uri="{FF2B5EF4-FFF2-40B4-BE49-F238E27FC236}">
              <a16:creationId xmlns:a16="http://schemas.microsoft.com/office/drawing/2014/main" id="{B625AC90-81C8-42AC-8BA2-AF0F76065CF3}"/>
            </a:ext>
          </a:extLst>
        </xdr:cNvPr>
        <xdr:cNvSpPr/>
      </xdr:nvSpPr>
      <xdr:spPr>
        <a:xfrm>
          <a:off x="13055600" y="14502311"/>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93C4A23C-AF87-42B8-A904-CC51AFDB65E3}"/>
            </a:ext>
          </a:extLst>
        </xdr:cNvPr>
        <xdr:cNvSpPr txBox="1"/>
      </xdr:nvSpPr>
      <xdr:spPr>
        <a:xfrm>
          <a:off x="12763500" y="142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9" name="フローチャート: 判断 268">
          <a:extLst>
            <a:ext uri="{FF2B5EF4-FFF2-40B4-BE49-F238E27FC236}">
              <a16:creationId xmlns:a16="http://schemas.microsoft.com/office/drawing/2014/main" id="{5E0B304C-B7A4-4DCA-A770-70B0A709DE16}"/>
            </a:ext>
          </a:extLst>
        </xdr:cNvPr>
        <xdr:cNvSpPr/>
      </xdr:nvSpPr>
      <xdr:spPr>
        <a:xfrm>
          <a:off x="12242800" y="145023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C30E5793-FC25-4994-AD3F-CD4EDB39AD92}"/>
            </a:ext>
          </a:extLst>
        </xdr:cNvPr>
        <xdr:cNvSpPr txBox="1"/>
      </xdr:nvSpPr>
      <xdr:spPr>
        <a:xfrm>
          <a:off x="11950700" y="1427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8CC135A-7384-41CA-A2D5-4C0FA366BA13}"/>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AFDF256C-1871-41D2-B30A-7041DDAEDD3A}"/>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6B38365-CC3F-496B-93EE-2D7FB402ED5E}"/>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441366A-6401-4F68-8551-16C226C0B7F6}"/>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9A3F8B8-278E-47BE-BD71-9B04B4567ACA}"/>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76" name="楕円 275">
          <a:extLst>
            <a:ext uri="{FF2B5EF4-FFF2-40B4-BE49-F238E27FC236}">
              <a16:creationId xmlns:a16="http://schemas.microsoft.com/office/drawing/2014/main" id="{B2D7C455-ABC7-49D3-B755-60BAB55183F1}"/>
            </a:ext>
          </a:extLst>
        </xdr:cNvPr>
        <xdr:cNvSpPr/>
      </xdr:nvSpPr>
      <xdr:spPr>
        <a:xfrm>
          <a:off x="15427960" y="1458468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77" name="給与水準   （国との比較）該当値テキスト">
          <a:extLst>
            <a:ext uri="{FF2B5EF4-FFF2-40B4-BE49-F238E27FC236}">
              <a16:creationId xmlns:a16="http://schemas.microsoft.com/office/drawing/2014/main" id="{5D8C8BB2-7BF6-4439-9714-DF2BA84B1C3F}"/>
            </a:ext>
          </a:extLst>
        </xdr:cNvPr>
        <xdr:cNvSpPr txBox="1"/>
      </xdr:nvSpPr>
      <xdr:spPr>
        <a:xfrm>
          <a:off x="15563850" y="1456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8" name="楕円 277">
          <a:extLst>
            <a:ext uri="{FF2B5EF4-FFF2-40B4-BE49-F238E27FC236}">
              <a16:creationId xmlns:a16="http://schemas.microsoft.com/office/drawing/2014/main" id="{8BA19750-4FC0-4227-AC82-5090A75A3380}"/>
            </a:ext>
          </a:extLst>
        </xdr:cNvPr>
        <xdr:cNvSpPr/>
      </xdr:nvSpPr>
      <xdr:spPr>
        <a:xfrm>
          <a:off x="14665960" y="1453678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79" name="テキスト ボックス 278">
          <a:extLst>
            <a:ext uri="{FF2B5EF4-FFF2-40B4-BE49-F238E27FC236}">
              <a16:creationId xmlns:a16="http://schemas.microsoft.com/office/drawing/2014/main" id="{ED315D70-2F4A-4603-B1C5-04FB94EDD583}"/>
            </a:ext>
          </a:extLst>
        </xdr:cNvPr>
        <xdr:cNvSpPr txBox="1"/>
      </xdr:nvSpPr>
      <xdr:spPr>
        <a:xfrm>
          <a:off x="14370050" y="14619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4FBD7063-6A7B-427B-9BBB-70FFD52EF94C}"/>
            </a:ext>
          </a:extLst>
        </xdr:cNvPr>
        <xdr:cNvSpPr/>
      </xdr:nvSpPr>
      <xdr:spPr>
        <a:xfrm>
          <a:off x="13868400" y="146191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AD7152F2-A950-4E06-9AE6-2EC65840C3B3}"/>
            </a:ext>
          </a:extLst>
        </xdr:cNvPr>
        <xdr:cNvSpPr txBox="1"/>
      </xdr:nvSpPr>
      <xdr:spPr>
        <a:xfrm>
          <a:off x="13557250" y="1470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2" name="楕円 281">
          <a:extLst>
            <a:ext uri="{FF2B5EF4-FFF2-40B4-BE49-F238E27FC236}">
              <a16:creationId xmlns:a16="http://schemas.microsoft.com/office/drawing/2014/main" id="{D0C3832E-A5AA-4343-9772-70127C037AB2}"/>
            </a:ext>
          </a:extLst>
        </xdr:cNvPr>
        <xdr:cNvSpPr/>
      </xdr:nvSpPr>
      <xdr:spPr>
        <a:xfrm>
          <a:off x="13055600" y="1460191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3" name="テキスト ボックス 282">
          <a:extLst>
            <a:ext uri="{FF2B5EF4-FFF2-40B4-BE49-F238E27FC236}">
              <a16:creationId xmlns:a16="http://schemas.microsoft.com/office/drawing/2014/main" id="{C72C611C-C838-4D91-9C89-1C6CC9C5C700}"/>
            </a:ext>
          </a:extLst>
        </xdr:cNvPr>
        <xdr:cNvSpPr txBox="1"/>
      </xdr:nvSpPr>
      <xdr:spPr>
        <a:xfrm>
          <a:off x="12763500" y="1468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154214</xdr:rowOff>
    </xdr:from>
    <xdr:to>
      <xdr:col>64</xdr:col>
      <xdr:colOff>152400</xdr:colOff>
      <xdr:row>87</xdr:row>
      <xdr:rowOff>84364</xdr:rowOff>
    </xdr:to>
    <xdr:sp macro="" textlink="">
      <xdr:nvSpPr>
        <xdr:cNvPr id="284" name="楕円 283">
          <a:extLst>
            <a:ext uri="{FF2B5EF4-FFF2-40B4-BE49-F238E27FC236}">
              <a16:creationId xmlns:a16="http://schemas.microsoft.com/office/drawing/2014/main" id="{EB172482-CF07-49D8-8D97-22AB61DCEBFD}"/>
            </a:ext>
          </a:extLst>
        </xdr:cNvPr>
        <xdr:cNvSpPr/>
      </xdr:nvSpPr>
      <xdr:spPr>
        <a:xfrm>
          <a:off x="12242800" y="145712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69141</xdr:rowOff>
    </xdr:from>
    <xdr:ext cx="762000" cy="259045"/>
    <xdr:sp macro="" textlink="">
      <xdr:nvSpPr>
        <xdr:cNvPr id="285" name="テキスト ボックス 284">
          <a:extLst>
            <a:ext uri="{FF2B5EF4-FFF2-40B4-BE49-F238E27FC236}">
              <a16:creationId xmlns:a16="http://schemas.microsoft.com/office/drawing/2014/main" id="{5FB62168-A873-42DA-84A1-ACEE9EA62804}"/>
            </a:ext>
          </a:extLst>
        </xdr:cNvPr>
        <xdr:cNvSpPr txBox="1"/>
      </xdr:nvSpPr>
      <xdr:spPr>
        <a:xfrm>
          <a:off x="11950700" y="14653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8F0A847D-108B-4C16-90D5-0A9FEBAE888D}"/>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A7EAEA94-6F58-4473-894E-8E199B448C42}"/>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A19570CF-819D-4521-86F9-0079858E81F8}"/>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BDAFD309-4719-425A-A275-6F7D9BF87BD7}"/>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8E92980F-99BF-4FEF-B78D-4E68472610E8}"/>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A10CE668-3D6D-4818-83B0-49D478F7E395}"/>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2E0E402E-3BF7-44FC-B2B7-2E5447D20B53}"/>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9C51657A-DC8E-43CE-900E-07BDE0955F39}"/>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9FA3EE5B-5457-499C-B533-69FBA8D81034}"/>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8206418A-B15F-4679-BA68-F5CC47CCA141}"/>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388C8311-00A1-4CEF-BF3F-AB91F91B892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C4FB058E-D265-49AD-8238-0C5FE47D5A95}"/>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73976A86-0758-4769-9EF4-E302B238C369}"/>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１３人減少し、類似団体平均を０．１７人下回っている。組織機構の見直しと併せて、定員管理適正化計画に基づく数値目標を設定し、退職者数と採用者数の調整や障害者雇用の推進等による計画的な職員数の適正化と、行政需要の変化に対応した適切な定員管理を行う。</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902B0250-E3C8-4608-8C9B-E22809B5A0B7}"/>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534A5FF9-6017-4034-8CCF-4D4DBF892FE2}"/>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5BD5608A-47FF-4C91-AD63-495DDDD6B08E}"/>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87188F5D-C9BF-4C29-A987-78BFFF6D26DB}"/>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BAC63397-DAD2-4D0C-8EAF-2FB122FEEAA4}"/>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20415FE6-93DC-4D32-AAFD-5DEA870BA5AC}"/>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34E7E58A-F5FA-41DD-B3F1-6F1135882C6B}"/>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2B587982-2698-4819-B140-D614E731D60E}"/>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47E26ED5-F7E2-4EAC-846E-E99176375E78}"/>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2A4C7658-4BEC-44E5-8492-D21FEF0C13ED}"/>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96CB264B-91BC-4455-B15B-9153C113C32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97CEBA76-994E-445F-B1A8-65AC379EEDB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C278E89-D39A-4863-B264-31B1E10BF7EE}"/>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58BF0F5E-008C-432C-82C3-674C4277166E}"/>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2F90A799-369E-4404-A3C2-D09EC620B896}"/>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8F485451-31AB-428E-9339-7DF1C25E3C7E}"/>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2B53934F-37F4-4228-8259-7EF1B1642E43}"/>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E9EF8A27-ED07-4A03-A18B-153B10B4DEAB}"/>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11854</xdr:rowOff>
    </xdr:from>
    <xdr:to>
      <xdr:col>81</xdr:col>
      <xdr:colOff>44450</xdr:colOff>
      <xdr:row>67</xdr:row>
      <xdr:rowOff>24856</xdr:rowOff>
    </xdr:to>
    <xdr:cxnSp macro="">
      <xdr:nvCxnSpPr>
        <xdr:cNvPr id="317" name="直線コネクタ 316">
          <a:extLst>
            <a:ext uri="{FF2B5EF4-FFF2-40B4-BE49-F238E27FC236}">
              <a16:creationId xmlns:a16="http://schemas.microsoft.com/office/drawing/2014/main" id="{B1DD868E-DF98-43FA-AE9D-8C162233D0C7}"/>
            </a:ext>
          </a:extLst>
        </xdr:cNvPr>
        <xdr:cNvCxnSpPr/>
      </xdr:nvCxnSpPr>
      <xdr:spPr>
        <a:xfrm flipV="1">
          <a:off x="15474950" y="9902614"/>
          <a:ext cx="0" cy="13541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168383</xdr:rowOff>
    </xdr:from>
    <xdr:ext cx="762000" cy="259045"/>
    <xdr:sp macro="" textlink="">
      <xdr:nvSpPr>
        <xdr:cNvPr id="318" name="定員管理の状況最小値テキスト">
          <a:extLst>
            <a:ext uri="{FF2B5EF4-FFF2-40B4-BE49-F238E27FC236}">
              <a16:creationId xmlns:a16="http://schemas.microsoft.com/office/drawing/2014/main" id="{406C03ED-3A0D-4058-BC0D-0C089C2A9AD3}"/>
            </a:ext>
          </a:extLst>
        </xdr:cNvPr>
        <xdr:cNvSpPr txBox="1"/>
      </xdr:nvSpPr>
      <xdr:spPr>
        <a:xfrm>
          <a:off x="15563850" y="1123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24856</xdr:rowOff>
    </xdr:from>
    <xdr:to>
      <xdr:col>81</xdr:col>
      <xdr:colOff>133350</xdr:colOff>
      <xdr:row>67</xdr:row>
      <xdr:rowOff>24856</xdr:rowOff>
    </xdr:to>
    <xdr:cxnSp macro="">
      <xdr:nvCxnSpPr>
        <xdr:cNvPr id="319" name="直線コネクタ 318">
          <a:extLst>
            <a:ext uri="{FF2B5EF4-FFF2-40B4-BE49-F238E27FC236}">
              <a16:creationId xmlns:a16="http://schemas.microsoft.com/office/drawing/2014/main" id="{B0F7D616-04CF-4030-A72D-DA4BF5158C88}"/>
            </a:ext>
          </a:extLst>
        </xdr:cNvPr>
        <xdr:cNvCxnSpPr/>
      </xdr:nvCxnSpPr>
      <xdr:spPr>
        <a:xfrm>
          <a:off x="15405100" y="11256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98231</xdr:rowOff>
    </xdr:from>
    <xdr:ext cx="762000" cy="259045"/>
    <xdr:sp macro="" textlink="">
      <xdr:nvSpPr>
        <xdr:cNvPr id="320" name="定員管理の状況最大値テキスト">
          <a:extLst>
            <a:ext uri="{FF2B5EF4-FFF2-40B4-BE49-F238E27FC236}">
              <a16:creationId xmlns:a16="http://schemas.microsoft.com/office/drawing/2014/main" id="{31F48695-0920-400B-AF88-B3E476529EF0}"/>
            </a:ext>
          </a:extLst>
        </xdr:cNvPr>
        <xdr:cNvSpPr txBox="1"/>
      </xdr:nvSpPr>
      <xdr:spPr>
        <a:xfrm>
          <a:off x="15563850" y="965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11854</xdr:rowOff>
    </xdr:from>
    <xdr:to>
      <xdr:col>81</xdr:col>
      <xdr:colOff>133350</xdr:colOff>
      <xdr:row>59</xdr:row>
      <xdr:rowOff>11854</xdr:rowOff>
    </xdr:to>
    <xdr:cxnSp macro="">
      <xdr:nvCxnSpPr>
        <xdr:cNvPr id="321" name="直線コネクタ 320">
          <a:extLst>
            <a:ext uri="{FF2B5EF4-FFF2-40B4-BE49-F238E27FC236}">
              <a16:creationId xmlns:a16="http://schemas.microsoft.com/office/drawing/2014/main" id="{F66F8435-2C0D-4169-977D-12265895FA37}"/>
            </a:ext>
          </a:extLst>
        </xdr:cNvPr>
        <xdr:cNvCxnSpPr/>
      </xdr:nvCxnSpPr>
      <xdr:spPr>
        <a:xfrm>
          <a:off x="15405100" y="99026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106741</xdr:rowOff>
    </xdr:from>
    <xdr:to>
      <xdr:col>81</xdr:col>
      <xdr:colOff>44450</xdr:colOff>
      <xdr:row>61</xdr:row>
      <xdr:rowOff>121678</xdr:rowOff>
    </xdr:to>
    <xdr:cxnSp macro="">
      <xdr:nvCxnSpPr>
        <xdr:cNvPr id="322" name="直線コネクタ 321">
          <a:extLst>
            <a:ext uri="{FF2B5EF4-FFF2-40B4-BE49-F238E27FC236}">
              <a16:creationId xmlns:a16="http://schemas.microsoft.com/office/drawing/2014/main" id="{C9E6A727-7A1B-42F7-9CEE-BDC30B434799}"/>
            </a:ext>
          </a:extLst>
        </xdr:cNvPr>
        <xdr:cNvCxnSpPr/>
      </xdr:nvCxnSpPr>
      <xdr:spPr>
        <a:xfrm flipV="1">
          <a:off x="14712950" y="10332781"/>
          <a:ext cx="762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47551</xdr:rowOff>
    </xdr:from>
    <xdr:ext cx="762000" cy="259045"/>
    <xdr:sp macro="" textlink="">
      <xdr:nvSpPr>
        <xdr:cNvPr id="323" name="定員管理の状況平均値テキスト">
          <a:extLst>
            <a:ext uri="{FF2B5EF4-FFF2-40B4-BE49-F238E27FC236}">
              <a16:creationId xmlns:a16="http://schemas.microsoft.com/office/drawing/2014/main" id="{080535CC-1CD8-467E-B87C-CDB6E637E5C3}"/>
            </a:ext>
          </a:extLst>
        </xdr:cNvPr>
        <xdr:cNvSpPr txBox="1"/>
      </xdr:nvSpPr>
      <xdr:spPr>
        <a:xfrm>
          <a:off x="15563850" y="1027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75474</xdr:rowOff>
    </xdr:from>
    <xdr:to>
      <xdr:col>81</xdr:col>
      <xdr:colOff>95250</xdr:colOff>
      <xdr:row>62</xdr:row>
      <xdr:rowOff>5624</xdr:rowOff>
    </xdr:to>
    <xdr:sp macro="" textlink="">
      <xdr:nvSpPr>
        <xdr:cNvPr id="324" name="フローチャート: 判断 323">
          <a:extLst>
            <a:ext uri="{FF2B5EF4-FFF2-40B4-BE49-F238E27FC236}">
              <a16:creationId xmlns:a16="http://schemas.microsoft.com/office/drawing/2014/main" id="{822E1C73-7A5B-472A-9E65-22C9447915F7}"/>
            </a:ext>
          </a:extLst>
        </xdr:cNvPr>
        <xdr:cNvSpPr/>
      </xdr:nvSpPr>
      <xdr:spPr>
        <a:xfrm>
          <a:off x="15427960" y="1030151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109038</xdr:rowOff>
    </xdr:from>
    <xdr:to>
      <xdr:col>77</xdr:col>
      <xdr:colOff>44450</xdr:colOff>
      <xdr:row>61</xdr:row>
      <xdr:rowOff>121678</xdr:rowOff>
    </xdr:to>
    <xdr:cxnSp macro="">
      <xdr:nvCxnSpPr>
        <xdr:cNvPr id="325" name="直線コネクタ 324">
          <a:extLst>
            <a:ext uri="{FF2B5EF4-FFF2-40B4-BE49-F238E27FC236}">
              <a16:creationId xmlns:a16="http://schemas.microsoft.com/office/drawing/2014/main" id="{72A7D983-94B8-444E-8F16-4D71A2258F04}"/>
            </a:ext>
          </a:extLst>
        </xdr:cNvPr>
        <xdr:cNvCxnSpPr/>
      </xdr:nvCxnSpPr>
      <xdr:spPr>
        <a:xfrm>
          <a:off x="13903960" y="10335078"/>
          <a:ext cx="80899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65133</xdr:rowOff>
    </xdr:from>
    <xdr:to>
      <xdr:col>77</xdr:col>
      <xdr:colOff>95250</xdr:colOff>
      <xdr:row>61</xdr:row>
      <xdr:rowOff>166733</xdr:rowOff>
    </xdr:to>
    <xdr:sp macro="" textlink="">
      <xdr:nvSpPr>
        <xdr:cNvPr id="326" name="フローチャート: 判断 325">
          <a:extLst>
            <a:ext uri="{FF2B5EF4-FFF2-40B4-BE49-F238E27FC236}">
              <a16:creationId xmlns:a16="http://schemas.microsoft.com/office/drawing/2014/main" id="{EA6C3CFB-9376-4775-9AFA-7DC140A252F0}"/>
            </a:ext>
          </a:extLst>
        </xdr:cNvPr>
        <xdr:cNvSpPr/>
      </xdr:nvSpPr>
      <xdr:spPr>
        <a:xfrm>
          <a:off x="14665960" y="1029117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5460</xdr:rowOff>
    </xdr:from>
    <xdr:ext cx="736600" cy="259045"/>
    <xdr:sp macro="" textlink="">
      <xdr:nvSpPr>
        <xdr:cNvPr id="327" name="テキスト ボックス 326">
          <a:extLst>
            <a:ext uri="{FF2B5EF4-FFF2-40B4-BE49-F238E27FC236}">
              <a16:creationId xmlns:a16="http://schemas.microsoft.com/office/drawing/2014/main" id="{EE2614F1-A08D-4F47-99F0-21EB08F1554D}"/>
            </a:ext>
          </a:extLst>
        </xdr:cNvPr>
        <xdr:cNvSpPr txBox="1"/>
      </xdr:nvSpPr>
      <xdr:spPr>
        <a:xfrm>
          <a:off x="14370050" y="1006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96399</xdr:rowOff>
    </xdr:from>
    <xdr:to>
      <xdr:col>72</xdr:col>
      <xdr:colOff>203200</xdr:colOff>
      <xdr:row>61</xdr:row>
      <xdr:rowOff>109038</xdr:rowOff>
    </xdr:to>
    <xdr:cxnSp macro="">
      <xdr:nvCxnSpPr>
        <xdr:cNvPr id="328" name="直線コネクタ 327">
          <a:extLst>
            <a:ext uri="{FF2B5EF4-FFF2-40B4-BE49-F238E27FC236}">
              <a16:creationId xmlns:a16="http://schemas.microsoft.com/office/drawing/2014/main" id="{2E79C8B1-B8BF-4AB4-B35B-6C2279A13F64}"/>
            </a:ext>
          </a:extLst>
        </xdr:cNvPr>
        <xdr:cNvCxnSpPr/>
      </xdr:nvCxnSpPr>
      <xdr:spPr>
        <a:xfrm>
          <a:off x="13106400" y="10322439"/>
          <a:ext cx="79756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90654</xdr:rowOff>
    </xdr:from>
    <xdr:to>
      <xdr:col>73</xdr:col>
      <xdr:colOff>44450</xdr:colOff>
      <xdr:row>61</xdr:row>
      <xdr:rowOff>20804</xdr:rowOff>
    </xdr:to>
    <xdr:sp macro="" textlink="">
      <xdr:nvSpPr>
        <xdr:cNvPr id="329" name="フローチャート: 判断 328">
          <a:extLst>
            <a:ext uri="{FF2B5EF4-FFF2-40B4-BE49-F238E27FC236}">
              <a16:creationId xmlns:a16="http://schemas.microsoft.com/office/drawing/2014/main" id="{6853BD23-931B-4899-BD13-2C34EDD7CDAC}"/>
            </a:ext>
          </a:extLst>
        </xdr:cNvPr>
        <xdr:cNvSpPr/>
      </xdr:nvSpPr>
      <xdr:spPr>
        <a:xfrm>
          <a:off x="13868400" y="1014905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30981</xdr:rowOff>
    </xdr:from>
    <xdr:ext cx="762000" cy="259045"/>
    <xdr:sp macro="" textlink="">
      <xdr:nvSpPr>
        <xdr:cNvPr id="330" name="テキスト ボックス 329">
          <a:extLst>
            <a:ext uri="{FF2B5EF4-FFF2-40B4-BE49-F238E27FC236}">
              <a16:creationId xmlns:a16="http://schemas.microsoft.com/office/drawing/2014/main" id="{5B1CD777-D263-4364-9625-706714FBD17D}"/>
            </a:ext>
          </a:extLst>
        </xdr:cNvPr>
        <xdr:cNvSpPr txBox="1"/>
      </xdr:nvSpPr>
      <xdr:spPr>
        <a:xfrm>
          <a:off x="13557250" y="992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84909</xdr:rowOff>
    </xdr:from>
    <xdr:to>
      <xdr:col>68</xdr:col>
      <xdr:colOff>152400</xdr:colOff>
      <xdr:row>61</xdr:row>
      <xdr:rowOff>96399</xdr:rowOff>
    </xdr:to>
    <xdr:cxnSp macro="">
      <xdr:nvCxnSpPr>
        <xdr:cNvPr id="331" name="直線コネクタ 330">
          <a:extLst>
            <a:ext uri="{FF2B5EF4-FFF2-40B4-BE49-F238E27FC236}">
              <a16:creationId xmlns:a16="http://schemas.microsoft.com/office/drawing/2014/main" id="{BFBFE68C-48B6-4C77-80FA-C18B7CCE68AA}"/>
            </a:ext>
          </a:extLst>
        </xdr:cNvPr>
        <xdr:cNvCxnSpPr/>
      </xdr:nvCxnSpPr>
      <xdr:spPr>
        <a:xfrm>
          <a:off x="12293600" y="10310949"/>
          <a:ext cx="8128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102144</xdr:rowOff>
    </xdr:from>
    <xdr:to>
      <xdr:col>68</xdr:col>
      <xdr:colOff>203200</xdr:colOff>
      <xdr:row>61</xdr:row>
      <xdr:rowOff>32294</xdr:rowOff>
    </xdr:to>
    <xdr:sp macro="" textlink="">
      <xdr:nvSpPr>
        <xdr:cNvPr id="332" name="フローチャート: 判断 331">
          <a:extLst>
            <a:ext uri="{FF2B5EF4-FFF2-40B4-BE49-F238E27FC236}">
              <a16:creationId xmlns:a16="http://schemas.microsoft.com/office/drawing/2014/main" id="{D9FCD9A0-F3D1-45CB-8C77-4328BF7B846D}"/>
            </a:ext>
          </a:extLst>
        </xdr:cNvPr>
        <xdr:cNvSpPr/>
      </xdr:nvSpPr>
      <xdr:spPr>
        <a:xfrm>
          <a:off x="13055600" y="10160544"/>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42471</xdr:rowOff>
    </xdr:from>
    <xdr:ext cx="762000" cy="259045"/>
    <xdr:sp macro="" textlink="">
      <xdr:nvSpPr>
        <xdr:cNvPr id="333" name="テキスト ボックス 332">
          <a:extLst>
            <a:ext uri="{FF2B5EF4-FFF2-40B4-BE49-F238E27FC236}">
              <a16:creationId xmlns:a16="http://schemas.microsoft.com/office/drawing/2014/main" id="{A822C7F9-4CE6-4701-B13E-C2BA125958E3}"/>
            </a:ext>
          </a:extLst>
        </xdr:cNvPr>
        <xdr:cNvSpPr txBox="1"/>
      </xdr:nvSpPr>
      <xdr:spPr>
        <a:xfrm>
          <a:off x="12763500" y="993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91803</xdr:rowOff>
    </xdr:from>
    <xdr:to>
      <xdr:col>64</xdr:col>
      <xdr:colOff>152400</xdr:colOff>
      <xdr:row>61</xdr:row>
      <xdr:rowOff>21953</xdr:rowOff>
    </xdr:to>
    <xdr:sp macro="" textlink="">
      <xdr:nvSpPr>
        <xdr:cNvPr id="334" name="フローチャート: 判断 333">
          <a:extLst>
            <a:ext uri="{FF2B5EF4-FFF2-40B4-BE49-F238E27FC236}">
              <a16:creationId xmlns:a16="http://schemas.microsoft.com/office/drawing/2014/main" id="{3913CC69-A77B-427B-B7D7-2C777A5ED2F0}"/>
            </a:ext>
          </a:extLst>
        </xdr:cNvPr>
        <xdr:cNvSpPr/>
      </xdr:nvSpPr>
      <xdr:spPr>
        <a:xfrm>
          <a:off x="12242800" y="101502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32130</xdr:rowOff>
    </xdr:from>
    <xdr:ext cx="762000" cy="259045"/>
    <xdr:sp macro="" textlink="">
      <xdr:nvSpPr>
        <xdr:cNvPr id="335" name="テキスト ボックス 334">
          <a:extLst>
            <a:ext uri="{FF2B5EF4-FFF2-40B4-BE49-F238E27FC236}">
              <a16:creationId xmlns:a16="http://schemas.microsoft.com/office/drawing/2014/main" id="{054CDCD5-96E2-4A73-AD1D-CE6863C5B274}"/>
            </a:ext>
          </a:extLst>
        </xdr:cNvPr>
        <xdr:cNvSpPr txBox="1"/>
      </xdr:nvSpPr>
      <xdr:spPr>
        <a:xfrm>
          <a:off x="11950700" y="992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A2F6EF95-8E21-47F4-9E45-CB86A7A3D62F}"/>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2148A396-354E-4E87-AF93-C133E306E5D4}"/>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4D20864-5BB8-4724-8CBD-0818FFA65D75}"/>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8740F484-2919-4812-9B54-70D98A77B965}"/>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E978124E-3515-462E-BE37-2748DF1827D6}"/>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55941</xdr:rowOff>
    </xdr:from>
    <xdr:to>
      <xdr:col>81</xdr:col>
      <xdr:colOff>95250</xdr:colOff>
      <xdr:row>61</xdr:row>
      <xdr:rowOff>157541</xdr:rowOff>
    </xdr:to>
    <xdr:sp macro="" textlink="">
      <xdr:nvSpPr>
        <xdr:cNvPr id="341" name="楕円 340">
          <a:extLst>
            <a:ext uri="{FF2B5EF4-FFF2-40B4-BE49-F238E27FC236}">
              <a16:creationId xmlns:a16="http://schemas.microsoft.com/office/drawing/2014/main" id="{94E255C3-B99B-4629-86AB-DCE18083217A}"/>
            </a:ext>
          </a:extLst>
        </xdr:cNvPr>
        <xdr:cNvSpPr/>
      </xdr:nvSpPr>
      <xdr:spPr>
        <a:xfrm>
          <a:off x="15427960" y="1028198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72468</xdr:rowOff>
    </xdr:from>
    <xdr:ext cx="762000" cy="259045"/>
    <xdr:sp macro="" textlink="">
      <xdr:nvSpPr>
        <xdr:cNvPr id="342" name="定員管理の状況該当値テキスト">
          <a:extLst>
            <a:ext uri="{FF2B5EF4-FFF2-40B4-BE49-F238E27FC236}">
              <a16:creationId xmlns:a16="http://schemas.microsoft.com/office/drawing/2014/main" id="{69584A79-6D46-414A-B5D4-0A06442AC111}"/>
            </a:ext>
          </a:extLst>
        </xdr:cNvPr>
        <xdr:cNvSpPr txBox="1"/>
      </xdr:nvSpPr>
      <xdr:spPr>
        <a:xfrm>
          <a:off x="15563850" y="1013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70878</xdr:rowOff>
    </xdr:from>
    <xdr:to>
      <xdr:col>77</xdr:col>
      <xdr:colOff>95250</xdr:colOff>
      <xdr:row>62</xdr:row>
      <xdr:rowOff>1028</xdr:rowOff>
    </xdr:to>
    <xdr:sp macro="" textlink="">
      <xdr:nvSpPr>
        <xdr:cNvPr id="343" name="楕円 342">
          <a:extLst>
            <a:ext uri="{FF2B5EF4-FFF2-40B4-BE49-F238E27FC236}">
              <a16:creationId xmlns:a16="http://schemas.microsoft.com/office/drawing/2014/main" id="{736581E7-B306-4E51-B9B4-AC197FB81B4A}"/>
            </a:ext>
          </a:extLst>
        </xdr:cNvPr>
        <xdr:cNvSpPr/>
      </xdr:nvSpPr>
      <xdr:spPr>
        <a:xfrm>
          <a:off x="14665960" y="1029691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157255</xdr:rowOff>
    </xdr:from>
    <xdr:ext cx="736600" cy="259045"/>
    <xdr:sp macro="" textlink="">
      <xdr:nvSpPr>
        <xdr:cNvPr id="344" name="テキスト ボックス 343">
          <a:extLst>
            <a:ext uri="{FF2B5EF4-FFF2-40B4-BE49-F238E27FC236}">
              <a16:creationId xmlns:a16="http://schemas.microsoft.com/office/drawing/2014/main" id="{BDD90B80-283A-44A7-B2B3-87F15A01EEEF}"/>
            </a:ext>
          </a:extLst>
        </xdr:cNvPr>
        <xdr:cNvSpPr txBox="1"/>
      </xdr:nvSpPr>
      <xdr:spPr>
        <a:xfrm>
          <a:off x="14370050" y="10383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58238</xdr:rowOff>
    </xdr:from>
    <xdr:to>
      <xdr:col>73</xdr:col>
      <xdr:colOff>44450</xdr:colOff>
      <xdr:row>61</xdr:row>
      <xdr:rowOff>159838</xdr:rowOff>
    </xdr:to>
    <xdr:sp macro="" textlink="">
      <xdr:nvSpPr>
        <xdr:cNvPr id="345" name="楕円 344">
          <a:extLst>
            <a:ext uri="{FF2B5EF4-FFF2-40B4-BE49-F238E27FC236}">
              <a16:creationId xmlns:a16="http://schemas.microsoft.com/office/drawing/2014/main" id="{1889D271-E71F-4753-A277-5BD39E93CDDA}"/>
            </a:ext>
          </a:extLst>
        </xdr:cNvPr>
        <xdr:cNvSpPr/>
      </xdr:nvSpPr>
      <xdr:spPr>
        <a:xfrm>
          <a:off x="13868400" y="10284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144615</xdr:rowOff>
    </xdr:from>
    <xdr:ext cx="762000" cy="259045"/>
    <xdr:sp macro="" textlink="">
      <xdr:nvSpPr>
        <xdr:cNvPr id="346" name="テキスト ボックス 345">
          <a:extLst>
            <a:ext uri="{FF2B5EF4-FFF2-40B4-BE49-F238E27FC236}">
              <a16:creationId xmlns:a16="http://schemas.microsoft.com/office/drawing/2014/main" id="{5336F341-E833-4F03-8D68-9B33B697FF7B}"/>
            </a:ext>
          </a:extLst>
        </xdr:cNvPr>
        <xdr:cNvSpPr txBox="1"/>
      </xdr:nvSpPr>
      <xdr:spPr>
        <a:xfrm>
          <a:off x="13557250" y="1037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45599</xdr:rowOff>
    </xdr:from>
    <xdr:to>
      <xdr:col>68</xdr:col>
      <xdr:colOff>203200</xdr:colOff>
      <xdr:row>61</xdr:row>
      <xdr:rowOff>147199</xdr:rowOff>
    </xdr:to>
    <xdr:sp macro="" textlink="">
      <xdr:nvSpPr>
        <xdr:cNvPr id="347" name="楕円 346">
          <a:extLst>
            <a:ext uri="{FF2B5EF4-FFF2-40B4-BE49-F238E27FC236}">
              <a16:creationId xmlns:a16="http://schemas.microsoft.com/office/drawing/2014/main" id="{9CC92EF5-ADF1-46AC-857C-4587987A2650}"/>
            </a:ext>
          </a:extLst>
        </xdr:cNvPr>
        <xdr:cNvSpPr/>
      </xdr:nvSpPr>
      <xdr:spPr>
        <a:xfrm>
          <a:off x="13055600" y="1027163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131976</xdr:rowOff>
    </xdr:from>
    <xdr:ext cx="762000" cy="259045"/>
    <xdr:sp macro="" textlink="">
      <xdr:nvSpPr>
        <xdr:cNvPr id="348" name="テキスト ボックス 347">
          <a:extLst>
            <a:ext uri="{FF2B5EF4-FFF2-40B4-BE49-F238E27FC236}">
              <a16:creationId xmlns:a16="http://schemas.microsoft.com/office/drawing/2014/main" id="{9040F7D8-6C6A-42EF-B429-87E8874A3B32}"/>
            </a:ext>
          </a:extLst>
        </xdr:cNvPr>
        <xdr:cNvSpPr txBox="1"/>
      </xdr:nvSpPr>
      <xdr:spPr>
        <a:xfrm>
          <a:off x="12763500" y="103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49" name="楕円 348">
          <a:extLst>
            <a:ext uri="{FF2B5EF4-FFF2-40B4-BE49-F238E27FC236}">
              <a16:creationId xmlns:a16="http://schemas.microsoft.com/office/drawing/2014/main" id="{48DCF415-489F-423A-ACE3-DE6FDC38E9AE}"/>
            </a:ext>
          </a:extLst>
        </xdr:cNvPr>
        <xdr:cNvSpPr/>
      </xdr:nvSpPr>
      <xdr:spPr>
        <a:xfrm>
          <a:off x="12242800" y="10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120486</xdr:rowOff>
    </xdr:from>
    <xdr:ext cx="762000" cy="259045"/>
    <xdr:sp macro="" textlink="">
      <xdr:nvSpPr>
        <xdr:cNvPr id="350" name="テキスト ボックス 349">
          <a:extLst>
            <a:ext uri="{FF2B5EF4-FFF2-40B4-BE49-F238E27FC236}">
              <a16:creationId xmlns:a16="http://schemas.microsoft.com/office/drawing/2014/main" id="{DFC5C1FC-849D-4513-9CD9-A7D916C9F661}"/>
            </a:ext>
          </a:extLst>
        </xdr:cNvPr>
        <xdr:cNvSpPr txBox="1"/>
      </xdr:nvSpPr>
      <xdr:spPr>
        <a:xfrm>
          <a:off x="11950700" y="10346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44DC1E7B-0188-4F74-96FD-839A1A66215E}"/>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20701818-43BB-4769-8B1D-4E19587E8025}"/>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99813D28-941B-404A-B82B-3454C59E4AFB}"/>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66CB2C16-D4F0-4F9D-9796-C0B0A415EDC6}"/>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E8531B4B-16DC-4714-BA10-847D31DD3F0C}"/>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E5680BD9-9CCE-4896-9DD3-2A015B075A3F}"/>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F1A1CE0D-177C-4D8D-94EC-827F2D2B1325}"/>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C8FEC21D-8F54-4F1D-9AF3-E26B3C17FE81}"/>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24652AB1-A364-44BD-AC01-BFC215F6BE11}"/>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B77173F-62FA-4188-9559-B846A0E979C4}"/>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C9805AC0-71B4-4D0F-887E-56BE47720F18}"/>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1B3C03BB-BAA3-4F50-8D44-73C4F689ADAC}"/>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95006734-101A-4652-AD94-26EE846BFFC2}"/>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０．１ポイント減少し、類似団体平均を３．７ポイント下回っている。算定式の分子の構成要素である元利償還金の額が増加するとともに、分母の構成要素である標準財政規模が減少したことで、単年度比率では４．６％、前年度と比較して１．１ポイント増加したが、令和元年度の単年度比率が５．０％であり、令和４年度より高率であったため、３か年平均としては減少した。今後、大型事業に係る合併特例事業債の影響で、令和１１年度ごろまで多額の地方債の償還が続いていく見込みであるため、地方債発行の抑制に努め、健全な水準を維持し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5830F01E-2CB2-41E9-85CE-61E81319347A}"/>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BD72BAFC-CCE6-4503-B609-B762A1718478}"/>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D5335622-EC3D-43A2-BD57-063F4A317A7D}"/>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2E455099-8CDC-4996-8652-9FE4F2A98E27}"/>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9EF9227F-0F95-4B23-B51E-2E1D83140749}"/>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6239E936-4145-47DC-A209-054B86F7B966}"/>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3371E4EC-B14F-421C-8409-BB3F4A65A67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54F7715E-5BD9-445B-827E-1E3DDC22B3AB}"/>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776C89B5-A546-4761-874B-491C2A3B75EA}"/>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455EB9DA-3C8F-46D5-B06A-5F1952642C9C}"/>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F577C068-111C-4582-91A7-93793F73CD18}"/>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B78F0F38-AB26-45DE-AC2E-3AE517F3A8FA}"/>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5F223255-A699-4A5E-B63B-6DBF071F8AEC}"/>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4BCFFC4-9A8D-4171-AFD2-474318A24F33}"/>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a:extLst>
            <a:ext uri="{FF2B5EF4-FFF2-40B4-BE49-F238E27FC236}">
              <a16:creationId xmlns:a16="http://schemas.microsoft.com/office/drawing/2014/main" id="{C3C63A37-13E6-434C-8356-C77E2B42538F}"/>
            </a:ext>
          </a:extLst>
        </xdr:cNvPr>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295D977E-906F-4B37-96EA-E15793764581}"/>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2DD57F21-33F4-4582-A329-062345EA1413}"/>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44</xdr:row>
      <xdr:rowOff>50195</xdr:rowOff>
    </xdr:to>
    <xdr:cxnSp macro="">
      <xdr:nvCxnSpPr>
        <xdr:cNvPr id="381" name="直線コネクタ 380">
          <a:extLst>
            <a:ext uri="{FF2B5EF4-FFF2-40B4-BE49-F238E27FC236}">
              <a16:creationId xmlns:a16="http://schemas.microsoft.com/office/drawing/2014/main" id="{526D8FEF-E945-40DF-86B3-45A4F69B4E3C}"/>
            </a:ext>
          </a:extLst>
        </xdr:cNvPr>
        <xdr:cNvCxnSpPr/>
      </xdr:nvCxnSpPr>
      <xdr:spPr>
        <a:xfrm flipV="1">
          <a:off x="15474950" y="6066488"/>
          <a:ext cx="0" cy="1359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2" name="公債費負担の状況最小値テキスト">
          <a:extLst>
            <a:ext uri="{FF2B5EF4-FFF2-40B4-BE49-F238E27FC236}">
              <a16:creationId xmlns:a16="http://schemas.microsoft.com/office/drawing/2014/main" id="{04C19FF5-B5DF-4ECD-A41B-FEB57EE809D6}"/>
            </a:ext>
          </a:extLst>
        </xdr:cNvPr>
        <xdr:cNvSpPr txBox="1"/>
      </xdr:nvSpPr>
      <xdr:spPr>
        <a:xfrm>
          <a:off x="15563850" y="73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3" name="直線コネクタ 382">
          <a:extLst>
            <a:ext uri="{FF2B5EF4-FFF2-40B4-BE49-F238E27FC236}">
              <a16:creationId xmlns:a16="http://schemas.microsoft.com/office/drawing/2014/main" id="{0B9944B0-48A1-49AD-88DD-640D7E1F5F3B}"/>
            </a:ext>
          </a:extLst>
        </xdr:cNvPr>
        <xdr:cNvCxnSpPr/>
      </xdr:nvCxnSpPr>
      <xdr:spPr>
        <a:xfrm>
          <a:off x="15405100" y="74263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4" name="公債費負担の状況最大値テキスト">
          <a:extLst>
            <a:ext uri="{FF2B5EF4-FFF2-40B4-BE49-F238E27FC236}">
              <a16:creationId xmlns:a16="http://schemas.microsoft.com/office/drawing/2014/main" id="{147978E8-377F-4CA1-9F46-D328C1A7327C}"/>
            </a:ext>
          </a:extLst>
        </xdr:cNvPr>
        <xdr:cNvSpPr txBox="1"/>
      </xdr:nvSpPr>
      <xdr:spPr>
        <a:xfrm>
          <a:off x="15563850" y="5817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5" name="直線コネクタ 384">
          <a:extLst>
            <a:ext uri="{FF2B5EF4-FFF2-40B4-BE49-F238E27FC236}">
              <a16:creationId xmlns:a16="http://schemas.microsoft.com/office/drawing/2014/main" id="{3F4B0339-CB0F-4164-AC82-12E314150609}"/>
            </a:ext>
          </a:extLst>
        </xdr:cNvPr>
        <xdr:cNvCxnSpPr/>
      </xdr:nvCxnSpPr>
      <xdr:spPr>
        <a:xfrm>
          <a:off x="15405100" y="60664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102205</xdr:rowOff>
    </xdr:from>
    <xdr:to>
      <xdr:col>81</xdr:col>
      <xdr:colOff>44450</xdr:colOff>
      <xdr:row>38</xdr:row>
      <xdr:rowOff>113695</xdr:rowOff>
    </xdr:to>
    <xdr:cxnSp macro="">
      <xdr:nvCxnSpPr>
        <xdr:cNvPr id="386" name="直線コネクタ 385">
          <a:extLst>
            <a:ext uri="{FF2B5EF4-FFF2-40B4-BE49-F238E27FC236}">
              <a16:creationId xmlns:a16="http://schemas.microsoft.com/office/drawing/2014/main" id="{C00DA1B9-D1B5-4529-8E7E-2A6F88A33DC4}"/>
            </a:ext>
          </a:extLst>
        </xdr:cNvPr>
        <xdr:cNvCxnSpPr/>
      </xdr:nvCxnSpPr>
      <xdr:spPr>
        <a:xfrm flipV="1">
          <a:off x="14712950" y="6472525"/>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105729</xdr:rowOff>
    </xdr:from>
    <xdr:ext cx="762000" cy="259045"/>
    <xdr:sp macro="" textlink="">
      <xdr:nvSpPr>
        <xdr:cNvPr id="387" name="公債費負担の状況平均値テキスト">
          <a:extLst>
            <a:ext uri="{FF2B5EF4-FFF2-40B4-BE49-F238E27FC236}">
              <a16:creationId xmlns:a16="http://schemas.microsoft.com/office/drawing/2014/main" id="{EC344B38-02EB-4DC3-A10B-D2E50A4212AE}"/>
            </a:ext>
          </a:extLst>
        </xdr:cNvPr>
        <xdr:cNvSpPr txBox="1"/>
      </xdr:nvSpPr>
      <xdr:spPr>
        <a:xfrm>
          <a:off x="15563850" y="681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133652</xdr:rowOff>
    </xdr:from>
    <xdr:to>
      <xdr:col>81</xdr:col>
      <xdr:colOff>95250</xdr:colOff>
      <xdr:row>41</xdr:row>
      <xdr:rowOff>63802</xdr:rowOff>
    </xdr:to>
    <xdr:sp macro="" textlink="">
      <xdr:nvSpPr>
        <xdr:cNvPr id="388" name="フローチャート: 判断 387">
          <a:extLst>
            <a:ext uri="{FF2B5EF4-FFF2-40B4-BE49-F238E27FC236}">
              <a16:creationId xmlns:a16="http://schemas.microsoft.com/office/drawing/2014/main" id="{492D7AFC-1464-4D3F-9FCF-E5E7082FB21D}"/>
            </a:ext>
          </a:extLst>
        </xdr:cNvPr>
        <xdr:cNvSpPr/>
      </xdr:nvSpPr>
      <xdr:spPr>
        <a:xfrm>
          <a:off x="15427960" y="683925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113695</xdr:rowOff>
    </xdr:from>
    <xdr:to>
      <xdr:col>77</xdr:col>
      <xdr:colOff>44450</xdr:colOff>
      <xdr:row>39</xdr:row>
      <xdr:rowOff>22678</xdr:rowOff>
    </xdr:to>
    <xdr:cxnSp macro="">
      <xdr:nvCxnSpPr>
        <xdr:cNvPr id="389" name="直線コネクタ 388">
          <a:extLst>
            <a:ext uri="{FF2B5EF4-FFF2-40B4-BE49-F238E27FC236}">
              <a16:creationId xmlns:a16="http://schemas.microsoft.com/office/drawing/2014/main" id="{B7D7341D-6BF9-4CD9-8217-34691AC57498}"/>
            </a:ext>
          </a:extLst>
        </xdr:cNvPr>
        <xdr:cNvCxnSpPr/>
      </xdr:nvCxnSpPr>
      <xdr:spPr>
        <a:xfrm flipV="1">
          <a:off x="13903960" y="6484015"/>
          <a:ext cx="808990" cy="7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133652</xdr:rowOff>
    </xdr:from>
    <xdr:to>
      <xdr:col>77</xdr:col>
      <xdr:colOff>95250</xdr:colOff>
      <xdr:row>41</xdr:row>
      <xdr:rowOff>63802</xdr:rowOff>
    </xdr:to>
    <xdr:sp macro="" textlink="">
      <xdr:nvSpPr>
        <xdr:cNvPr id="390" name="フローチャート: 判断 389">
          <a:extLst>
            <a:ext uri="{FF2B5EF4-FFF2-40B4-BE49-F238E27FC236}">
              <a16:creationId xmlns:a16="http://schemas.microsoft.com/office/drawing/2014/main" id="{4F8BC04F-AA51-4A8F-924A-4C98DCECAC13}"/>
            </a:ext>
          </a:extLst>
        </xdr:cNvPr>
        <xdr:cNvSpPr/>
      </xdr:nvSpPr>
      <xdr:spPr>
        <a:xfrm>
          <a:off x="14665960" y="683925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48579</xdr:rowOff>
    </xdr:from>
    <xdr:ext cx="736600" cy="259045"/>
    <xdr:sp macro="" textlink="">
      <xdr:nvSpPr>
        <xdr:cNvPr id="391" name="テキスト ボックス 390">
          <a:extLst>
            <a:ext uri="{FF2B5EF4-FFF2-40B4-BE49-F238E27FC236}">
              <a16:creationId xmlns:a16="http://schemas.microsoft.com/office/drawing/2014/main" id="{2896FB9A-F46F-4238-894A-769296AD1DF4}"/>
            </a:ext>
          </a:extLst>
        </xdr:cNvPr>
        <xdr:cNvSpPr txBox="1"/>
      </xdr:nvSpPr>
      <xdr:spPr>
        <a:xfrm>
          <a:off x="14370050" y="692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22678</xdr:rowOff>
    </xdr:from>
    <xdr:to>
      <xdr:col>72</xdr:col>
      <xdr:colOff>203200</xdr:colOff>
      <xdr:row>39</xdr:row>
      <xdr:rowOff>80131</xdr:rowOff>
    </xdr:to>
    <xdr:cxnSp macro="">
      <xdr:nvCxnSpPr>
        <xdr:cNvPr id="392" name="直線コネクタ 391">
          <a:extLst>
            <a:ext uri="{FF2B5EF4-FFF2-40B4-BE49-F238E27FC236}">
              <a16:creationId xmlns:a16="http://schemas.microsoft.com/office/drawing/2014/main" id="{A17A7A1D-EA05-473A-99F6-E1EBA3EB6EED}"/>
            </a:ext>
          </a:extLst>
        </xdr:cNvPr>
        <xdr:cNvCxnSpPr/>
      </xdr:nvCxnSpPr>
      <xdr:spPr>
        <a:xfrm flipV="1">
          <a:off x="13106400" y="6560638"/>
          <a:ext cx="79756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3" name="フローチャート: 判断 392">
          <a:extLst>
            <a:ext uri="{FF2B5EF4-FFF2-40B4-BE49-F238E27FC236}">
              <a16:creationId xmlns:a16="http://schemas.microsoft.com/office/drawing/2014/main" id="{4BB71D0A-FA58-479B-9890-1975E1887232}"/>
            </a:ext>
          </a:extLst>
        </xdr:cNvPr>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4" name="テキスト ボックス 393">
          <a:extLst>
            <a:ext uri="{FF2B5EF4-FFF2-40B4-BE49-F238E27FC236}">
              <a16:creationId xmlns:a16="http://schemas.microsoft.com/office/drawing/2014/main" id="{F10ADF7B-4B66-4C36-BDBA-6D4328339002}"/>
            </a:ext>
          </a:extLst>
        </xdr:cNvPr>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80131</xdr:rowOff>
    </xdr:from>
    <xdr:to>
      <xdr:col>68</xdr:col>
      <xdr:colOff>152400</xdr:colOff>
      <xdr:row>39</xdr:row>
      <xdr:rowOff>114602</xdr:rowOff>
    </xdr:to>
    <xdr:cxnSp macro="">
      <xdr:nvCxnSpPr>
        <xdr:cNvPr id="395" name="直線コネクタ 394">
          <a:extLst>
            <a:ext uri="{FF2B5EF4-FFF2-40B4-BE49-F238E27FC236}">
              <a16:creationId xmlns:a16="http://schemas.microsoft.com/office/drawing/2014/main" id="{1833C941-D4D1-49D8-8CC3-783782378C4D}"/>
            </a:ext>
          </a:extLst>
        </xdr:cNvPr>
        <xdr:cNvCxnSpPr/>
      </xdr:nvCxnSpPr>
      <xdr:spPr>
        <a:xfrm flipV="1">
          <a:off x="12293600" y="6618091"/>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6" name="フローチャート: 判断 395">
          <a:extLst>
            <a:ext uri="{FF2B5EF4-FFF2-40B4-BE49-F238E27FC236}">
              <a16:creationId xmlns:a16="http://schemas.microsoft.com/office/drawing/2014/main" id="{16224D13-E2A0-4720-8BA2-EAEB78B685EC}"/>
            </a:ext>
          </a:extLst>
        </xdr:cNvPr>
        <xdr:cNvSpPr/>
      </xdr:nvSpPr>
      <xdr:spPr>
        <a:xfrm>
          <a:off x="13055600" y="668219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7" name="テキスト ボックス 396">
          <a:extLst>
            <a:ext uri="{FF2B5EF4-FFF2-40B4-BE49-F238E27FC236}">
              <a16:creationId xmlns:a16="http://schemas.microsoft.com/office/drawing/2014/main" id="{52419DD3-BE03-4DBD-A009-0E607D05D07A}"/>
            </a:ext>
          </a:extLst>
        </xdr:cNvPr>
        <xdr:cNvSpPr txBox="1"/>
      </xdr:nvSpPr>
      <xdr:spPr>
        <a:xfrm>
          <a:off x="127635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398" name="フローチャート: 判断 397">
          <a:extLst>
            <a:ext uri="{FF2B5EF4-FFF2-40B4-BE49-F238E27FC236}">
              <a16:creationId xmlns:a16="http://schemas.microsoft.com/office/drawing/2014/main" id="{124B4401-2169-41F6-8E59-B87224DCEC4F}"/>
            </a:ext>
          </a:extLst>
        </xdr:cNvPr>
        <xdr:cNvSpPr/>
      </xdr:nvSpPr>
      <xdr:spPr>
        <a:xfrm>
          <a:off x="122428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93634</xdr:rowOff>
    </xdr:from>
    <xdr:ext cx="762000" cy="259045"/>
    <xdr:sp macro="" textlink="">
      <xdr:nvSpPr>
        <xdr:cNvPr id="399" name="テキスト ボックス 398">
          <a:extLst>
            <a:ext uri="{FF2B5EF4-FFF2-40B4-BE49-F238E27FC236}">
              <a16:creationId xmlns:a16="http://schemas.microsoft.com/office/drawing/2014/main" id="{64D6CEAD-0FF0-4C55-84B1-671C5D6E563F}"/>
            </a:ext>
          </a:extLst>
        </xdr:cNvPr>
        <xdr:cNvSpPr txBox="1"/>
      </xdr:nvSpPr>
      <xdr:spPr>
        <a:xfrm>
          <a:off x="11950700" y="679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54CA5D2-CB93-4B9D-907B-9FE070FD4624}"/>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4D415C2-B122-497E-8D11-30045D99D4FB}"/>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21DF1F7F-FE84-4C9D-8F03-044F3FBC10BD}"/>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30E26A1-4BF3-46F2-BBB0-BC0BFB67D025}"/>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DEF1736E-A402-4676-A26C-5BC8F58552FD}"/>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51405</xdr:rowOff>
    </xdr:from>
    <xdr:to>
      <xdr:col>81</xdr:col>
      <xdr:colOff>95250</xdr:colOff>
      <xdr:row>38</xdr:row>
      <xdr:rowOff>153005</xdr:rowOff>
    </xdr:to>
    <xdr:sp macro="" textlink="">
      <xdr:nvSpPr>
        <xdr:cNvPr id="405" name="楕円 404">
          <a:extLst>
            <a:ext uri="{FF2B5EF4-FFF2-40B4-BE49-F238E27FC236}">
              <a16:creationId xmlns:a16="http://schemas.microsoft.com/office/drawing/2014/main" id="{965CDCD4-1132-4370-9E17-1ADC945CC3D0}"/>
            </a:ext>
          </a:extLst>
        </xdr:cNvPr>
        <xdr:cNvSpPr/>
      </xdr:nvSpPr>
      <xdr:spPr>
        <a:xfrm>
          <a:off x="15427960" y="64217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67932</xdr:rowOff>
    </xdr:from>
    <xdr:ext cx="762000" cy="259045"/>
    <xdr:sp macro="" textlink="">
      <xdr:nvSpPr>
        <xdr:cNvPr id="406" name="公債費負担の状況該当値テキスト">
          <a:extLst>
            <a:ext uri="{FF2B5EF4-FFF2-40B4-BE49-F238E27FC236}">
              <a16:creationId xmlns:a16="http://schemas.microsoft.com/office/drawing/2014/main" id="{94912695-FBAE-47CA-A51B-C22F804780A7}"/>
            </a:ext>
          </a:extLst>
        </xdr:cNvPr>
        <xdr:cNvSpPr txBox="1"/>
      </xdr:nvSpPr>
      <xdr:spPr>
        <a:xfrm>
          <a:off x="15563850" y="627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7" name="楕円 406">
          <a:extLst>
            <a:ext uri="{FF2B5EF4-FFF2-40B4-BE49-F238E27FC236}">
              <a16:creationId xmlns:a16="http://schemas.microsoft.com/office/drawing/2014/main" id="{A3CE1061-19AF-45C3-9E52-E7E0F0B794F4}"/>
            </a:ext>
          </a:extLst>
        </xdr:cNvPr>
        <xdr:cNvSpPr/>
      </xdr:nvSpPr>
      <xdr:spPr>
        <a:xfrm>
          <a:off x="14665960" y="643321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8" name="テキスト ボックス 407">
          <a:extLst>
            <a:ext uri="{FF2B5EF4-FFF2-40B4-BE49-F238E27FC236}">
              <a16:creationId xmlns:a16="http://schemas.microsoft.com/office/drawing/2014/main" id="{73A60C9E-D7B8-4779-AAD9-0DE2BDFB41FF}"/>
            </a:ext>
          </a:extLst>
        </xdr:cNvPr>
        <xdr:cNvSpPr txBox="1"/>
      </xdr:nvSpPr>
      <xdr:spPr>
        <a:xfrm>
          <a:off x="14370050" y="6205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143328</xdr:rowOff>
    </xdr:from>
    <xdr:to>
      <xdr:col>73</xdr:col>
      <xdr:colOff>44450</xdr:colOff>
      <xdr:row>39</xdr:row>
      <xdr:rowOff>73478</xdr:rowOff>
    </xdr:to>
    <xdr:sp macro="" textlink="">
      <xdr:nvSpPr>
        <xdr:cNvPr id="409" name="楕円 408">
          <a:extLst>
            <a:ext uri="{FF2B5EF4-FFF2-40B4-BE49-F238E27FC236}">
              <a16:creationId xmlns:a16="http://schemas.microsoft.com/office/drawing/2014/main" id="{C94EE30E-8C39-4076-AF96-0529E4BE5669}"/>
            </a:ext>
          </a:extLst>
        </xdr:cNvPr>
        <xdr:cNvSpPr/>
      </xdr:nvSpPr>
      <xdr:spPr>
        <a:xfrm>
          <a:off x="13868400" y="651364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83655</xdr:rowOff>
    </xdr:from>
    <xdr:ext cx="762000" cy="259045"/>
    <xdr:sp macro="" textlink="">
      <xdr:nvSpPr>
        <xdr:cNvPr id="410" name="テキスト ボックス 409">
          <a:extLst>
            <a:ext uri="{FF2B5EF4-FFF2-40B4-BE49-F238E27FC236}">
              <a16:creationId xmlns:a16="http://schemas.microsoft.com/office/drawing/2014/main" id="{8BFCCB32-E12D-473D-AFD5-C7D80A6AB4FB}"/>
            </a:ext>
          </a:extLst>
        </xdr:cNvPr>
        <xdr:cNvSpPr txBox="1"/>
      </xdr:nvSpPr>
      <xdr:spPr>
        <a:xfrm>
          <a:off x="13557250" y="628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29331</xdr:rowOff>
    </xdr:from>
    <xdr:to>
      <xdr:col>68</xdr:col>
      <xdr:colOff>203200</xdr:colOff>
      <xdr:row>39</xdr:row>
      <xdr:rowOff>130931</xdr:rowOff>
    </xdr:to>
    <xdr:sp macro="" textlink="">
      <xdr:nvSpPr>
        <xdr:cNvPr id="411" name="楕円 410">
          <a:extLst>
            <a:ext uri="{FF2B5EF4-FFF2-40B4-BE49-F238E27FC236}">
              <a16:creationId xmlns:a16="http://schemas.microsoft.com/office/drawing/2014/main" id="{1481FCE8-54A9-478B-8300-EEC5BCD38778}"/>
            </a:ext>
          </a:extLst>
        </xdr:cNvPr>
        <xdr:cNvSpPr/>
      </xdr:nvSpPr>
      <xdr:spPr>
        <a:xfrm>
          <a:off x="13055600" y="6567291"/>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141108</xdr:rowOff>
    </xdr:from>
    <xdr:ext cx="762000" cy="259045"/>
    <xdr:sp macro="" textlink="">
      <xdr:nvSpPr>
        <xdr:cNvPr id="412" name="テキスト ボックス 411">
          <a:extLst>
            <a:ext uri="{FF2B5EF4-FFF2-40B4-BE49-F238E27FC236}">
              <a16:creationId xmlns:a16="http://schemas.microsoft.com/office/drawing/2014/main" id="{89A4BB3E-0F8E-455E-AE1B-7A5985F4EB84}"/>
            </a:ext>
          </a:extLst>
        </xdr:cNvPr>
        <xdr:cNvSpPr txBox="1"/>
      </xdr:nvSpPr>
      <xdr:spPr>
        <a:xfrm>
          <a:off x="12763500" y="634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3" name="楕円 412">
          <a:extLst>
            <a:ext uri="{FF2B5EF4-FFF2-40B4-BE49-F238E27FC236}">
              <a16:creationId xmlns:a16="http://schemas.microsoft.com/office/drawing/2014/main" id="{3FB6FCDA-7430-4A8B-913D-87D629AF6C70}"/>
            </a:ext>
          </a:extLst>
        </xdr:cNvPr>
        <xdr:cNvSpPr/>
      </xdr:nvSpPr>
      <xdr:spPr>
        <a:xfrm>
          <a:off x="12242800" y="66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4" name="テキスト ボックス 413">
          <a:extLst>
            <a:ext uri="{FF2B5EF4-FFF2-40B4-BE49-F238E27FC236}">
              <a16:creationId xmlns:a16="http://schemas.microsoft.com/office/drawing/2014/main" id="{4AB06707-1666-49AF-A918-33FAB1DE059E}"/>
            </a:ext>
          </a:extLst>
        </xdr:cNvPr>
        <xdr:cNvSpPr txBox="1"/>
      </xdr:nvSpPr>
      <xdr:spPr>
        <a:xfrm>
          <a:off x="11950700" y="637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BCED233C-BF5E-41BF-A3B0-100057E7577E}"/>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43AA89D3-2361-4C3F-B3F5-1C7CE90FBDE1}"/>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51326D7A-F75C-4CA8-9538-FE4A346E7F73}"/>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AB1D449F-A800-49A7-B05F-249679C52123}"/>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136719EC-4E5E-43CF-A548-3A0877F7A5AA}"/>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B0D28B64-DD7B-4524-80BA-B759B811927B}"/>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1C3016A2-9C46-42E7-99DD-D0F2D58DA37C}"/>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920F49A9-9C15-427D-B99C-C8AB73EC718F}"/>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D5491582-666C-4C68-AAC0-E7E6757ABABA}"/>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748CCB60-0EB7-46FA-8CA7-73B11EC1ADEE}"/>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9CDCE0C2-C0C4-4FCB-BF39-306C37EF137C}"/>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7D378027-D7D2-4FF7-AB64-CF6EF8404DDB}"/>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556640E4-33E7-4AB6-A540-AF0ADC0976D3}"/>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１８．９ポイント減少し、類似団体平均を０．７ポイント下回っている。前年度比減少の主な要因は、後年度の公債費の増加に備えた減債基金の積立て等による充当可能基金残高の増加、地方債残高の減少等が挙げられる。借入額の抑制や計画的な償還により、今後も比率は近年と同様の低い水準で推移する見通しであるが、義務的経費の削減を中心とする行政改革を推進するとともに、将来世代への後年度負担を軽減できるよう、事業計画の精査を行い、財政の健全化を図る。</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70B2DAC9-1520-4B9D-AFAD-F93A3B5762A8}"/>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443AB0D3-FAF4-43C7-859A-702F5907228B}"/>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145F314F-0285-410B-A0F6-A7DE232DE24A}"/>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9F631415-A6DB-45FC-AF2D-5237D1B24C73}"/>
            </a:ext>
          </a:extLst>
        </xdr:cNvPr>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6308D078-A2F5-4C1E-A9BC-0783F555119B}"/>
            </a:ext>
          </a:extLst>
        </xdr:cNvPr>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5D3DD5B0-500C-41FC-8DAA-626A41F30907}"/>
            </a:ext>
          </a:extLst>
        </xdr:cNvPr>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5203A9DE-74C8-4176-8841-13E33C28ABDC}"/>
            </a:ext>
          </a:extLst>
        </xdr:cNvPr>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5B94E79A-5B2B-4CB2-8D6B-7A03897559C7}"/>
            </a:ext>
          </a:extLst>
        </xdr:cNvPr>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6D67E0D6-614F-4E74-99DA-D53A5194DE6E}"/>
            </a:ext>
          </a:extLst>
        </xdr:cNvPr>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D8CDD44B-B92D-47DB-8B94-EAA92CD4D0F5}"/>
            </a:ext>
          </a:extLst>
        </xdr:cNvPr>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B95182BE-0357-46DA-8553-80F2C009CACC}"/>
            </a:ext>
          </a:extLst>
        </xdr:cNvPr>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577CCE57-BC72-4FCE-8151-51329CFB0FB1}"/>
            </a:ext>
          </a:extLst>
        </xdr:cNvPr>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F134037C-9BEA-4506-91E8-9BCA419299F1}"/>
            </a:ext>
          </a:extLst>
        </xdr:cNvPr>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8E034824-4094-4656-9CD3-597F5B71A9DB}"/>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A9C807C9-ADA2-4512-A143-464E9E9B88D6}"/>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37324</xdr:rowOff>
    </xdr:to>
    <xdr:cxnSp macro="">
      <xdr:nvCxnSpPr>
        <xdr:cNvPr id="443" name="直線コネクタ 442">
          <a:extLst>
            <a:ext uri="{FF2B5EF4-FFF2-40B4-BE49-F238E27FC236}">
              <a16:creationId xmlns:a16="http://schemas.microsoft.com/office/drawing/2014/main" id="{FDF351D0-4BF0-4B73-95CF-82B6C4A2856D}"/>
            </a:ext>
          </a:extLst>
        </xdr:cNvPr>
        <xdr:cNvCxnSpPr/>
      </xdr:nvCxnSpPr>
      <xdr:spPr>
        <a:xfrm flipV="1">
          <a:off x="15474950" y="2321137"/>
          <a:ext cx="0" cy="15719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9401</xdr:rowOff>
    </xdr:from>
    <xdr:ext cx="762000" cy="259045"/>
    <xdr:sp macro="" textlink="">
      <xdr:nvSpPr>
        <xdr:cNvPr id="444" name="将来負担の状況最小値テキスト">
          <a:extLst>
            <a:ext uri="{FF2B5EF4-FFF2-40B4-BE49-F238E27FC236}">
              <a16:creationId xmlns:a16="http://schemas.microsoft.com/office/drawing/2014/main" id="{CC1DD1FE-F0FC-4181-A445-3A0162F170AA}"/>
            </a:ext>
          </a:extLst>
        </xdr:cNvPr>
        <xdr:cNvSpPr txBox="1"/>
      </xdr:nvSpPr>
      <xdr:spPr>
        <a:xfrm>
          <a:off x="15563850" y="386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37324</xdr:rowOff>
    </xdr:from>
    <xdr:to>
      <xdr:col>81</xdr:col>
      <xdr:colOff>133350</xdr:colOff>
      <xdr:row>23</xdr:row>
      <xdr:rowOff>37324</xdr:rowOff>
    </xdr:to>
    <xdr:cxnSp macro="">
      <xdr:nvCxnSpPr>
        <xdr:cNvPr id="445" name="直線コネクタ 444">
          <a:extLst>
            <a:ext uri="{FF2B5EF4-FFF2-40B4-BE49-F238E27FC236}">
              <a16:creationId xmlns:a16="http://schemas.microsoft.com/office/drawing/2014/main" id="{C679F4BB-0E44-43A6-9297-597EBEF15BB7}"/>
            </a:ext>
          </a:extLst>
        </xdr:cNvPr>
        <xdr:cNvCxnSpPr/>
      </xdr:nvCxnSpPr>
      <xdr:spPr>
        <a:xfrm>
          <a:off x="15405100" y="38930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47B36FA4-4561-4A20-90BA-753B5D360151}"/>
            </a:ext>
          </a:extLst>
        </xdr:cNvPr>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CE941251-B11C-4596-899C-7F1C49940325}"/>
            </a:ext>
          </a:extLst>
        </xdr:cNvPr>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14605</xdr:rowOff>
    </xdr:from>
    <xdr:to>
      <xdr:col>81</xdr:col>
      <xdr:colOff>44450</xdr:colOff>
      <xdr:row>15</xdr:row>
      <xdr:rowOff>96520</xdr:rowOff>
    </xdr:to>
    <xdr:cxnSp macro="">
      <xdr:nvCxnSpPr>
        <xdr:cNvPr id="448" name="直線コネクタ 447">
          <a:extLst>
            <a:ext uri="{FF2B5EF4-FFF2-40B4-BE49-F238E27FC236}">
              <a16:creationId xmlns:a16="http://schemas.microsoft.com/office/drawing/2014/main" id="{D00D8B3F-6689-4EBB-8634-8EC0953B0626}"/>
            </a:ext>
          </a:extLst>
        </xdr:cNvPr>
        <xdr:cNvCxnSpPr/>
      </xdr:nvCxnSpPr>
      <xdr:spPr>
        <a:xfrm flipV="1">
          <a:off x="14712950" y="2361565"/>
          <a:ext cx="762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170832</xdr:rowOff>
    </xdr:from>
    <xdr:ext cx="762000" cy="259045"/>
    <xdr:sp macro="" textlink="">
      <xdr:nvSpPr>
        <xdr:cNvPr id="449" name="将来負担の状況平均値テキスト">
          <a:extLst>
            <a:ext uri="{FF2B5EF4-FFF2-40B4-BE49-F238E27FC236}">
              <a16:creationId xmlns:a16="http://schemas.microsoft.com/office/drawing/2014/main" id="{755D51A1-FD7A-4542-83A0-2AA850E26B6C}"/>
            </a:ext>
          </a:extLst>
        </xdr:cNvPr>
        <xdr:cNvSpPr txBox="1"/>
      </xdr:nvSpPr>
      <xdr:spPr>
        <a:xfrm>
          <a:off x="15563850" y="2350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144639</xdr:rowOff>
    </xdr:from>
    <xdr:to>
      <xdr:col>81</xdr:col>
      <xdr:colOff>95250</xdr:colOff>
      <xdr:row>14</xdr:row>
      <xdr:rowOff>74789</xdr:rowOff>
    </xdr:to>
    <xdr:sp macro="" textlink="">
      <xdr:nvSpPr>
        <xdr:cNvPr id="450" name="フローチャート: 判断 449">
          <a:extLst>
            <a:ext uri="{FF2B5EF4-FFF2-40B4-BE49-F238E27FC236}">
              <a16:creationId xmlns:a16="http://schemas.microsoft.com/office/drawing/2014/main" id="{6B3035EE-2A46-4906-B8A9-A98FA7683BE7}"/>
            </a:ext>
          </a:extLst>
        </xdr:cNvPr>
        <xdr:cNvSpPr/>
      </xdr:nvSpPr>
      <xdr:spPr>
        <a:xfrm>
          <a:off x="15427960" y="232395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96520</xdr:rowOff>
    </xdr:from>
    <xdr:to>
      <xdr:col>77</xdr:col>
      <xdr:colOff>44450</xdr:colOff>
      <xdr:row>16</xdr:row>
      <xdr:rowOff>8184</xdr:rowOff>
    </xdr:to>
    <xdr:cxnSp macro="">
      <xdr:nvCxnSpPr>
        <xdr:cNvPr id="451" name="直線コネクタ 450">
          <a:extLst>
            <a:ext uri="{FF2B5EF4-FFF2-40B4-BE49-F238E27FC236}">
              <a16:creationId xmlns:a16="http://schemas.microsoft.com/office/drawing/2014/main" id="{48438CEB-15E9-43E1-A4B6-6E3514B0D877}"/>
            </a:ext>
          </a:extLst>
        </xdr:cNvPr>
        <xdr:cNvCxnSpPr/>
      </xdr:nvCxnSpPr>
      <xdr:spPr>
        <a:xfrm flipV="1">
          <a:off x="13903960" y="2611120"/>
          <a:ext cx="808990" cy="7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5503</xdr:rowOff>
    </xdr:from>
    <xdr:to>
      <xdr:col>77</xdr:col>
      <xdr:colOff>95250</xdr:colOff>
      <xdr:row>15</xdr:row>
      <xdr:rowOff>107103</xdr:rowOff>
    </xdr:to>
    <xdr:sp macro="" textlink="">
      <xdr:nvSpPr>
        <xdr:cNvPr id="452" name="フローチャート: 判断 451">
          <a:extLst>
            <a:ext uri="{FF2B5EF4-FFF2-40B4-BE49-F238E27FC236}">
              <a16:creationId xmlns:a16="http://schemas.microsoft.com/office/drawing/2014/main" id="{AC9B09DC-4E68-4FB5-9703-13E74CBEB1FE}"/>
            </a:ext>
          </a:extLst>
        </xdr:cNvPr>
        <xdr:cNvSpPr/>
      </xdr:nvSpPr>
      <xdr:spPr>
        <a:xfrm>
          <a:off x="14665960" y="252010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117280</xdr:rowOff>
    </xdr:from>
    <xdr:ext cx="736600" cy="259045"/>
    <xdr:sp macro="" textlink="">
      <xdr:nvSpPr>
        <xdr:cNvPr id="453" name="テキスト ボックス 452">
          <a:extLst>
            <a:ext uri="{FF2B5EF4-FFF2-40B4-BE49-F238E27FC236}">
              <a16:creationId xmlns:a16="http://schemas.microsoft.com/office/drawing/2014/main" id="{B19E42CC-868D-4A72-B674-0BCE9106A6D7}"/>
            </a:ext>
          </a:extLst>
        </xdr:cNvPr>
        <xdr:cNvSpPr txBox="1"/>
      </xdr:nvSpPr>
      <xdr:spPr>
        <a:xfrm>
          <a:off x="14370050" y="2296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8184</xdr:rowOff>
    </xdr:from>
    <xdr:to>
      <xdr:col>72</xdr:col>
      <xdr:colOff>203200</xdr:colOff>
      <xdr:row>16</xdr:row>
      <xdr:rowOff>55104</xdr:rowOff>
    </xdr:to>
    <xdr:cxnSp macro="">
      <xdr:nvCxnSpPr>
        <xdr:cNvPr id="454" name="直線コネクタ 453">
          <a:extLst>
            <a:ext uri="{FF2B5EF4-FFF2-40B4-BE49-F238E27FC236}">
              <a16:creationId xmlns:a16="http://schemas.microsoft.com/office/drawing/2014/main" id="{6EF7E70A-A990-43FE-A924-E32938750A85}"/>
            </a:ext>
          </a:extLst>
        </xdr:cNvPr>
        <xdr:cNvCxnSpPr/>
      </xdr:nvCxnSpPr>
      <xdr:spPr>
        <a:xfrm flipV="1">
          <a:off x="13106400" y="2690424"/>
          <a:ext cx="79756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84596</xdr:rowOff>
    </xdr:from>
    <xdr:to>
      <xdr:col>73</xdr:col>
      <xdr:colOff>44450</xdr:colOff>
      <xdr:row>16</xdr:row>
      <xdr:rowOff>14746</xdr:rowOff>
    </xdr:to>
    <xdr:sp macro="" textlink="">
      <xdr:nvSpPr>
        <xdr:cNvPr id="455" name="フローチャート: 判断 454">
          <a:extLst>
            <a:ext uri="{FF2B5EF4-FFF2-40B4-BE49-F238E27FC236}">
              <a16:creationId xmlns:a16="http://schemas.microsoft.com/office/drawing/2014/main" id="{FF7ABBA5-44F9-466F-9F6F-F01CE57F9277}"/>
            </a:ext>
          </a:extLst>
        </xdr:cNvPr>
        <xdr:cNvSpPr/>
      </xdr:nvSpPr>
      <xdr:spPr>
        <a:xfrm>
          <a:off x="13868400" y="2599196"/>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24923</xdr:rowOff>
    </xdr:from>
    <xdr:ext cx="762000" cy="259045"/>
    <xdr:sp macro="" textlink="">
      <xdr:nvSpPr>
        <xdr:cNvPr id="456" name="テキスト ボックス 455">
          <a:extLst>
            <a:ext uri="{FF2B5EF4-FFF2-40B4-BE49-F238E27FC236}">
              <a16:creationId xmlns:a16="http://schemas.microsoft.com/office/drawing/2014/main" id="{6D97353F-9124-496C-AC37-F5E3F93F92EA}"/>
            </a:ext>
          </a:extLst>
        </xdr:cNvPr>
        <xdr:cNvSpPr txBox="1"/>
      </xdr:nvSpPr>
      <xdr:spPr>
        <a:xfrm>
          <a:off x="13557250" y="23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95179</xdr:rowOff>
    </xdr:from>
    <xdr:to>
      <xdr:col>68</xdr:col>
      <xdr:colOff>152400</xdr:colOff>
      <xdr:row>16</xdr:row>
      <xdr:rowOff>55104</xdr:rowOff>
    </xdr:to>
    <xdr:cxnSp macro="">
      <xdr:nvCxnSpPr>
        <xdr:cNvPr id="457" name="直線コネクタ 456">
          <a:extLst>
            <a:ext uri="{FF2B5EF4-FFF2-40B4-BE49-F238E27FC236}">
              <a16:creationId xmlns:a16="http://schemas.microsoft.com/office/drawing/2014/main" id="{9A130634-753E-4CE1-966D-D6E6D3FF5CC0}"/>
            </a:ext>
          </a:extLst>
        </xdr:cNvPr>
        <xdr:cNvCxnSpPr/>
      </xdr:nvCxnSpPr>
      <xdr:spPr>
        <a:xfrm>
          <a:off x="12293600" y="2609779"/>
          <a:ext cx="812800" cy="12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89958</xdr:rowOff>
    </xdr:from>
    <xdr:to>
      <xdr:col>68</xdr:col>
      <xdr:colOff>203200</xdr:colOff>
      <xdr:row>16</xdr:row>
      <xdr:rowOff>20108</xdr:rowOff>
    </xdr:to>
    <xdr:sp macro="" textlink="">
      <xdr:nvSpPr>
        <xdr:cNvPr id="458" name="フローチャート: 判断 457">
          <a:extLst>
            <a:ext uri="{FF2B5EF4-FFF2-40B4-BE49-F238E27FC236}">
              <a16:creationId xmlns:a16="http://schemas.microsoft.com/office/drawing/2014/main" id="{4F31DC63-0AA2-4EDB-9027-C83A1F5BC615}"/>
            </a:ext>
          </a:extLst>
        </xdr:cNvPr>
        <xdr:cNvSpPr/>
      </xdr:nvSpPr>
      <xdr:spPr>
        <a:xfrm>
          <a:off x="13055600" y="260455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30285</xdr:rowOff>
    </xdr:from>
    <xdr:ext cx="762000" cy="259045"/>
    <xdr:sp macro="" textlink="">
      <xdr:nvSpPr>
        <xdr:cNvPr id="459" name="テキスト ボックス 458">
          <a:extLst>
            <a:ext uri="{FF2B5EF4-FFF2-40B4-BE49-F238E27FC236}">
              <a16:creationId xmlns:a16="http://schemas.microsoft.com/office/drawing/2014/main" id="{DAB26CCF-F1A7-49E7-A33C-C8B010D9A224}"/>
            </a:ext>
          </a:extLst>
        </xdr:cNvPr>
        <xdr:cNvSpPr txBox="1"/>
      </xdr:nvSpPr>
      <xdr:spPr>
        <a:xfrm>
          <a:off x="12763500" y="2377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87277</xdr:rowOff>
    </xdr:from>
    <xdr:to>
      <xdr:col>64</xdr:col>
      <xdr:colOff>152400</xdr:colOff>
      <xdr:row>16</xdr:row>
      <xdr:rowOff>17427</xdr:rowOff>
    </xdr:to>
    <xdr:sp macro="" textlink="">
      <xdr:nvSpPr>
        <xdr:cNvPr id="460" name="フローチャート: 判断 459">
          <a:extLst>
            <a:ext uri="{FF2B5EF4-FFF2-40B4-BE49-F238E27FC236}">
              <a16:creationId xmlns:a16="http://schemas.microsoft.com/office/drawing/2014/main" id="{A71445F6-F71E-479D-8087-60E5139E2CBB}"/>
            </a:ext>
          </a:extLst>
        </xdr:cNvPr>
        <xdr:cNvSpPr/>
      </xdr:nvSpPr>
      <xdr:spPr>
        <a:xfrm>
          <a:off x="12242800" y="26018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2204</xdr:rowOff>
    </xdr:from>
    <xdr:ext cx="762000" cy="259045"/>
    <xdr:sp macro="" textlink="">
      <xdr:nvSpPr>
        <xdr:cNvPr id="461" name="テキスト ボックス 460">
          <a:extLst>
            <a:ext uri="{FF2B5EF4-FFF2-40B4-BE49-F238E27FC236}">
              <a16:creationId xmlns:a16="http://schemas.microsoft.com/office/drawing/2014/main" id="{B431337B-B5B8-40D3-89BB-2715A3AB1525}"/>
            </a:ext>
          </a:extLst>
        </xdr:cNvPr>
        <xdr:cNvSpPr txBox="1"/>
      </xdr:nvSpPr>
      <xdr:spPr>
        <a:xfrm>
          <a:off x="11950700" y="268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F8E40060-AEC4-40C1-845C-CC52F0932CA4}"/>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135085BE-9481-49C2-BBC2-FF9A708F863B}"/>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3B7ED296-F156-4C75-B8E3-576B95DF6079}"/>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1E1B18F2-5F03-4C78-A1D7-72356B27C3B7}"/>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A8800CD5-46F5-46FF-833F-5F463974D4C7}"/>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135255</xdr:rowOff>
    </xdr:from>
    <xdr:to>
      <xdr:col>81</xdr:col>
      <xdr:colOff>95250</xdr:colOff>
      <xdr:row>14</xdr:row>
      <xdr:rowOff>65405</xdr:rowOff>
    </xdr:to>
    <xdr:sp macro="" textlink="">
      <xdr:nvSpPr>
        <xdr:cNvPr id="467" name="楕円 466">
          <a:extLst>
            <a:ext uri="{FF2B5EF4-FFF2-40B4-BE49-F238E27FC236}">
              <a16:creationId xmlns:a16="http://schemas.microsoft.com/office/drawing/2014/main" id="{BD7085D4-208B-4D6B-8847-EC71B6FD7C67}"/>
            </a:ext>
          </a:extLst>
        </xdr:cNvPr>
        <xdr:cNvSpPr/>
      </xdr:nvSpPr>
      <xdr:spPr>
        <a:xfrm>
          <a:off x="15427960" y="23145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56532</xdr:rowOff>
    </xdr:from>
    <xdr:ext cx="762000" cy="259045"/>
    <xdr:sp macro="" textlink="">
      <xdr:nvSpPr>
        <xdr:cNvPr id="468" name="将来負担の状況該当値テキスト">
          <a:extLst>
            <a:ext uri="{FF2B5EF4-FFF2-40B4-BE49-F238E27FC236}">
              <a16:creationId xmlns:a16="http://schemas.microsoft.com/office/drawing/2014/main" id="{51F2EF55-3487-48EF-BA2B-53E69926D7C8}"/>
            </a:ext>
          </a:extLst>
        </xdr:cNvPr>
        <xdr:cNvSpPr txBox="1"/>
      </xdr:nvSpPr>
      <xdr:spPr>
        <a:xfrm>
          <a:off x="1556385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45720</xdr:rowOff>
    </xdr:from>
    <xdr:to>
      <xdr:col>77</xdr:col>
      <xdr:colOff>95250</xdr:colOff>
      <xdr:row>15</xdr:row>
      <xdr:rowOff>147320</xdr:rowOff>
    </xdr:to>
    <xdr:sp macro="" textlink="">
      <xdr:nvSpPr>
        <xdr:cNvPr id="469" name="楕円 468">
          <a:extLst>
            <a:ext uri="{FF2B5EF4-FFF2-40B4-BE49-F238E27FC236}">
              <a16:creationId xmlns:a16="http://schemas.microsoft.com/office/drawing/2014/main" id="{68FC9EFE-F107-405F-8C71-CC9A44894FD2}"/>
            </a:ext>
          </a:extLst>
        </xdr:cNvPr>
        <xdr:cNvSpPr/>
      </xdr:nvSpPr>
      <xdr:spPr>
        <a:xfrm>
          <a:off x="14665960" y="25603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132097</xdr:rowOff>
    </xdr:from>
    <xdr:ext cx="736600" cy="259045"/>
    <xdr:sp macro="" textlink="">
      <xdr:nvSpPr>
        <xdr:cNvPr id="470" name="テキスト ボックス 469">
          <a:extLst>
            <a:ext uri="{FF2B5EF4-FFF2-40B4-BE49-F238E27FC236}">
              <a16:creationId xmlns:a16="http://schemas.microsoft.com/office/drawing/2014/main" id="{FF7367EA-6330-4AEF-A2C3-A8A7E46430F6}"/>
            </a:ext>
          </a:extLst>
        </xdr:cNvPr>
        <xdr:cNvSpPr txBox="1"/>
      </xdr:nvSpPr>
      <xdr:spPr>
        <a:xfrm>
          <a:off x="14370050" y="264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128834</xdr:rowOff>
    </xdr:from>
    <xdr:to>
      <xdr:col>73</xdr:col>
      <xdr:colOff>44450</xdr:colOff>
      <xdr:row>16</xdr:row>
      <xdr:rowOff>58984</xdr:rowOff>
    </xdr:to>
    <xdr:sp macro="" textlink="">
      <xdr:nvSpPr>
        <xdr:cNvPr id="471" name="楕円 470">
          <a:extLst>
            <a:ext uri="{FF2B5EF4-FFF2-40B4-BE49-F238E27FC236}">
              <a16:creationId xmlns:a16="http://schemas.microsoft.com/office/drawing/2014/main" id="{F58C2BED-BF66-4AE6-AC34-38E29D194A0F}"/>
            </a:ext>
          </a:extLst>
        </xdr:cNvPr>
        <xdr:cNvSpPr/>
      </xdr:nvSpPr>
      <xdr:spPr>
        <a:xfrm>
          <a:off x="13868400" y="26434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43761</xdr:rowOff>
    </xdr:from>
    <xdr:ext cx="762000" cy="259045"/>
    <xdr:sp macro="" textlink="">
      <xdr:nvSpPr>
        <xdr:cNvPr id="472" name="テキスト ボックス 471">
          <a:extLst>
            <a:ext uri="{FF2B5EF4-FFF2-40B4-BE49-F238E27FC236}">
              <a16:creationId xmlns:a16="http://schemas.microsoft.com/office/drawing/2014/main" id="{FB6063AC-868B-4437-92DF-D4CFADCC8AEB}"/>
            </a:ext>
          </a:extLst>
        </xdr:cNvPr>
        <xdr:cNvSpPr txBox="1"/>
      </xdr:nvSpPr>
      <xdr:spPr>
        <a:xfrm>
          <a:off x="13557250" y="272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4304</xdr:rowOff>
    </xdr:from>
    <xdr:to>
      <xdr:col>68</xdr:col>
      <xdr:colOff>203200</xdr:colOff>
      <xdr:row>16</xdr:row>
      <xdr:rowOff>105904</xdr:rowOff>
    </xdr:to>
    <xdr:sp macro="" textlink="">
      <xdr:nvSpPr>
        <xdr:cNvPr id="473" name="楕円 472">
          <a:extLst>
            <a:ext uri="{FF2B5EF4-FFF2-40B4-BE49-F238E27FC236}">
              <a16:creationId xmlns:a16="http://schemas.microsoft.com/office/drawing/2014/main" id="{AACF0048-4599-42AA-B84E-F5925C128249}"/>
            </a:ext>
          </a:extLst>
        </xdr:cNvPr>
        <xdr:cNvSpPr/>
      </xdr:nvSpPr>
      <xdr:spPr>
        <a:xfrm>
          <a:off x="13055600" y="268654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90681</xdr:rowOff>
    </xdr:from>
    <xdr:ext cx="762000" cy="259045"/>
    <xdr:sp macro="" textlink="">
      <xdr:nvSpPr>
        <xdr:cNvPr id="474" name="テキスト ボックス 473">
          <a:extLst>
            <a:ext uri="{FF2B5EF4-FFF2-40B4-BE49-F238E27FC236}">
              <a16:creationId xmlns:a16="http://schemas.microsoft.com/office/drawing/2014/main" id="{40266DD9-F0FF-4254-A13A-D70E97F0DB43}"/>
            </a:ext>
          </a:extLst>
        </xdr:cNvPr>
        <xdr:cNvSpPr txBox="1"/>
      </xdr:nvSpPr>
      <xdr:spPr>
        <a:xfrm>
          <a:off x="12763500" y="2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44379</xdr:rowOff>
    </xdr:from>
    <xdr:to>
      <xdr:col>64</xdr:col>
      <xdr:colOff>152400</xdr:colOff>
      <xdr:row>15</xdr:row>
      <xdr:rowOff>145979</xdr:rowOff>
    </xdr:to>
    <xdr:sp macro="" textlink="">
      <xdr:nvSpPr>
        <xdr:cNvPr id="475" name="楕円 474">
          <a:extLst>
            <a:ext uri="{FF2B5EF4-FFF2-40B4-BE49-F238E27FC236}">
              <a16:creationId xmlns:a16="http://schemas.microsoft.com/office/drawing/2014/main" id="{30A96185-20C3-48B1-B89E-D5D01F248D63}"/>
            </a:ext>
          </a:extLst>
        </xdr:cNvPr>
        <xdr:cNvSpPr/>
      </xdr:nvSpPr>
      <xdr:spPr>
        <a:xfrm>
          <a:off x="12242800" y="25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156156</xdr:rowOff>
    </xdr:from>
    <xdr:ext cx="762000" cy="259045"/>
    <xdr:sp macro="" textlink="">
      <xdr:nvSpPr>
        <xdr:cNvPr id="476" name="テキスト ボックス 475">
          <a:extLst>
            <a:ext uri="{FF2B5EF4-FFF2-40B4-BE49-F238E27FC236}">
              <a16:creationId xmlns:a16="http://schemas.microsoft.com/office/drawing/2014/main" id="{31EA542A-D67B-4859-8476-3B4C0793FDF5}"/>
            </a:ext>
          </a:extLst>
        </xdr:cNvPr>
        <xdr:cNvSpPr txBox="1"/>
      </xdr:nvSpPr>
      <xdr:spPr>
        <a:xfrm>
          <a:off x="119507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73,968
72,912
240.27
37,256,945
35,505,632
1,599,929
21,548,090
32,311,681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ポイント上回っている。職員数の減少により前年度に比べ減少と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人件費に係る歳出額は減少したが、分母となる経常一般財源収入額の減少により、比率としては増加となった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。引き続き、定員管理適正化計画に基づき、組織機構の見直しと連動しながら職員数の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52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37</xdr:row>
      <xdr:rowOff>153670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6110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34290</xdr:rowOff>
    </xdr:from>
    <xdr:to>
      <xdr:col>15</xdr:col>
      <xdr:colOff>149225</xdr:colOff>
      <xdr:row>37</xdr:row>
      <xdr:rowOff>135890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146067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88900</xdr:rowOff>
    </xdr:from>
    <xdr:to>
      <xdr:col>11</xdr:col>
      <xdr:colOff>9525</xdr:colOff>
      <xdr:row>36</xdr:row>
      <xdr:rowOff>111760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170197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38100</xdr:rowOff>
    </xdr:from>
    <xdr:to>
      <xdr:col>11</xdr:col>
      <xdr:colOff>60325</xdr:colOff>
      <xdr:row>36</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電気料の高騰が増加の主な要因である。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類似団体平均と比較し物件費が高止まりしているのは、当市は保有する施設数が多いためである。今後も公共施設の適正管理や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事業レビューによる経費の節減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に引き続き取り組み、歳出削減を図る。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114300</xdr:rowOff>
    </xdr:from>
    <xdr:to>
      <xdr:col>82</xdr:col>
      <xdr:colOff>107950</xdr:colOff>
      <xdr:row>21</xdr:row>
      <xdr:rowOff>19050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71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19050</xdr:rowOff>
    </xdr:from>
    <xdr:to>
      <xdr:col>82</xdr:col>
      <xdr:colOff>196850</xdr:colOff>
      <xdr:row>21</xdr:row>
      <xdr:rowOff>19050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1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29227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1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114300</xdr:rowOff>
    </xdr:from>
    <xdr:to>
      <xdr:col>82</xdr:col>
      <xdr:colOff>196850</xdr:colOff>
      <xdr:row>12</xdr:row>
      <xdr:rowOff>114300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7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984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19</xdr:row>
      <xdr:rowOff>158750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984500"/>
          <a:ext cx="889000" cy="43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69850</xdr:rowOff>
    </xdr:from>
    <xdr:to>
      <xdr:col>69</xdr:col>
      <xdr:colOff>92075</xdr:colOff>
      <xdr:row>19</xdr:row>
      <xdr:rowOff>158750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27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63500</xdr:rowOff>
    </xdr:from>
    <xdr:to>
      <xdr:col>69</xdr:col>
      <xdr:colOff>142875</xdr:colOff>
      <xdr:row>18</xdr:row>
      <xdr:rowOff>165100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14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xdr:rowOff>
    </xdr:from>
    <xdr:to>
      <xdr:col>65</xdr:col>
      <xdr:colOff>53975</xdr:colOff>
      <xdr:row>18</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9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107950</xdr:rowOff>
    </xdr:from>
    <xdr:to>
      <xdr:col>69</xdr:col>
      <xdr:colOff>142875</xdr:colOff>
      <xdr:row>20</xdr:row>
      <xdr:rowOff>38100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22877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19050</xdr:rowOff>
    </xdr:from>
    <xdr:to>
      <xdr:col>65</xdr:col>
      <xdr:colOff>53975</xdr:colOff>
      <xdr:row>19</xdr:row>
      <xdr:rowOff>120650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105427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回っている。扶助費は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今後も継続的な増加が見込まれる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。今後も福祉サービス水準の維持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事業レビューの実施等によ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る事業費の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88138</xdr:rowOff>
    </xdr:from>
    <xdr:to>
      <xdr:col>24</xdr:col>
      <xdr:colOff>25400</xdr:colOff>
      <xdr:row>61</xdr:row>
      <xdr:rowOff>170434</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74988"/>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142511</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170434</xdr:rowOff>
    </xdr:from>
    <xdr:to>
      <xdr:col>24</xdr:col>
      <xdr:colOff>114300</xdr:colOff>
      <xdr:row>61</xdr:row>
      <xdr:rowOff>170434</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3065</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1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88138</xdr:rowOff>
    </xdr:from>
    <xdr:to>
      <xdr:col>24</xdr:col>
      <xdr:colOff>114300</xdr:colOff>
      <xdr:row>53</xdr:row>
      <xdr:rowOff>88138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74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74422</xdr:rowOff>
    </xdr:from>
    <xdr:to>
      <xdr:col>24</xdr:col>
      <xdr:colOff>25400</xdr:colOff>
      <xdr:row>55</xdr:row>
      <xdr:rowOff>156718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0417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85869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44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69342</xdr:rowOff>
    </xdr:from>
    <xdr:to>
      <xdr:col>24</xdr:col>
      <xdr:colOff>76200</xdr:colOff>
      <xdr:row>55</xdr:row>
      <xdr:rowOff>170942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74422</xdr:rowOff>
    </xdr:from>
    <xdr:to>
      <xdr:col>19</xdr:col>
      <xdr:colOff>187325</xdr:colOff>
      <xdr:row>55</xdr:row>
      <xdr:rowOff>92710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51054</xdr:rowOff>
    </xdr:from>
    <xdr:to>
      <xdr:col>20</xdr:col>
      <xdr:colOff>38100</xdr:colOff>
      <xdr:row>55</xdr:row>
      <xdr:rowOff>152654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137431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165862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5224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165862</xdr:rowOff>
    </xdr:from>
    <xdr:to>
      <xdr:col>11</xdr:col>
      <xdr:colOff>9525</xdr:colOff>
      <xdr:row>55</xdr:row>
      <xdr:rowOff>165862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595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62484</xdr:rowOff>
    </xdr:from>
    <xdr:to>
      <xdr:col>11</xdr:col>
      <xdr:colOff>60325</xdr:colOff>
      <xdr:row>56</xdr:row>
      <xdr:rowOff>164084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148861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105918</xdr:rowOff>
    </xdr:from>
    <xdr:to>
      <xdr:col>24</xdr:col>
      <xdr:colOff>76200</xdr:colOff>
      <xdr:row>56</xdr:row>
      <xdr:rowOff>36068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77995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0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23622</xdr:rowOff>
    </xdr:from>
    <xdr:to>
      <xdr:col>20</xdr:col>
      <xdr:colOff>38100</xdr:colOff>
      <xdr:row>55</xdr:row>
      <xdr:rowOff>125222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135399</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22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115062</xdr:rowOff>
    </xdr:from>
    <xdr:to>
      <xdr:col>11</xdr:col>
      <xdr:colOff>60325</xdr:colOff>
      <xdr:row>56</xdr:row>
      <xdr:rowOff>45212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55389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115062</xdr:rowOff>
    </xdr:from>
    <xdr:to>
      <xdr:col>6</xdr:col>
      <xdr:colOff>171450</xdr:colOff>
      <xdr:row>56</xdr:row>
      <xdr:rowOff>45212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55389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維持補修費については減少したが、公共施設等の老朽化が進んでいるため、統廃合等の適正管理により、今後も縮減に努める必要がある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また、繰出金については、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後期高齢者医療療養給付費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増加していることから、今後も各種保健事業により医療費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の抑制を図る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、その他の各事業会計においても、事業内容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を精査し、普通会計の負担軽減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151493</xdr:rowOff>
    </xdr:from>
    <xdr:to>
      <xdr:col>82</xdr:col>
      <xdr:colOff>107950</xdr:colOff>
      <xdr:row>61</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38343"/>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66420</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151493</xdr:rowOff>
    </xdr:from>
    <xdr:to>
      <xdr:col>82</xdr:col>
      <xdr:colOff>196850</xdr:colOff>
      <xdr:row>53</xdr:row>
      <xdr:rowOff>151493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57</xdr:row>
      <xdr:rowOff>118835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751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51905</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5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167822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157843</xdr:rowOff>
    </xdr:from>
    <xdr:to>
      <xdr:col>78</xdr:col>
      <xdr:colOff>120650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167822</xdr:rowOff>
    </xdr:from>
    <xdr:to>
      <xdr:col>73</xdr:col>
      <xdr:colOff>180975</xdr:colOff>
      <xdr:row>61</xdr:row>
      <xdr:rowOff>118835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40472"/>
          <a:ext cx="889000" cy="63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20865</xdr:rowOff>
    </xdr:from>
    <xdr:to>
      <xdr:col>69</xdr:col>
      <xdr:colOff>92075</xdr:colOff>
      <xdr:row>61</xdr:row>
      <xdr:rowOff>118835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793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133350</xdr:rowOff>
    </xdr:from>
    <xdr:to>
      <xdr:col>69</xdr:col>
      <xdr:colOff>142875</xdr:colOff>
      <xdr:row>58</xdr:row>
      <xdr:rowOff>63500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68035</xdr:rowOff>
    </xdr:from>
    <xdr:to>
      <xdr:col>82</xdr:col>
      <xdr:colOff>158750</xdr:colOff>
      <xdr:row>57</xdr:row>
      <xdr:rowOff>169635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40112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138084</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117022</xdr:rowOff>
    </xdr:from>
    <xdr:to>
      <xdr:col>74</xdr:col>
      <xdr:colOff>31750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31949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68035</xdr:rowOff>
    </xdr:from>
    <xdr:to>
      <xdr:col>69</xdr:col>
      <xdr:colOff>142875</xdr:colOff>
      <xdr:row>61</xdr:row>
      <xdr:rowOff>169635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154412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141515</xdr:rowOff>
    </xdr:from>
    <xdr:to>
      <xdr:col>65</xdr:col>
      <xdr:colOff>53975</xdr:colOff>
      <xdr:row>61</xdr:row>
      <xdr:rowOff>71665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56442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電気料の高騰等により、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消防・救急・ごみ処理等の業務を行っている一部事務組合に対</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する負担金が増額したことが主な増加の要因である。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と比較して高止まりしている要因についても、この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一部事務組合に対する負担金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が多額であることによる。事業レビューにより、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補助基準や事業効果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を行うことで補助費全体の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適正化を図り、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29845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1922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29845</xdr:rowOff>
    </xdr:from>
    <xdr:to>
      <xdr:col>82</xdr:col>
      <xdr:colOff>196850</xdr:colOff>
      <xdr:row>41</xdr:row>
      <xdr:rowOff>29845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5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161290</xdr:rowOff>
    </xdr:from>
    <xdr:to>
      <xdr:col>82</xdr:col>
      <xdr:colOff>107950</xdr:colOff>
      <xdr:row>39</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67639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155592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139065</xdr:rowOff>
    </xdr:from>
    <xdr:to>
      <xdr:col>82</xdr:col>
      <xdr:colOff>158750</xdr:colOff>
      <xdr:row>38</xdr:row>
      <xdr:rowOff>69215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161290</xdr:rowOff>
    </xdr:from>
    <xdr:to>
      <xdr:col>78</xdr:col>
      <xdr:colOff>69850</xdr:colOff>
      <xdr:row>39</xdr:row>
      <xdr:rowOff>98425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7639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133350</xdr:rowOff>
    </xdr:from>
    <xdr:to>
      <xdr:col>78</xdr:col>
      <xdr:colOff>120650</xdr:colOff>
      <xdr:row>38</xdr:row>
      <xdr:rowOff>63500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73677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46990</xdr:rowOff>
    </xdr:from>
    <xdr:to>
      <xdr:col>73</xdr:col>
      <xdr:colOff>180975</xdr:colOff>
      <xdr:row>39</xdr:row>
      <xdr:rowOff>98425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6209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30480</xdr:rowOff>
    </xdr:from>
    <xdr:to>
      <xdr:col>74</xdr:col>
      <xdr:colOff>31750</xdr:colOff>
      <xdr:row>38</xdr:row>
      <xdr:rowOff>132080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142257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46990</xdr:rowOff>
    </xdr:from>
    <xdr:to>
      <xdr:col>69</xdr:col>
      <xdr:colOff>92075</xdr:colOff>
      <xdr:row>38</xdr:row>
      <xdr:rowOff>52705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620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144780</xdr:rowOff>
    </xdr:from>
    <xdr:to>
      <xdr:col>69</xdr:col>
      <xdr:colOff>142875</xdr:colOff>
      <xdr:row>38</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116205</xdr:rowOff>
    </xdr:from>
    <xdr:to>
      <xdr:col>65</xdr:col>
      <xdr:colOff>53975</xdr:colOff>
      <xdr:row>38</xdr:row>
      <xdr:rowOff>46355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56532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7620</xdr:rowOff>
    </xdr:from>
    <xdr:to>
      <xdr:col>82</xdr:col>
      <xdr:colOff>158750</xdr:colOff>
      <xdr:row>39</xdr:row>
      <xdr:rowOff>109220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151147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6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110490</xdr:rowOff>
    </xdr:from>
    <xdr:to>
      <xdr:col>78</xdr:col>
      <xdr:colOff>120650</xdr:colOff>
      <xdr:row>39</xdr:row>
      <xdr:rowOff>40640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25417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11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47625</xdr:rowOff>
    </xdr:from>
    <xdr:to>
      <xdr:col>74</xdr:col>
      <xdr:colOff>31750</xdr:colOff>
      <xdr:row>39</xdr:row>
      <xdr:rowOff>149225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134002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167640</xdr:rowOff>
    </xdr:from>
    <xdr:to>
      <xdr:col>69</xdr:col>
      <xdr:colOff>142875</xdr:colOff>
      <xdr:row>38</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1905</xdr:rowOff>
    </xdr:from>
    <xdr:to>
      <xdr:col>65</xdr:col>
      <xdr:colOff>53975</xdr:colOff>
      <xdr:row>38</xdr:row>
      <xdr:rowOff>103505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88282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前年度から１．５ポイント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ポイント下回っている。大型事業に係る合併特例事業債の元金償還が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順次</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開始している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ことが増加の要因である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。今後も、多額の償還が続く見込みであるが、償還額を上回る借入は行わないなど地方債発行の抑制に努めるとともに、減債基金を活用し計画的な償還を行い適正に管理していく。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110672</xdr:rowOff>
    </xdr:from>
    <xdr:to>
      <xdr:col>24</xdr:col>
      <xdr:colOff>25400</xdr:colOff>
      <xdr:row>81</xdr:row>
      <xdr:rowOff>4536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148063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4536</xdr:rowOff>
    </xdr:from>
    <xdr:to>
      <xdr:col>24</xdr:col>
      <xdr:colOff>114300</xdr:colOff>
      <xdr:row>81</xdr:row>
      <xdr:rowOff>4536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25599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110672</xdr:rowOff>
    </xdr:from>
    <xdr:to>
      <xdr:col>24</xdr:col>
      <xdr:colOff>114300</xdr:colOff>
      <xdr:row>72</xdr:row>
      <xdr:rowOff>110672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124278</xdr:rowOff>
    </xdr:from>
    <xdr:to>
      <xdr:col>24</xdr:col>
      <xdr:colOff>25400</xdr:colOff>
      <xdr:row>74</xdr:row>
      <xdr:rowOff>116115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640128"/>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97263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27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125186</xdr:rowOff>
    </xdr:from>
    <xdr:to>
      <xdr:col>24</xdr:col>
      <xdr:colOff>76200</xdr:colOff>
      <xdr:row>77</xdr:row>
      <xdr:rowOff>55336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124278</xdr:rowOff>
    </xdr:from>
    <xdr:to>
      <xdr:col>19</xdr:col>
      <xdr:colOff>187325</xdr:colOff>
      <xdr:row>74</xdr:row>
      <xdr:rowOff>116115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640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146248</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116115</xdr:rowOff>
    </xdr:from>
    <xdr:to>
      <xdr:col>15</xdr:col>
      <xdr:colOff>98425</xdr:colOff>
      <xdr:row>74</xdr:row>
      <xdr:rowOff>116115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803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87085</xdr:rowOff>
    </xdr:from>
    <xdr:to>
      <xdr:col>15</xdr:col>
      <xdr:colOff>149225</xdr:colOff>
      <xdr:row>75</xdr:row>
      <xdr:rowOff>17235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277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2012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6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116115</xdr:rowOff>
    </xdr:from>
    <xdr:to>
      <xdr:col>11</xdr:col>
      <xdr:colOff>9525</xdr:colOff>
      <xdr:row>74</xdr:row>
      <xdr:rowOff>137885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28034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108857</xdr:rowOff>
    </xdr:from>
    <xdr:to>
      <xdr:col>11</xdr:col>
      <xdr:colOff>60325</xdr:colOff>
      <xdr:row>75</xdr:row>
      <xdr:rowOff>39007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23784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130628</xdr:rowOff>
    </xdr:from>
    <xdr:to>
      <xdr:col>6</xdr:col>
      <xdr:colOff>171450</xdr:colOff>
      <xdr:row>75</xdr:row>
      <xdr:rowOff>60778</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281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45555</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9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65315</xdr:rowOff>
    </xdr:from>
    <xdr:to>
      <xdr:col>24</xdr:col>
      <xdr:colOff>76200</xdr:colOff>
      <xdr:row>74</xdr:row>
      <xdr:rowOff>166915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81842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73478</xdr:rowOff>
    </xdr:from>
    <xdr:to>
      <xdr:col>20</xdr:col>
      <xdr:colOff>38100</xdr:colOff>
      <xdr:row>74</xdr:row>
      <xdr:rowOff>3628</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5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13805</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35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65315</xdr:rowOff>
    </xdr:from>
    <xdr:to>
      <xdr:col>15</xdr:col>
      <xdr:colOff>149225</xdr:colOff>
      <xdr:row>74</xdr:row>
      <xdr:rowOff>166915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5642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65315</xdr:rowOff>
    </xdr:from>
    <xdr:to>
      <xdr:col>11</xdr:col>
      <xdr:colOff>60325</xdr:colOff>
      <xdr:row>74</xdr:row>
      <xdr:rowOff>166915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5642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87085</xdr:rowOff>
    </xdr:from>
    <xdr:to>
      <xdr:col>6</xdr:col>
      <xdr:colOff>171450</xdr:colOff>
      <xdr:row>75</xdr:row>
      <xdr:rowOff>17235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7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27412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4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．５ポイント上回っている。類似団体平均を目安として、経費の節減に努める。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80</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539980"/>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114316</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142239</xdr:rowOff>
    </xdr:from>
    <xdr:to>
      <xdr:col>82</xdr:col>
      <xdr:colOff>196850</xdr:colOff>
      <xdr:row>80</xdr:row>
      <xdr:rowOff>142239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79</xdr:row>
      <xdr:rowOff>138430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3332461"/>
          <a:ext cx="838200" cy="35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130811</xdr:rowOff>
    </xdr:from>
    <xdr:to>
      <xdr:col>78</xdr:col>
      <xdr:colOff>69850</xdr:colOff>
      <xdr:row>79</xdr:row>
      <xdr:rowOff>123189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32461"/>
          <a:ext cx="889000" cy="33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3810</xdr:rowOff>
    </xdr:from>
    <xdr:to>
      <xdr:col>78</xdr:col>
      <xdr:colOff>120650</xdr:colOff>
      <xdr:row>75</xdr:row>
      <xdr:rowOff>105410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115587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63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123189</xdr:rowOff>
    </xdr:from>
    <xdr:to>
      <xdr:col>73</xdr:col>
      <xdr:colOff>180975</xdr:colOff>
      <xdr:row>80</xdr:row>
      <xdr:rowOff>35561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6677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125730</xdr:rowOff>
    </xdr:from>
    <xdr:to>
      <xdr:col>74</xdr:col>
      <xdr:colOff>31750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66057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35561</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6829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125730</xdr:rowOff>
    </xdr:from>
    <xdr:to>
      <xdr:col>69</xdr:col>
      <xdr:colOff>142875</xdr:colOff>
      <xdr:row>78</xdr:row>
      <xdr:rowOff>55880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66057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87630</xdr:rowOff>
    </xdr:from>
    <xdr:to>
      <xdr:col>82</xdr:col>
      <xdr:colOff>158750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59707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72389</xdr:rowOff>
    </xdr:from>
    <xdr:to>
      <xdr:col>74</xdr:col>
      <xdr:colOff>31750</xdr:colOff>
      <xdr:row>80</xdr:row>
      <xdr:rowOff>2539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158766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156211</xdr:rowOff>
    </xdr:from>
    <xdr:to>
      <xdr:col>69</xdr:col>
      <xdr:colOff>142875</xdr:colOff>
      <xdr:row>80</xdr:row>
      <xdr:rowOff>86361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71138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56271</xdr:rowOff>
    </xdr:from>
    <xdr:to>
      <xdr:col>29</xdr:col>
      <xdr:colOff>127000</xdr:colOff>
      <xdr:row>20</xdr:row>
      <xdr:rowOff>110861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1989846"/>
          <a:ext cx="0" cy="159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82938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110861</xdr:rowOff>
    </xdr:from>
    <xdr:to>
      <xdr:col>30</xdr:col>
      <xdr:colOff>25400</xdr:colOff>
      <xdr:row>20</xdr:row>
      <xdr:rowOff>110861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74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142648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3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56271</xdr:rowOff>
    </xdr:from>
    <xdr:to>
      <xdr:col>30</xdr:col>
      <xdr:colOff>25400</xdr:colOff>
      <xdr:row>11</xdr:row>
      <xdr:rowOff>56271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1989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163637</xdr:rowOff>
    </xdr:from>
    <xdr:to>
      <xdr:col>29</xdr:col>
      <xdr:colOff>127000</xdr:colOff>
      <xdr:row>16</xdr:row>
      <xdr:rowOff>170007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954462"/>
          <a:ext cx="647700" cy="63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133235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2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116708</xdr:rowOff>
    </xdr:from>
    <xdr:to>
      <xdr:col>29</xdr:col>
      <xdr:colOff>177800</xdr:colOff>
      <xdr:row>17</xdr:row>
      <xdr:rowOff>46858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07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163637</xdr:rowOff>
    </xdr:from>
    <xdr:to>
      <xdr:col>26</xdr:col>
      <xdr:colOff>50800</xdr:colOff>
      <xdr:row>17</xdr:row>
      <xdr:rowOff>706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954462"/>
          <a:ext cx="698500" cy="8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133563</xdr:rowOff>
    </xdr:from>
    <xdr:to>
      <xdr:col>26</xdr:col>
      <xdr:colOff>101600</xdr:colOff>
      <xdr:row>17</xdr:row>
      <xdr:rowOff>63713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243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48490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10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706</xdr:rowOff>
    </xdr:from>
    <xdr:to>
      <xdr:col>22</xdr:col>
      <xdr:colOff>114300</xdr:colOff>
      <xdr:row>17</xdr:row>
      <xdr:rowOff>59929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62981"/>
          <a:ext cx="698500" cy="59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28179</xdr:rowOff>
    </xdr:from>
    <xdr:to>
      <xdr:col>22</xdr:col>
      <xdr:colOff>165100</xdr:colOff>
      <xdr:row>18</xdr:row>
      <xdr:rowOff>129779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6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114556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4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59929</xdr:rowOff>
    </xdr:from>
    <xdr:to>
      <xdr:col>18</xdr:col>
      <xdr:colOff>177800</xdr:colOff>
      <xdr:row>17</xdr:row>
      <xdr:rowOff>85715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22204"/>
          <a:ext cx="698500" cy="25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53310</xdr:rowOff>
    </xdr:from>
    <xdr:to>
      <xdr:col>19</xdr:col>
      <xdr:colOff>38100</xdr:colOff>
      <xdr:row>18</xdr:row>
      <xdr:rowOff>154910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87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139687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27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72360</xdr:rowOff>
    </xdr:from>
    <xdr:to>
      <xdr:col>15</xdr:col>
      <xdr:colOff>101600</xdr:colOff>
      <xdr:row>19</xdr:row>
      <xdr:rowOff>2510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206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158737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9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119207</xdr:rowOff>
    </xdr:from>
    <xdr:to>
      <xdr:col>29</xdr:col>
      <xdr:colOff>177800</xdr:colOff>
      <xdr:row>17</xdr:row>
      <xdr:rowOff>49357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10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91284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8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112837</xdr:rowOff>
    </xdr:from>
    <xdr:to>
      <xdr:col>26</xdr:col>
      <xdr:colOff>101600</xdr:colOff>
      <xdr:row>17</xdr:row>
      <xdr:rowOff>42987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03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53164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72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121356</xdr:rowOff>
    </xdr:from>
    <xdr:to>
      <xdr:col>22</xdr:col>
      <xdr:colOff>165100</xdr:colOff>
      <xdr:row>17</xdr:row>
      <xdr:rowOff>51506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12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61683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8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9129</xdr:rowOff>
    </xdr:from>
    <xdr:to>
      <xdr:col>19</xdr:col>
      <xdr:colOff>38100</xdr:colOff>
      <xdr:row>17</xdr:row>
      <xdr:rowOff>110729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71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120906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4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34915</xdr:rowOff>
    </xdr:from>
    <xdr:to>
      <xdr:col>15</xdr:col>
      <xdr:colOff>101600</xdr:colOff>
      <xdr:row>17</xdr:row>
      <xdr:rowOff>136515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97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146692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76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81280</xdr:rowOff>
    </xdr:from>
    <xdr:to>
      <xdr:col>29</xdr:col>
      <xdr:colOff>127000</xdr:colOff>
      <xdr:row>38</xdr:row>
      <xdr:rowOff>63580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05830"/>
          <a:ext cx="0" cy="15253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35657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0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63580</xdr:rowOff>
    </xdr:from>
    <xdr:to>
      <xdr:col>30</xdr:col>
      <xdr:colOff>25400</xdr:colOff>
      <xdr:row>38</xdr:row>
      <xdr:rowOff>63580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3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339107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49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81280</xdr:rowOff>
    </xdr:from>
    <xdr:to>
      <xdr:col>30</xdr:col>
      <xdr:colOff>25400</xdr:colOff>
      <xdr:row>33</xdr:row>
      <xdr:rowOff>81280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058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119979</xdr:rowOff>
    </xdr:from>
    <xdr:to>
      <xdr:col>29</xdr:col>
      <xdr:colOff>127000</xdr:colOff>
      <xdr:row>37</xdr:row>
      <xdr:rowOff>205377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44679"/>
          <a:ext cx="647700" cy="85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72937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683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227860</xdr:rowOff>
    </xdr:from>
    <xdr:to>
      <xdr:col>29</xdr:col>
      <xdr:colOff>177800</xdr:colOff>
      <xdr:row>35</xdr:row>
      <xdr:rowOff>329460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38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107667</xdr:rowOff>
    </xdr:from>
    <xdr:to>
      <xdr:col>26</xdr:col>
      <xdr:colOff>50800</xdr:colOff>
      <xdr:row>37</xdr:row>
      <xdr:rowOff>205377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232367"/>
          <a:ext cx="698500" cy="9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265056</xdr:rowOff>
    </xdr:from>
    <xdr:to>
      <xdr:col>26</xdr:col>
      <xdr:colOff>101600</xdr:colOff>
      <xdr:row>36</xdr:row>
      <xdr:rowOff>23756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33933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44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107667</xdr:rowOff>
    </xdr:from>
    <xdr:to>
      <xdr:col>22</xdr:col>
      <xdr:colOff>114300</xdr:colOff>
      <xdr:row>37</xdr:row>
      <xdr:rowOff>113970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32367"/>
          <a:ext cx="698500" cy="6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8306</xdr:rowOff>
    </xdr:from>
    <xdr:to>
      <xdr:col>22</xdr:col>
      <xdr:colOff>165100</xdr:colOff>
      <xdr:row>37</xdr:row>
      <xdr:rowOff>109906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33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291533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61294</xdr:rowOff>
    </xdr:from>
    <xdr:to>
      <xdr:col>18</xdr:col>
      <xdr:colOff>177800</xdr:colOff>
      <xdr:row>37</xdr:row>
      <xdr:rowOff>113970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185994"/>
          <a:ext cx="698500" cy="5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8992</xdr:rowOff>
    </xdr:from>
    <xdr:to>
      <xdr:col>19</xdr:col>
      <xdr:colOff>38100</xdr:colOff>
      <xdr:row>37</xdr:row>
      <xdr:rowOff>110592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336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165746</xdr:rowOff>
    </xdr:from>
    <xdr:to>
      <xdr:col>15</xdr:col>
      <xdr:colOff>101600</xdr:colOff>
      <xdr:row>37</xdr:row>
      <xdr:rowOff>95896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189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277523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8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93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41256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154577</xdr:rowOff>
    </xdr:from>
    <xdr:to>
      <xdr:col>26</xdr:col>
      <xdr:colOff>101600</xdr:colOff>
      <xdr:row>37</xdr:row>
      <xdr:rowOff>256177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9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240954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5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56867</xdr:rowOff>
    </xdr:from>
    <xdr:to>
      <xdr:col>22</xdr:col>
      <xdr:colOff>165100</xdr:colOff>
      <xdr:row>37</xdr:row>
      <xdr:rowOff>158467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8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143244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6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63170</xdr:rowOff>
    </xdr:from>
    <xdr:to>
      <xdr:col>19</xdr:col>
      <xdr:colOff>38100</xdr:colOff>
      <xdr:row>37</xdr:row>
      <xdr:rowOff>164770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7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149547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10494</xdr:rowOff>
    </xdr:from>
    <xdr:to>
      <xdr:col>15</xdr:col>
      <xdr:colOff>101600</xdr:colOff>
      <xdr:row>37</xdr:row>
      <xdr:rowOff>112094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35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96871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2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73,968
72,912
240.27
37,256,945
35,505,632
1,599,929
21,548,090
32,311,681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162966</xdr:rowOff>
    </xdr:from>
    <xdr:to>
      <xdr:col>24</xdr:col>
      <xdr:colOff>62865</xdr:colOff>
      <xdr:row>37</xdr:row>
      <xdr:rowOff>127724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5016"/>
          <a:ext cx="1270" cy="133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131551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127724</xdr:rowOff>
    </xdr:from>
    <xdr:to>
      <xdr:col>24</xdr:col>
      <xdr:colOff>152400</xdr:colOff>
      <xdr:row>37</xdr:row>
      <xdr:rowOff>127724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71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109643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0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162966</xdr:rowOff>
    </xdr:from>
    <xdr:to>
      <xdr:col>24</xdr:col>
      <xdr:colOff>152400</xdr:colOff>
      <xdr:row>29</xdr:row>
      <xdr:rowOff>162966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83033</xdr:rowOff>
    </xdr:from>
    <xdr:to>
      <xdr:col>24</xdr:col>
      <xdr:colOff>63500</xdr:colOff>
      <xdr:row>35</xdr:row>
      <xdr:rowOff>93294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083783"/>
          <a:ext cx="838200" cy="1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151718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09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128841</xdr:rowOff>
    </xdr:from>
    <xdr:to>
      <xdr:col>24</xdr:col>
      <xdr:colOff>114300</xdr:colOff>
      <xdr:row>35</xdr:row>
      <xdr:rowOff>58991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5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83033</xdr:rowOff>
    </xdr:from>
    <xdr:to>
      <xdr:col>19</xdr:col>
      <xdr:colOff>177800</xdr:colOff>
      <xdr:row>35</xdr:row>
      <xdr:rowOff>89573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083783"/>
          <a:ext cx="889000" cy="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143510</xdr:rowOff>
    </xdr:from>
    <xdr:to>
      <xdr:col>20</xdr:col>
      <xdr:colOff>38100</xdr:colOff>
      <xdr:row>35</xdr:row>
      <xdr:rowOff>73660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90187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4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89573</xdr:rowOff>
    </xdr:from>
    <xdr:to>
      <xdr:col>15</xdr:col>
      <xdr:colOff>50800</xdr:colOff>
      <xdr:row>36</xdr:row>
      <xdr:rowOff>65329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90323"/>
          <a:ext cx="889000" cy="1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163868</xdr:rowOff>
    </xdr:from>
    <xdr:to>
      <xdr:col>15</xdr:col>
      <xdr:colOff>101600</xdr:colOff>
      <xdr:row>36</xdr:row>
      <xdr:rowOff>94018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85145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5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65329</xdr:rowOff>
    </xdr:from>
    <xdr:to>
      <xdr:col>10</xdr:col>
      <xdr:colOff>114300</xdr:colOff>
      <xdr:row>36</xdr:row>
      <xdr:rowOff>67120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3752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85103</xdr:rowOff>
    </xdr:from>
    <xdr:to>
      <xdr:col>10</xdr:col>
      <xdr:colOff>165100</xdr:colOff>
      <xdr:row>37</xdr:row>
      <xdr:rowOff>15253</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5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6380</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93383</xdr:rowOff>
    </xdr:from>
    <xdr:to>
      <xdr:col>6</xdr:col>
      <xdr:colOff>38100</xdr:colOff>
      <xdr:row>37</xdr:row>
      <xdr:rowOff>23533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14660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42494</xdr:rowOff>
    </xdr:from>
    <xdr:to>
      <xdr:col>24</xdr:col>
      <xdr:colOff>114300</xdr:colOff>
      <xdr:row>35</xdr:row>
      <xdr:rowOff>144094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20921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32233</xdr:rowOff>
    </xdr:from>
    <xdr:to>
      <xdr:col>20</xdr:col>
      <xdr:colOff>38100</xdr:colOff>
      <xdr:row>35</xdr:row>
      <xdr:rowOff>133833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3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124960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38773</xdr:rowOff>
    </xdr:from>
    <xdr:to>
      <xdr:col>15</xdr:col>
      <xdr:colOff>101600</xdr:colOff>
      <xdr:row>35</xdr:row>
      <xdr:rowOff>140373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3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156900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81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14529</xdr:rowOff>
    </xdr:from>
    <xdr:to>
      <xdr:col>10</xdr:col>
      <xdr:colOff>165100</xdr:colOff>
      <xdr:row>36</xdr:row>
      <xdr:rowOff>116129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132656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6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16320</xdr:rowOff>
    </xdr:from>
    <xdr:to>
      <xdr:col>6</xdr:col>
      <xdr:colOff>38100</xdr:colOff>
      <xdr:row>36</xdr:row>
      <xdr:rowOff>117920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134447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83627</xdr:rowOff>
    </xdr:from>
    <xdr:to>
      <xdr:col>24</xdr:col>
      <xdr:colOff>62865</xdr:colOff>
      <xdr:row>58</xdr:row>
      <xdr:rowOff>55380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56127"/>
          <a:ext cx="1270" cy="1343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59207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55380</xdr:rowOff>
    </xdr:from>
    <xdr:to>
      <xdr:col>24</xdr:col>
      <xdr:colOff>152400</xdr:colOff>
      <xdr:row>58</xdr:row>
      <xdr:rowOff>55380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30304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3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83627</xdr:rowOff>
    </xdr:from>
    <xdr:to>
      <xdr:col>24</xdr:col>
      <xdr:colOff>152400</xdr:colOff>
      <xdr:row>50</xdr:row>
      <xdr:rowOff>83627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56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91711</xdr:rowOff>
    </xdr:from>
    <xdr:to>
      <xdr:col>24</xdr:col>
      <xdr:colOff>63500</xdr:colOff>
      <xdr:row>56</xdr:row>
      <xdr:rowOff>109770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692911"/>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25905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28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3028</xdr:rowOff>
    </xdr:from>
    <xdr:to>
      <xdr:col>24</xdr:col>
      <xdr:colOff>114300</xdr:colOff>
      <xdr:row>55</xdr:row>
      <xdr:rowOff>104628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3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91711</xdr:rowOff>
    </xdr:from>
    <xdr:to>
      <xdr:col>19</xdr:col>
      <xdr:colOff>177800</xdr:colOff>
      <xdr:row>57</xdr:row>
      <xdr:rowOff>68295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92911"/>
          <a:ext cx="889000" cy="1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59884</xdr:rowOff>
    </xdr:from>
    <xdr:to>
      <xdr:col>20</xdr:col>
      <xdr:colOff>38100</xdr:colOff>
      <xdr:row>55</xdr:row>
      <xdr:rowOff>161484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6561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26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36993</xdr:rowOff>
    </xdr:from>
    <xdr:to>
      <xdr:col>15</xdr:col>
      <xdr:colOff>50800</xdr:colOff>
      <xdr:row>57</xdr:row>
      <xdr:rowOff>68295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09643"/>
          <a:ext cx="889000" cy="3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139861</xdr:rowOff>
    </xdr:from>
    <xdr:to>
      <xdr:col>15</xdr:col>
      <xdr:colOff>101600</xdr:colOff>
      <xdr:row>57</xdr:row>
      <xdr:rowOff>70011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86538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36993</xdr:rowOff>
    </xdr:from>
    <xdr:to>
      <xdr:col>10</xdr:col>
      <xdr:colOff>114300</xdr:colOff>
      <xdr:row>57</xdr:row>
      <xdr:rowOff>72785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09643"/>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162003</xdr:rowOff>
    </xdr:from>
    <xdr:to>
      <xdr:col>10</xdr:col>
      <xdr:colOff>165100</xdr:colOff>
      <xdr:row>57</xdr:row>
      <xdr:rowOff>92153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83280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36599</xdr:rowOff>
    </xdr:from>
    <xdr:to>
      <xdr:col>6</xdr:col>
      <xdr:colOff>38100</xdr:colOff>
      <xdr:row>57</xdr:row>
      <xdr:rowOff>138199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0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129326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58970</xdr:rowOff>
    </xdr:from>
    <xdr:to>
      <xdr:col>24</xdr:col>
      <xdr:colOff>114300</xdr:colOff>
      <xdr:row>56</xdr:row>
      <xdr:rowOff>160570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37397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3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40911</xdr:rowOff>
    </xdr:from>
    <xdr:to>
      <xdr:col>20</xdr:col>
      <xdr:colOff>38100</xdr:colOff>
      <xdr:row>56</xdr:row>
      <xdr:rowOff>142511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133638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3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17495</xdr:rowOff>
    </xdr:from>
    <xdr:to>
      <xdr:col>15</xdr:col>
      <xdr:colOff>101600</xdr:colOff>
      <xdr:row>57</xdr:row>
      <xdr:rowOff>119095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110222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157643</xdr:rowOff>
    </xdr:from>
    <xdr:to>
      <xdr:col>10</xdr:col>
      <xdr:colOff>165100</xdr:colOff>
      <xdr:row>57</xdr:row>
      <xdr:rowOff>87793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104320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3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21985</xdr:rowOff>
    </xdr:from>
    <xdr:to>
      <xdr:col>6</xdr:col>
      <xdr:colOff>38100</xdr:colOff>
      <xdr:row>57</xdr:row>
      <xdr:rowOff>123585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140112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13741</xdr:rowOff>
    </xdr:from>
    <xdr:to>
      <xdr:col>24</xdr:col>
      <xdr:colOff>62865</xdr:colOff>
      <xdr:row>78</xdr:row>
      <xdr:rowOff>88402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5241"/>
          <a:ext cx="1270" cy="144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92229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6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88402</xdr:rowOff>
    </xdr:from>
    <xdr:to>
      <xdr:col>24</xdr:col>
      <xdr:colOff>152400</xdr:colOff>
      <xdr:row>78</xdr:row>
      <xdr:rowOff>88402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6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131868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13741</xdr:rowOff>
    </xdr:from>
    <xdr:to>
      <xdr:col>24</xdr:col>
      <xdr:colOff>152400</xdr:colOff>
      <xdr:row>70</xdr:row>
      <xdr:rowOff>13741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5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145827</xdr:rowOff>
    </xdr:from>
    <xdr:to>
      <xdr:col>24</xdr:col>
      <xdr:colOff>63500</xdr:colOff>
      <xdr:row>76</xdr:row>
      <xdr:rowOff>153828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176027"/>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43837</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902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20960</xdr:rowOff>
    </xdr:from>
    <xdr:to>
      <xdr:col>24</xdr:col>
      <xdr:colOff>114300</xdr:colOff>
      <xdr:row>76</xdr:row>
      <xdr:rowOff>122560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44648</xdr:rowOff>
    </xdr:from>
    <xdr:to>
      <xdr:col>19</xdr:col>
      <xdr:colOff>177800</xdr:colOff>
      <xdr:row>76</xdr:row>
      <xdr:rowOff>145827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2903398"/>
          <a:ext cx="889000" cy="27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9530</xdr:rowOff>
    </xdr:from>
    <xdr:to>
      <xdr:col>20</xdr:col>
      <xdr:colOff>38100</xdr:colOff>
      <xdr:row>76</xdr:row>
      <xdr:rowOff>111130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127657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1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44648</xdr:rowOff>
    </xdr:from>
    <xdr:to>
      <xdr:col>15</xdr:col>
      <xdr:colOff>50800</xdr:colOff>
      <xdr:row>75</xdr:row>
      <xdr:rowOff>112223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2903398"/>
          <a:ext cx="889000" cy="6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37281</xdr:rowOff>
    </xdr:from>
    <xdr:to>
      <xdr:col>15</xdr:col>
      <xdr:colOff>101600</xdr:colOff>
      <xdr:row>77</xdr:row>
      <xdr:rowOff>138881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3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130008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3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112223</xdr:rowOff>
    </xdr:from>
    <xdr:to>
      <xdr:col>10</xdr:col>
      <xdr:colOff>114300</xdr:colOff>
      <xdr:row>76</xdr:row>
      <xdr:rowOff>129321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70973"/>
          <a:ext cx="889000" cy="18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82499</xdr:rowOff>
    </xdr:from>
    <xdr:to>
      <xdr:col>10</xdr:col>
      <xdr:colOff>165100</xdr:colOff>
      <xdr:row>78</xdr:row>
      <xdr:rowOff>12649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8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3776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7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73949</xdr:rowOff>
    </xdr:from>
    <xdr:to>
      <xdr:col>6</xdr:col>
      <xdr:colOff>38100</xdr:colOff>
      <xdr:row>78</xdr:row>
      <xdr:rowOff>4099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166676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6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103028</xdr:rowOff>
    </xdr:from>
    <xdr:to>
      <xdr:col>24</xdr:col>
      <xdr:colOff>114300</xdr:colOff>
      <xdr:row>77</xdr:row>
      <xdr:rowOff>33178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81455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95027</xdr:rowOff>
    </xdr:from>
    <xdr:to>
      <xdr:col>20</xdr:col>
      <xdr:colOff>38100</xdr:colOff>
      <xdr:row>77</xdr:row>
      <xdr:rowOff>25177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16304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2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165298</xdr:rowOff>
    </xdr:from>
    <xdr:to>
      <xdr:col>15</xdr:col>
      <xdr:colOff>101600</xdr:colOff>
      <xdr:row>75</xdr:row>
      <xdr:rowOff>95448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85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111975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262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61423</xdr:rowOff>
    </xdr:from>
    <xdr:to>
      <xdr:col>10</xdr:col>
      <xdr:colOff>165100</xdr:colOff>
      <xdr:row>75</xdr:row>
      <xdr:rowOff>163023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9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8100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69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78521</xdr:rowOff>
    </xdr:from>
    <xdr:to>
      <xdr:col>6</xdr:col>
      <xdr:colOff>38100</xdr:colOff>
      <xdr:row>77</xdr:row>
      <xdr:rowOff>8671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0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25199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88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133223</xdr:rowOff>
    </xdr:from>
    <xdr:to>
      <xdr:col>24</xdr:col>
      <xdr:colOff>62865</xdr:colOff>
      <xdr:row>99</xdr:row>
      <xdr:rowOff>45974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3723"/>
          <a:ext cx="1270" cy="1455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49801</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45974</xdr:rowOff>
    </xdr:from>
    <xdr:to>
      <xdr:col>24</xdr:col>
      <xdr:colOff>152400</xdr:colOff>
      <xdr:row>99</xdr:row>
      <xdr:rowOff>45974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1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79900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133223</xdr:rowOff>
    </xdr:from>
    <xdr:to>
      <xdr:col>24</xdr:col>
      <xdr:colOff>152400</xdr:colOff>
      <xdr:row>90</xdr:row>
      <xdr:rowOff>133223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64763</xdr:rowOff>
    </xdr:from>
    <xdr:to>
      <xdr:col>24</xdr:col>
      <xdr:colOff>63500</xdr:colOff>
      <xdr:row>97</xdr:row>
      <xdr:rowOff>10367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523963"/>
          <a:ext cx="838200" cy="1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31441</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191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8564</xdr:rowOff>
    </xdr:from>
    <xdr:to>
      <xdr:col>24</xdr:col>
      <xdr:colOff>114300</xdr:colOff>
      <xdr:row>96</xdr:row>
      <xdr:rowOff>110164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64763</xdr:rowOff>
    </xdr:from>
    <xdr:to>
      <xdr:col>19</xdr:col>
      <xdr:colOff>177800</xdr:colOff>
      <xdr:row>97</xdr:row>
      <xdr:rowOff>131263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523963"/>
          <a:ext cx="889000" cy="23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39567</xdr:rowOff>
    </xdr:from>
    <xdr:to>
      <xdr:col>20</xdr:col>
      <xdr:colOff>38100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157694</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10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131263</xdr:rowOff>
    </xdr:from>
    <xdr:to>
      <xdr:col>15</xdr:col>
      <xdr:colOff>50800</xdr:colOff>
      <xdr:row>97</xdr:row>
      <xdr:rowOff>156463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61913"/>
          <a:ext cx="889000" cy="2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91208</xdr:rowOff>
    </xdr:from>
    <xdr:to>
      <xdr:col>15</xdr:col>
      <xdr:colOff>101600</xdr:colOff>
      <xdr:row>98</xdr:row>
      <xdr:rowOff>21358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12485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156463</xdr:rowOff>
    </xdr:from>
    <xdr:to>
      <xdr:col>10</xdr:col>
      <xdr:colOff>114300</xdr:colOff>
      <xdr:row>98</xdr:row>
      <xdr:rowOff>9582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87113"/>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129493</xdr:rowOff>
    </xdr:from>
    <xdr:to>
      <xdr:col>10</xdr:col>
      <xdr:colOff>165100</xdr:colOff>
      <xdr:row>98</xdr:row>
      <xdr:rowOff>59643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50770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465</xdr:rowOff>
    </xdr:from>
    <xdr:to>
      <xdr:col>6</xdr:col>
      <xdr:colOff>38100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131017</xdr:rowOff>
    </xdr:from>
    <xdr:to>
      <xdr:col>24</xdr:col>
      <xdr:colOff>114300</xdr:colOff>
      <xdr:row>97</xdr:row>
      <xdr:rowOff>61167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9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109444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6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13963</xdr:rowOff>
    </xdr:from>
    <xdr:to>
      <xdr:col>20</xdr:col>
      <xdr:colOff>38100</xdr:colOff>
      <xdr:row>96</xdr:row>
      <xdr:rowOff>115563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106690</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56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80463</xdr:rowOff>
    </xdr:from>
    <xdr:to>
      <xdr:col>15</xdr:col>
      <xdr:colOff>101600</xdr:colOff>
      <xdr:row>98</xdr:row>
      <xdr:rowOff>10613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4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105663</xdr:rowOff>
    </xdr:from>
    <xdr:to>
      <xdr:col>10</xdr:col>
      <xdr:colOff>165100</xdr:colOff>
      <xdr:row>98</xdr:row>
      <xdr:rowOff>35813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52340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1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130232</xdr:rowOff>
    </xdr:from>
    <xdr:to>
      <xdr:col>6</xdr:col>
      <xdr:colOff>38100</xdr:colOff>
      <xdr:row>98</xdr:row>
      <xdr:rowOff>60382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6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76909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128020</xdr:rowOff>
    </xdr:from>
    <xdr:to>
      <xdr:col>54</xdr:col>
      <xdr:colOff>189865</xdr:colOff>
      <xdr:row>39</xdr:row>
      <xdr:rowOff>72372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71520"/>
          <a:ext cx="1270" cy="14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76199</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6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72372</xdr:rowOff>
    </xdr:from>
    <xdr:to>
      <xdr:col>55</xdr:col>
      <xdr:colOff>88900</xdr:colOff>
      <xdr:row>39</xdr:row>
      <xdr:rowOff>72372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5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74697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4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128020</xdr:rowOff>
    </xdr:from>
    <xdr:to>
      <xdr:col>55</xdr:col>
      <xdr:colOff>88900</xdr:colOff>
      <xdr:row>30</xdr:row>
      <xdr:rowOff>128020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7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8680</xdr:rowOff>
    </xdr:from>
    <xdr:to>
      <xdr:col>55</xdr:col>
      <xdr:colOff>0</xdr:colOff>
      <xdr:row>36</xdr:row>
      <xdr:rowOff>126844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180880"/>
          <a:ext cx="838200" cy="11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159083</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59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9206</xdr:rowOff>
    </xdr:from>
    <xdr:to>
      <xdr:col>55</xdr:col>
      <xdr:colOff>50800</xdr:colOff>
      <xdr:row>36</xdr:row>
      <xdr:rowOff>110806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38691</xdr:rowOff>
    </xdr:from>
    <xdr:to>
      <xdr:col>50</xdr:col>
      <xdr:colOff>114300</xdr:colOff>
      <xdr:row>36</xdr:row>
      <xdr:rowOff>126844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82191"/>
          <a:ext cx="889000" cy="11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42483</xdr:rowOff>
    </xdr:from>
    <xdr:to>
      <xdr:col>50</xdr:col>
      <xdr:colOff>165100</xdr:colOff>
      <xdr:row>36</xdr:row>
      <xdr:rowOff>144083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14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160610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8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38691</xdr:rowOff>
    </xdr:from>
    <xdr:to>
      <xdr:col>45</xdr:col>
      <xdr:colOff>177800</xdr:colOff>
      <xdr:row>38</xdr:row>
      <xdr:rowOff>131721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82191"/>
          <a:ext cx="889000" cy="146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149675</xdr:rowOff>
    </xdr:from>
    <xdr:to>
      <xdr:col>46</xdr:col>
      <xdr:colOff>38100</xdr:colOff>
      <xdr:row>31</xdr:row>
      <xdr:rowOff>79825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70952</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122827</xdr:rowOff>
    </xdr:from>
    <xdr:to>
      <xdr:col>41</xdr:col>
      <xdr:colOff>50800</xdr:colOff>
      <xdr:row>38</xdr:row>
      <xdr:rowOff>131721</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466477"/>
          <a:ext cx="889000" cy="18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8705</xdr:rowOff>
    </xdr:from>
    <xdr:to>
      <xdr:col>41</xdr:col>
      <xdr:colOff>101600</xdr:colOff>
      <xdr:row>38</xdr:row>
      <xdr:rowOff>110305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126832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29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53587</xdr:rowOff>
    </xdr:from>
    <xdr:to>
      <xdr:col>36</xdr:col>
      <xdr:colOff>165100</xdr:colOff>
      <xdr:row>38</xdr:row>
      <xdr:rowOff>155187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146314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129330</xdr:rowOff>
    </xdr:from>
    <xdr:to>
      <xdr:col>55</xdr:col>
      <xdr:colOff>50800</xdr:colOff>
      <xdr:row>36</xdr:row>
      <xdr:rowOff>59480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1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152207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8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76044</xdr:rowOff>
    </xdr:from>
    <xdr:to>
      <xdr:col>50</xdr:col>
      <xdr:colOff>165100</xdr:colOff>
      <xdr:row>37</xdr:row>
      <xdr:rowOff>6194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168771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159341</xdr:rowOff>
    </xdr:from>
    <xdr:to>
      <xdr:col>46</xdr:col>
      <xdr:colOff>38100</xdr:colOff>
      <xdr:row>30</xdr:row>
      <xdr:rowOff>89491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106018</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490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80921</xdr:rowOff>
    </xdr:from>
    <xdr:to>
      <xdr:col>41</xdr:col>
      <xdr:colOff>101600</xdr:colOff>
      <xdr:row>39</xdr:row>
      <xdr:rowOff>11071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59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2198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8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72027</xdr:rowOff>
    </xdr:from>
    <xdr:to>
      <xdr:col>36</xdr:col>
      <xdr:colOff>165100</xdr:colOff>
      <xdr:row>38</xdr:row>
      <xdr:rowOff>2177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1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18704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19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104331</xdr:rowOff>
    </xdr:from>
    <xdr:to>
      <xdr:col>54</xdr:col>
      <xdr:colOff>189865</xdr:colOff>
      <xdr:row>59</xdr:row>
      <xdr:rowOff>95224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76831"/>
          <a:ext cx="1270" cy="1533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99051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21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95224</xdr:rowOff>
    </xdr:from>
    <xdr:to>
      <xdr:col>55</xdr:col>
      <xdr:colOff>88900</xdr:colOff>
      <xdr:row>59</xdr:row>
      <xdr:rowOff>95224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21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51008</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5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104331</xdr:rowOff>
    </xdr:from>
    <xdr:to>
      <xdr:col>55</xdr:col>
      <xdr:colOff>88900</xdr:colOff>
      <xdr:row>50</xdr:row>
      <xdr:rowOff>104331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7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61570</xdr:rowOff>
    </xdr:from>
    <xdr:to>
      <xdr:col>55</xdr:col>
      <xdr:colOff>0</xdr:colOff>
      <xdr:row>59</xdr:row>
      <xdr:rowOff>95224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177120"/>
          <a:ext cx="838200" cy="33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171378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148501</xdr:rowOff>
    </xdr:from>
    <xdr:to>
      <xdr:col>55</xdr:col>
      <xdr:colOff>50800</xdr:colOff>
      <xdr:row>56</xdr:row>
      <xdr:rowOff>78651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55461</xdr:rowOff>
    </xdr:from>
    <xdr:to>
      <xdr:col>50</xdr:col>
      <xdr:colOff>114300</xdr:colOff>
      <xdr:row>59</xdr:row>
      <xdr:rowOff>61570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99561"/>
          <a:ext cx="889000" cy="17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147689</xdr:rowOff>
    </xdr:from>
    <xdr:to>
      <xdr:col>50</xdr:col>
      <xdr:colOff>165100</xdr:colOff>
      <xdr:row>56</xdr:row>
      <xdr:rowOff>77839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94366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91491</xdr:rowOff>
    </xdr:from>
    <xdr:to>
      <xdr:col>45</xdr:col>
      <xdr:colOff>177800</xdr:colOff>
      <xdr:row>58</xdr:row>
      <xdr:rowOff>55461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692691"/>
          <a:ext cx="889000" cy="30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78587</xdr:rowOff>
    </xdr:from>
    <xdr:to>
      <xdr:col>46</xdr:col>
      <xdr:colOff>38100</xdr:colOff>
      <xdr:row>57</xdr:row>
      <xdr:rowOff>8737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25264</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45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91491</xdr:rowOff>
    </xdr:from>
    <xdr:to>
      <xdr:col>41</xdr:col>
      <xdr:colOff>50800</xdr:colOff>
      <xdr:row>58</xdr:row>
      <xdr:rowOff>153581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692691"/>
          <a:ext cx="889000" cy="40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96736</xdr:rowOff>
    </xdr:from>
    <xdr:to>
      <xdr:col>41</xdr:col>
      <xdr:colOff>101600</xdr:colOff>
      <xdr:row>57</xdr:row>
      <xdr:rowOff>26886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9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18013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7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23063</xdr:rowOff>
    </xdr:from>
    <xdr:to>
      <xdr:col>36</xdr:col>
      <xdr:colOff>165100</xdr:colOff>
      <xdr:row>57</xdr:row>
      <xdr:rowOff>124663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9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141190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44424</xdr:rowOff>
    </xdr:from>
    <xdr:to>
      <xdr:col>55</xdr:col>
      <xdr:colOff>50800</xdr:colOff>
      <xdr:row>59</xdr:row>
      <xdr:rowOff>146024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1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130801</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10770</xdr:rowOff>
    </xdr:from>
    <xdr:to>
      <xdr:col>50</xdr:col>
      <xdr:colOff>165100</xdr:colOff>
      <xdr:row>59</xdr:row>
      <xdr:rowOff>112370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12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103497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21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4661</xdr:rowOff>
    </xdr:from>
    <xdr:to>
      <xdr:col>46</xdr:col>
      <xdr:colOff>38100</xdr:colOff>
      <xdr:row>58</xdr:row>
      <xdr:rowOff>106261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97388</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40691</xdr:rowOff>
    </xdr:from>
    <xdr:to>
      <xdr:col>41</xdr:col>
      <xdr:colOff>101600</xdr:colOff>
      <xdr:row>56</xdr:row>
      <xdr:rowOff>142291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64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158818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41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102781</xdr:rowOff>
    </xdr:from>
    <xdr:to>
      <xdr:col>36</xdr:col>
      <xdr:colOff>165100</xdr:colOff>
      <xdr:row>59</xdr:row>
      <xdr:rowOff>32931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24058</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1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123851</xdr:rowOff>
    </xdr:from>
    <xdr:to>
      <xdr:col>54</xdr:col>
      <xdr:colOff>189865</xdr:colOff>
      <xdr:row>79</xdr:row>
      <xdr:rowOff>42177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5351"/>
          <a:ext cx="1270" cy="146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46004</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42177</xdr:rowOff>
    </xdr:from>
    <xdr:to>
      <xdr:col>55</xdr:col>
      <xdr:colOff>88900</xdr:colOff>
      <xdr:row>79</xdr:row>
      <xdr:rowOff>42177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70528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0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123851</xdr:rowOff>
    </xdr:from>
    <xdr:to>
      <xdr:col>55</xdr:col>
      <xdr:colOff>88900</xdr:colOff>
      <xdr:row>70</xdr:row>
      <xdr:rowOff>123851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30074</xdr:rowOff>
    </xdr:from>
    <xdr:to>
      <xdr:col>55</xdr:col>
      <xdr:colOff>0</xdr:colOff>
      <xdr:row>79</xdr:row>
      <xdr:rowOff>30429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574624"/>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148086</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78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125209</xdr:rowOff>
    </xdr:from>
    <xdr:to>
      <xdr:col>55</xdr:col>
      <xdr:colOff>50800</xdr:colOff>
      <xdr:row>78</xdr:row>
      <xdr:rowOff>55359</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2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12864</xdr:rowOff>
    </xdr:from>
    <xdr:to>
      <xdr:col>50</xdr:col>
      <xdr:colOff>114300</xdr:colOff>
      <xdr:row>79</xdr:row>
      <xdr:rowOff>30429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57414"/>
          <a:ext cx="889000" cy="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125997</xdr:rowOff>
    </xdr:from>
    <xdr:to>
      <xdr:col>50</xdr:col>
      <xdr:colOff>165100</xdr:colOff>
      <xdr:row>78</xdr:row>
      <xdr:rowOff>56147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72674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12864</xdr:rowOff>
    </xdr:from>
    <xdr:to>
      <xdr:col>45</xdr:col>
      <xdr:colOff>177800</xdr:colOff>
      <xdr:row>79</xdr:row>
      <xdr:rowOff>15760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5741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101028</xdr:rowOff>
    </xdr:from>
    <xdr:to>
      <xdr:col>46</xdr:col>
      <xdr:colOff>38100</xdr:colOff>
      <xdr:row>78</xdr:row>
      <xdr:rowOff>31178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47705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15760</xdr:rowOff>
    </xdr:from>
    <xdr:to>
      <xdr:col>41</xdr:col>
      <xdr:colOff>50800</xdr:colOff>
      <xdr:row>79</xdr:row>
      <xdr:rowOff>36500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560310"/>
          <a:ext cx="889000" cy="2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115557</xdr:rowOff>
    </xdr:from>
    <xdr:to>
      <xdr:col>41</xdr:col>
      <xdr:colOff>101600</xdr:colOff>
      <xdr:row>78</xdr:row>
      <xdr:rowOff>45707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62234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156756</xdr:rowOff>
    </xdr:from>
    <xdr:to>
      <xdr:col>36</xdr:col>
      <xdr:colOff>165100</xdr:colOff>
      <xdr:row>78</xdr:row>
      <xdr:rowOff>86906</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103433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150724</xdr:rowOff>
    </xdr:from>
    <xdr:to>
      <xdr:col>55</xdr:col>
      <xdr:colOff>50800</xdr:colOff>
      <xdr:row>79</xdr:row>
      <xdr:rowOff>80874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65651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151079</xdr:rowOff>
    </xdr:from>
    <xdr:to>
      <xdr:col>50</xdr:col>
      <xdr:colOff>165100</xdr:colOff>
      <xdr:row>79</xdr:row>
      <xdr:rowOff>81229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72356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1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133514</xdr:rowOff>
    </xdr:from>
    <xdr:to>
      <xdr:col>46</xdr:col>
      <xdr:colOff>38100</xdr:colOff>
      <xdr:row>79</xdr:row>
      <xdr:rowOff>63664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50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54791</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9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136410</xdr:rowOff>
    </xdr:from>
    <xdr:to>
      <xdr:col>41</xdr:col>
      <xdr:colOff>101600</xdr:colOff>
      <xdr:row>79</xdr:row>
      <xdr:rowOff>66560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0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57687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60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157150</xdr:rowOff>
    </xdr:from>
    <xdr:to>
      <xdr:col>36</xdr:col>
      <xdr:colOff>165100</xdr:colOff>
      <xdr:row>79</xdr:row>
      <xdr:rowOff>87300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78427</xdr:rowOff>
    </xdr:from>
    <xdr:ext cx="378565"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83017" y="1362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21334</xdr:rowOff>
    </xdr:from>
    <xdr:to>
      <xdr:col>54</xdr:col>
      <xdr:colOff>189865</xdr:colOff>
      <xdr:row>98</xdr:row>
      <xdr:rowOff>49991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623284"/>
          <a:ext cx="1270" cy="122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53818</xdr:rowOff>
    </xdr:from>
    <xdr:ext cx="534377"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49991</xdr:rowOff>
    </xdr:from>
    <xdr:to>
      <xdr:col>55</xdr:col>
      <xdr:colOff>88900</xdr:colOff>
      <xdr:row>98</xdr:row>
      <xdr:rowOff>49991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139461</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98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21334</xdr:rowOff>
    </xdr:from>
    <xdr:to>
      <xdr:col>55</xdr:col>
      <xdr:colOff>88900</xdr:colOff>
      <xdr:row>91</xdr:row>
      <xdr:rowOff>21334</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623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73912</xdr:rowOff>
    </xdr:from>
    <xdr:to>
      <xdr:col>55</xdr:col>
      <xdr:colOff>0</xdr:colOff>
      <xdr:row>97</xdr:row>
      <xdr:rowOff>113802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9639300" y="16704562"/>
          <a:ext cx="8382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78075</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194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55198</xdr:rowOff>
    </xdr:from>
    <xdr:to>
      <xdr:col>55</xdr:col>
      <xdr:colOff>50800</xdr:colOff>
      <xdr:row>95</xdr:row>
      <xdr:rowOff>156798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34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160258</xdr:rowOff>
    </xdr:from>
    <xdr:to>
      <xdr:col>50</xdr:col>
      <xdr:colOff>114300</xdr:colOff>
      <xdr:row>97</xdr:row>
      <xdr:rowOff>113802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448008"/>
          <a:ext cx="889000" cy="29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35179</xdr:rowOff>
    </xdr:from>
    <xdr:to>
      <xdr:col>50</xdr:col>
      <xdr:colOff>165100</xdr:colOff>
      <xdr:row>95</xdr:row>
      <xdr:rowOff>136779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2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153306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09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120808</xdr:rowOff>
    </xdr:from>
    <xdr:to>
      <xdr:col>45</xdr:col>
      <xdr:colOff>177800</xdr:colOff>
      <xdr:row>95</xdr:row>
      <xdr:rowOff>160258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065658"/>
          <a:ext cx="889000" cy="3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57301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120808</xdr:rowOff>
    </xdr:from>
    <xdr:to>
      <xdr:col>41</xdr:col>
      <xdr:colOff>50800</xdr:colOff>
      <xdr:row>96</xdr:row>
      <xdr:rowOff>93850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065658"/>
          <a:ext cx="889000" cy="48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86268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23112</xdr:rowOff>
    </xdr:from>
    <xdr:to>
      <xdr:col>55</xdr:col>
      <xdr:colOff>50800</xdr:colOff>
      <xdr:row>97</xdr:row>
      <xdr:rowOff>124712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65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1539</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63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63002</xdr:rowOff>
    </xdr:from>
    <xdr:to>
      <xdr:col>50</xdr:col>
      <xdr:colOff>165100</xdr:colOff>
      <xdr:row>97</xdr:row>
      <xdr:rowOff>164602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6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155729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109458</xdr:rowOff>
    </xdr:from>
    <xdr:to>
      <xdr:col>46</xdr:col>
      <xdr:colOff>38100</xdr:colOff>
      <xdr:row>96</xdr:row>
      <xdr:rowOff>39608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39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56135</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617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70008</xdr:rowOff>
    </xdr:from>
    <xdr:to>
      <xdr:col>41</xdr:col>
      <xdr:colOff>101600</xdr:colOff>
      <xdr:row>94</xdr:row>
      <xdr:rowOff>158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01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16685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79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43050</xdr:rowOff>
    </xdr:from>
    <xdr:to>
      <xdr:col>36</xdr:col>
      <xdr:colOff>165100</xdr:colOff>
      <xdr:row>96</xdr:row>
      <xdr:rowOff>144650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50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161177</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27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121279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436229"/>
          <a:ext cx="1269" cy="129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67956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21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121279</xdr:rowOff>
    </xdr:from>
    <xdr:to>
      <xdr:col>86</xdr:col>
      <xdr:colOff>25400</xdr:colOff>
      <xdr:row>31</xdr:row>
      <xdr:rowOff>121279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43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40087</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26637"/>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50760</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94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27883</xdr:rowOff>
    </xdr:from>
    <xdr:to>
      <xdr:col>85</xdr:col>
      <xdr:colOff>177800</xdr:colOff>
      <xdr:row>38</xdr:row>
      <xdr:rowOff>129483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34830</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21380"/>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146641</xdr:rowOff>
    </xdr:from>
    <xdr:to>
      <xdr:col>81</xdr:col>
      <xdr:colOff>101600</xdr:colOff>
      <xdr:row>38</xdr:row>
      <xdr:rowOff>76791</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49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93318</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6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34830</xdr:rowOff>
    </xdr:from>
    <xdr:to>
      <xdr:col>76</xdr:col>
      <xdr:colOff>114300</xdr:colOff>
      <xdr:row>39</xdr:row>
      <xdr:rowOff>36582</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2138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83071</xdr:rowOff>
    </xdr:from>
    <xdr:to>
      <xdr:col>76</xdr:col>
      <xdr:colOff>165100</xdr:colOff>
      <xdr:row>39</xdr:row>
      <xdr:rowOff>13221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9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29748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7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36582</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2814300" y="6723132"/>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101588</xdr:rowOff>
    </xdr:from>
    <xdr:to>
      <xdr:col>72</xdr:col>
      <xdr:colOff>38100</xdr:colOff>
      <xdr:row>39</xdr:row>
      <xdr:rowOff>31738</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48264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123647</xdr:rowOff>
    </xdr:from>
    <xdr:to>
      <xdr:col>67</xdr:col>
      <xdr:colOff>101600</xdr:colOff>
      <xdr:row>39</xdr:row>
      <xdr:rowOff>53797</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70324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160737</xdr:rowOff>
    </xdr:from>
    <xdr:to>
      <xdr:col>85</xdr:col>
      <xdr:colOff>177800</xdr:colOff>
      <xdr:row>39</xdr:row>
      <xdr:rowOff>90887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75664</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155480</xdr:rowOff>
    </xdr:from>
    <xdr:to>
      <xdr:col>76</xdr:col>
      <xdr:colOff>165100</xdr:colOff>
      <xdr:row>39</xdr:row>
      <xdr:rowOff>85630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7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76757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3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157232</xdr:rowOff>
    </xdr:from>
    <xdr:to>
      <xdr:col>72</xdr:col>
      <xdr:colOff>38100</xdr:colOff>
      <xdr:row>39</xdr:row>
      <xdr:rowOff>87382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7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78509</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14017" y="6765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125347</xdr:rowOff>
    </xdr:from>
    <xdr:to>
      <xdr:col>85</xdr:col>
      <xdr:colOff>126364</xdr:colOff>
      <xdr:row>78</xdr:row>
      <xdr:rowOff>135781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55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139608</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512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135781</xdr:rowOff>
    </xdr:from>
    <xdr:to>
      <xdr:col>86</xdr:col>
      <xdr:colOff>25400</xdr:colOff>
      <xdr:row>78</xdr:row>
      <xdr:rowOff>135781</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508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72024</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3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125347</xdr:rowOff>
    </xdr:from>
    <xdr:to>
      <xdr:col>86</xdr:col>
      <xdr:colOff>25400</xdr:colOff>
      <xdr:row>69</xdr:row>
      <xdr:rowOff>125347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55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31327</xdr:rowOff>
    </xdr:from>
    <xdr:to>
      <xdr:col>85</xdr:col>
      <xdr:colOff>127000</xdr:colOff>
      <xdr:row>77</xdr:row>
      <xdr:rowOff>73569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5481300" y="13232977"/>
          <a:ext cx="838200" cy="4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57860</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745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34983</xdr:rowOff>
    </xdr:from>
    <xdr:to>
      <xdr:col>85</xdr:col>
      <xdr:colOff>177800</xdr:colOff>
      <xdr:row>75</xdr:row>
      <xdr:rowOff>136583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2893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126197</xdr:rowOff>
    </xdr:from>
    <xdr:to>
      <xdr:col>81</xdr:col>
      <xdr:colOff>50800</xdr:colOff>
      <xdr:row>77</xdr:row>
      <xdr:rowOff>73569</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4592300" y="13156397"/>
          <a:ext cx="889000" cy="1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34820</xdr:rowOff>
    </xdr:from>
    <xdr:to>
      <xdr:col>81</xdr:col>
      <xdr:colOff>101600</xdr:colOff>
      <xdr:row>75</xdr:row>
      <xdr:rowOff>136420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289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152947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66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125004</xdr:rowOff>
    </xdr:from>
    <xdr:to>
      <xdr:col>76</xdr:col>
      <xdr:colOff>114300</xdr:colOff>
      <xdr:row>76</xdr:row>
      <xdr:rowOff>126197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2983754"/>
          <a:ext cx="889000" cy="17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69224</xdr:rowOff>
    </xdr:from>
    <xdr:to>
      <xdr:col>76</xdr:col>
      <xdr:colOff>165100</xdr:colOff>
      <xdr:row>77</xdr:row>
      <xdr:rowOff>170824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27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161951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6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125004</xdr:rowOff>
    </xdr:from>
    <xdr:to>
      <xdr:col>71</xdr:col>
      <xdr:colOff>177800</xdr:colOff>
      <xdr:row>75</xdr:row>
      <xdr:rowOff>126082</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flipV="1">
          <a:off x="12814300" y="12983754"/>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58578</xdr:rowOff>
    </xdr:from>
    <xdr:to>
      <xdr:col>72</xdr:col>
      <xdr:colOff>38100</xdr:colOff>
      <xdr:row>77</xdr:row>
      <xdr:rowOff>160178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2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151305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35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48944</xdr:rowOff>
    </xdr:from>
    <xdr:to>
      <xdr:col>67</xdr:col>
      <xdr:colOff>101600</xdr:colOff>
      <xdr:row>77</xdr:row>
      <xdr:rowOff>150544</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25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141671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3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151977</xdr:rowOff>
    </xdr:from>
    <xdr:to>
      <xdr:col>85</xdr:col>
      <xdr:colOff>177800</xdr:colOff>
      <xdr:row>77</xdr:row>
      <xdr:rowOff>82127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18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130404</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6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22769</xdr:rowOff>
    </xdr:from>
    <xdr:to>
      <xdr:col>81</xdr:col>
      <xdr:colOff>101600</xdr:colOff>
      <xdr:row>77</xdr:row>
      <xdr:rowOff>124369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22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115496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31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75397</xdr:rowOff>
    </xdr:from>
    <xdr:to>
      <xdr:col>76</xdr:col>
      <xdr:colOff>165100</xdr:colOff>
      <xdr:row>77</xdr:row>
      <xdr:rowOff>5547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10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22073</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28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74204</xdr:rowOff>
    </xdr:from>
    <xdr:to>
      <xdr:col>72</xdr:col>
      <xdr:colOff>38100</xdr:colOff>
      <xdr:row>76</xdr:row>
      <xdr:rowOff>4353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293295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20881</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27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75282</xdr:rowOff>
    </xdr:from>
    <xdr:to>
      <xdr:col>67</xdr:col>
      <xdr:colOff>101600</xdr:colOff>
      <xdr:row>76</xdr:row>
      <xdr:rowOff>5432</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29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21959</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27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積立金グラフ枠">
          <a:extLst>
            <a:ext uri="{FF2B5EF4-FFF2-40B4-BE49-F238E27FC236}">
              <a16:creationId xmlns:a16="http://schemas.microsoft.com/office/drawing/2014/main" id="{00000000-0008-0000-06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16370</xdr:rowOff>
    </xdr:from>
    <xdr:to>
      <xdr:col>85</xdr:col>
      <xdr:colOff>126364</xdr:colOff>
      <xdr:row>99</xdr:row>
      <xdr:rowOff>10179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6317595" y="15618320"/>
          <a:ext cx="1269" cy="136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14006</xdr:rowOff>
    </xdr:from>
    <xdr:ext cx="469744" cy="259045"/>
    <xdr:sp macro="" textlink="">
      <xdr:nvSpPr>
        <xdr:cNvPr id="689" name="積立金最小値テキスト">
          <a:extLst>
            <a:ext uri="{FF2B5EF4-FFF2-40B4-BE49-F238E27FC236}">
              <a16:creationId xmlns:a16="http://schemas.microsoft.com/office/drawing/2014/main" id="{00000000-0008-0000-0600-0000B1020000}"/>
            </a:ext>
          </a:extLst>
        </xdr:cNvPr>
        <xdr:cNvSpPr txBox="1"/>
      </xdr:nvSpPr>
      <xdr:spPr>
        <a:xfrm>
          <a:off x="16370300" y="169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10179</xdr:rowOff>
    </xdr:from>
    <xdr:to>
      <xdr:col>86</xdr:col>
      <xdr:colOff>25400</xdr:colOff>
      <xdr:row>99</xdr:row>
      <xdr:rowOff>10179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698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134497</xdr:rowOff>
    </xdr:from>
    <xdr:ext cx="534377" cy="259045"/>
    <xdr:sp macro="" textlink="">
      <xdr:nvSpPr>
        <xdr:cNvPr id="691" name="積立金最大値テキスト">
          <a:extLst>
            <a:ext uri="{FF2B5EF4-FFF2-40B4-BE49-F238E27FC236}">
              <a16:creationId xmlns:a16="http://schemas.microsoft.com/office/drawing/2014/main" id="{00000000-0008-0000-0600-0000B3020000}"/>
            </a:ext>
          </a:extLst>
        </xdr:cNvPr>
        <xdr:cNvSpPr txBox="1"/>
      </xdr:nvSpPr>
      <xdr:spPr>
        <a:xfrm>
          <a:off x="16370300" y="153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16370</xdr:rowOff>
    </xdr:from>
    <xdr:to>
      <xdr:col>86</xdr:col>
      <xdr:colOff>25400</xdr:colOff>
      <xdr:row>91</xdr:row>
      <xdr:rowOff>16370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6230600" y="156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13075</xdr:rowOff>
    </xdr:from>
    <xdr:to>
      <xdr:col>85</xdr:col>
      <xdr:colOff>127000</xdr:colOff>
      <xdr:row>97</xdr:row>
      <xdr:rowOff>114497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5481300" y="16643725"/>
          <a:ext cx="838200" cy="10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21956</xdr:rowOff>
    </xdr:from>
    <xdr:ext cx="534377" cy="259045"/>
    <xdr:sp macro="" textlink="">
      <xdr:nvSpPr>
        <xdr:cNvPr id="694" name="積立金平均値テキスト">
          <a:extLst>
            <a:ext uri="{FF2B5EF4-FFF2-40B4-BE49-F238E27FC236}">
              <a16:creationId xmlns:a16="http://schemas.microsoft.com/office/drawing/2014/main" id="{00000000-0008-0000-0600-0000B6020000}"/>
            </a:ext>
          </a:extLst>
        </xdr:cNvPr>
        <xdr:cNvSpPr txBox="1"/>
      </xdr:nvSpPr>
      <xdr:spPr>
        <a:xfrm>
          <a:off x="16370300" y="16309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170529</xdr:rowOff>
    </xdr:from>
    <xdr:to>
      <xdr:col>85</xdr:col>
      <xdr:colOff>177800</xdr:colOff>
      <xdr:row>96</xdr:row>
      <xdr:rowOff>100679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6268700" y="164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13075</xdr:rowOff>
    </xdr:from>
    <xdr:to>
      <xdr:col>81</xdr:col>
      <xdr:colOff>50800</xdr:colOff>
      <xdr:row>97</xdr:row>
      <xdr:rowOff>153549</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4592300" y="16643725"/>
          <a:ext cx="889000" cy="14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82938</xdr:rowOff>
    </xdr:from>
    <xdr:to>
      <xdr:col>81</xdr:col>
      <xdr:colOff>101600</xdr:colOff>
      <xdr:row>96</xdr:row>
      <xdr:rowOff>13088</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5430500" y="1637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29615</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1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153549</xdr:rowOff>
    </xdr:from>
    <xdr:to>
      <xdr:col>76</xdr:col>
      <xdr:colOff>114300</xdr:colOff>
      <xdr:row>98</xdr:row>
      <xdr:rowOff>37154</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flipV="1">
          <a:off x="13703300" y="16784199"/>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16833</xdr:rowOff>
    </xdr:from>
    <xdr:to>
      <xdr:col>76</xdr:col>
      <xdr:colOff>165100</xdr:colOff>
      <xdr:row>97</xdr:row>
      <xdr:rowOff>118433</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4541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134960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37154</xdr:rowOff>
    </xdr:from>
    <xdr:to>
      <xdr:col>71</xdr:col>
      <xdr:colOff>177800</xdr:colOff>
      <xdr:row>98</xdr:row>
      <xdr:rowOff>93732</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flipV="1">
          <a:off x="12814300" y="16839254"/>
          <a:ext cx="8890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75718</xdr:rowOff>
    </xdr:from>
    <xdr:to>
      <xdr:col>72</xdr:col>
      <xdr:colOff>38100</xdr:colOff>
      <xdr:row>98</xdr:row>
      <xdr:rowOff>5868</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3652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22395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4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46210</xdr:rowOff>
    </xdr:from>
    <xdr:to>
      <xdr:col>67</xdr:col>
      <xdr:colOff>101600</xdr:colOff>
      <xdr:row>97</xdr:row>
      <xdr:rowOff>147810</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2763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164337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4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63697</xdr:rowOff>
    </xdr:from>
    <xdr:to>
      <xdr:col>85</xdr:col>
      <xdr:colOff>177800</xdr:colOff>
      <xdr:row>97</xdr:row>
      <xdr:rowOff>165297</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6268700" y="166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42124</xdr:rowOff>
    </xdr:from>
    <xdr:ext cx="534377" cy="259045"/>
    <xdr:sp macro="" textlink="">
      <xdr:nvSpPr>
        <xdr:cNvPr id="713" name="積立金該当値テキスト">
          <a:extLst>
            <a:ext uri="{FF2B5EF4-FFF2-40B4-BE49-F238E27FC236}">
              <a16:creationId xmlns:a16="http://schemas.microsoft.com/office/drawing/2014/main" id="{00000000-0008-0000-0600-0000C9020000}"/>
            </a:ext>
          </a:extLst>
        </xdr:cNvPr>
        <xdr:cNvSpPr txBox="1"/>
      </xdr:nvSpPr>
      <xdr:spPr>
        <a:xfrm>
          <a:off x="16370300" y="1667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133725</xdr:rowOff>
    </xdr:from>
    <xdr:to>
      <xdr:col>81</xdr:col>
      <xdr:colOff>101600</xdr:colOff>
      <xdr:row>97</xdr:row>
      <xdr:rowOff>63875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5430500" y="165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55002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5214111" y="1668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102749</xdr:rowOff>
    </xdr:from>
    <xdr:to>
      <xdr:col>76</xdr:col>
      <xdr:colOff>165100</xdr:colOff>
      <xdr:row>98</xdr:row>
      <xdr:rowOff>32899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4541500" y="1673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24026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4325111" y="1682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157804</xdr:rowOff>
    </xdr:from>
    <xdr:to>
      <xdr:col>72</xdr:col>
      <xdr:colOff>38100</xdr:colOff>
      <xdr:row>98</xdr:row>
      <xdr:rowOff>87954</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3652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79081</xdr:rowOff>
    </xdr:from>
    <xdr:ext cx="469744"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3468428" y="1688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42932</xdr:rowOff>
    </xdr:from>
    <xdr:to>
      <xdr:col>67</xdr:col>
      <xdr:colOff>101600</xdr:colOff>
      <xdr:row>98</xdr:row>
      <xdr:rowOff>144532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2763500" y="16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135659</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2579428" y="1693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102781</xdr:rowOff>
    </xdr:from>
    <xdr:to>
      <xdr:col>116</xdr:col>
      <xdr:colOff>62864</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46281"/>
          <a:ext cx="1269" cy="129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49458</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2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102781</xdr:rowOff>
    </xdr:from>
    <xdr:to>
      <xdr:col>116</xdr:col>
      <xdr:colOff>152400</xdr:colOff>
      <xdr:row>30</xdr:row>
      <xdr:rowOff>102781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4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64800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065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41923</xdr:rowOff>
    </xdr:from>
    <xdr:to>
      <xdr:col>116</xdr:col>
      <xdr:colOff>114300</xdr:colOff>
      <xdr:row>36</xdr:row>
      <xdr:rowOff>143523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21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15691</xdr:rowOff>
    </xdr:from>
    <xdr:to>
      <xdr:col>112</xdr:col>
      <xdr:colOff>38100</xdr:colOff>
      <xdr:row>36</xdr:row>
      <xdr:rowOff>117291</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18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133818</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596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107759</xdr:rowOff>
    </xdr:from>
    <xdr:to>
      <xdr:col>107</xdr:col>
      <xdr:colOff>101600</xdr:colOff>
      <xdr:row>37</xdr:row>
      <xdr:rowOff>37909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54436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162452</xdr:rowOff>
    </xdr:from>
    <xdr:to>
      <xdr:col>102</xdr:col>
      <xdr:colOff>165100</xdr:colOff>
      <xdr:row>37</xdr:row>
      <xdr:rowOff>92602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109129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1289</xdr:rowOff>
    </xdr:from>
    <xdr:to>
      <xdr:col>98</xdr:col>
      <xdr:colOff>38100</xdr:colOff>
      <xdr:row>37</xdr:row>
      <xdr:rowOff>102889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119416</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4049</xdr:rowOff>
    </xdr:from>
    <xdr:to>
      <xdr:col>116</xdr:col>
      <xdr:colOff>62864</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919449"/>
          <a:ext cx="1269" cy="1164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122176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6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4049</xdr:rowOff>
    </xdr:from>
    <xdr:to>
      <xdr:col>116</xdr:col>
      <xdr:colOff>152400</xdr:colOff>
      <xdr:row>52</xdr:row>
      <xdr:rowOff>4049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91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70663</xdr:rowOff>
    </xdr:from>
    <xdr:to>
      <xdr:col>116</xdr:col>
      <xdr:colOff>63500</xdr:colOff>
      <xdr:row>57</xdr:row>
      <xdr:rowOff>71897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43313"/>
          <a:ext cx="8382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150182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579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127305</xdr:rowOff>
    </xdr:from>
    <xdr:to>
      <xdr:col>116</xdr:col>
      <xdr:colOff>114300</xdr:colOff>
      <xdr:row>57</xdr:row>
      <xdr:rowOff>57455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71897</xdr:rowOff>
    </xdr:from>
    <xdr:to>
      <xdr:col>111</xdr:col>
      <xdr:colOff>177800</xdr:colOff>
      <xdr:row>57</xdr:row>
      <xdr:rowOff>72492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844547"/>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107462</xdr:rowOff>
    </xdr:from>
    <xdr:to>
      <xdr:col>112</xdr:col>
      <xdr:colOff>38100</xdr:colOff>
      <xdr:row>57</xdr:row>
      <xdr:rowOff>37612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54139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48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72492</xdr:rowOff>
    </xdr:from>
    <xdr:to>
      <xdr:col>107</xdr:col>
      <xdr:colOff>50800</xdr:colOff>
      <xdr:row>57</xdr:row>
      <xdr:rowOff>72720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84514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27361</xdr:rowOff>
    </xdr:from>
    <xdr:to>
      <xdr:col>107</xdr:col>
      <xdr:colOff>101600</xdr:colOff>
      <xdr:row>57</xdr:row>
      <xdr:rowOff>128961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80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120088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72720</xdr:rowOff>
    </xdr:from>
    <xdr:to>
      <xdr:col>102</xdr:col>
      <xdr:colOff>114300</xdr:colOff>
      <xdr:row>57</xdr:row>
      <xdr:rowOff>75692</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4537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31841</xdr:rowOff>
    </xdr:from>
    <xdr:to>
      <xdr:col>102</xdr:col>
      <xdr:colOff>165100</xdr:colOff>
      <xdr:row>57</xdr:row>
      <xdr:rowOff>133441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124568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13233</xdr:rowOff>
    </xdr:from>
    <xdr:to>
      <xdr:col>98</xdr:col>
      <xdr:colOff>38100</xdr:colOff>
      <xdr:row>57</xdr:row>
      <xdr:rowOff>114833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131360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19863</xdr:rowOff>
    </xdr:from>
    <xdr:to>
      <xdr:col>116</xdr:col>
      <xdr:colOff>114300</xdr:colOff>
      <xdr:row>57</xdr:row>
      <xdr:rowOff>121463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79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169740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7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21097</xdr:rowOff>
    </xdr:from>
    <xdr:to>
      <xdr:col>112</xdr:col>
      <xdr:colOff>38100</xdr:colOff>
      <xdr:row>57</xdr:row>
      <xdr:rowOff>122697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7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113824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988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21692</xdr:rowOff>
    </xdr:from>
    <xdr:to>
      <xdr:col>107</xdr:col>
      <xdr:colOff>101600</xdr:colOff>
      <xdr:row>57</xdr:row>
      <xdr:rowOff>123292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139819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56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21920</xdr:rowOff>
    </xdr:from>
    <xdr:to>
      <xdr:col>102</xdr:col>
      <xdr:colOff>165100</xdr:colOff>
      <xdr:row>57</xdr:row>
      <xdr:rowOff>123520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79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140047</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56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24892</xdr:rowOff>
    </xdr:from>
    <xdr:to>
      <xdr:col>98</xdr:col>
      <xdr:colOff>38100</xdr:colOff>
      <xdr:row>57</xdr:row>
      <xdr:rowOff>126492</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117619</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8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40525</xdr:rowOff>
    </xdr:from>
    <xdr:to>
      <xdr:col>116</xdr:col>
      <xdr:colOff>62864</xdr:colOff>
      <xdr:row>78</xdr:row>
      <xdr:rowOff>98513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213475"/>
          <a:ext cx="1269" cy="1258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102340</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98513</xdr:rowOff>
    </xdr:from>
    <xdr:to>
      <xdr:col>116</xdr:col>
      <xdr:colOff>152400</xdr:colOff>
      <xdr:row>78</xdr:row>
      <xdr:rowOff>98513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158652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198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40525</xdr:rowOff>
    </xdr:from>
    <xdr:to>
      <xdr:col>116</xdr:col>
      <xdr:colOff>152400</xdr:colOff>
      <xdr:row>71</xdr:row>
      <xdr:rowOff>40525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21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100762</xdr:rowOff>
    </xdr:from>
    <xdr:to>
      <xdr:col>116</xdr:col>
      <xdr:colOff>63500</xdr:colOff>
      <xdr:row>75</xdr:row>
      <xdr:rowOff>131470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323300" y="12959512"/>
          <a:ext cx="8382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82516</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769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59639</xdr:rowOff>
    </xdr:from>
    <xdr:to>
      <xdr:col>116</xdr:col>
      <xdr:colOff>114300</xdr:colOff>
      <xdr:row>75</xdr:row>
      <xdr:rowOff>161240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18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99543</xdr:rowOff>
    </xdr:from>
    <xdr:to>
      <xdr:col>111</xdr:col>
      <xdr:colOff>177800</xdr:colOff>
      <xdr:row>75</xdr:row>
      <xdr:rowOff>100762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0434300" y="1295829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86843</xdr:rowOff>
    </xdr:from>
    <xdr:to>
      <xdr:col>112</xdr:col>
      <xdr:colOff>38100</xdr:colOff>
      <xdr:row>76</xdr:row>
      <xdr:rowOff>16993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8120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138938</xdr:rowOff>
    </xdr:from>
    <xdr:to>
      <xdr:col>107</xdr:col>
      <xdr:colOff>50800</xdr:colOff>
      <xdr:row>75</xdr:row>
      <xdr:rowOff>99543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311888"/>
          <a:ext cx="889000" cy="6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153708</xdr:rowOff>
    </xdr:from>
    <xdr:to>
      <xdr:col>107</xdr:col>
      <xdr:colOff>101600</xdr:colOff>
      <xdr:row>78</xdr:row>
      <xdr:rowOff>83858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35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74985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44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138938</xdr:rowOff>
    </xdr:from>
    <xdr:to>
      <xdr:col>102</xdr:col>
      <xdr:colOff>114300</xdr:colOff>
      <xdr:row>72</xdr:row>
      <xdr:rowOff>89027</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311888"/>
          <a:ext cx="889000" cy="12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106426</xdr:rowOff>
    </xdr:from>
    <xdr:to>
      <xdr:col>102</xdr:col>
      <xdr:colOff>165100</xdr:colOff>
      <xdr:row>77</xdr:row>
      <xdr:rowOff>36576</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27703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22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56248</xdr:rowOff>
    </xdr:from>
    <xdr:to>
      <xdr:col>98</xdr:col>
      <xdr:colOff>38100</xdr:colOff>
      <xdr:row>76</xdr:row>
      <xdr:rowOff>157848</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0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148975</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80670</xdr:rowOff>
    </xdr:from>
    <xdr:to>
      <xdr:col>116</xdr:col>
      <xdr:colOff>114300</xdr:colOff>
      <xdr:row>76</xdr:row>
      <xdr:rowOff>10821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939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59097</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9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49962</xdr:rowOff>
    </xdr:from>
    <xdr:to>
      <xdr:col>112</xdr:col>
      <xdr:colOff>38100</xdr:colOff>
      <xdr:row>75</xdr:row>
      <xdr:rowOff>151563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08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168089</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48743</xdr:rowOff>
    </xdr:from>
    <xdr:to>
      <xdr:col>107</xdr:col>
      <xdr:colOff>101600</xdr:colOff>
      <xdr:row>75</xdr:row>
      <xdr:rowOff>150343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0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166870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8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88138</xdr:rowOff>
    </xdr:from>
    <xdr:to>
      <xdr:col>102</xdr:col>
      <xdr:colOff>165100</xdr:colOff>
      <xdr:row>72</xdr:row>
      <xdr:rowOff>18288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2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34815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03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38227</xdr:rowOff>
    </xdr:from>
    <xdr:to>
      <xdr:col>98</xdr:col>
      <xdr:colOff>38100</xdr:colOff>
      <xdr:row>72</xdr:row>
      <xdr:rowOff>139827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38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156354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15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歳出決算総額ベースでの住民一人あたりコストは約４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万円である。類似団体平均を上回る項目は、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補助費等は、一人あたり約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物価高騰に対応するための経済対策を実施したこと等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が主な増加の要因である。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その他、主なものとして、</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人件費は、一人あたり約８万円となっている。引き続き、定員管理適正化計画に基づく人員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や業務の効率化による時間外勤務手当の削減等に取り組む。</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物件費は、一人あたり約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事業レビューの実施等により経費を節減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に取り組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扶助費は、一人あたり約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の終了により減少したが、今後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高齢者人口の増加等に伴い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が見込まれる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。今後も福祉サービス水準の維持と適正化に努める。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群馬県渋川市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73,968
72,912
240.27
37,256,945
35,505,632
1,599,929
21,548,090
32,311,681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109220</xdr:rowOff>
    </xdr:from>
    <xdr:to>
      <xdr:col>24</xdr:col>
      <xdr:colOff>62865</xdr:colOff>
      <xdr:row>38</xdr:row>
      <xdr:rowOff>82169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24170"/>
          <a:ext cx="1270" cy="1173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85996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82169</xdr:rowOff>
    </xdr:from>
    <xdr:to>
      <xdr:col>24</xdr:col>
      <xdr:colOff>152400</xdr:colOff>
      <xdr:row>38</xdr:row>
      <xdr:rowOff>82169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9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109220</xdr:rowOff>
    </xdr:from>
    <xdr:to>
      <xdr:col>24</xdr:col>
      <xdr:colOff>152400</xdr:colOff>
      <xdr:row>31</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140081</xdr:rowOff>
    </xdr:from>
    <xdr:to>
      <xdr:col>24</xdr:col>
      <xdr:colOff>63500</xdr:colOff>
      <xdr:row>37</xdr:row>
      <xdr:rowOff>156083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373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171213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148336</xdr:rowOff>
    </xdr:from>
    <xdr:to>
      <xdr:col>24</xdr:col>
      <xdr:colOff>114300</xdr:colOff>
      <xdr:row>36</xdr:row>
      <xdr:rowOff>78486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4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113030</xdr:rowOff>
    </xdr:from>
    <xdr:to>
      <xdr:col>19</xdr:col>
      <xdr:colOff>177800</xdr:colOff>
      <xdr:row>37</xdr:row>
      <xdr:rowOff>156083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56680"/>
          <a:ext cx="889000" cy="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168148</xdr:rowOff>
    </xdr:from>
    <xdr:to>
      <xdr:col>20</xdr:col>
      <xdr:colOff>38100</xdr:colOff>
      <xdr:row>36</xdr:row>
      <xdr:rowOff>98298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114825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105410</xdr:rowOff>
    </xdr:from>
    <xdr:to>
      <xdr:col>15</xdr:col>
      <xdr:colOff>50800</xdr:colOff>
      <xdr:row>37</xdr:row>
      <xdr:rowOff>113030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4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68326</xdr:rowOff>
    </xdr:from>
    <xdr:to>
      <xdr:col>15</xdr:col>
      <xdr:colOff>101600</xdr:colOff>
      <xdr:row>36</xdr:row>
      <xdr:rowOff>169926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15003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159512</xdr:rowOff>
    </xdr:from>
    <xdr:to>
      <xdr:col>10</xdr:col>
      <xdr:colOff>114300</xdr:colOff>
      <xdr:row>37</xdr:row>
      <xdr:rowOff>105410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331712"/>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3556</xdr:rowOff>
    </xdr:from>
    <xdr:to>
      <xdr:col>10</xdr:col>
      <xdr:colOff>165100</xdr:colOff>
      <xdr:row>36</xdr:row>
      <xdr:rowOff>105156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121683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5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2413</xdr:rowOff>
    </xdr:from>
    <xdr:to>
      <xdr:col>6</xdr:col>
      <xdr:colOff>38100</xdr:colOff>
      <xdr:row>36</xdr:row>
      <xdr:rowOff>104013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120540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89281</xdr:rowOff>
    </xdr:from>
    <xdr:to>
      <xdr:col>24</xdr:col>
      <xdr:colOff>114300</xdr:colOff>
      <xdr:row>38</xdr:row>
      <xdr:rowOff>19431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4208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4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105283</xdr:rowOff>
    </xdr:from>
    <xdr:to>
      <xdr:col>20</xdr:col>
      <xdr:colOff>38100</xdr:colOff>
      <xdr:row>38</xdr:row>
      <xdr:rowOff>35433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26560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62230</xdr:rowOff>
    </xdr:from>
    <xdr:to>
      <xdr:col>15</xdr:col>
      <xdr:colOff>101600</xdr:colOff>
      <xdr:row>37</xdr:row>
      <xdr:rowOff>163830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154957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54610</xdr:rowOff>
    </xdr:from>
    <xdr:to>
      <xdr:col>10</xdr:col>
      <xdr:colOff>165100</xdr:colOff>
      <xdr:row>37</xdr:row>
      <xdr:rowOff>156210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147337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108712</xdr:rowOff>
    </xdr:from>
    <xdr:to>
      <xdr:col>6</xdr:col>
      <xdr:colOff>38100</xdr:colOff>
      <xdr:row>37</xdr:row>
      <xdr:rowOff>38862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29989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7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8827</xdr:rowOff>
    </xdr:from>
    <xdr:to>
      <xdr:col>24</xdr:col>
      <xdr:colOff>62865</xdr:colOff>
      <xdr:row>57</xdr:row>
      <xdr:rowOff>146931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581327"/>
          <a:ext cx="1270" cy="1338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150758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146931</xdr:rowOff>
    </xdr:from>
    <xdr:to>
      <xdr:col>24</xdr:col>
      <xdr:colOff>152400</xdr:colOff>
      <xdr:row>57</xdr:row>
      <xdr:rowOff>146931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1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5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8827</xdr:rowOff>
    </xdr:from>
    <xdr:to>
      <xdr:col>24</xdr:col>
      <xdr:colOff>152400</xdr:colOff>
      <xdr:row>50</xdr:row>
      <xdr:rowOff>8827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58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14892</xdr:rowOff>
    </xdr:from>
    <xdr:to>
      <xdr:col>24</xdr:col>
      <xdr:colOff>63500</xdr:colOff>
      <xdr:row>56</xdr:row>
      <xdr:rowOff>15364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16092"/>
          <a:ext cx="838200" cy="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165147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25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142270</xdr:rowOff>
    </xdr:from>
    <xdr:to>
      <xdr:col>24</xdr:col>
      <xdr:colOff>114300</xdr:colOff>
      <xdr:row>55</xdr:row>
      <xdr:rowOff>72420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158545</xdr:rowOff>
    </xdr:from>
    <xdr:to>
      <xdr:col>19</xdr:col>
      <xdr:colOff>177800</xdr:colOff>
      <xdr:row>56</xdr:row>
      <xdr:rowOff>15364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8902495"/>
          <a:ext cx="889000" cy="71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134917</xdr:rowOff>
    </xdr:from>
    <xdr:to>
      <xdr:col>20</xdr:col>
      <xdr:colOff>38100</xdr:colOff>
      <xdr:row>55</xdr:row>
      <xdr:rowOff>65067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81594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1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158545</xdr:rowOff>
    </xdr:from>
    <xdr:to>
      <xdr:col>15</xdr:col>
      <xdr:colOff>50800</xdr:colOff>
      <xdr:row>55</xdr:row>
      <xdr:rowOff>134458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8902495"/>
          <a:ext cx="889000" cy="66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37314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134458</xdr:rowOff>
    </xdr:from>
    <xdr:to>
      <xdr:col>10</xdr:col>
      <xdr:colOff>114300</xdr:colOff>
      <xdr:row>56</xdr:row>
      <xdr:rowOff>96754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64208"/>
          <a:ext cx="889000" cy="1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132981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143634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135542</xdr:rowOff>
    </xdr:from>
    <xdr:to>
      <xdr:col>24</xdr:col>
      <xdr:colOff>114300</xdr:colOff>
      <xdr:row>56</xdr:row>
      <xdr:rowOff>65692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6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113969</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4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136014</xdr:rowOff>
    </xdr:from>
    <xdr:to>
      <xdr:col>20</xdr:col>
      <xdr:colOff>38100</xdr:colOff>
      <xdr:row>56</xdr:row>
      <xdr:rowOff>66164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57291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107745</xdr:rowOff>
    </xdr:from>
    <xdr:to>
      <xdr:col>15</xdr:col>
      <xdr:colOff>101600</xdr:colOff>
      <xdr:row>52</xdr:row>
      <xdr:rowOff>37895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88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29022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894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83658</xdr:rowOff>
    </xdr:from>
    <xdr:to>
      <xdr:col>10</xdr:col>
      <xdr:colOff>165100</xdr:colOff>
      <xdr:row>56</xdr:row>
      <xdr:rowOff>13808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51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30335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28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45954</xdr:rowOff>
    </xdr:from>
    <xdr:to>
      <xdr:col>6</xdr:col>
      <xdr:colOff>38100</xdr:colOff>
      <xdr:row>56</xdr:row>
      <xdr:rowOff>147554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164081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4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87296</xdr:rowOff>
    </xdr:from>
    <xdr:to>
      <xdr:col>24</xdr:col>
      <xdr:colOff>62865</xdr:colOff>
      <xdr:row>77</xdr:row>
      <xdr:rowOff>110440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88796"/>
          <a:ext cx="1270" cy="12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114267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1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110440</xdr:rowOff>
    </xdr:from>
    <xdr:to>
      <xdr:col>24</xdr:col>
      <xdr:colOff>152400</xdr:colOff>
      <xdr:row>77</xdr:row>
      <xdr:rowOff>110440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33973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6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87296</xdr:rowOff>
    </xdr:from>
    <xdr:to>
      <xdr:col>24</xdr:col>
      <xdr:colOff>152400</xdr:colOff>
      <xdr:row>70</xdr:row>
      <xdr:rowOff>87296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88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74342</xdr:rowOff>
    </xdr:from>
    <xdr:to>
      <xdr:col>24</xdr:col>
      <xdr:colOff>63500</xdr:colOff>
      <xdr:row>76</xdr:row>
      <xdr:rowOff>74124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933092"/>
          <a:ext cx="838200" cy="1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155549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13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132672</xdr:rowOff>
    </xdr:from>
    <xdr:to>
      <xdr:col>24</xdr:col>
      <xdr:colOff>114300</xdr:colOff>
      <xdr:row>75</xdr:row>
      <xdr:rowOff>62822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74342</xdr:rowOff>
    </xdr:from>
    <xdr:to>
      <xdr:col>19</xdr:col>
      <xdr:colOff>177800</xdr:colOff>
      <xdr:row>77</xdr:row>
      <xdr:rowOff>40303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933092"/>
          <a:ext cx="889000" cy="30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12809</xdr:rowOff>
    </xdr:from>
    <xdr:to>
      <xdr:col>20</xdr:col>
      <xdr:colOff>38100</xdr:colOff>
      <xdr:row>74</xdr:row>
      <xdr:rowOff>114409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130936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47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40303</xdr:rowOff>
    </xdr:from>
    <xdr:to>
      <xdr:col>15</xdr:col>
      <xdr:colOff>50800</xdr:colOff>
      <xdr:row>77</xdr:row>
      <xdr:rowOff>110091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41953"/>
          <a:ext cx="889000" cy="6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60520</xdr:rowOff>
    </xdr:from>
    <xdr:to>
      <xdr:col>15</xdr:col>
      <xdr:colOff>101600</xdr:colOff>
      <xdr:row>77</xdr:row>
      <xdr:rowOff>162120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153247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54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110091</xdr:rowOff>
    </xdr:from>
    <xdr:to>
      <xdr:col>10</xdr:col>
      <xdr:colOff>114300</xdr:colOff>
      <xdr:row>77</xdr:row>
      <xdr:rowOff>142225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11741"/>
          <a:ext cx="889000" cy="3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119010</xdr:rowOff>
    </xdr:from>
    <xdr:to>
      <xdr:col>10</xdr:col>
      <xdr:colOff>165100</xdr:colOff>
      <xdr:row>78</xdr:row>
      <xdr:rowOff>49160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40287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1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8367</xdr:rowOff>
    </xdr:from>
    <xdr:to>
      <xdr:col>6</xdr:col>
      <xdr:colOff>38100</xdr:colOff>
      <xdr:row>78</xdr:row>
      <xdr:rowOff>109967</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8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101094</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23324</xdr:rowOff>
    </xdr:from>
    <xdr:to>
      <xdr:col>24</xdr:col>
      <xdr:colOff>114300</xdr:colOff>
      <xdr:row>76</xdr:row>
      <xdr:rowOff>124924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1751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31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23542</xdr:rowOff>
    </xdr:from>
    <xdr:to>
      <xdr:col>20</xdr:col>
      <xdr:colOff>38100</xdr:colOff>
      <xdr:row>75</xdr:row>
      <xdr:rowOff>125142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116270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75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160953</xdr:rowOff>
    </xdr:from>
    <xdr:to>
      <xdr:col>15</xdr:col>
      <xdr:colOff>101600</xdr:colOff>
      <xdr:row>77</xdr:row>
      <xdr:rowOff>91103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9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107629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96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59291</xdr:rowOff>
    </xdr:from>
    <xdr:to>
      <xdr:col>10</xdr:col>
      <xdr:colOff>165100</xdr:colOff>
      <xdr:row>77</xdr:row>
      <xdr:rowOff>160891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5968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03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38102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6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69481</xdr:rowOff>
    </xdr:from>
    <xdr:to>
      <xdr:col>24</xdr:col>
      <xdr:colOff>62865</xdr:colOff>
      <xdr:row>97</xdr:row>
      <xdr:rowOff>169190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99981"/>
          <a:ext cx="1270" cy="129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0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169190</xdr:rowOff>
    </xdr:from>
    <xdr:to>
      <xdr:col>24</xdr:col>
      <xdr:colOff>152400</xdr:colOff>
      <xdr:row>97</xdr:row>
      <xdr:rowOff>169190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16158</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7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69481</xdr:rowOff>
    </xdr:from>
    <xdr:to>
      <xdr:col>24</xdr:col>
      <xdr:colOff>152400</xdr:colOff>
      <xdr:row>90</xdr:row>
      <xdr:rowOff>69481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9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81465</xdr:rowOff>
    </xdr:from>
    <xdr:to>
      <xdr:col>24</xdr:col>
      <xdr:colOff>63500</xdr:colOff>
      <xdr:row>97</xdr:row>
      <xdr:rowOff>118287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12115"/>
          <a:ext cx="838200" cy="3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83411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99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60534</xdr:rowOff>
    </xdr:from>
    <xdr:to>
      <xdr:col>24</xdr:col>
      <xdr:colOff>114300</xdr:colOff>
      <xdr:row>95</xdr:row>
      <xdr:rowOff>162134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118287</xdr:rowOff>
    </xdr:from>
    <xdr:to>
      <xdr:col>19</xdr:col>
      <xdr:colOff>177800</xdr:colOff>
      <xdr:row>98</xdr:row>
      <xdr:rowOff>102705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8937"/>
          <a:ext cx="889000" cy="15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56038</xdr:rowOff>
    </xdr:from>
    <xdr:to>
      <xdr:col>20</xdr:col>
      <xdr:colOff>38100</xdr:colOff>
      <xdr:row>95</xdr:row>
      <xdr:rowOff>157638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34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2715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11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102705</xdr:rowOff>
    </xdr:from>
    <xdr:to>
      <xdr:col>15</xdr:col>
      <xdr:colOff>50800</xdr:colOff>
      <xdr:row>98</xdr:row>
      <xdr:rowOff>136767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904805"/>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65463</xdr:rowOff>
    </xdr:from>
    <xdr:to>
      <xdr:col>10</xdr:col>
      <xdr:colOff>114300</xdr:colOff>
      <xdr:row>98</xdr:row>
      <xdr:rowOff>136767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96113"/>
          <a:ext cx="889000" cy="24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113777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30665</xdr:rowOff>
    </xdr:from>
    <xdr:to>
      <xdr:col>24</xdr:col>
      <xdr:colOff>114300</xdr:colOff>
      <xdr:row>97</xdr:row>
      <xdr:rowOff>132265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117042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67487</xdr:rowOff>
    </xdr:from>
    <xdr:to>
      <xdr:col>20</xdr:col>
      <xdr:colOff>38100</xdr:colOff>
      <xdr:row>97</xdr:row>
      <xdr:rowOff>169087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160214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79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51905</xdr:rowOff>
    </xdr:from>
    <xdr:to>
      <xdr:col>15</xdr:col>
      <xdr:colOff>101600</xdr:colOff>
      <xdr:row>98</xdr:row>
      <xdr:rowOff>153505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5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144632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85967</xdr:rowOff>
    </xdr:from>
    <xdr:to>
      <xdr:col>10</xdr:col>
      <xdr:colOff>165100</xdr:colOff>
      <xdr:row>99</xdr:row>
      <xdr:rowOff>16117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8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7244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14663</xdr:rowOff>
    </xdr:from>
    <xdr:to>
      <xdr:col>6</xdr:col>
      <xdr:colOff>38100</xdr:colOff>
      <xdr:row>97</xdr:row>
      <xdr:rowOff>116263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107390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3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50393</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343"/>
          <a:ext cx="1270" cy="1365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168520</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50393</xdr:rowOff>
    </xdr:from>
    <xdr:to>
      <xdr:col>55</xdr:col>
      <xdr:colOff>88900</xdr:colOff>
      <xdr:row>31</xdr:row>
      <xdr:rowOff>50393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15037</xdr:rowOff>
    </xdr:from>
    <xdr:to>
      <xdr:col>55</xdr:col>
      <xdr:colOff>0</xdr:colOff>
      <xdr:row>39</xdr:row>
      <xdr:rowOff>15951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0158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109491</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53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86614</xdr:rowOff>
    </xdr:from>
    <xdr:to>
      <xdr:col>55</xdr:col>
      <xdr:colOff>50800</xdr:colOff>
      <xdr:row>39</xdr:row>
      <xdr:rowOff>16764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14884</xdr:rowOff>
    </xdr:from>
    <xdr:to>
      <xdr:col>50</xdr:col>
      <xdr:colOff>114300</xdr:colOff>
      <xdr:row>39</xdr:row>
      <xdr:rowOff>15037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01434"/>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118466</xdr:rowOff>
    </xdr:from>
    <xdr:to>
      <xdr:col>50</xdr:col>
      <xdr:colOff>165100</xdr:colOff>
      <xdr:row>39</xdr:row>
      <xdr:rowOff>48616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65143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408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14884</xdr:rowOff>
    </xdr:from>
    <xdr:to>
      <xdr:col>45</xdr:col>
      <xdr:colOff>177800</xdr:colOff>
      <xdr:row>39</xdr:row>
      <xdr:rowOff>15494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70143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15494</xdr:rowOff>
    </xdr:from>
    <xdr:to>
      <xdr:col>41</xdr:col>
      <xdr:colOff>50800</xdr:colOff>
      <xdr:row>39</xdr:row>
      <xdr:rowOff>18085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702044"/>
          <a:ext cx="8890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136601</xdr:rowOff>
    </xdr:from>
    <xdr:to>
      <xdr:col>55</xdr:col>
      <xdr:colOff>50800</xdr:colOff>
      <xdr:row>39</xdr:row>
      <xdr:rowOff>66751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65041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80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135687</xdr:rowOff>
    </xdr:from>
    <xdr:to>
      <xdr:col>50</xdr:col>
      <xdr:colOff>165100</xdr:colOff>
      <xdr:row>39</xdr:row>
      <xdr:rowOff>65837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5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56964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743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135534</xdr:rowOff>
    </xdr:from>
    <xdr:to>
      <xdr:col>46</xdr:col>
      <xdr:colOff>38100</xdr:colOff>
      <xdr:row>39</xdr:row>
      <xdr:rowOff>65684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56811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743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136144</xdr:rowOff>
    </xdr:from>
    <xdr:to>
      <xdr:col>41</xdr:col>
      <xdr:colOff>101600</xdr:colOff>
      <xdr:row>39</xdr:row>
      <xdr:rowOff>66294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57421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743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138735</xdr:rowOff>
    </xdr:from>
    <xdr:to>
      <xdr:col>36</xdr:col>
      <xdr:colOff>165100</xdr:colOff>
      <xdr:row>39</xdr:row>
      <xdr:rowOff>68885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60012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4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137395</xdr:rowOff>
    </xdr:from>
    <xdr:to>
      <xdr:col>54</xdr:col>
      <xdr:colOff>189865</xdr:colOff>
      <xdr:row>58</xdr:row>
      <xdr:rowOff>138671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9895"/>
          <a:ext cx="1270" cy="1372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142498</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138671</xdr:rowOff>
    </xdr:from>
    <xdr:to>
      <xdr:col>55</xdr:col>
      <xdr:colOff>88900</xdr:colOff>
      <xdr:row>58</xdr:row>
      <xdr:rowOff>138671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84072</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137395</xdr:rowOff>
    </xdr:from>
    <xdr:to>
      <xdr:col>55</xdr:col>
      <xdr:colOff>88900</xdr:colOff>
      <xdr:row>50</xdr:row>
      <xdr:rowOff>137395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5531</xdr:rowOff>
    </xdr:from>
    <xdr:to>
      <xdr:col>55</xdr:col>
      <xdr:colOff>0</xdr:colOff>
      <xdr:row>57</xdr:row>
      <xdr:rowOff>10464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778181"/>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151820</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1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128943</xdr:rowOff>
    </xdr:from>
    <xdr:to>
      <xdr:col>55</xdr:col>
      <xdr:colOff>50800</xdr:colOff>
      <xdr:row>56</xdr:row>
      <xdr:rowOff>59093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101867</xdr:rowOff>
    </xdr:from>
    <xdr:to>
      <xdr:col>50</xdr:col>
      <xdr:colOff>114300</xdr:colOff>
      <xdr:row>57</xdr:row>
      <xdr:rowOff>10464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703067"/>
          <a:ext cx="889000" cy="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158794</xdr:rowOff>
    </xdr:from>
    <xdr:to>
      <xdr:col>50</xdr:col>
      <xdr:colOff>165100</xdr:colOff>
      <xdr:row>56</xdr:row>
      <xdr:rowOff>88944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105471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101867</xdr:rowOff>
    </xdr:from>
    <xdr:to>
      <xdr:col>45</xdr:col>
      <xdr:colOff>177800</xdr:colOff>
      <xdr:row>57</xdr:row>
      <xdr:rowOff>10426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03067"/>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94311</xdr:rowOff>
    </xdr:from>
    <xdr:to>
      <xdr:col>46</xdr:col>
      <xdr:colOff>38100</xdr:colOff>
      <xdr:row>58</xdr:row>
      <xdr:rowOff>24461</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6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15588</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95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126746</xdr:rowOff>
    </xdr:from>
    <xdr:to>
      <xdr:col>41</xdr:col>
      <xdr:colOff>50800</xdr:colOff>
      <xdr:row>57</xdr:row>
      <xdr:rowOff>10426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6972300" y="9727946"/>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78194</xdr:rowOff>
    </xdr:from>
    <xdr:to>
      <xdr:col>41</xdr:col>
      <xdr:colOff>101600</xdr:colOff>
      <xdr:row>58</xdr:row>
      <xdr:rowOff>8344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170921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94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93034</xdr:rowOff>
    </xdr:from>
    <xdr:to>
      <xdr:col>36</xdr:col>
      <xdr:colOff>165100</xdr:colOff>
      <xdr:row>58</xdr:row>
      <xdr:rowOff>23184</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126181</xdr:rowOff>
    </xdr:from>
    <xdr:to>
      <xdr:col>55</xdr:col>
      <xdr:colOff>50800</xdr:colOff>
      <xdr:row>57</xdr:row>
      <xdr:rowOff>56331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72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104608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131114</xdr:rowOff>
    </xdr:from>
    <xdr:to>
      <xdr:col>50</xdr:col>
      <xdr:colOff>165100</xdr:colOff>
      <xdr:row>57</xdr:row>
      <xdr:rowOff>61264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73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52391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8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51067</xdr:rowOff>
    </xdr:from>
    <xdr:to>
      <xdr:col>46</xdr:col>
      <xdr:colOff>38100</xdr:colOff>
      <xdr:row>56</xdr:row>
      <xdr:rowOff>152667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65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169194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42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131076</xdr:rowOff>
    </xdr:from>
    <xdr:to>
      <xdr:col>41</xdr:col>
      <xdr:colOff>101600</xdr:colOff>
      <xdr:row>57</xdr:row>
      <xdr:rowOff>61226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77753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50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75946</xdr:rowOff>
    </xdr:from>
    <xdr:to>
      <xdr:col>36</xdr:col>
      <xdr:colOff>165100</xdr:colOff>
      <xdr:row>57</xdr:row>
      <xdr:rowOff>6096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22623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4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12119</xdr:rowOff>
    </xdr:from>
    <xdr:to>
      <xdr:col>54</xdr:col>
      <xdr:colOff>189865</xdr:colOff>
      <xdr:row>78</xdr:row>
      <xdr:rowOff>45563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13619"/>
          <a:ext cx="1270" cy="1405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49390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2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45563</xdr:rowOff>
    </xdr:from>
    <xdr:to>
      <xdr:col>55</xdr:col>
      <xdr:colOff>88900</xdr:colOff>
      <xdr:row>78</xdr:row>
      <xdr:rowOff>45563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18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130246</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12119</xdr:rowOff>
    </xdr:from>
    <xdr:to>
      <xdr:col>55</xdr:col>
      <xdr:colOff>88900</xdr:colOff>
      <xdr:row>70</xdr:row>
      <xdr:rowOff>12119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1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103124</xdr:rowOff>
    </xdr:from>
    <xdr:to>
      <xdr:col>55</xdr:col>
      <xdr:colOff>0</xdr:colOff>
      <xdr:row>75</xdr:row>
      <xdr:rowOff>154787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961874"/>
          <a:ext cx="8382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34157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9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55730</xdr:rowOff>
    </xdr:from>
    <xdr:to>
      <xdr:col>55</xdr:col>
      <xdr:colOff>50800</xdr:colOff>
      <xdr:row>75</xdr:row>
      <xdr:rowOff>157330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91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128384</xdr:rowOff>
    </xdr:from>
    <xdr:to>
      <xdr:col>50</xdr:col>
      <xdr:colOff>114300</xdr:colOff>
      <xdr:row>75</xdr:row>
      <xdr:rowOff>154787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8713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43249</xdr:rowOff>
    </xdr:from>
    <xdr:to>
      <xdr:col>50</xdr:col>
      <xdr:colOff>165100</xdr:colOff>
      <xdr:row>75</xdr:row>
      <xdr:rowOff>144849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901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161376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6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128384</xdr:rowOff>
    </xdr:from>
    <xdr:to>
      <xdr:col>45</xdr:col>
      <xdr:colOff>177800</xdr:colOff>
      <xdr:row>76</xdr:row>
      <xdr:rowOff>156570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87134"/>
          <a:ext cx="889000" cy="199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1095</xdr:rowOff>
    </xdr:from>
    <xdr:to>
      <xdr:col>46</xdr:col>
      <xdr:colOff>38100</xdr:colOff>
      <xdr:row>76</xdr:row>
      <xdr:rowOff>102695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93822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156570</xdr:rowOff>
    </xdr:from>
    <xdr:to>
      <xdr:col>41</xdr:col>
      <xdr:colOff>50800</xdr:colOff>
      <xdr:row>77</xdr:row>
      <xdr:rowOff>5924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186770"/>
          <a:ext cx="8890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152177</xdr:rowOff>
    </xdr:from>
    <xdr:to>
      <xdr:col>41</xdr:col>
      <xdr:colOff>101600</xdr:colOff>
      <xdr:row>77</xdr:row>
      <xdr:rowOff>82327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73454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167287</xdr:rowOff>
    </xdr:from>
    <xdr:to>
      <xdr:col>36</xdr:col>
      <xdr:colOff>165100</xdr:colOff>
      <xdr:row>77</xdr:row>
      <xdr:rowOff>97437</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88564</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52324</xdr:rowOff>
    </xdr:from>
    <xdr:to>
      <xdr:col>55</xdr:col>
      <xdr:colOff>50800</xdr:colOff>
      <xdr:row>75</xdr:row>
      <xdr:rowOff>153924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75201</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76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103987</xdr:rowOff>
    </xdr:from>
    <xdr:to>
      <xdr:col>50</xdr:col>
      <xdr:colOff>165100</xdr:colOff>
      <xdr:row>76</xdr:row>
      <xdr:rowOff>34137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9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25264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5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77584</xdr:rowOff>
    </xdr:from>
    <xdr:to>
      <xdr:col>46</xdr:col>
      <xdr:colOff>38100</xdr:colOff>
      <xdr:row>76</xdr:row>
      <xdr:rowOff>7734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24261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105770</xdr:rowOff>
    </xdr:from>
    <xdr:to>
      <xdr:col>41</xdr:col>
      <xdr:colOff>101600</xdr:colOff>
      <xdr:row>77</xdr:row>
      <xdr:rowOff>35920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3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52448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1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126574</xdr:rowOff>
    </xdr:from>
    <xdr:to>
      <xdr:col>36</xdr:col>
      <xdr:colOff>165100</xdr:colOff>
      <xdr:row>77</xdr:row>
      <xdr:rowOff>56724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73250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32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97</xdr:row>
      <xdr:rowOff>104902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44051"/>
          <a:ext cx="1270" cy="1291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108729</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73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104902</xdr:rowOff>
    </xdr:from>
    <xdr:to>
      <xdr:col>55</xdr:col>
      <xdr:colOff>88900</xdr:colOff>
      <xdr:row>97</xdr:row>
      <xdr:rowOff>104902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735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31699</xdr:rowOff>
    </xdr:from>
    <xdr:to>
      <xdr:col>55</xdr:col>
      <xdr:colOff>0</xdr:colOff>
      <xdr:row>96</xdr:row>
      <xdr:rowOff>80239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490899"/>
          <a:ext cx="838200" cy="4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168127</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112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145250</xdr:rowOff>
    </xdr:from>
    <xdr:to>
      <xdr:col>55</xdr:col>
      <xdr:colOff>50800</xdr:colOff>
      <xdr:row>95</xdr:row>
      <xdr:rowOff>75400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2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1093</xdr:rowOff>
    </xdr:from>
    <xdr:to>
      <xdr:col>50</xdr:col>
      <xdr:colOff>114300</xdr:colOff>
      <xdr:row>96</xdr:row>
      <xdr:rowOff>80239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60293"/>
          <a:ext cx="889000" cy="7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123126</xdr:rowOff>
    </xdr:from>
    <xdr:to>
      <xdr:col>50</xdr:col>
      <xdr:colOff>165100</xdr:colOff>
      <xdr:row>95</xdr:row>
      <xdr:rowOff>53276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2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69803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01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162725</xdr:rowOff>
    </xdr:from>
    <xdr:to>
      <xdr:col>45</xdr:col>
      <xdr:colOff>177800</xdr:colOff>
      <xdr:row>96</xdr:row>
      <xdr:rowOff>1093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50475"/>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110426</xdr:rowOff>
    </xdr:from>
    <xdr:to>
      <xdr:col>46</xdr:col>
      <xdr:colOff>38100</xdr:colOff>
      <xdr:row>96</xdr:row>
      <xdr:rowOff>40576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57103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162725</xdr:rowOff>
    </xdr:from>
    <xdr:to>
      <xdr:col>41</xdr:col>
      <xdr:colOff>50800</xdr:colOff>
      <xdr:row>96</xdr:row>
      <xdr:rowOff>37922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450475"/>
          <a:ext cx="889000" cy="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120790</xdr:rowOff>
    </xdr:from>
    <xdr:to>
      <xdr:col>41</xdr:col>
      <xdr:colOff>101600</xdr:colOff>
      <xdr:row>96</xdr:row>
      <xdr:rowOff>50940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42067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0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126251</xdr:rowOff>
    </xdr:from>
    <xdr:to>
      <xdr:col>36</xdr:col>
      <xdr:colOff>165100</xdr:colOff>
      <xdr:row>96</xdr:row>
      <xdr:rowOff>56401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72928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152349</xdr:rowOff>
    </xdr:from>
    <xdr:to>
      <xdr:col>55</xdr:col>
      <xdr:colOff>50800</xdr:colOff>
      <xdr:row>96</xdr:row>
      <xdr:rowOff>82499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4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130776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29439</xdr:rowOff>
    </xdr:from>
    <xdr:to>
      <xdr:col>50</xdr:col>
      <xdr:colOff>165100</xdr:colOff>
      <xdr:row>96</xdr:row>
      <xdr:rowOff>131039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48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122166</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8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121743</xdr:rowOff>
    </xdr:from>
    <xdr:to>
      <xdr:col>46</xdr:col>
      <xdr:colOff>38100</xdr:colOff>
      <xdr:row>96</xdr:row>
      <xdr:rowOff>51893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40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43020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111925</xdr:rowOff>
    </xdr:from>
    <xdr:to>
      <xdr:col>41</xdr:col>
      <xdr:colOff>101600</xdr:colOff>
      <xdr:row>96</xdr:row>
      <xdr:rowOff>42075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9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58602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7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158572</xdr:rowOff>
    </xdr:from>
    <xdr:to>
      <xdr:col>36</xdr:col>
      <xdr:colOff>165100</xdr:colOff>
      <xdr:row>96</xdr:row>
      <xdr:rowOff>88722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44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79849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5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64216</xdr:rowOff>
    </xdr:from>
    <xdr:to>
      <xdr:col>85</xdr:col>
      <xdr:colOff>126364</xdr:colOff>
      <xdr:row>38</xdr:row>
      <xdr:rowOff>168001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79166"/>
          <a:ext cx="1269" cy="1303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168001</xdr:rowOff>
    </xdr:from>
    <xdr:to>
      <xdr:col>86</xdr:col>
      <xdr:colOff>25400</xdr:colOff>
      <xdr:row>38</xdr:row>
      <xdr:rowOff>168001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10893</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15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64216</xdr:rowOff>
    </xdr:from>
    <xdr:to>
      <xdr:col>86</xdr:col>
      <xdr:colOff>25400</xdr:colOff>
      <xdr:row>31</xdr:row>
      <xdr:rowOff>64216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7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166629</xdr:rowOff>
    </xdr:from>
    <xdr:to>
      <xdr:col>85</xdr:col>
      <xdr:colOff>127000</xdr:colOff>
      <xdr:row>37</xdr:row>
      <xdr:rowOff>26543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38829"/>
          <a:ext cx="8382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18188</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1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166761</xdr:rowOff>
    </xdr:from>
    <xdr:to>
      <xdr:col>85</xdr:col>
      <xdr:colOff>177800</xdr:colOff>
      <xdr:row>36</xdr:row>
      <xdr:rowOff>96911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16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48306</xdr:rowOff>
    </xdr:from>
    <xdr:to>
      <xdr:col>81</xdr:col>
      <xdr:colOff>50800</xdr:colOff>
      <xdr:row>37</xdr:row>
      <xdr:rowOff>26543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220506"/>
          <a:ext cx="889000" cy="14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118298</xdr:rowOff>
    </xdr:from>
    <xdr:to>
      <xdr:col>81</xdr:col>
      <xdr:colOff>101600</xdr:colOff>
      <xdr:row>36</xdr:row>
      <xdr:rowOff>48448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11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64975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9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48306</xdr:rowOff>
    </xdr:from>
    <xdr:to>
      <xdr:col>76</xdr:col>
      <xdr:colOff>114300</xdr:colOff>
      <xdr:row>37</xdr:row>
      <xdr:rowOff>22291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220506"/>
          <a:ext cx="889000" cy="1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114000</xdr:rowOff>
    </xdr:from>
    <xdr:to>
      <xdr:col>76</xdr:col>
      <xdr:colOff>165100</xdr:colOff>
      <xdr:row>37</xdr:row>
      <xdr:rowOff>44150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35277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22291</xdr:rowOff>
    </xdr:from>
    <xdr:to>
      <xdr:col>71</xdr:col>
      <xdr:colOff>177800</xdr:colOff>
      <xdr:row>37</xdr:row>
      <xdr:rowOff>39848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365941"/>
          <a:ext cx="889000" cy="1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126253</xdr:rowOff>
    </xdr:from>
    <xdr:to>
      <xdr:col>72</xdr:col>
      <xdr:colOff>38100</xdr:colOff>
      <xdr:row>37</xdr:row>
      <xdr:rowOff>56403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72930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158349</xdr:rowOff>
    </xdr:from>
    <xdr:to>
      <xdr:col>67</xdr:col>
      <xdr:colOff>101600</xdr:colOff>
      <xdr:row>37</xdr:row>
      <xdr:rowOff>88499</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105026</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115829</xdr:rowOff>
    </xdr:from>
    <xdr:to>
      <xdr:col>85</xdr:col>
      <xdr:colOff>177800</xdr:colOff>
      <xdr:row>37</xdr:row>
      <xdr:rowOff>45979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2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94256</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147193</xdr:rowOff>
    </xdr:from>
    <xdr:to>
      <xdr:col>81</xdr:col>
      <xdr:colOff>101600</xdr:colOff>
      <xdr:row>37</xdr:row>
      <xdr:rowOff>77343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1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68470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1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168956</xdr:rowOff>
    </xdr:from>
    <xdr:to>
      <xdr:col>76</xdr:col>
      <xdr:colOff>165100</xdr:colOff>
      <xdr:row>36</xdr:row>
      <xdr:rowOff>99106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6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115633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142941</xdr:rowOff>
    </xdr:from>
    <xdr:to>
      <xdr:col>72</xdr:col>
      <xdr:colOff>38100</xdr:colOff>
      <xdr:row>37</xdr:row>
      <xdr:rowOff>73091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64218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160498</xdr:rowOff>
    </xdr:from>
    <xdr:to>
      <xdr:col>67</xdr:col>
      <xdr:colOff>101600</xdr:colOff>
      <xdr:row>37</xdr:row>
      <xdr:rowOff>90648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3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81775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4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146139</xdr:rowOff>
    </xdr:from>
    <xdr:to>
      <xdr:col>85</xdr:col>
      <xdr:colOff>126364</xdr:colOff>
      <xdr:row>57</xdr:row>
      <xdr:rowOff>107829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47189"/>
          <a:ext cx="1269" cy="13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111656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8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107829</xdr:rowOff>
    </xdr:from>
    <xdr:to>
      <xdr:col>86</xdr:col>
      <xdr:colOff>25400</xdr:colOff>
      <xdr:row>57</xdr:row>
      <xdr:rowOff>107829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88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92816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2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146139</xdr:rowOff>
    </xdr:from>
    <xdr:to>
      <xdr:col>86</xdr:col>
      <xdr:colOff>25400</xdr:colOff>
      <xdr:row>49</xdr:row>
      <xdr:rowOff>146139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47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41345</xdr:rowOff>
    </xdr:from>
    <xdr:to>
      <xdr:col>85</xdr:col>
      <xdr:colOff>127000</xdr:colOff>
      <xdr:row>55</xdr:row>
      <xdr:rowOff>118764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71095"/>
          <a:ext cx="838200" cy="7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127302</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214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104425</xdr:rowOff>
    </xdr:from>
    <xdr:to>
      <xdr:col>85</xdr:col>
      <xdr:colOff>177800</xdr:colOff>
      <xdr:row>55</xdr:row>
      <xdr:rowOff>34575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3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162998</xdr:rowOff>
    </xdr:from>
    <xdr:to>
      <xdr:col>81</xdr:col>
      <xdr:colOff>50800</xdr:colOff>
      <xdr:row>55</xdr:row>
      <xdr:rowOff>41345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249848"/>
          <a:ext cx="889000" cy="22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164776</xdr:rowOff>
    </xdr:from>
    <xdr:to>
      <xdr:col>81</xdr:col>
      <xdr:colOff>101600</xdr:colOff>
      <xdr:row>55</xdr:row>
      <xdr:rowOff>94926</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4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86053</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5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151816</xdr:rowOff>
    </xdr:from>
    <xdr:to>
      <xdr:col>76</xdr:col>
      <xdr:colOff>114300</xdr:colOff>
      <xdr:row>53</xdr:row>
      <xdr:rowOff>162998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238666"/>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154298</xdr:rowOff>
    </xdr:from>
    <xdr:to>
      <xdr:col>76</xdr:col>
      <xdr:colOff>165100</xdr:colOff>
      <xdr:row>55</xdr:row>
      <xdr:rowOff>84448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75575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151816</xdr:rowOff>
    </xdr:from>
    <xdr:to>
      <xdr:col>71</xdr:col>
      <xdr:colOff>177800</xdr:colOff>
      <xdr:row>56</xdr:row>
      <xdr:rowOff>31820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238666"/>
          <a:ext cx="889000" cy="39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40704</xdr:rowOff>
    </xdr:from>
    <xdr:to>
      <xdr:col>72</xdr:col>
      <xdr:colOff>38100</xdr:colOff>
      <xdr:row>55</xdr:row>
      <xdr:rowOff>142304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133431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56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156090</xdr:rowOff>
    </xdr:from>
    <xdr:to>
      <xdr:col>67</xdr:col>
      <xdr:colOff>101600</xdr:colOff>
      <xdr:row>56</xdr:row>
      <xdr:rowOff>86240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77367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67964</xdr:rowOff>
    </xdr:from>
    <xdr:to>
      <xdr:col>85</xdr:col>
      <xdr:colOff>177800</xdr:colOff>
      <xdr:row>55</xdr:row>
      <xdr:rowOff>169564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49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46391</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161995</xdr:rowOff>
    </xdr:from>
    <xdr:to>
      <xdr:col>81</xdr:col>
      <xdr:colOff>101600</xdr:colOff>
      <xdr:row>55</xdr:row>
      <xdr:rowOff>92145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108672</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195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112198</xdr:rowOff>
    </xdr:from>
    <xdr:to>
      <xdr:col>76</xdr:col>
      <xdr:colOff>165100</xdr:colOff>
      <xdr:row>54</xdr:row>
      <xdr:rowOff>42348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1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58875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897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101016</xdr:rowOff>
    </xdr:from>
    <xdr:to>
      <xdr:col>72</xdr:col>
      <xdr:colOff>38100</xdr:colOff>
      <xdr:row>54</xdr:row>
      <xdr:rowOff>31166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18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47693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896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152470</xdr:rowOff>
    </xdr:from>
    <xdr:to>
      <xdr:col>67</xdr:col>
      <xdr:colOff>101600</xdr:colOff>
      <xdr:row>56</xdr:row>
      <xdr:rowOff>82620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8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99147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117983</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90933"/>
          <a:ext cx="1269" cy="1298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64660</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6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117983</xdr:rowOff>
    </xdr:from>
    <xdr:to>
      <xdr:col>86</xdr:col>
      <xdr:colOff>25400</xdr:colOff>
      <xdr:row>71</xdr:row>
      <xdr:rowOff>117983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90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40087</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84637"/>
          <a:ext cx="838200" cy="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50494</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52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27617</xdr:rowOff>
    </xdr:from>
    <xdr:to>
      <xdr:col>85</xdr:col>
      <xdr:colOff>177800</xdr:colOff>
      <xdr:row>78</xdr:row>
      <xdr:rowOff>129217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34830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79380"/>
          <a:ext cx="889000" cy="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146602</xdr:rowOff>
    </xdr:from>
    <xdr:to>
      <xdr:col>81</xdr:col>
      <xdr:colOff>101600</xdr:colOff>
      <xdr:row>78</xdr:row>
      <xdr:rowOff>76752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4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93279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34830</xdr:rowOff>
    </xdr:from>
    <xdr:to>
      <xdr:col>76</xdr:col>
      <xdr:colOff>114300</xdr:colOff>
      <xdr:row>79</xdr:row>
      <xdr:rowOff>36582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7938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82899</xdr:rowOff>
    </xdr:from>
    <xdr:to>
      <xdr:col>76</xdr:col>
      <xdr:colOff>165100</xdr:colOff>
      <xdr:row>79</xdr:row>
      <xdr:rowOff>13049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55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29576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3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36582</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1132"/>
          <a:ext cx="8890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101588</xdr:rowOff>
    </xdr:from>
    <xdr:to>
      <xdr:col>72</xdr:col>
      <xdr:colOff>38100</xdr:colOff>
      <xdr:row>79</xdr:row>
      <xdr:rowOff>31738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48265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123628</xdr:rowOff>
    </xdr:from>
    <xdr:to>
      <xdr:col>67</xdr:col>
      <xdr:colOff>101600</xdr:colOff>
      <xdr:row>79</xdr:row>
      <xdr:rowOff>53778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70305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160737</xdr:rowOff>
    </xdr:from>
    <xdr:to>
      <xdr:col>85</xdr:col>
      <xdr:colOff>177800</xdr:colOff>
      <xdr:row>79</xdr:row>
      <xdr:rowOff>90887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75664</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8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155480</xdr:rowOff>
    </xdr:from>
    <xdr:to>
      <xdr:col>76</xdr:col>
      <xdr:colOff>165100</xdr:colOff>
      <xdr:row>79</xdr:row>
      <xdr:rowOff>85630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76757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157232</xdr:rowOff>
    </xdr:from>
    <xdr:to>
      <xdr:col>72</xdr:col>
      <xdr:colOff>38100</xdr:colOff>
      <xdr:row>79</xdr:row>
      <xdr:rowOff>87382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78509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623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125347</xdr:rowOff>
    </xdr:from>
    <xdr:to>
      <xdr:col>85</xdr:col>
      <xdr:colOff>126364</xdr:colOff>
      <xdr:row>98</xdr:row>
      <xdr:rowOff>135781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384397"/>
          <a:ext cx="1269" cy="1553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139608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4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135781</xdr:rowOff>
    </xdr:from>
    <xdr:to>
      <xdr:col>86</xdr:col>
      <xdr:colOff>25400</xdr:colOff>
      <xdr:row>98</xdr:row>
      <xdr:rowOff>135781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7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72024</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59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125347</xdr:rowOff>
    </xdr:from>
    <xdr:to>
      <xdr:col>86</xdr:col>
      <xdr:colOff>25400</xdr:colOff>
      <xdr:row>89</xdr:row>
      <xdr:rowOff>125347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384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31246</xdr:rowOff>
    </xdr:from>
    <xdr:to>
      <xdr:col>85</xdr:col>
      <xdr:colOff>127000</xdr:colOff>
      <xdr:row>97</xdr:row>
      <xdr:rowOff>73487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61896"/>
          <a:ext cx="838200" cy="4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57681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173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34804</xdr:rowOff>
    </xdr:from>
    <xdr:to>
      <xdr:col>85</xdr:col>
      <xdr:colOff>177800</xdr:colOff>
      <xdr:row>95</xdr:row>
      <xdr:rowOff>136404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126115</xdr:rowOff>
    </xdr:from>
    <xdr:to>
      <xdr:col>81</xdr:col>
      <xdr:colOff>50800</xdr:colOff>
      <xdr:row>97</xdr:row>
      <xdr:rowOff>73487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85315"/>
          <a:ext cx="889000" cy="1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34705</xdr:rowOff>
    </xdr:from>
    <xdr:to>
      <xdr:col>81</xdr:col>
      <xdr:colOff>101600</xdr:colOff>
      <xdr:row>95</xdr:row>
      <xdr:rowOff>136305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32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152832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9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124923</xdr:rowOff>
    </xdr:from>
    <xdr:to>
      <xdr:col>76</xdr:col>
      <xdr:colOff>114300</xdr:colOff>
      <xdr:row>96</xdr:row>
      <xdr:rowOff>126115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12673"/>
          <a:ext cx="889000" cy="172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69208</xdr:rowOff>
    </xdr:from>
    <xdr:to>
      <xdr:col>76</xdr:col>
      <xdr:colOff>165100</xdr:colOff>
      <xdr:row>97</xdr:row>
      <xdr:rowOff>170808</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161935</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124923</xdr:rowOff>
    </xdr:from>
    <xdr:to>
      <xdr:col>71</xdr:col>
      <xdr:colOff>177800</xdr:colOff>
      <xdr:row>95</xdr:row>
      <xdr:rowOff>125985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412673"/>
          <a:ext cx="889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58561</xdr:rowOff>
    </xdr:from>
    <xdr:to>
      <xdr:col>72</xdr:col>
      <xdr:colOff>38100</xdr:colOff>
      <xdr:row>97</xdr:row>
      <xdr:rowOff>160161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151288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8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48764</xdr:rowOff>
    </xdr:from>
    <xdr:to>
      <xdr:col>67</xdr:col>
      <xdr:colOff>101600</xdr:colOff>
      <xdr:row>97</xdr:row>
      <xdr:rowOff>150364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7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141491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151896</xdr:rowOff>
    </xdr:from>
    <xdr:to>
      <xdr:col>85</xdr:col>
      <xdr:colOff>177800</xdr:colOff>
      <xdr:row>97</xdr:row>
      <xdr:rowOff>82046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1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130323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22687</xdr:rowOff>
    </xdr:from>
    <xdr:to>
      <xdr:col>81</xdr:col>
      <xdr:colOff>101600</xdr:colOff>
      <xdr:row>97</xdr:row>
      <xdr:rowOff>124287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115414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75315</xdr:rowOff>
    </xdr:from>
    <xdr:to>
      <xdr:col>76</xdr:col>
      <xdr:colOff>165100</xdr:colOff>
      <xdr:row>97</xdr:row>
      <xdr:rowOff>5465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3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21992</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30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74123</xdr:rowOff>
    </xdr:from>
    <xdr:to>
      <xdr:col>72</xdr:col>
      <xdr:colOff>38100</xdr:colOff>
      <xdr:row>96</xdr:row>
      <xdr:rowOff>4273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6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20800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75185</xdr:rowOff>
    </xdr:from>
    <xdr:to>
      <xdr:col>67</xdr:col>
      <xdr:colOff>101600</xdr:colOff>
      <xdr:row>96</xdr:row>
      <xdr:rowOff>5335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6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21862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103856</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18806"/>
          <a:ext cx="1269" cy="123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170644</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85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50533</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103856</xdr:rowOff>
    </xdr:from>
    <xdr:to>
      <xdr:col>116</xdr:col>
      <xdr:colOff>152400</xdr:colOff>
      <xdr:row>31</xdr:row>
      <xdr:rowOff>103856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88094</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17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65217</xdr:rowOff>
    </xdr:from>
    <xdr:to>
      <xdr:col>116</xdr:col>
      <xdr:colOff>114300</xdr:colOff>
      <xdr:row>38</xdr:row>
      <xdr:rowOff>166817</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67137</xdr:rowOff>
    </xdr:from>
    <xdr:to>
      <xdr:col>112</xdr:col>
      <xdr:colOff>38100</xdr:colOff>
      <xdr:row>38</xdr:row>
      <xdr:rowOff>168737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8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13814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5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43644</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58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歳出決算総額ベースでの住民一人あたりコストは約４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万円である。類似団体平均を上回る項目は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費は、一人あたり約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で、前年度比で約２千円の増加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これは、物価高騰に対応するための経済対策を実施したこと等によるものである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。今後、事業全体を精査し経費の節減に努める。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その他、主なものとして、</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総務費は、一人あたり約７万１千円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引き続き、事業レビューの実施により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事業全体を精査し経費の節減に努める。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民生費は、一人あたり約１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新型コロナウイルス感染症対策に係る子育て世帯への臨時特別給付金事業等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の終了により減少したが、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今後は高齢者人口の増加等に伴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い福祉サービス等に係る歳出の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費は、一人あたり約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スクール構想に基づく一人一台のタブレット配備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が令和３年度に完了したこと等により減少したが、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、事業全体を精査し経費の節減に努める。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財政調整基金残高は前年度から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３．５２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これは、取崩額を上回る積立をしたことが要因である。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実質収支額は前年度から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３．２７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臨時財政対策債を借入れなかったことや、地方特例交付金等が前年度から減少したことによる減収が主な要因である。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８．６６</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。これは、財政調整基金の取崩額が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主な</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要因である。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群馬県渋川市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べての会計で黒字となっており、特に最大規模の一般会計においては、限られた歳入の範囲内で歳出予算を編成することを基本としている。また、適正化・効率化の観点から、執行においても創意工夫し、歳出削減につなげることを徹底している。今後も、財政調整基金の確保と、公債費の増加に対応するための減債基金を確保するため、一定の黒字を確保できる財政運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37256945</v>
      </c>
      <c r="BO4" s="449"/>
      <c r="BP4" s="449"/>
      <c r="BQ4" s="449"/>
      <c r="BR4" s="449"/>
      <c r="BS4" s="449"/>
      <c r="BT4" s="449"/>
      <c r="BU4" s="450"/>
      <c r="BV4" s="448">
        <v>38970940</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7.4</v>
      </c>
      <c r="CU4" s="589"/>
      <c r="CV4" s="589"/>
      <c r="CW4" s="589"/>
      <c r="CX4" s="589"/>
      <c r="CY4" s="589"/>
      <c r="CZ4" s="589"/>
      <c r="DA4" s="590"/>
      <c r="DB4" s="588">
        <v>10.7</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35505632</v>
      </c>
      <c r="BO5" s="420"/>
      <c r="BP5" s="420"/>
      <c r="BQ5" s="420"/>
      <c r="BR5" s="420"/>
      <c r="BS5" s="420"/>
      <c r="BT5" s="420"/>
      <c r="BU5" s="421"/>
      <c r="BV5" s="419">
        <v>36524983</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95.6</v>
      </c>
      <c r="CU5" s="417"/>
      <c r="CV5" s="417"/>
      <c r="CW5" s="417"/>
      <c r="CX5" s="417"/>
      <c r="CY5" s="417"/>
      <c r="CZ5" s="417"/>
      <c r="DA5" s="418"/>
      <c r="DB5" s="416">
        <v>89.5</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1751313</v>
      </c>
      <c r="BO6" s="420"/>
      <c r="BP6" s="420"/>
      <c r="BQ6" s="420"/>
      <c r="BR6" s="420"/>
      <c r="BS6" s="420"/>
      <c r="BT6" s="420"/>
      <c r="BU6" s="421"/>
      <c r="BV6" s="419">
        <v>2445957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95.6</v>
      </c>
      <c r="CU6" s="563"/>
      <c r="CV6" s="563"/>
      <c r="CW6" s="563"/>
      <c r="CX6" s="563"/>
      <c r="CY6" s="563"/>
      <c r="CZ6" s="563"/>
      <c r="DA6" s="564"/>
      <c r="DB6" s="562">
        <v>95.1</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151384</v>
      </c>
      <c r="BO7" s="420"/>
      <c r="BP7" s="420"/>
      <c r="BQ7" s="420"/>
      <c r="BR7" s="420"/>
      <c r="BS7" s="420"/>
      <c r="BT7" s="420"/>
      <c r="BU7" s="421"/>
      <c r="BV7" s="419">
        <v>89471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21548090</v>
      </c>
      <c r="CU7" s="420"/>
      <c r="CV7" s="420"/>
      <c r="CW7" s="420"/>
      <c r="CX7" s="420"/>
      <c r="CY7" s="420"/>
      <c r="CZ7" s="420"/>
      <c r="DA7" s="421"/>
      <c r="DB7" s="419">
        <v>22036624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1599929</v>
      </c>
      <c r="BO8" s="420"/>
      <c r="BP8" s="420"/>
      <c r="BQ8" s="420"/>
      <c r="BR8" s="420"/>
      <c r="BS8" s="420"/>
      <c r="BT8" s="420"/>
      <c r="BU8" s="421"/>
      <c r="BV8" s="419">
        <v>2356486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0.56999999999999995</v>
      </c>
      <c r="CU8" s="523"/>
      <c r="CV8" s="523"/>
      <c r="CW8" s="523"/>
      <c r="CX8" s="523"/>
      <c r="CY8" s="523"/>
      <c r="CZ8" s="523"/>
      <c r="DA8" s="524"/>
      <c r="DB8" s="522">
        <v>0.57999999999999996</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74581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-756557</v>
      </c>
      <c r="BO9" s="420"/>
      <c r="BP9" s="420"/>
      <c r="BQ9" s="420"/>
      <c r="BR9" s="420"/>
      <c r="BS9" s="420"/>
      <c r="BT9" s="420"/>
      <c r="BU9" s="421"/>
      <c r="BV9" s="419">
        <v>609018</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11.7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119</v>
      </c>
      <c r="M10" s="376"/>
      <c r="N10" s="376"/>
      <c r="O10" s="376"/>
      <c r="P10" s="376"/>
      <c r="Q10" s="377"/>
      <c r="R10" s="372">
        <v>78391</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356</v>
      </c>
      <c r="BO10" s="420"/>
      <c r="BP10" s="420"/>
      <c r="BQ10" s="420"/>
      <c r="BR10" s="420"/>
      <c r="BS10" s="420"/>
      <c r="BT10" s="420"/>
      <c r="BU10" s="421"/>
      <c r="BV10" s="419">
        <v>54799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121</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73968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870323</v>
      </c>
      <c r="BO12" s="420"/>
      <c r="BP12" s="420"/>
      <c r="BQ12" s="420"/>
      <c r="BR12" s="420"/>
      <c r="BS12" s="420"/>
      <c r="BT12" s="420"/>
      <c r="BU12" s="421"/>
      <c r="BV12" s="419">
        <v>418622</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139</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72912</v>
      </c>
      <c r="S13" s="507"/>
      <c r="T13" s="507"/>
      <c r="U13" s="507"/>
      <c r="V13" s="508"/>
      <c r="W13" s="509" t="s">
        <v>141</v>
      </c>
      <c r="X13" s="405"/>
      <c r="Y13" s="405"/>
      <c r="Z13" s="405"/>
      <c r="AA13" s="405"/>
      <c r="AB13" s="406"/>
      <c r="AC13" s="372">
        <v>2041</v>
      </c>
      <c r="AD13" s="373"/>
      <c r="AE13" s="373"/>
      <c r="AF13" s="373"/>
      <c r="AG13" s="374"/>
      <c r="AH13" s="372">
        <v>2475</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-1626524</v>
      </c>
      <c r="BO13" s="420"/>
      <c r="BP13" s="420"/>
      <c r="BQ13" s="420"/>
      <c r="BR13" s="420"/>
      <c r="BS13" s="420"/>
      <c r="BT13" s="420"/>
      <c r="BU13" s="421"/>
      <c r="BV13" s="419">
        <v>245195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4.3</v>
      </c>
      <c r="CU13" s="417"/>
      <c r="CV13" s="417"/>
      <c r="CW13" s="417"/>
      <c r="CX13" s="417"/>
      <c r="CY13" s="417"/>
      <c r="CZ13" s="417"/>
      <c r="DA13" s="418"/>
      <c r="DB13" s="416">
        <v>4.4000000000000004</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74856</v>
      </c>
      <c r="S14" s="507"/>
      <c r="T14" s="507"/>
      <c r="U14" s="507"/>
      <c r="V14" s="508"/>
      <c r="W14" s="510"/>
      <c r="X14" s="408"/>
      <c r="Y14" s="408"/>
      <c r="Z14" s="408"/>
      <c r="AA14" s="408"/>
      <c r="AB14" s="409"/>
      <c r="AC14" s="499">
        <v>5.8</v>
      </c>
      <c r="AD14" s="500"/>
      <c r="AE14" s="500"/>
      <c r="AF14" s="500"/>
      <c r="AG14" s="501"/>
      <c r="AH14" s="499">
        <v>6.7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3.3</v>
      </c>
      <c r="CU14" s="517"/>
      <c r="CV14" s="517"/>
      <c r="CW14" s="517"/>
      <c r="CX14" s="517"/>
      <c r="CY14" s="517"/>
      <c r="CZ14" s="517"/>
      <c r="DA14" s="518"/>
      <c r="DB14" s="516">
        <v>22.2</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148</v>
      </c>
      <c r="N15" s="504"/>
      <c r="O15" s="504"/>
      <c r="P15" s="504"/>
      <c r="Q15" s="505"/>
      <c r="R15" s="506">
        <v>73986</v>
      </c>
      <c r="S15" s="507"/>
      <c r="T15" s="507"/>
      <c r="U15" s="507"/>
      <c r="V15" s="508"/>
      <c r="W15" s="509" t="s">
        <v>149</v>
      </c>
      <c r="X15" s="405"/>
      <c r="Y15" s="405"/>
      <c r="Z15" s="405"/>
      <c r="AA15" s="405"/>
      <c r="AB15" s="406"/>
      <c r="AC15" s="372">
        <v>9851</v>
      </c>
      <c r="AD15" s="373"/>
      <c r="AE15" s="373"/>
      <c r="AF15" s="373"/>
      <c r="AG15" s="374"/>
      <c r="AH15" s="372">
        <v>10546</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10509903</v>
      </c>
      <c r="BO15" s="449"/>
      <c r="BP15" s="449"/>
      <c r="BQ15" s="449"/>
      <c r="BR15" s="449"/>
      <c r="BS15" s="449"/>
      <c r="BT15" s="449"/>
      <c r="BU15" s="450"/>
      <c r="BV15" s="448">
        <v>10101932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28</v>
      </c>
      <c r="AD16" s="500"/>
      <c r="AE16" s="500"/>
      <c r="AF16" s="500"/>
      <c r="AG16" s="501"/>
      <c r="AH16" s="499">
        <v>28.4</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18393055</v>
      </c>
      <c r="BO16" s="420"/>
      <c r="BP16" s="420"/>
      <c r="BQ16" s="420"/>
      <c r="BR16" s="420"/>
      <c r="BS16" s="420"/>
      <c r="BT16" s="420"/>
      <c r="BU16" s="421"/>
      <c r="BV16" s="419">
        <v>18039422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23328</v>
      </c>
      <c r="AD17" s="373"/>
      <c r="AE17" s="373"/>
      <c r="AF17" s="373"/>
      <c r="AG17" s="374"/>
      <c r="AH17" s="372">
        <v>24053</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13266121</v>
      </c>
      <c r="BO17" s="420"/>
      <c r="BP17" s="420"/>
      <c r="BQ17" s="420"/>
      <c r="BR17" s="420"/>
      <c r="BS17" s="420"/>
      <c r="BT17" s="420"/>
      <c r="BU17" s="421"/>
      <c r="BV17" s="419">
        <v>12723706</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240.27</v>
      </c>
      <c r="M18" s="472"/>
      <c r="N18" s="472"/>
      <c r="O18" s="472"/>
      <c r="P18" s="472"/>
      <c r="Q18" s="472"/>
      <c r="R18" s="473"/>
      <c r="S18" s="473"/>
      <c r="T18" s="473"/>
      <c r="U18" s="473"/>
      <c r="V18" s="474"/>
      <c r="W18" s="490"/>
      <c r="X18" s="491"/>
      <c r="Y18" s="491"/>
      <c r="Z18" s="491"/>
      <c r="AA18" s="491"/>
      <c r="AB18" s="515"/>
      <c r="AC18" s="389">
        <v>66.2</v>
      </c>
      <c r="AD18" s="390"/>
      <c r="AE18" s="390"/>
      <c r="AF18" s="390"/>
      <c r="AG18" s="475"/>
      <c r="AH18" s="389">
        <v>64.900000000000006</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20944050</v>
      </c>
      <c r="BO18" s="420"/>
      <c r="BP18" s="420"/>
      <c r="BQ18" s="420"/>
      <c r="BR18" s="420"/>
      <c r="BS18" s="420"/>
      <c r="BT18" s="420"/>
      <c r="BU18" s="421"/>
      <c r="BV18" s="419">
        <v>20731963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310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26317739</v>
      </c>
      <c r="BO19" s="420"/>
      <c r="BP19" s="420"/>
      <c r="BQ19" s="420"/>
      <c r="BR19" s="420"/>
      <c r="BS19" s="420"/>
      <c r="BT19" s="420"/>
      <c r="BU19" s="421"/>
      <c r="BV19" s="419">
        <v>27047896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29114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32311681</v>
      </c>
      <c r="BO22" s="449"/>
      <c r="BP22" s="449"/>
      <c r="BQ22" s="449"/>
      <c r="BR22" s="449"/>
      <c r="BS22" s="449"/>
      <c r="BT22" s="449"/>
      <c r="BU22" s="450"/>
      <c r="BV22" s="448">
        <v>34511971</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19612938</v>
      </c>
      <c r="BO23" s="420"/>
      <c r="BP23" s="420"/>
      <c r="BQ23" s="420"/>
      <c r="BR23" s="420"/>
      <c r="BS23" s="420"/>
      <c r="BT23" s="420"/>
      <c r="BU23" s="421"/>
      <c r="BV23" s="419">
        <v>20821603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8250</v>
      </c>
      <c r="R24" s="373"/>
      <c r="S24" s="373"/>
      <c r="T24" s="373"/>
      <c r="U24" s="373"/>
      <c r="V24" s="374"/>
      <c r="W24" s="462"/>
      <c r="X24" s="399"/>
      <c r="Y24" s="400"/>
      <c r="Z24" s="375" t="s">
        <v>174</v>
      </c>
      <c r="AA24" s="376"/>
      <c r="AB24" s="376"/>
      <c r="AC24" s="376"/>
      <c r="AD24" s="376"/>
      <c r="AE24" s="376"/>
      <c r="AF24" s="376"/>
      <c r="AG24" s="377"/>
      <c r="AH24" s="372">
        <v>598</v>
      </c>
      <c r="AI24" s="373"/>
      <c r="AJ24" s="373"/>
      <c r="AK24" s="373"/>
      <c r="AL24" s="374"/>
      <c r="AM24" s="372">
        <v>1897454</v>
      </c>
      <c r="AN24" s="373"/>
      <c r="AO24" s="373"/>
      <c r="AP24" s="373"/>
      <c r="AQ24" s="373"/>
      <c r="AR24" s="374"/>
      <c r="AS24" s="372">
        <v>3173</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17507188</v>
      </c>
      <c r="BO24" s="420"/>
      <c r="BP24" s="420"/>
      <c r="BQ24" s="420"/>
      <c r="BR24" s="420"/>
      <c r="BS24" s="420"/>
      <c r="BT24" s="420"/>
      <c r="BU24" s="421"/>
      <c r="BV24" s="419">
        <v>18209171</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7350</v>
      </c>
      <c r="R25" s="373"/>
      <c r="S25" s="373"/>
      <c r="T25" s="373"/>
      <c r="U25" s="373"/>
      <c r="V25" s="374"/>
      <c r="W25" s="462"/>
      <c r="X25" s="399"/>
      <c r="Y25" s="400"/>
      <c r="Z25" s="375" t="s">
        <v>177</v>
      </c>
      <c r="AA25" s="376"/>
      <c r="AB25" s="376"/>
      <c r="AC25" s="376"/>
      <c r="AD25" s="376"/>
      <c r="AE25" s="376"/>
      <c r="AF25" s="376"/>
      <c r="AG25" s="377"/>
      <c r="AH25" s="372" t="s">
        <v>130</v>
      </c>
      <c r="AI25" s="373"/>
      <c r="AJ25" s="373"/>
      <c r="AK25" s="373"/>
      <c r="AL25" s="374"/>
      <c r="AM25" s="372" t="s">
        <v>139</v>
      </c>
      <c r="AN25" s="373"/>
      <c r="AO25" s="373"/>
      <c r="AP25" s="373"/>
      <c r="AQ25" s="373"/>
      <c r="AR25" s="374"/>
      <c r="AS25" s="372" t="s">
        <v>139</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3299786</v>
      </c>
      <c r="BO25" s="449"/>
      <c r="BP25" s="449"/>
      <c r="BQ25" s="449"/>
      <c r="BR25" s="449"/>
      <c r="BS25" s="449"/>
      <c r="BT25" s="449"/>
      <c r="BU25" s="450"/>
      <c r="BV25" s="448">
        <v>3765801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179</v>
      </c>
      <c r="F26" s="376"/>
      <c r="G26" s="376"/>
      <c r="H26" s="376"/>
      <c r="I26" s="376"/>
      <c r="J26" s="376"/>
      <c r="K26" s="377"/>
      <c r="L26" s="372">
        <v>1</v>
      </c>
      <c r="M26" s="373"/>
      <c r="N26" s="373"/>
      <c r="O26" s="373"/>
      <c r="P26" s="374"/>
      <c r="Q26" s="372">
        <v>6650</v>
      </c>
      <c r="R26" s="373"/>
      <c r="S26" s="373"/>
      <c r="T26" s="373"/>
      <c r="U26" s="373"/>
      <c r="V26" s="374"/>
      <c r="W26" s="462"/>
      <c r="X26" s="399"/>
      <c r="Y26" s="400"/>
      <c r="Z26" s="375" t="s">
        <v>180</v>
      </c>
      <c r="AA26" s="430"/>
      <c r="AB26" s="430"/>
      <c r="AC26" s="430"/>
      <c r="AD26" s="430"/>
      <c r="AE26" s="430"/>
      <c r="AF26" s="430"/>
      <c r="AG26" s="431"/>
      <c r="AH26" s="372">
        <v>15</v>
      </c>
      <c r="AI26" s="373"/>
      <c r="AJ26" s="373"/>
      <c r="AK26" s="373"/>
      <c r="AL26" s="374"/>
      <c r="AM26" s="372">
        <v>53115</v>
      </c>
      <c r="AN26" s="373"/>
      <c r="AO26" s="373"/>
      <c r="AP26" s="373"/>
      <c r="AQ26" s="373"/>
      <c r="AR26" s="374"/>
      <c r="AS26" s="372">
        <v>3541</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182</v>
      </c>
      <c r="F27" s="376"/>
      <c r="G27" s="376"/>
      <c r="H27" s="376"/>
      <c r="I27" s="376"/>
      <c r="J27" s="376"/>
      <c r="K27" s="377"/>
      <c r="L27" s="372">
        <v>1</v>
      </c>
      <c r="M27" s="373"/>
      <c r="N27" s="373"/>
      <c r="O27" s="373"/>
      <c r="P27" s="374"/>
      <c r="Q27" s="372">
        <v>4350</v>
      </c>
      <c r="R27" s="373"/>
      <c r="S27" s="373"/>
      <c r="T27" s="373"/>
      <c r="U27" s="373"/>
      <c r="V27" s="374"/>
      <c r="W27" s="462"/>
      <c r="X27" s="399"/>
      <c r="Y27" s="400"/>
      <c r="Z27" s="375" t="s">
        <v>183</v>
      </c>
      <c r="AA27" s="376"/>
      <c r="AB27" s="376"/>
      <c r="AC27" s="376"/>
      <c r="AD27" s="376"/>
      <c r="AE27" s="376"/>
      <c r="AF27" s="376"/>
      <c r="AG27" s="377"/>
      <c r="AH27" s="372">
        <v>31</v>
      </c>
      <c r="AI27" s="373"/>
      <c r="AJ27" s="373"/>
      <c r="AK27" s="373"/>
      <c r="AL27" s="374"/>
      <c r="AM27" s="372">
        <v>106911</v>
      </c>
      <c r="AN27" s="373"/>
      <c r="AO27" s="373"/>
      <c r="AP27" s="373"/>
      <c r="AQ27" s="373"/>
      <c r="AR27" s="374"/>
      <c r="AS27" s="372">
        <v>3449</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1184000</v>
      </c>
      <c r="BO27" s="454"/>
      <c r="BP27" s="454"/>
      <c r="BQ27" s="454"/>
      <c r="BR27" s="454"/>
      <c r="BS27" s="454"/>
      <c r="BT27" s="454"/>
      <c r="BU27" s="455"/>
      <c r="BV27" s="453">
        <v>1184000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185</v>
      </c>
      <c r="F28" s="376"/>
      <c r="G28" s="376"/>
      <c r="H28" s="376"/>
      <c r="I28" s="376"/>
      <c r="J28" s="376"/>
      <c r="K28" s="377"/>
      <c r="L28" s="372">
        <v>1</v>
      </c>
      <c r="M28" s="373"/>
      <c r="N28" s="373"/>
      <c r="O28" s="373"/>
      <c r="P28" s="374"/>
      <c r="Q28" s="372">
        <v>3900</v>
      </c>
      <c r="R28" s="373"/>
      <c r="S28" s="373"/>
      <c r="T28" s="373"/>
      <c r="U28" s="373"/>
      <c r="V28" s="374"/>
      <c r="W28" s="462"/>
      <c r="X28" s="399"/>
      <c r="Y28" s="400"/>
      <c r="Z28" s="375" t="s">
        <v>186</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6425848</v>
      </c>
      <c r="BO28" s="449"/>
      <c r="BP28" s="449"/>
      <c r="BQ28" s="449"/>
      <c r="BR28" s="449"/>
      <c r="BS28" s="449"/>
      <c r="BT28" s="449"/>
      <c r="BU28" s="450"/>
      <c r="BV28" s="448">
        <v>5795815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188</v>
      </c>
      <c r="F29" s="376"/>
      <c r="G29" s="376"/>
      <c r="H29" s="376"/>
      <c r="I29" s="376"/>
      <c r="J29" s="376"/>
      <c r="K29" s="377"/>
      <c r="L29" s="372">
        <v>16</v>
      </c>
      <c r="M29" s="373"/>
      <c r="N29" s="373"/>
      <c r="O29" s="373"/>
      <c r="P29" s="374"/>
      <c r="Q29" s="372">
        <v>3600</v>
      </c>
      <c r="R29" s="373"/>
      <c r="S29" s="373"/>
      <c r="T29" s="373"/>
      <c r="U29" s="373"/>
      <c r="V29" s="374"/>
      <c r="W29" s="463"/>
      <c r="X29" s="464"/>
      <c r="Y29" s="465"/>
      <c r="Z29" s="375" t="s">
        <v>189</v>
      </c>
      <c r="AA29" s="376"/>
      <c r="AB29" s="376"/>
      <c r="AC29" s="376"/>
      <c r="AD29" s="376"/>
      <c r="AE29" s="376"/>
      <c r="AF29" s="376"/>
      <c r="AG29" s="377"/>
      <c r="AH29" s="372">
        <v>629</v>
      </c>
      <c r="AI29" s="373"/>
      <c r="AJ29" s="373"/>
      <c r="AK29" s="373"/>
      <c r="AL29" s="374"/>
      <c r="AM29" s="372">
        <v>2004365</v>
      </c>
      <c r="AN29" s="373"/>
      <c r="AO29" s="373"/>
      <c r="AP29" s="373"/>
      <c r="AQ29" s="373"/>
      <c r="AR29" s="374"/>
      <c r="AS29" s="372">
        <v>3187</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1422239</v>
      </c>
      <c r="BO29" s="420"/>
      <c r="BP29" s="420"/>
      <c r="BQ29" s="420"/>
      <c r="BR29" s="420"/>
      <c r="BS29" s="420"/>
      <c r="BT29" s="420"/>
      <c r="BU29" s="421"/>
      <c r="BV29" s="419">
        <v>1122227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99.1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5403599</v>
      </c>
      <c r="BO30" s="454"/>
      <c r="BP30" s="454"/>
      <c r="BQ30" s="454"/>
      <c r="BR30" s="454"/>
      <c r="BS30" s="454"/>
      <c r="BT30" s="454"/>
      <c r="BU30" s="455"/>
      <c r="BV30" s="453">
        <v>4905781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200</v>
      </c>
      <c r="X33" s="370"/>
      <c r="Y33" s="370"/>
      <c r="Z33" s="370"/>
      <c r="AA33" s="370"/>
      <c r="AB33" s="370"/>
      <c r="AC33" s="370"/>
      <c r="AD33" s="370"/>
      <c r="AE33" s="370"/>
      <c r="AF33" s="370"/>
      <c r="AG33" s="370"/>
      <c r="AH33" s="370"/>
      <c r="AI33" s="370"/>
      <c r="AJ33" s="370"/>
      <c r="AK33" s="370"/>
      <c r="AL33" s="206"/>
      <c r="AM33" s="371" t="s">
        <v>198</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204</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渋川市水道事業会計</v>
      </c>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IF('各会計、関係団体の財政状況及び健全化判断比率'!B33="","",'各会計、関係団体の財政状況及び健全化判断比率'!B33)</f>
        <v>農産物直売事業特別会計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渋川地区広域市町村圏振興整備組合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渋川市まちづくり財団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渋川市下水道事業等会計</v>
      </c>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IF('各会計、関係団体の財政状況及び健全化判断比率'!B34="","",'各会計、関係団体の財政状況及び健全化判断比率'!B34)</f>
        <v>伊香保温泉観光施設事業特別会計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烏帽子山植林組合</v>
      </c>
      <c r="BZ35" s="368"/>
      <c r="CA35" s="368"/>
      <c r="CB35" s="368"/>
      <c r="CC35" s="368"/>
      <c r="CD35" s="368"/>
      <c r="CE35" s="368"/>
      <c r="CF35" s="368"/>
      <c r="CG35" s="368"/>
      <c r="CH35" s="368"/>
      <c r="CI35" s="368"/>
      <c r="CJ35" s="368"/>
      <c r="CK35" s="368"/>
      <c r="CL35" s="368"/>
      <c r="CM35" s="368"/>
      <c r="CN35" s="181"/>
      <c r="CO35" s="367">
        <f t="shared" ref="CO35:CO43" si="3">IF(CQ35="","",CO34+1)</f>
        <v>18</v>
      </c>
      <c r="CP35" s="367"/>
      <c r="CQ35" s="368" t="str">
        <f>IF('各会計、関係団体の財政状況及び健全化判断比率'!BS8="","",'各会計、関係団体の財政状況及び健全化判断比率'!BS8)</f>
        <v>渋川市土地開発公社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IF('各会計、関係団体の財政状況及び健全化判断比率'!B35="","",'各会計、関係団体の財政状況及び健全化判断比率'!B35)</f>
        <v>小野上温泉事業特別会計</v>
      </c>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群馬県市町村総合事務組合</v>
      </c>
      <c r="BZ36" s="368"/>
      <c r="CA36" s="368"/>
      <c r="CB36" s="368"/>
      <c r="CC36" s="368"/>
      <c r="CD36" s="368"/>
      <c r="CE36" s="368"/>
      <c r="CF36" s="368"/>
      <c r="CG36" s="368"/>
      <c r="CH36" s="368"/>
      <c r="CI36" s="368"/>
      <c r="CJ36" s="368"/>
      <c r="CK36" s="368"/>
      <c r="CL36" s="368"/>
      <c r="CM36" s="368"/>
      <c r="CN36" s="181"/>
      <c r="CO36" s="367">
        <f t="shared" si="3"/>
        <v>19</v>
      </c>
      <c r="CP36" s="367"/>
      <c r="CQ36" s="368" t="str">
        <f>IF('各会計、関係団体の財政状況及び健全化判断比率'!BS9="","",'各会計、関係団体の財政状況及び健全化判断比率'!BS9)</f>
        <v>子持産業振興</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10</v>
      </c>
      <c r="BF37" s="367"/>
      <c r="BG37" s="368" t="str">
        <f>IF('各会計、関係団体の財政状況及び健全化判断比率'!B36="","",'各会計、関係団体の財政状況及び健全化判断比率'!B36)</f>
        <v>交流促進センター事業特別会計</v>
      </c>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群馬県後期高齢者医療広域連合（一般会計）</v>
      </c>
      <c r="BZ37" s="368"/>
      <c r="CA37" s="368"/>
      <c r="CB37" s="368"/>
      <c r="CC37" s="368"/>
      <c r="CD37" s="368"/>
      <c r="CE37" s="368"/>
      <c r="CF37" s="368"/>
      <c r="CG37" s="368"/>
      <c r="CH37" s="368"/>
      <c r="CI37" s="368"/>
      <c r="CJ37" s="368"/>
      <c r="CK37" s="368"/>
      <c r="CL37" s="368"/>
      <c r="CM37" s="368"/>
      <c r="CN37" s="181"/>
      <c r="CO37" s="367">
        <f t="shared" si="3"/>
        <v>20</v>
      </c>
      <c r="CP37" s="367"/>
      <c r="CQ37" s="368" t="str">
        <f>IF('各会計、関係団体の財政状況及び健全化判断比率'!BS10="","",'各会計、関係団体の財政状況及び健全化判断比率'!BS10)</f>
        <v>渋川広域森林組合</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〇</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群馬県後期高齢者医療広域連合（事業会計）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群馬県市町村会館管理組合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8NiFGnxcNCINhaI8Jm7F0msPrnzavL+9P7RQPEkVT6Harbq7/o7uZbts6JTwnrfyZyRz9YKrLaa9uUGcNCJFjg==" saltValue="LbuMicl524LefX0QT/EYCQ=="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0" t="s">
        <v>579</v>
      </c>
      <c r="D34" s="1150"/>
      <c r="E34" s="1151"/>
      <c r="F34" s="32">
        <v>7.05</v>
      </c>
      <c r="G34" s="33">
        <v>8.75</v>
      </c>
      <c r="H34" s="33">
        <v>8.1300000000000008</v>
      </c>
      <c r="I34" s="33">
        <v>10.69</v>
      </c>
      <c r="J34" s="34">
        <v>7.42</v>
      </c>
      <c r="K34" s="22"/>
      <c r="L34" s="22"/>
      <c r="M34" s="22"/>
      <c r="N34" s="22"/>
      <c r="O34" s="22"/>
      <c r="P34" s="22"/>
    </row>
    <row r="35" spans="1:16" ht="39" customHeight="1" x14ac:dyDescent="0.2">
      <c r="A35" s="22"/>
      <c r="B35" s="35"/>
      <c r="C35" s="1144" t="s">
        <v>580</v>
      </c>
      <c r="D35" s="1145"/>
      <c r="E35" s="1146"/>
      <c r="F35" s="36">
        <v>5</v>
      </c>
      <c r="G35" s="37">
        <v>4.76</v>
      </c>
      <c r="H35" s="37">
        <v>3.96</v>
      </c>
      <c r="I35" s="37">
        <v>3.43</v>
      </c>
      <c r="J35" s="38">
        <v>2.4700000000000002</v>
      </c>
      <c r="K35" s="22"/>
      <c r="L35" s="22"/>
      <c r="M35" s="22"/>
      <c r="N35" s="22"/>
      <c r="O35" s="22"/>
      <c r="P35" s="22"/>
    </row>
    <row r="36" spans="1:16" ht="39" customHeight="1" x14ac:dyDescent="0.2">
      <c r="A36" s="22"/>
      <c r="B36" s="35"/>
      <c r="C36" s="1144" t="s">
        <v>581</v>
      </c>
      <c r="D36" s="1145"/>
      <c r="E36" s="1146"/>
      <c r="F36" s="36" t="s">
        <v>529</v>
      </c>
      <c r="G36" s="37" t="s">
        <v>529</v>
      </c>
      <c r="H36" s="37">
        <v>1.5</v>
      </c>
      <c r="I36" s="37">
        <v>1.25</v>
      </c>
      <c r="J36" s="38">
        <v>1.7</v>
      </c>
      <c r="K36" s="22"/>
      <c r="L36" s="22"/>
      <c r="M36" s="22"/>
      <c r="N36" s="22"/>
      <c r="O36" s="22"/>
      <c r="P36" s="22"/>
    </row>
    <row r="37" spans="1:16" ht="39" customHeight="1" x14ac:dyDescent="0.2">
      <c r="A37" s="22"/>
      <c r="B37" s="35"/>
      <c r="C37" s="1144" t="s">
        <v>582</v>
      </c>
      <c r="D37" s="1145"/>
      <c r="E37" s="1146"/>
      <c r="F37" s="36">
        <v>0.83</v>
      </c>
      <c r="G37" s="37">
        <v>0.32</v>
      </c>
      <c r="H37" s="37">
        <v>1.1499999999999999</v>
      </c>
      <c r="I37" s="37">
        <v>1.44</v>
      </c>
      <c r="J37" s="38">
        <v>1.5</v>
      </c>
      <c r="K37" s="22"/>
      <c r="L37" s="22"/>
      <c r="M37" s="22"/>
      <c r="N37" s="22"/>
      <c r="O37" s="22"/>
      <c r="P37" s="22"/>
    </row>
    <row r="38" spans="1:16" ht="39" customHeight="1" x14ac:dyDescent="0.2">
      <c r="A38" s="22"/>
      <c r="B38" s="35"/>
      <c r="C38" s="1144" t="s">
        <v>583</v>
      </c>
      <c r="D38" s="1145"/>
      <c r="E38" s="1146"/>
      <c r="F38" s="36">
        <v>0.54</v>
      </c>
      <c r="G38" s="37">
        <v>0.55000000000000004</v>
      </c>
      <c r="H38" s="37">
        <v>0.67</v>
      </c>
      <c r="I38" s="37">
        <v>0.82</v>
      </c>
      <c r="J38" s="38">
        <v>0.64</v>
      </c>
      <c r="K38" s="22"/>
      <c r="L38" s="22"/>
      <c r="M38" s="22"/>
      <c r="N38" s="22"/>
      <c r="O38" s="22"/>
      <c r="P38" s="22"/>
    </row>
    <row r="39" spans="1:16" ht="39" customHeight="1" x14ac:dyDescent="0.2">
      <c r="A39" s="22"/>
      <c r="B39" s="35"/>
      <c r="C39" s="1144" t="s">
        <v>584</v>
      </c>
      <c r="D39" s="1145"/>
      <c r="E39" s="1146"/>
      <c r="F39" s="36">
        <v>7.0000000000000007E-2</v>
      </c>
      <c r="G39" s="37">
        <v>0.13</v>
      </c>
      <c r="H39" s="37">
        <v>0.03</v>
      </c>
      <c r="I39" s="37">
        <v>0.1</v>
      </c>
      <c r="J39" s="38">
        <v>0.2</v>
      </c>
      <c r="K39" s="22"/>
      <c r="L39" s="22"/>
      <c r="M39" s="22"/>
      <c r="N39" s="22"/>
      <c r="O39" s="22"/>
      <c r="P39" s="22"/>
    </row>
    <row r="40" spans="1:16" ht="39" customHeight="1" x14ac:dyDescent="0.2">
      <c r="A40" s="22"/>
      <c r="B40" s="35"/>
      <c r="C40" s="1144" t="s">
        <v>585</v>
      </c>
      <c r="D40" s="1145"/>
      <c r="E40" s="1146"/>
      <c r="F40" s="36">
        <v>0.02</v>
      </c>
      <c r="G40" s="37">
        <v>0.02</v>
      </c>
      <c r="H40" s="37">
        <v>0.02</v>
      </c>
      <c r="I40" s="37">
        <v>0.02</v>
      </c>
      <c r="J40" s="38">
        <v>0.02</v>
      </c>
      <c r="K40" s="22"/>
      <c r="L40" s="22"/>
      <c r="M40" s="22"/>
      <c r="N40" s="22"/>
      <c r="O40" s="22"/>
      <c r="P40" s="22"/>
    </row>
    <row r="41" spans="1:16" ht="39" customHeight="1" x14ac:dyDescent="0.2">
      <c r="A41" s="22"/>
      <c r="B41" s="35"/>
      <c r="C41" s="1144" t="s">
        <v>586</v>
      </c>
      <c r="D41" s="1145"/>
      <c r="E41" s="1146"/>
      <c r="F41" s="36">
        <v>0</v>
      </c>
      <c r="G41" s="37">
        <v>0</v>
      </c>
      <c r="H41" s="37">
        <v>0</v>
      </c>
      <c r="I41" s="37">
        <v>0</v>
      </c>
      <c r="J41" s="38">
        <v>0</v>
      </c>
      <c r="K41" s="22"/>
      <c r="L41" s="22"/>
      <c r="M41" s="22"/>
      <c r="N41" s="22"/>
      <c r="O41" s="22"/>
      <c r="P41" s="22"/>
    </row>
    <row r="42" spans="1:16" ht="39" customHeight="1" x14ac:dyDescent="0.2">
      <c r="A42" s="22"/>
      <c r="B42" s="39"/>
      <c r="C42" s="1144" t="s">
        <v>587</v>
      </c>
      <c r="D42" s="1145"/>
      <c r="E42" s="1146"/>
      <c r="F42" s="36" t="s">
        <v>529</v>
      </c>
      <c r="G42" s="37" t="s">
        <v>529</v>
      </c>
      <c r="H42" s="37" t="s">
        <v>529</v>
      </c>
      <c r="I42" s="37" t="s">
        <v>529</v>
      </c>
      <c r="J42" s="38" t="s">
        <v>529</v>
      </c>
      <c r="K42" s="22"/>
      <c r="L42" s="22"/>
      <c r="M42" s="22"/>
      <c r="N42" s="22"/>
      <c r="O42" s="22"/>
      <c r="P42" s="22"/>
    </row>
    <row r="43" spans="1:16" ht="39" customHeight="1" thickBot="1" x14ac:dyDescent="0.25">
      <c r="A43" s="22"/>
      <c r="B43" s="40"/>
      <c r="C43" s="1147" t="s">
        <v>588</v>
      </c>
      <c r="D43" s="1148"/>
      <c r="E43" s="1149"/>
      <c r="F43" s="41">
        <v>0.01</v>
      </c>
      <c r="G43" s="42">
        <v>0.44</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uVqpSjchQElvxYAUwb+5Slxn8al74F52NkSxVSA+2YrbgZ3YXvblkD0uUuxn49s7JIeQUKdwx8PI8WUtId7vvQ==" saltValue="QzPVeBD2XaOGnohCUod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3423</v>
      </c>
      <c r="L45" s="60">
        <v>3335</v>
      </c>
      <c r="M45" s="60">
        <v>3308</v>
      </c>
      <c r="N45" s="60">
        <v>3185</v>
      </c>
      <c r="O45" s="61">
        <v>3339</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529</v>
      </c>
      <c r="L46" s="64" t="s">
        <v>529</v>
      </c>
      <c r="M46" s="64" t="s">
        <v>529</v>
      </c>
      <c r="N46" s="64" t="s">
        <v>529</v>
      </c>
      <c r="O46" s="65" t="s">
        <v>529</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529</v>
      </c>
      <c r="L47" s="64" t="s">
        <v>529</v>
      </c>
      <c r="M47" s="64" t="s">
        <v>529</v>
      </c>
      <c r="N47" s="64" t="s">
        <v>529</v>
      </c>
      <c r="O47" s="65" t="s">
        <v>529</v>
      </c>
      <c r="P47" s="48"/>
      <c r="Q47" s="48"/>
      <c r="R47" s="48"/>
      <c r="S47" s="48"/>
      <c r="T47" s="48"/>
      <c r="U47" s="48"/>
    </row>
    <row r="48" spans="1:21" ht="30.75" customHeight="1" x14ac:dyDescent="0.2">
      <c r="A48" s="48"/>
      <c r="B48" s="1177"/>
      <c r="C48" s="1178"/>
      <c r="D48" s="62"/>
      <c r="E48" s="1154" t="s">
        <v>15</v>
      </c>
      <c r="F48" s="1154"/>
      <c r="G48" s="1154"/>
      <c r="H48" s="1154"/>
      <c r="I48" s="1154"/>
      <c r="J48" s="1155"/>
      <c r="K48" s="63">
        <v>1187</v>
      </c>
      <c r="L48" s="64">
        <v>1244</v>
      </c>
      <c r="M48" s="64">
        <v>1267</v>
      </c>
      <c r="N48" s="64">
        <v>1095</v>
      </c>
      <c r="O48" s="65">
        <v>1034</v>
      </c>
      <c r="P48" s="48"/>
      <c r="Q48" s="48"/>
      <c r="R48" s="48"/>
      <c r="S48" s="48"/>
      <c r="T48" s="48"/>
      <c r="U48" s="48"/>
    </row>
    <row r="49" spans="1:21" ht="30.75" customHeight="1" x14ac:dyDescent="0.2">
      <c r="A49" s="48"/>
      <c r="B49" s="1177"/>
      <c r="C49" s="1178"/>
      <c r="D49" s="62"/>
      <c r="E49" s="1154" t="s">
        <v>16</v>
      </c>
      <c r="F49" s="1154"/>
      <c r="G49" s="1154"/>
      <c r="H49" s="1154"/>
      <c r="I49" s="1154"/>
      <c r="J49" s="1155"/>
      <c r="K49" s="63">
        <v>252</v>
      </c>
      <c r="L49" s="64">
        <v>247</v>
      </c>
      <c r="M49" s="64">
        <v>254</v>
      </c>
      <c r="N49" s="64">
        <v>214</v>
      </c>
      <c r="O49" s="65">
        <v>214</v>
      </c>
      <c r="P49" s="48"/>
      <c r="Q49" s="48"/>
      <c r="R49" s="48"/>
      <c r="S49" s="48"/>
      <c r="T49" s="48"/>
      <c r="U49" s="48"/>
    </row>
    <row r="50" spans="1:21" ht="30.75" customHeight="1" x14ac:dyDescent="0.2">
      <c r="A50" s="48"/>
      <c r="B50" s="1177"/>
      <c r="C50" s="1178"/>
      <c r="D50" s="62"/>
      <c r="E50" s="1154" t="s">
        <v>17</v>
      </c>
      <c r="F50" s="1154"/>
      <c r="G50" s="1154"/>
      <c r="H50" s="1154"/>
      <c r="I50" s="1154"/>
      <c r="J50" s="1155"/>
      <c r="K50" s="63">
        <v>1</v>
      </c>
      <c r="L50" s="64">
        <v>7</v>
      </c>
      <c r="M50" s="64">
        <v>1</v>
      </c>
      <c r="N50" s="64">
        <v>3</v>
      </c>
      <c r="O50" s="65">
        <v>2</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529</v>
      </c>
      <c r="L51" s="64" t="s">
        <v>529</v>
      </c>
      <c r="M51" s="64" t="s">
        <v>529</v>
      </c>
      <c r="N51" s="64" t="s">
        <v>529</v>
      </c>
      <c r="O51" s="65" t="s">
        <v>529</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3851</v>
      </c>
      <c r="L52" s="64">
        <v>3956</v>
      </c>
      <c r="M52" s="64">
        <v>3950</v>
      </c>
      <c r="N52" s="64">
        <v>3852</v>
      </c>
      <c r="O52" s="65">
        <v>3760</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1012</v>
      </c>
      <c r="L53" s="69">
        <v>877</v>
      </c>
      <c r="M53" s="69">
        <v>880</v>
      </c>
      <c r="N53" s="69">
        <v>645</v>
      </c>
      <c r="O53" s="70">
        <v>829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589</v>
      </c>
      <c r="P56" s="48"/>
      <c r="Q56" s="48"/>
      <c r="R56" s="48"/>
      <c r="S56" s="48"/>
      <c r="T56" s="48"/>
      <c r="U56" s="48"/>
    </row>
    <row r="57" spans="1:21" ht="31.5" customHeight="1" thickBot="1" x14ac:dyDescent="0.3">
      <c r="A57" s="48"/>
      <c r="B57" s="76"/>
      <c r="C57" s="77"/>
      <c r="D57" s="77"/>
      <c r="E57" s="78"/>
      <c r="F57" s="78"/>
      <c r="G57" s="78"/>
      <c r="H57" s="78"/>
      <c r="I57" s="78"/>
      <c r="J57" s="79" t="s">
        <v>2</v>
      </c>
      <c r="K57" s="80" t="s">
        <v>590</v>
      </c>
      <c r="L57" s="81" t="s">
        <v>591</v>
      </c>
      <c r="M57" s="81" t="s">
        <v>592</v>
      </c>
      <c r="N57" s="81" t="s">
        <v>593</v>
      </c>
      <c r="O57" s="82" t="s">
        <v>594</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kRVOSwUvjRsQV2GzkFaqzLMOA/I0lh+FVkzLMs5NzE/TyjhSgW300/PN7kXkImvaPvw6l0vK/D3ulRaJOAVUQ==" saltValue="G888uc80GoHe+wqOP4ovs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95" t="s">
        <v>32</v>
      </c>
      <c r="C41" s="1196"/>
      <c r="D41" s="105"/>
      <c r="E41" s="1197" t="s">
        <v>33</v>
      </c>
      <c r="F41" s="1197"/>
      <c r="G41" s="1197"/>
      <c r="H41" s="1198"/>
      <c r="I41" s="355">
        <v>35742</v>
      </c>
      <c r="J41" s="356">
        <v>35804</v>
      </c>
      <c r="K41" s="356">
        <v>34993</v>
      </c>
      <c r="L41" s="356">
        <v>34512</v>
      </c>
      <c r="M41" s="357">
        <v>32312</v>
      </c>
    </row>
    <row r="42" spans="2:13" ht="27.75" customHeight="1" x14ac:dyDescent="0.2">
      <c r="B42" s="1185"/>
      <c r="C42" s="1186"/>
      <c r="D42" s="106"/>
      <c r="E42" s="1189" t="s">
        <v>34</v>
      </c>
      <c r="F42" s="1189"/>
      <c r="G42" s="1189"/>
      <c r="H42" s="1190"/>
      <c r="I42" s="358" t="s">
        <v>529</v>
      </c>
      <c r="J42" s="359" t="s">
        <v>529</v>
      </c>
      <c r="K42" s="359" t="s">
        <v>529</v>
      </c>
      <c r="L42" s="359" t="s">
        <v>529</v>
      </c>
      <c r="M42" s="360" t="s">
        <v>529</v>
      </c>
    </row>
    <row r="43" spans="2:13" ht="27.75" customHeight="1" x14ac:dyDescent="0.2">
      <c r="B43" s="1185"/>
      <c r="C43" s="1186"/>
      <c r="D43" s="106"/>
      <c r="E43" s="1189" t="s">
        <v>35</v>
      </c>
      <c r="F43" s="1189"/>
      <c r="G43" s="1189"/>
      <c r="H43" s="1190"/>
      <c r="I43" s="358">
        <v>18194</v>
      </c>
      <c r="J43" s="359">
        <v>18083</v>
      </c>
      <c r="K43" s="359">
        <v>17958</v>
      </c>
      <c r="L43" s="359">
        <v>17063</v>
      </c>
      <c r="M43" s="360">
        <v>16227</v>
      </c>
    </row>
    <row r="44" spans="2:13" ht="27.75" customHeight="1" x14ac:dyDescent="0.2">
      <c r="B44" s="1185"/>
      <c r="C44" s="1186"/>
      <c r="D44" s="106"/>
      <c r="E44" s="1189" t="s">
        <v>36</v>
      </c>
      <c r="F44" s="1189"/>
      <c r="G44" s="1189"/>
      <c r="H44" s="1190"/>
      <c r="I44" s="358">
        <v>1734</v>
      </c>
      <c r="J44" s="359">
        <v>1523</v>
      </c>
      <c r="K44" s="359">
        <v>1439</v>
      </c>
      <c r="L44" s="359">
        <v>1471</v>
      </c>
      <c r="M44" s="360">
        <v>1402</v>
      </c>
    </row>
    <row r="45" spans="2:13" ht="27.75" customHeight="1" x14ac:dyDescent="0.2">
      <c r="B45" s="1185"/>
      <c r="C45" s="1186"/>
      <c r="D45" s="106"/>
      <c r="E45" s="1189" t="s">
        <v>37</v>
      </c>
      <c r="F45" s="1189"/>
      <c r="G45" s="1189"/>
      <c r="H45" s="1190"/>
      <c r="I45" s="358">
        <v>5293</v>
      </c>
      <c r="J45" s="359">
        <v>5301</v>
      </c>
      <c r="K45" s="359">
        <v>5116</v>
      </c>
      <c r="L45" s="359">
        <v>5022</v>
      </c>
      <c r="M45" s="360">
        <v>4954</v>
      </c>
    </row>
    <row r="46" spans="2:13" ht="27.75" customHeight="1" x14ac:dyDescent="0.2">
      <c r="B46" s="1185"/>
      <c r="C46" s="1186"/>
      <c r="D46" s="107"/>
      <c r="E46" s="1189" t="s">
        <v>38</v>
      </c>
      <c r="F46" s="1189"/>
      <c r="G46" s="1189"/>
      <c r="H46" s="1190"/>
      <c r="I46" s="358">
        <v>8</v>
      </c>
      <c r="J46" s="359">
        <v>19</v>
      </c>
      <c r="K46" s="359">
        <v>11</v>
      </c>
      <c r="L46" s="359">
        <v>0</v>
      </c>
      <c r="M46" s="360">
        <v>5</v>
      </c>
    </row>
    <row r="47" spans="2:13" ht="27.75" customHeight="1" x14ac:dyDescent="0.2">
      <c r="B47" s="1185"/>
      <c r="C47" s="1186"/>
      <c r="D47" s="108"/>
      <c r="E47" s="1199" t="s">
        <v>39</v>
      </c>
      <c r="F47" s="1200"/>
      <c r="G47" s="1200"/>
      <c r="H47" s="1201"/>
      <c r="I47" s="358" t="s">
        <v>529</v>
      </c>
      <c r="J47" s="359" t="s">
        <v>529</v>
      </c>
      <c r="K47" s="359" t="s">
        <v>529</v>
      </c>
      <c r="L47" s="359" t="s">
        <v>529</v>
      </c>
      <c r="M47" s="360" t="s">
        <v>529</v>
      </c>
    </row>
    <row r="48" spans="2:13" ht="27.75" customHeight="1" x14ac:dyDescent="0.2">
      <c r="B48" s="1185"/>
      <c r="C48" s="1186"/>
      <c r="D48" s="106"/>
      <c r="E48" s="1189" t="s">
        <v>40</v>
      </c>
      <c r="F48" s="1189"/>
      <c r="G48" s="1189"/>
      <c r="H48" s="1190"/>
      <c r="I48" s="358" t="s">
        <v>529</v>
      </c>
      <c r="J48" s="359" t="s">
        <v>529</v>
      </c>
      <c r="K48" s="359" t="s">
        <v>529</v>
      </c>
      <c r="L48" s="359" t="s">
        <v>529</v>
      </c>
      <c r="M48" s="360" t="s">
        <v>529</v>
      </c>
    </row>
    <row r="49" spans="2:13" ht="27.75" customHeight="1" x14ac:dyDescent="0.2">
      <c r="B49" s="1187"/>
      <c r="C49" s="1188"/>
      <c r="D49" s="106"/>
      <c r="E49" s="1189" t="s">
        <v>41</v>
      </c>
      <c r="F49" s="1189"/>
      <c r="G49" s="1189"/>
      <c r="H49" s="1190"/>
      <c r="I49" s="358" t="s">
        <v>529</v>
      </c>
      <c r="J49" s="359" t="s">
        <v>529</v>
      </c>
      <c r="K49" s="359" t="s">
        <v>529</v>
      </c>
      <c r="L49" s="359" t="s">
        <v>529</v>
      </c>
      <c r="M49" s="360" t="s">
        <v>529</v>
      </c>
    </row>
    <row r="50" spans="2:13" ht="27.75" customHeight="1" x14ac:dyDescent="0.2">
      <c r="B50" s="1183" t="s">
        <v>42</v>
      </c>
      <c r="C50" s="1184"/>
      <c r="D50" s="109"/>
      <c r="E50" s="1189" t="s">
        <v>43</v>
      </c>
      <c r="F50" s="1189"/>
      <c r="G50" s="1189"/>
      <c r="H50" s="1190"/>
      <c r="I50" s="358">
        <v>12947</v>
      </c>
      <c r="J50" s="359">
        <v>10941</v>
      </c>
      <c r="K50" s="359">
        <v>10294</v>
      </c>
      <c r="L50" s="359">
        <v>11892</v>
      </c>
      <c r="M50" s="360">
        <v>13301</v>
      </c>
    </row>
    <row r="51" spans="2:13" ht="27.75" customHeight="1" x14ac:dyDescent="0.2">
      <c r="B51" s="1185"/>
      <c r="C51" s="1186"/>
      <c r="D51" s="106"/>
      <c r="E51" s="1189" t="s">
        <v>44</v>
      </c>
      <c r="F51" s="1189"/>
      <c r="G51" s="1189"/>
      <c r="H51" s="1190"/>
      <c r="I51" s="358">
        <v>3515</v>
      </c>
      <c r="J51" s="359">
        <v>3277</v>
      </c>
      <c r="K51" s="359">
        <v>3006</v>
      </c>
      <c r="L51" s="359">
        <v>3652</v>
      </c>
      <c r="M51" s="360">
        <v>4373</v>
      </c>
    </row>
    <row r="52" spans="2:13" ht="27.75" customHeight="1" x14ac:dyDescent="0.2">
      <c r="B52" s="1187"/>
      <c r="C52" s="1188"/>
      <c r="D52" s="106"/>
      <c r="E52" s="1189" t="s">
        <v>45</v>
      </c>
      <c r="F52" s="1189"/>
      <c r="G52" s="1189"/>
      <c r="H52" s="1190"/>
      <c r="I52" s="358">
        <v>40539</v>
      </c>
      <c r="J52" s="359">
        <v>40880</v>
      </c>
      <c r="K52" s="359">
        <v>41124</v>
      </c>
      <c r="L52" s="359">
        <v>38398</v>
      </c>
      <c r="M52" s="360">
        <v>36619</v>
      </c>
    </row>
    <row r="53" spans="2:13" ht="27.75" customHeight="1" thickBot="1" x14ac:dyDescent="0.25">
      <c r="B53" s="1191" t="s">
        <v>46</v>
      </c>
      <c r="C53" s="1192"/>
      <c r="D53" s="110"/>
      <c r="E53" s="1193" t="s">
        <v>47</v>
      </c>
      <c r="F53" s="1193"/>
      <c r="G53" s="1193"/>
      <c r="H53" s="1194"/>
      <c r="I53" s="361">
        <v>3971</v>
      </c>
      <c r="J53" s="362">
        <v>5632</v>
      </c>
      <c r="K53" s="362">
        <v>5092</v>
      </c>
      <c r="L53" s="362">
        <v>4126</v>
      </c>
      <c r="M53" s="363">
        <v>607</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1BHrkOeOa+m9Mg0zecAtuJryy+zwarkAJ0cxpJXMkHczsmBkZcni2r6LVfVr1hzjal+LBCuURIduWJ9VbZrTvw==" saltValue="BcWosuljk97cPy+KrQiQd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572</v>
      </c>
      <c r="G54" s="119" t="s">
        <v>573</v>
      </c>
      <c r="H54" s="120" t="s">
        <v>574</v>
      </c>
    </row>
    <row r="55" spans="2:8" ht="52.5" customHeight="1" x14ac:dyDescent="0.2">
      <c r="B55" s="121"/>
      <c r="C55" s="1210" t="s">
        <v>50</v>
      </c>
      <c r="D55" s="1210"/>
      <c r="E55" s="1211"/>
      <c r="F55" s="122">
        <v>5160</v>
      </c>
      <c r="G55" s="122">
        <v>5796</v>
      </c>
      <c r="H55" s="123">
        <v>6426</v>
      </c>
    </row>
    <row r="56" spans="2:8" ht="52.5" customHeight="1" x14ac:dyDescent="0.2">
      <c r="B56" s="124"/>
      <c r="C56" s="1212" t="s">
        <v>51</v>
      </c>
      <c r="D56" s="1212"/>
      <c r="E56" s="1213"/>
      <c r="F56" s="125">
        <v>401</v>
      </c>
      <c r="G56" s="125">
        <v>1122</v>
      </c>
      <c r="H56" s="126">
        <v>1422</v>
      </c>
    </row>
    <row r="57" spans="2:8" ht="53.25" customHeight="1" x14ac:dyDescent="0.2">
      <c r="B57" s="124"/>
      <c r="C57" s="1214" t="s">
        <v>52</v>
      </c>
      <c r="D57" s="1214"/>
      <c r="E57" s="1215"/>
      <c r="F57" s="127">
        <v>4511</v>
      </c>
      <c r="G57" s="127">
        <v>4906</v>
      </c>
      <c r="H57" s="128">
        <v>5404</v>
      </c>
    </row>
    <row r="58" spans="2:8" ht="45.75" customHeight="1" x14ac:dyDescent="0.2">
      <c r="B58" s="129"/>
      <c r="C58" s="1202" t="s">
        <v>606</v>
      </c>
      <c r="D58" s="1203"/>
      <c r="E58" s="1204"/>
      <c r="F58" s="130">
        <v>2554</v>
      </c>
      <c r="G58" s="130">
        <v>2810</v>
      </c>
      <c r="H58" s="131">
        <v>3057</v>
      </c>
    </row>
    <row r="59" spans="2:8" ht="45.75" customHeight="1" x14ac:dyDescent="0.2">
      <c r="B59" s="129"/>
      <c r="C59" s="1202" t="s">
        <v>607</v>
      </c>
      <c r="D59" s="1203"/>
      <c r="E59" s="1204"/>
      <c r="F59" s="130">
        <v>602</v>
      </c>
      <c r="G59" s="130">
        <v>703</v>
      </c>
      <c r="H59" s="131">
        <v>854</v>
      </c>
    </row>
    <row r="60" spans="2:8" ht="45.75" customHeight="1" x14ac:dyDescent="0.2">
      <c r="B60" s="129"/>
      <c r="C60" s="1202" t="s">
        <v>608</v>
      </c>
      <c r="D60" s="1203"/>
      <c r="E60" s="1204"/>
      <c r="F60" s="130">
        <v>603</v>
      </c>
      <c r="G60" s="130">
        <v>601</v>
      </c>
      <c r="H60" s="131">
        <v>595</v>
      </c>
    </row>
    <row r="61" spans="2:8" ht="45.75" customHeight="1" x14ac:dyDescent="0.2">
      <c r="B61" s="129"/>
      <c r="C61" s="1202" t="s">
        <v>609</v>
      </c>
      <c r="D61" s="1203"/>
      <c r="E61" s="1204"/>
      <c r="F61" s="130">
        <v>184</v>
      </c>
      <c r="G61" s="130">
        <v>231</v>
      </c>
      <c r="H61" s="131">
        <v>296</v>
      </c>
    </row>
    <row r="62" spans="2:8" ht="45.75" customHeight="1" thickBot="1" x14ac:dyDescent="0.25">
      <c r="B62" s="132"/>
      <c r="C62" s="1205" t="s">
        <v>610</v>
      </c>
      <c r="D62" s="1206"/>
      <c r="E62" s="1207"/>
      <c r="F62" s="133">
        <v>278</v>
      </c>
      <c r="G62" s="133">
        <v>244</v>
      </c>
      <c r="H62" s="134">
        <v>237</v>
      </c>
    </row>
    <row r="63" spans="2:8" ht="52.5" customHeight="1" thickBot="1" x14ac:dyDescent="0.25">
      <c r="B63" s="135"/>
      <c r="C63" s="1208" t="s">
        <v>53</v>
      </c>
      <c r="D63" s="1208"/>
      <c r="E63" s="1209"/>
      <c r="F63" s="136">
        <v>10072</v>
      </c>
      <c r="G63" s="136">
        <v>11824</v>
      </c>
      <c r="H63" s="137">
        <v>13252</v>
      </c>
    </row>
    <row r="64" spans="2:8" ht="13" x14ac:dyDescent="0.2"/>
  </sheetData>
  <sheetProtection algorithmName="SHA-512" hashValue="3fKP5DVP9MRyr2+y0a2iVcAJ2ZcQwR1S2mCkFy+JnSsSZYY/gQzkT2qOKONof67HO0Vp1QnUcgHrmSEDP2pPMQ==" saltValue="eCsscp7TgfgQ4+AbxuyAO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34907</v>
      </c>
      <c r="E3" s="156"/>
      <c r="F3" s="157">
        <v>54684</v>
      </c>
      <c r="G3" s="158"/>
      <c r="H3" s="159"/>
    </row>
    <row r="4" spans="1:8" x14ac:dyDescent="0.2">
      <c r="A4" s="160"/>
      <c r="B4" s="161"/>
      <c r="C4" s="162"/>
      <c r="D4" s="163">
        <v>28955</v>
      </c>
      <c r="E4" s="164"/>
      <c r="F4" s="165">
        <v>32829</v>
      </c>
      <c r="G4" s="166"/>
      <c r="H4" s="167"/>
    </row>
    <row r="5" spans="1:8" x14ac:dyDescent="0.2">
      <c r="A5" s="148" t="s">
        <v>562</v>
      </c>
      <c r="B5" s="153"/>
      <c r="C5" s="154"/>
      <c r="D5" s="155">
        <v>66796</v>
      </c>
      <c r="E5" s="156"/>
      <c r="F5" s="157">
        <v>62383</v>
      </c>
      <c r="G5" s="158"/>
      <c r="H5" s="159"/>
    </row>
    <row r="6" spans="1:8" x14ac:dyDescent="0.2">
      <c r="A6" s="160"/>
      <c r="B6" s="161"/>
      <c r="C6" s="162"/>
      <c r="D6" s="163">
        <v>38223</v>
      </c>
      <c r="E6" s="164"/>
      <c r="F6" s="165">
        <v>35325</v>
      </c>
      <c r="G6" s="166"/>
      <c r="H6" s="167"/>
    </row>
    <row r="7" spans="1:8" x14ac:dyDescent="0.2">
      <c r="A7" s="148" t="s">
        <v>563</v>
      </c>
      <c r="B7" s="153"/>
      <c r="C7" s="154"/>
      <c r="D7" s="155">
        <v>42633</v>
      </c>
      <c r="E7" s="156"/>
      <c r="F7" s="157">
        <v>63812</v>
      </c>
      <c r="G7" s="158"/>
      <c r="H7" s="159"/>
    </row>
    <row r="8" spans="1:8" x14ac:dyDescent="0.2">
      <c r="A8" s="160"/>
      <c r="B8" s="161"/>
      <c r="C8" s="162"/>
      <c r="D8" s="163">
        <v>20095</v>
      </c>
      <c r="E8" s="164"/>
      <c r="F8" s="165">
        <v>33848</v>
      </c>
      <c r="G8" s="166"/>
      <c r="H8" s="167"/>
    </row>
    <row r="9" spans="1:8" x14ac:dyDescent="0.2">
      <c r="A9" s="148" t="s">
        <v>564</v>
      </c>
      <c r="B9" s="153"/>
      <c r="C9" s="154"/>
      <c r="D9" s="155">
        <v>28652</v>
      </c>
      <c r="E9" s="156"/>
      <c r="F9" s="157">
        <v>71871</v>
      </c>
      <c r="G9" s="158"/>
      <c r="H9" s="159"/>
    </row>
    <row r="10" spans="1:8" x14ac:dyDescent="0.2">
      <c r="A10" s="160"/>
      <c r="B10" s="161"/>
      <c r="C10" s="162"/>
      <c r="D10" s="163">
        <v>13476</v>
      </c>
      <c r="E10" s="164"/>
      <c r="F10" s="165">
        <v>38232</v>
      </c>
      <c r="G10" s="166"/>
      <c r="H10" s="167"/>
    </row>
    <row r="11" spans="1:8" x14ac:dyDescent="0.2">
      <c r="A11" s="148" t="s">
        <v>565</v>
      </c>
      <c r="B11" s="153"/>
      <c r="C11" s="154"/>
      <c r="D11" s="155">
        <v>26002</v>
      </c>
      <c r="E11" s="156"/>
      <c r="F11" s="157">
        <v>71807</v>
      </c>
      <c r="G11" s="158"/>
      <c r="H11" s="159"/>
    </row>
    <row r="12" spans="1:8" x14ac:dyDescent="0.2">
      <c r="A12" s="160"/>
      <c r="B12" s="161"/>
      <c r="C12" s="168"/>
      <c r="D12" s="163">
        <v>17466</v>
      </c>
      <c r="E12" s="164"/>
      <c r="F12" s="165">
        <v>37333</v>
      </c>
      <c r="G12" s="166"/>
      <c r="H12" s="167"/>
    </row>
    <row r="13" spans="1:8" x14ac:dyDescent="0.2">
      <c r="A13" s="148"/>
      <c r="B13" s="153"/>
      <c r="C13" s="169"/>
      <c r="D13" s="170">
        <v>39798</v>
      </c>
      <c r="E13" s="171"/>
      <c r="F13" s="172">
        <v>64911</v>
      </c>
      <c r="G13" s="173"/>
      <c r="H13" s="159"/>
    </row>
    <row r="14" spans="1:8" x14ac:dyDescent="0.2">
      <c r="A14" s="160"/>
      <c r="B14" s="161"/>
      <c r="C14" s="162"/>
      <c r="D14" s="163">
        <v>23643</v>
      </c>
      <c r="E14" s="164"/>
      <c r="F14" s="165">
        <v>35513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7.06</v>
      </c>
      <c r="C19" s="174">
        <f>ROUND(VALUE(SUBSTITUTE(実質収支比率等に係る経年分析!G$48,"▲","-")),2)</f>
        <v>8.76</v>
      </c>
      <c r="D19" s="174">
        <f>ROUND(VALUE(SUBSTITUTE(実質収支比率等に係る経年分析!H$48,"▲","-")),2)</f>
        <v>8.14</v>
      </c>
      <c r="E19" s="174">
        <f>ROUND(VALUE(SUBSTITUTE(実質収支比率等に係る経年分析!I$48,"▲","-")),2)</f>
        <v>10.69</v>
      </c>
      <c r="F19" s="174">
        <f>ROUND(VALUE(SUBSTITUTE(実質収支比率等に係る経年分析!J$48,"▲","-")),2)</f>
        <v>7.42</v>
      </c>
    </row>
    <row r="20" spans="1:11" x14ac:dyDescent="0.2">
      <c r="A20" s="174" t="s">
        <v>57</v>
      </c>
      <c r="B20" s="174">
        <f>ROUND(VALUE(SUBSTITUTE(実質収支比率等に係る経年分析!F$47,"▲","-")),2)</f>
        <v>31.23</v>
      </c>
      <c r="C20" s="174">
        <f>ROUND(VALUE(SUBSTITUTE(実質収支比率等に係る経年分析!G$47,"▲","-")),2)</f>
        <v>25.93</v>
      </c>
      <c r="D20" s="174">
        <f>ROUND(VALUE(SUBSTITUTE(実質収支比率等に係る経年分析!H$47,"▲","-")),2)</f>
        <v>24.03</v>
      </c>
      <c r="E20" s="174">
        <f>ROUND(VALUE(SUBSTITUTE(実質収支比率等に係る経年分析!I$47,"▲","-")),2)</f>
        <v>26.3</v>
      </c>
      <c r="F20" s="174">
        <f>ROUND(VALUE(SUBSTITUTE(実質収支比率等に係る経年分析!J$47,"▲","-")),2)</f>
        <v>29.82</v>
      </c>
    </row>
    <row r="21" spans="1:11" x14ac:dyDescent="0.2">
      <c r="A21" s="174" t="s">
        <v>58</v>
      </c>
      <c r="B21" s="174">
        <f>IF(ISNUMBER(VALUE(SUBSTITUTE(実質収支比率等に係る経年分析!F$49,"▲","-"))),ROUND(VALUE(SUBSTITUTE(実質収支比率等に係る経年分析!F$49,"▲","-")),2),NA())</f>
        <v>-1.1299999999999999</v>
      </c>
      <c r="C21" s="174">
        <f>IF(ISNUMBER(VALUE(SUBSTITUTE(実質収支比率等に係る経年分析!G$49,"▲","-"))),ROUND(VALUE(SUBSTITUTE(実質収支比率等に係る経年分析!G$49,"▲","-")),2),NA())</f>
        <v>-2.0499999999999998</v>
      </c>
      <c r="D21" s="174">
        <f>IF(ISNUMBER(VALUE(SUBSTITUTE(実質収支比率等に係る経年分析!H$49,"▲","-"))),ROUND(VALUE(SUBSTITUTE(実質収支比率等に係る経年分析!H$49,"▲","-")),2),NA())</f>
        <v>-5.14</v>
      </c>
      <c r="E21" s="174">
        <f>IF(ISNUMBER(VALUE(SUBSTITUTE(実質収支比率等に係る経年分析!I$49,"▲","-"))),ROUND(VALUE(SUBSTITUTE(実質収支比率等に係る経年分析!I$49,"▲","-")),2),NA())</f>
        <v>1.1100000000000001</v>
      </c>
      <c r="F21" s="174">
        <f>IF(ISNUMBER(VALUE(SUBSTITUTE(実質収支比率等に係る経年分析!J$49,"▲","-"))),ROUND(VALUE(SUBSTITUTE(実質収支比率等に係る経年分析!J$49,"▲","-")),2),NA())</f>
        <v>-7.55</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0.44</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農産物直売事業特別会計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0.02</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2">
      <c r="A31" s="175" t="str">
        <f>IF(連結実質赤字比率に係る赤字・黒字の構成分析!C$39="",NA(),連結実質赤字比率に係る赤字・黒字の構成分析!C$39)</f>
        <v>伊香保温泉観光施設事業特別会計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7.0000000000000007E-2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2">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0.54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0.82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0.64</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1.1499999999999999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1.5</v>
      </c>
    </row>
    <row r="34" spans="1:16" x14ac:dyDescent="0.2">
      <c r="A34" s="175" t="str">
        <f>IF(連結実質赤字比率に係る赤字・黒字の構成分析!C$36="",NA(),連結実質赤字比率に係る赤字・黒字の構成分析!C$36)</f>
        <v>渋川市下水道事業等会計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1.25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v>
      </c>
    </row>
    <row r="35" spans="1:16" x14ac:dyDescent="0.2">
      <c r="A35" s="175" t="str">
        <f>IF(連結実質赤字比率に係る赤字・黒字の構成分析!C$35="",NA(),連結実質赤字比率に係る赤字・黒字の構成分析!C$35)</f>
        <v>渋川市水道事業会計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4.76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3.96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3.43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2.4700000000000002</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7.05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8.75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8.1300000000000008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10.69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7.42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3851</v>
      </c>
      <c r="E42" s="176"/>
      <c r="F42" s="176"/>
      <c r="G42" s="176">
        <f>'実質公債費比率（分子）の構造'!L$52</f>
        <v>3956</v>
      </c>
      <c r="H42" s="176"/>
      <c r="I42" s="176"/>
      <c r="J42" s="176">
        <f>'実質公債費比率（分子）の構造'!M$52</f>
        <v>3950</v>
      </c>
      <c r="K42" s="176"/>
      <c r="L42" s="176"/>
      <c r="M42" s="176">
        <f>'実質公債費比率（分子）の構造'!N$52</f>
        <v>3852</v>
      </c>
      <c r="N42" s="176"/>
      <c r="O42" s="176"/>
      <c r="P42" s="176">
        <f>'実質公債費比率（分子）の構造'!O$52</f>
        <v>3760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1</v>
      </c>
      <c r="C44" s="176"/>
      <c r="D44" s="176"/>
      <c r="E44" s="176">
        <f>'実質公債費比率（分子）の構造'!L$50</f>
        <v>7</v>
      </c>
      <c r="F44" s="176"/>
      <c r="G44" s="176"/>
      <c r="H44" s="176">
        <f>'実質公債費比率（分子）の構造'!M$50</f>
        <v>1</v>
      </c>
      <c r="I44" s="176"/>
      <c r="J44" s="176"/>
      <c r="K44" s="176">
        <f>'実質公債費比率（分子）の構造'!N$50</f>
        <v>3</v>
      </c>
      <c r="L44" s="176"/>
      <c r="M44" s="176"/>
      <c r="N44" s="176">
        <f>'実質公債費比率（分子）の構造'!O$50</f>
        <v>2</v>
      </c>
      <c r="O44" s="176"/>
      <c r="P44" s="176"/>
    </row>
    <row r="45" spans="1:16" x14ac:dyDescent="0.2">
      <c r="A45" s="176" t="s">
        <v>68</v>
      </c>
      <c r="B45" s="176">
        <f>'実質公債費比率（分子）の構造'!K$49</f>
        <v>252</v>
      </c>
      <c r="C45" s="176"/>
      <c r="D45" s="176"/>
      <c r="E45" s="176">
        <f>'実質公債費比率（分子）の構造'!L$49</f>
        <v>247</v>
      </c>
      <c r="F45" s="176"/>
      <c r="G45" s="176"/>
      <c r="H45" s="176">
        <f>'実質公債費比率（分子）の構造'!M$49</f>
        <v>254</v>
      </c>
      <c r="I45" s="176"/>
      <c r="J45" s="176"/>
      <c r="K45" s="176">
        <f>'実質公債費比率（分子）の構造'!N$49</f>
        <v>214</v>
      </c>
      <c r="L45" s="176"/>
      <c r="M45" s="176"/>
      <c r="N45" s="176">
        <f>'実質公債費比率（分子）の構造'!O$49</f>
        <v>214</v>
      </c>
      <c r="O45" s="176"/>
      <c r="P45" s="176"/>
    </row>
    <row r="46" spans="1:16" x14ac:dyDescent="0.2">
      <c r="A46" s="176" t="s">
        <v>69</v>
      </c>
      <c r="B46" s="176">
        <f>'実質公債費比率（分子）の構造'!K$48</f>
        <v>1187</v>
      </c>
      <c r="C46" s="176"/>
      <c r="D46" s="176"/>
      <c r="E46" s="176">
        <f>'実質公債費比率（分子）の構造'!L$48</f>
        <v>1244</v>
      </c>
      <c r="F46" s="176"/>
      <c r="G46" s="176"/>
      <c r="H46" s="176">
        <f>'実質公債費比率（分子）の構造'!M$48</f>
        <v>1267</v>
      </c>
      <c r="I46" s="176"/>
      <c r="J46" s="176"/>
      <c r="K46" s="176">
        <f>'実質公債費比率（分子）の構造'!N$48</f>
        <v>1095</v>
      </c>
      <c r="L46" s="176"/>
      <c r="M46" s="176"/>
      <c r="N46" s="176">
        <f>'実質公債費比率（分子）の構造'!O$48</f>
        <v>1034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3423</v>
      </c>
      <c r="C49" s="176"/>
      <c r="D49" s="176"/>
      <c r="E49" s="176">
        <f>'実質公債費比率（分子）の構造'!L$45</f>
        <v>3335</v>
      </c>
      <c r="F49" s="176"/>
      <c r="G49" s="176"/>
      <c r="H49" s="176">
        <f>'実質公債費比率（分子）の構造'!M$45</f>
        <v>3308</v>
      </c>
      <c r="I49" s="176"/>
      <c r="J49" s="176"/>
      <c r="K49" s="176">
        <f>'実質公債費比率（分子）の構造'!N$45</f>
        <v>3185</v>
      </c>
      <c r="L49" s="176"/>
      <c r="M49" s="176"/>
      <c r="N49" s="176">
        <f>'実質公債費比率（分子）の構造'!O$45</f>
        <v>3339</v>
      </c>
      <c r="O49" s="176"/>
      <c r="P49" s="176"/>
    </row>
    <row r="50" spans="1:16" x14ac:dyDescent="0.2">
      <c r="A50" s="176" t="s">
        <v>73</v>
      </c>
      <c r="B50" s="176" t="e">
        <f>NA()</f>
        <v>#N/A</v>
      </c>
      <c r="C50" s="176">
        <f>IF(ISNUMBER('実質公債費比率（分子）の構造'!K$53),'実質公債費比率（分子）の構造'!K$53,NA())</f>
        <v>1012</v>
      </c>
      <c r="D50" s="176" t="e">
        <f>NA()</f>
        <v>#N/A</v>
      </c>
      <c r="E50" s="176" t="e">
        <f>NA()</f>
        <v>#N/A</v>
      </c>
      <c r="F50" s="176">
        <f>IF(ISNUMBER('実質公債費比率（分子）の構造'!L$53),'実質公債費比率（分子）の構造'!L$53,NA())</f>
        <v>877</v>
      </c>
      <c r="G50" s="176" t="e">
        <f>NA()</f>
        <v>#N/A</v>
      </c>
      <c r="H50" s="176" t="e">
        <f>NA()</f>
        <v>#N/A</v>
      </c>
      <c r="I50" s="176">
        <f>IF(ISNUMBER('実質公債費比率（分子）の構造'!M$53),'実質公債費比率（分子）の構造'!M$53,NA())</f>
        <v>880</v>
      </c>
      <c r="J50" s="176" t="e">
        <f>NA()</f>
        <v>#N/A</v>
      </c>
      <c r="K50" s="176" t="e">
        <f>NA()</f>
        <v>#N/A</v>
      </c>
      <c r="L50" s="176">
        <f>IF(ISNUMBER('実質公債費比率（分子）の構造'!N$53),'実質公債費比率（分子）の構造'!N$53,NA())</f>
        <v>645</v>
      </c>
      <c r="M50" s="176" t="e">
        <f>NA()</f>
        <v>#N/A</v>
      </c>
      <c r="N50" s="176" t="e">
        <f>NA()</f>
        <v>#N/A</v>
      </c>
      <c r="O50" s="176">
        <f>IF(ISNUMBER('実質公債費比率（分子）の構造'!O$53),'実質公債費比率（分子）の構造'!O$53,NA())</f>
        <v>829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40539</v>
      </c>
      <c r="E56" s="175"/>
      <c r="F56" s="175"/>
      <c r="G56" s="175">
        <f>'将来負担比率（分子）の構造'!J$52</f>
        <v>40880</v>
      </c>
      <c r="H56" s="175"/>
      <c r="I56" s="175"/>
      <c r="J56" s="175">
        <f>'将来負担比率（分子）の構造'!K$52</f>
        <v>41124</v>
      </c>
      <c r="K56" s="175"/>
      <c r="L56" s="175"/>
      <c r="M56" s="175">
        <f>'将来負担比率（分子）の構造'!L$52</f>
        <v>38398</v>
      </c>
      <c r="N56" s="175"/>
      <c r="O56" s="175"/>
      <c r="P56" s="175">
        <f>'将来負担比率（分子）の構造'!M$52</f>
        <v>36619</v>
      </c>
    </row>
    <row r="57" spans="1:16" x14ac:dyDescent="0.2">
      <c r="A57" s="175" t="s">
        <v>44</v>
      </c>
      <c r="B57" s="175"/>
      <c r="C57" s="175"/>
      <c r="D57" s="175">
        <f>'将来負担比率（分子）の構造'!I$51</f>
        <v>3515</v>
      </c>
      <c r="E57" s="175"/>
      <c r="F57" s="175"/>
      <c r="G57" s="175">
        <f>'将来負担比率（分子）の構造'!J$51</f>
        <v>3277</v>
      </c>
      <c r="H57" s="175"/>
      <c r="I57" s="175"/>
      <c r="J57" s="175">
        <f>'将来負担比率（分子）の構造'!K$51</f>
        <v>3006</v>
      </c>
      <c r="K57" s="175"/>
      <c r="L57" s="175"/>
      <c r="M57" s="175">
        <f>'将来負担比率（分子）の構造'!L$51</f>
        <v>3652</v>
      </c>
      <c r="N57" s="175"/>
      <c r="O57" s="175"/>
      <c r="P57" s="175">
        <f>'将来負担比率（分子）の構造'!M$51</f>
        <v>4373</v>
      </c>
    </row>
    <row r="58" spans="1:16" x14ac:dyDescent="0.2">
      <c r="A58" s="175" t="s">
        <v>43</v>
      </c>
      <c r="B58" s="175"/>
      <c r="C58" s="175"/>
      <c r="D58" s="175">
        <f>'将来負担比率（分子）の構造'!I$50</f>
        <v>12947</v>
      </c>
      <c r="E58" s="175"/>
      <c r="F58" s="175"/>
      <c r="G58" s="175">
        <f>'将来負担比率（分子）の構造'!J$50</f>
        <v>10941</v>
      </c>
      <c r="H58" s="175"/>
      <c r="I58" s="175"/>
      <c r="J58" s="175">
        <f>'将来負担比率（分子）の構造'!K$50</f>
        <v>10294</v>
      </c>
      <c r="K58" s="175"/>
      <c r="L58" s="175"/>
      <c r="M58" s="175">
        <f>'将来負担比率（分子）の構造'!L$50</f>
        <v>11892</v>
      </c>
      <c r="N58" s="175"/>
      <c r="O58" s="175"/>
      <c r="P58" s="175">
        <f>'将来負担比率（分子）の構造'!M$50</f>
        <v>13301</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8</v>
      </c>
      <c r="C61" s="175"/>
      <c r="D61" s="175"/>
      <c r="E61" s="175">
        <f>'将来負担比率（分子）の構造'!J$46</f>
        <v>19</v>
      </c>
      <c r="F61" s="175"/>
      <c r="G61" s="175"/>
      <c r="H61" s="175">
        <f>'将来負担比率（分子）の構造'!K$46</f>
        <v>11</v>
      </c>
      <c r="I61" s="175"/>
      <c r="J61" s="175"/>
      <c r="K61" s="175">
        <f>'将来負担比率（分子）の構造'!L$46</f>
        <v>0</v>
      </c>
      <c r="L61" s="175"/>
      <c r="M61" s="175"/>
      <c r="N61" s="175">
        <f>'将来負担比率（分子）の構造'!M$46</f>
        <v>5</v>
      </c>
      <c r="O61" s="175"/>
      <c r="P61" s="175"/>
    </row>
    <row r="62" spans="1:16" x14ac:dyDescent="0.2">
      <c r="A62" s="175" t="s">
        <v>37</v>
      </c>
      <c r="B62" s="175">
        <f>'将来負担比率（分子）の構造'!I$45</f>
        <v>5293</v>
      </c>
      <c r="C62" s="175"/>
      <c r="D62" s="175"/>
      <c r="E62" s="175">
        <f>'将来負担比率（分子）の構造'!J$45</f>
        <v>5301</v>
      </c>
      <c r="F62" s="175"/>
      <c r="G62" s="175"/>
      <c r="H62" s="175">
        <f>'将来負担比率（分子）の構造'!K$45</f>
        <v>5116</v>
      </c>
      <c r="I62" s="175"/>
      <c r="J62" s="175"/>
      <c r="K62" s="175">
        <f>'将来負担比率（分子）の構造'!L$45</f>
        <v>5022</v>
      </c>
      <c r="L62" s="175"/>
      <c r="M62" s="175"/>
      <c r="N62" s="175">
        <f>'将来負担比率（分子）の構造'!M$45</f>
        <v>4954</v>
      </c>
      <c r="O62" s="175"/>
      <c r="P62" s="175"/>
    </row>
    <row r="63" spans="1:16" x14ac:dyDescent="0.2">
      <c r="A63" s="175" t="s">
        <v>36</v>
      </c>
      <c r="B63" s="175">
        <f>'将来負担比率（分子）の構造'!I$44</f>
        <v>1734</v>
      </c>
      <c r="C63" s="175"/>
      <c r="D63" s="175"/>
      <c r="E63" s="175">
        <f>'将来負担比率（分子）の構造'!J$44</f>
        <v>1523</v>
      </c>
      <c r="F63" s="175"/>
      <c r="G63" s="175"/>
      <c r="H63" s="175">
        <f>'将来負担比率（分子）の構造'!K$44</f>
        <v>1439</v>
      </c>
      <c r="I63" s="175"/>
      <c r="J63" s="175"/>
      <c r="K63" s="175">
        <f>'将来負担比率（分子）の構造'!L$44</f>
        <v>1471</v>
      </c>
      <c r="L63" s="175"/>
      <c r="M63" s="175"/>
      <c r="N63" s="175">
        <f>'将来負担比率（分子）の構造'!M$44</f>
        <v>1402</v>
      </c>
      <c r="O63" s="175"/>
      <c r="P63" s="175"/>
    </row>
    <row r="64" spans="1:16" x14ac:dyDescent="0.2">
      <c r="A64" s="175" t="s">
        <v>35</v>
      </c>
      <c r="B64" s="175">
        <f>'将来負担比率（分子）の構造'!I$43</f>
        <v>18194</v>
      </c>
      <c r="C64" s="175"/>
      <c r="D64" s="175"/>
      <c r="E64" s="175">
        <f>'将来負担比率（分子）の構造'!J$43</f>
        <v>18083</v>
      </c>
      <c r="F64" s="175"/>
      <c r="G64" s="175"/>
      <c r="H64" s="175">
        <f>'将来負担比率（分子）の構造'!K$43</f>
        <v>17958</v>
      </c>
      <c r="I64" s="175"/>
      <c r="J64" s="175"/>
      <c r="K64" s="175">
        <f>'将来負担比率（分子）の構造'!L$43</f>
        <v>17063</v>
      </c>
      <c r="L64" s="175"/>
      <c r="M64" s="175"/>
      <c r="N64" s="175">
        <f>'将来負担比率（分子）の構造'!M$43</f>
        <v>16227</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35742</v>
      </c>
      <c r="C66" s="175"/>
      <c r="D66" s="175"/>
      <c r="E66" s="175">
        <f>'将来負担比率（分子）の構造'!J$41</f>
        <v>35804</v>
      </c>
      <c r="F66" s="175"/>
      <c r="G66" s="175"/>
      <c r="H66" s="175">
        <f>'将来負担比率（分子）の構造'!K$41</f>
        <v>34993</v>
      </c>
      <c r="I66" s="175"/>
      <c r="J66" s="175"/>
      <c r="K66" s="175">
        <f>'将来負担比率（分子）の構造'!L$41</f>
        <v>34512</v>
      </c>
      <c r="L66" s="175"/>
      <c r="M66" s="175"/>
      <c r="N66" s="175">
        <f>'将来負担比率（分子）の構造'!M$41</f>
        <v>32312</v>
      </c>
      <c r="O66" s="175"/>
      <c r="P66" s="175"/>
    </row>
    <row r="67" spans="1:16" x14ac:dyDescent="0.2">
      <c r="A67" s="175" t="s">
        <v>77</v>
      </c>
      <c r="B67" s="175" t="e">
        <f>NA()</f>
        <v>#N/A</v>
      </c>
      <c r="C67" s="175">
        <f>IF(ISNUMBER('将来負担比率（分子）の構造'!I$53), IF('将来負担比率（分子）の構造'!I$53 &lt; 0, 0, '将来負担比率（分子）の構造'!I$53), NA())</f>
        <v>3971</v>
      </c>
      <c r="D67" s="175" t="e">
        <f>NA()</f>
        <v>#N/A</v>
      </c>
      <c r="E67" s="175" t="e">
        <f>NA()</f>
        <v>#N/A</v>
      </c>
      <c r="F67" s="175">
        <f>IF(ISNUMBER('将来負担比率（分子）の構造'!J$53), IF('将来負担比率（分子）の構造'!J$53 &lt; 0, 0, '将来負担比率（分子）の構造'!J$53), NA())</f>
        <v>5632</v>
      </c>
      <c r="G67" s="175" t="e">
        <f>NA()</f>
        <v>#N/A</v>
      </c>
      <c r="H67" s="175" t="e">
        <f>NA()</f>
        <v>#N/A</v>
      </c>
      <c r="I67" s="175">
        <f>IF(ISNUMBER('将来負担比率（分子）の構造'!K$53), IF('将来負担比率（分子）の構造'!K$53 &lt; 0, 0, '将来負担比率（分子）の構造'!K$53), NA())</f>
        <v>5092</v>
      </c>
      <c r="J67" s="175" t="e">
        <f>NA()</f>
        <v>#N/A</v>
      </c>
      <c r="K67" s="175" t="e">
        <f>NA()</f>
        <v>#N/A</v>
      </c>
      <c r="L67" s="175">
        <f>IF(ISNUMBER('将来負担比率（分子）の構造'!L$53), IF('将来負担比率（分子）の構造'!L$53 &lt; 0, 0, '将来負担比率（分子）の構造'!L$53), NA())</f>
        <v>4126</v>
      </c>
      <c r="M67" s="175" t="e">
        <f>NA()</f>
        <v>#N/A</v>
      </c>
      <c r="N67" s="175" t="e">
        <f>NA()</f>
        <v>#N/A</v>
      </c>
      <c r="O67" s="175">
        <f>IF(ISNUMBER('将来負担比率（分子）の構造'!M$53), IF('将来負担比率（分子）の構造'!M$53 &lt; 0, 0, '将来負担比率（分子）の構造'!M$53), NA())</f>
        <v>607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5160</v>
      </c>
      <c r="C72" s="179">
        <f>基金残高に係る経年分析!G55</f>
        <v>5796</v>
      </c>
      <c r="D72" s="179">
        <f>基金残高に係る経年分析!H55</f>
        <v>6426</v>
      </c>
    </row>
    <row r="73" spans="1:16" x14ac:dyDescent="0.2">
      <c r="A73" s="178" t="s">
        <v>80</v>
      </c>
      <c r="B73" s="179">
        <f>基金残高に係る経年分析!F56</f>
        <v>401</v>
      </c>
      <c r="C73" s="179">
        <f>基金残高に係る経年分析!G56</f>
        <v>1122</v>
      </c>
      <c r="D73" s="179">
        <f>基金残高に係る経年分析!H56</f>
        <v>1422</v>
      </c>
    </row>
    <row r="74" spans="1:16" x14ac:dyDescent="0.2">
      <c r="A74" s="178" t="s">
        <v>81</v>
      </c>
      <c r="B74" s="179">
        <f>基金残高に係る経年分析!F57</f>
        <v>4511</v>
      </c>
      <c r="C74" s="179">
        <f>基金残高に係る経年分析!G57</f>
        <v>4906</v>
      </c>
      <c r="D74" s="179">
        <f>基金残高に係る経年分析!H57</f>
        <v>5404</v>
      </c>
    </row>
  </sheetData>
  <sheetProtection algorithmName="SHA-512" hashValue="LBVvgmelmPb92zuoVlGpBbXDRUElWqnYP6v3TQ51ReuwNYEooPcs4jlFRb5MJHu168BeH70HTytkY0orgngx1A==" saltValue="DQ0gdoszwl+PM6VsvCBK/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11500615</v>
      </c>
      <c r="S5" s="677"/>
      <c r="T5" s="677"/>
      <c r="U5" s="677"/>
      <c r="V5" s="677"/>
      <c r="W5" s="677"/>
      <c r="X5" s="677"/>
      <c r="Y5" s="702"/>
      <c r="Z5" s="715">
        <v>30.9</v>
      </c>
      <c r="AA5" s="715"/>
      <c r="AB5" s="715"/>
      <c r="AC5" s="715"/>
      <c r="AD5" s="716">
        <v>11009189</v>
      </c>
      <c r="AE5" s="716"/>
      <c r="AF5" s="716"/>
      <c r="AG5" s="716"/>
      <c r="AH5" s="716"/>
      <c r="AI5" s="716"/>
      <c r="AJ5" s="716"/>
      <c r="AK5" s="716"/>
      <c r="AL5" s="703">
        <v>50.2</v>
      </c>
      <c r="AM5" s="685"/>
      <c r="AN5" s="685"/>
      <c r="AO5" s="704"/>
      <c r="AP5" s="679" t="s">
        <v>230</v>
      </c>
      <c r="AQ5" s="680"/>
      <c r="AR5" s="680"/>
      <c r="AS5" s="680"/>
      <c r="AT5" s="680"/>
      <c r="AU5" s="680"/>
      <c r="AV5" s="680"/>
      <c r="AW5" s="680"/>
      <c r="AX5" s="680"/>
      <c r="AY5" s="680"/>
      <c r="AZ5" s="680"/>
      <c r="BA5" s="680"/>
      <c r="BB5" s="680"/>
      <c r="BC5" s="680"/>
      <c r="BD5" s="680"/>
      <c r="BE5" s="680"/>
      <c r="BF5" s="681"/>
      <c r="BG5" s="621">
        <v>10859906</v>
      </c>
      <c r="BH5" s="622"/>
      <c r="BI5" s="622"/>
      <c r="BJ5" s="622"/>
      <c r="BK5" s="622"/>
      <c r="BL5" s="622"/>
      <c r="BM5" s="622"/>
      <c r="BN5" s="623"/>
      <c r="BO5" s="659">
        <v>94.4</v>
      </c>
      <c r="BP5" s="659"/>
      <c r="BQ5" s="659"/>
      <c r="BR5" s="659"/>
      <c r="BS5" s="660">
        <v>205021</v>
      </c>
      <c r="BT5" s="660"/>
      <c r="BU5" s="660"/>
      <c r="BV5" s="660"/>
      <c r="BW5" s="660"/>
      <c r="BX5" s="660"/>
      <c r="BY5" s="660"/>
      <c r="BZ5" s="660"/>
      <c r="CA5" s="660"/>
      <c r="CB5" s="700"/>
      <c r="CD5" s="673" t="s">
        <v>225</v>
      </c>
      <c r="CE5" s="674"/>
      <c r="CF5" s="674"/>
      <c r="CG5" s="674"/>
      <c r="CH5" s="674"/>
      <c r="CI5" s="674"/>
      <c r="CJ5" s="674"/>
      <c r="CK5" s="674"/>
      <c r="CL5" s="674"/>
      <c r="CM5" s="674"/>
      <c r="CN5" s="674"/>
      <c r="CO5" s="674"/>
      <c r="CP5" s="674"/>
      <c r="CQ5" s="675"/>
      <c r="CR5" s="673" t="s">
        <v>231</v>
      </c>
      <c r="CS5" s="674"/>
      <c r="CT5" s="674"/>
      <c r="CU5" s="674"/>
      <c r="CV5" s="674"/>
      <c r="CW5" s="674"/>
      <c r="CX5" s="674"/>
      <c r="CY5" s="675"/>
      <c r="CZ5" s="673" t="s">
        <v>223</v>
      </c>
      <c r="DA5" s="674"/>
      <c r="DB5" s="674"/>
      <c r="DC5" s="675"/>
      <c r="DD5" s="673" t="s">
        <v>232</v>
      </c>
      <c r="DE5" s="674"/>
      <c r="DF5" s="674"/>
      <c r="DG5" s="674"/>
      <c r="DH5" s="674"/>
      <c r="DI5" s="674"/>
      <c r="DJ5" s="674"/>
      <c r="DK5" s="674"/>
      <c r="DL5" s="674"/>
      <c r="DM5" s="674"/>
      <c r="DN5" s="674"/>
      <c r="DO5" s="674"/>
      <c r="DP5" s="675"/>
      <c r="DQ5" s="673" t="s">
        <v>233</v>
      </c>
      <c r="DR5" s="674"/>
      <c r="DS5" s="674"/>
      <c r="DT5" s="674"/>
      <c r="DU5" s="674"/>
      <c r="DV5" s="674"/>
      <c r="DW5" s="674"/>
      <c r="DX5" s="674"/>
      <c r="DY5" s="674"/>
      <c r="DZ5" s="674"/>
      <c r="EA5" s="674"/>
      <c r="EB5" s="674"/>
      <c r="EC5" s="675"/>
    </row>
    <row r="6" spans="2:143" ht="11.25" customHeight="1" x14ac:dyDescent="0.2">
      <c r="B6" s="618" t="s">
        <v>234</v>
      </c>
      <c r="C6" s="619"/>
      <c r="D6" s="619"/>
      <c r="E6" s="619"/>
      <c r="F6" s="619"/>
      <c r="G6" s="619"/>
      <c r="H6" s="619"/>
      <c r="I6" s="619"/>
      <c r="J6" s="619"/>
      <c r="K6" s="619"/>
      <c r="L6" s="619"/>
      <c r="M6" s="619"/>
      <c r="N6" s="619"/>
      <c r="O6" s="619"/>
      <c r="P6" s="619"/>
      <c r="Q6" s="620"/>
      <c r="R6" s="621">
        <v>494200</v>
      </c>
      <c r="S6" s="622"/>
      <c r="T6" s="622"/>
      <c r="U6" s="622"/>
      <c r="V6" s="622"/>
      <c r="W6" s="622"/>
      <c r="X6" s="622"/>
      <c r="Y6" s="623"/>
      <c r="Z6" s="659">
        <v>1.3</v>
      </c>
      <c r="AA6" s="659"/>
      <c r="AB6" s="659"/>
      <c r="AC6" s="659"/>
      <c r="AD6" s="660">
        <v>494200</v>
      </c>
      <c r="AE6" s="660"/>
      <c r="AF6" s="660"/>
      <c r="AG6" s="660"/>
      <c r="AH6" s="660"/>
      <c r="AI6" s="660"/>
      <c r="AJ6" s="660"/>
      <c r="AK6" s="660"/>
      <c r="AL6" s="624">
        <v>2.2999999999999998</v>
      </c>
      <c r="AM6" s="625"/>
      <c r="AN6" s="625"/>
      <c r="AO6" s="661"/>
      <c r="AP6" s="618" t="s">
        <v>235</v>
      </c>
      <c r="AQ6" s="619"/>
      <c r="AR6" s="619"/>
      <c r="AS6" s="619"/>
      <c r="AT6" s="619"/>
      <c r="AU6" s="619"/>
      <c r="AV6" s="619"/>
      <c r="AW6" s="619"/>
      <c r="AX6" s="619"/>
      <c r="AY6" s="619"/>
      <c r="AZ6" s="619"/>
      <c r="BA6" s="619"/>
      <c r="BB6" s="619"/>
      <c r="BC6" s="619"/>
      <c r="BD6" s="619"/>
      <c r="BE6" s="619"/>
      <c r="BF6" s="620"/>
      <c r="BG6" s="621">
        <v>10859906</v>
      </c>
      <c r="BH6" s="622"/>
      <c r="BI6" s="622"/>
      <c r="BJ6" s="622"/>
      <c r="BK6" s="622"/>
      <c r="BL6" s="622"/>
      <c r="BM6" s="622"/>
      <c r="BN6" s="623"/>
      <c r="BO6" s="659">
        <v>94.4</v>
      </c>
      <c r="BP6" s="659"/>
      <c r="BQ6" s="659"/>
      <c r="BR6" s="659"/>
      <c r="BS6" s="660">
        <v>205021</v>
      </c>
      <c r="BT6" s="660"/>
      <c r="BU6" s="660"/>
      <c r="BV6" s="660"/>
      <c r="BW6" s="660"/>
      <c r="BX6" s="660"/>
      <c r="BY6" s="660"/>
      <c r="BZ6" s="660"/>
      <c r="CA6" s="660"/>
      <c r="CB6" s="700"/>
      <c r="CD6" s="679" t="s">
        <v>236</v>
      </c>
      <c r="CE6" s="680"/>
      <c r="CF6" s="680"/>
      <c r="CG6" s="680"/>
      <c r="CH6" s="680"/>
      <c r="CI6" s="680"/>
      <c r="CJ6" s="680"/>
      <c r="CK6" s="680"/>
      <c r="CL6" s="680"/>
      <c r="CM6" s="680"/>
      <c r="CN6" s="680"/>
      <c r="CO6" s="680"/>
      <c r="CP6" s="680"/>
      <c r="CQ6" s="681"/>
      <c r="CR6" s="621">
        <v>195969</v>
      </c>
      <c r="CS6" s="622"/>
      <c r="CT6" s="622"/>
      <c r="CU6" s="622"/>
      <c r="CV6" s="622"/>
      <c r="CW6" s="622"/>
      <c r="CX6" s="622"/>
      <c r="CY6" s="623"/>
      <c r="CZ6" s="703">
        <v>0.6</v>
      </c>
      <c r="DA6" s="685"/>
      <c r="DB6" s="685"/>
      <c r="DC6" s="705"/>
      <c r="DD6" s="627" t="s">
        <v>130</v>
      </c>
      <c r="DE6" s="622"/>
      <c r="DF6" s="622"/>
      <c r="DG6" s="622"/>
      <c r="DH6" s="622"/>
      <c r="DI6" s="622"/>
      <c r="DJ6" s="622"/>
      <c r="DK6" s="622"/>
      <c r="DL6" s="622"/>
      <c r="DM6" s="622"/>
      <c r="DN6" s="622"/>
      <c r="DO6" s="622"/>
      <c r="DP6" s="623"/>
      <c r="DQ6" s="627">
        <v>195969</v>
      </c>
      <c r="DR6" s="622"/>
      <c r="DS6" s="622"/>
      <c r="DT6" s="622"/>
      <c r="DU6" s="622"/>
      <c r="DV6" s="622"/>
      <c r="DW6" s="622"/>
      <c r="DX6" s="622"/>
      <c r="DY6" s="622"/>
      <c r="DZ6" s="622"/>
      <c r="EA6" s="622"/>
      <c r="EB6" s="622"/>
      <c r="EC6" s="658"/>
    </row>
    <row r="7" spans="2:143" ht="11.25" customHeight="1" x14ac:dyDescent="0.2">
      <c r="B7" s="618" t="s">
        <v>237</v>
      </c>
      <c r="C7" s="619"/>
      <c r="D7" s="619"/>
      <c r="E7" s="619"/>
      <c r="F7" s="619"/>
      <c r="G7" s="619"/>
      <c r="H7" s="619"/>
      <c r="I7" s="619"/>
      <c r="J7" s="619"/>
      <c r="K7" s="619"/>
      <c r="L7" s="619"/>
      <c r="M7" s="619"/>
      <c r="N7" s="619"/>
      <c r="O7" s="619"/>
      <c r="P7" s="619"/>
      <c r="Q7" s="620"/>
      <c r="R7" s="621">
        <v>3475</v>
      </c>
      <c r="S7" s="622"/>
      <c r="T7" s="622"/>
      <c r="U7" s="622"/>
      <c r="V7" s="622"/>
      <c r="W7" s="622"/>
      <c r="X7" s="622"/>
      <c r="Y7" s="623"/>
      <c r="Z7" s="659">
        <v>0</v>
      </c>
      <c r="AA7" s="659"/>
      <c r="AB7" s="659"/>
      <c r="AC7" s="659"/>
      <c r="AD7" s="660">
        <v>3475</v>
      </c>
      <c r="AE7" s="660"/>
      <c r="AF7" s="660"/>
      <c r="AG7" s="660"/>
      <c r="AH7" s="660"/>
      <c r="AI7" s="660"/>
      <c r="AJ7" s="660"/>
      <c r="AK7" s="660"/>
      <c r="AL7" s="624">
        <v>0</v>
      </c>
      <c r="AM7" s="625"/>
      <c r="AN7" s="625"/>
      <c r="AO7" s="661"/>
      <c r="AP7" s="618" t="s">
        <v>238</v>
      </c>
      <c r="AQ7" s="619"/>
      <c r="AR7" s="619"/>
      <c r="AS7" s="619"/>
      <c r="AT7" s="619"/>
      <c r="AU7" s="619"/>
      <c r="AV7" s="619"/>
      <c r="AW7" s="619"/>
      <c r="AX7" s="619"/>
      <c r="AY7" s="619"/>
      <c r="AZ7" s="619"/>
      <c r="BA7" s="619"/>
      <c r="BB7" s="619"/>
      <c r="BC7" s="619"/>
      <c r="BD7" s="619"/>
      <c r="BE7" s="619"/>
      <c r="BF7" s="620"/>
      <c r="BG7" s="621">
        <v>4328745</v>
      </c>
      <c r="BH7" s="622"/>
      <c r="BI7" s="622"/>
      <c r="BJ7" s="622"/>
      <c r="BK7" s="622"/>
      <c r="BL7" s="622"/>
      <c r="BM7" s="622"/>
      <c r="BN7" s="623"/>
      <c r="BO7" s="659">
        <v>37.6</v>
      </c>
      <c r="BP7" s="659"/>
      <c r="BQ7" s="659"/>
      <c r="BR7" s="659"/>
      <c r="BS7" s="660">
        <v>205021</v>
      </c>
      <c r="BT7" s="660"/>
      <c r="BU7" s="660"/>
      <c r="BV7" s="660"/>
      <c r="BW7" s="660"/>
      <c r="BX7" s="660"/>
      <c r="BY7" s="660"/>
      <c r="BZ7" s="660"/>
      <c r="CA7" s="660"/>
      <c r="CB7" s="700"/>
      <c r="CD7" s="618" t="s">
        <v>239</v>
      </c>
      <c r="CE7" s="619"/>
      <c r="CF7" s="619"/>
      <c r="CG7" s="619"/>
      <c r="CH7" s="619"/>
      <c r="CI7" s="619"/>
      <c r="CJ7" s="619"/>
      <c r="CK7" s="619"/>
      <c r="CL7" s="619"/>
      <c r="CM7" s="619"/>
      <c r="CN7" s="619"/>
      <c r="CO7" s="619"/>
      <c r="CP7" s="619"/>
      <c r="CQ7" s="620"/>
      <c r="CR7" s="621">
        <v>5279795</v>
      </c>
      <c r="CS7" s="622"/>
      <c r="CT7" s="622"/>
      <c r="CU7" s="622"/>
      <c r="CV7" s="622"/>
      <c r="CW7" s="622"/>
      <c r="CX7" s="622"/>
      <c r="CY7" s="623"/>
      <c r="CZ7" s="659">
        <v>14.9</v>
      </c>
      <c r="DA7" s="659"/>
      <c r="DB7" s="659"/>
      <c r="DC7" s="659"/>
      <c r="DD7" s="627">
        <v>33167</v>
      </c>
      <c r="DE7" s="622"/>
      <c r="DF7" s="622"/>
      <c r="DG7" s="622"/>
      <c r="DH7" s="622"/>
      <c r="DI7" s="622"/>
      <c r="DJ7" s="622"/>
      <c r="DK7" s="622"/>
      <c r="DL7" s="622"/>
      <c r="DM7" s="622"/>
      <c r="DN7" s="622"/>
      <c r="DO7" s="622"/>
      <c r="DP7" s="623"/>
      <c r="DQ7" s="627">
        <v>4143542</v>
      </c>
      <c r="DR7" s="622"/>
      <c r="DS7" s="622"/>
      <c r="DT7" s="622"/>
      <c r="DU7" s="622"/>
      <c r="DV7" s="622"/>
      <c r="DW7" s="622"/>
      <c r="DX7" s="622"/>
      <c r="DY7" s="622"/>
      <c r="DZ7" s="622"/>
      <c r="EA7" s="622"/>
      <c r="EB7" s="622"/>
      <c r="EC7" s="658"/>
    </row>
    <row r="8" spans="2:143" ht="11.25" customHeight="1" x14ac:dyDescent="0.2">
      <c r="B8" s="618" t="s">
        <v>240</v>
      </c>
      <c r="C8" s="619"/>
      <c r="D8" s="619"/>
      <c r="E8" s="619"/>
      <c r="F8" s="619"/>
      <c r="G8" s="619"/>
      <c r="H8" s="619"/>
      <c r="I8" s="619"/>
      <c r="J8" s="619"/>
      <c r="K8" s="619"/>
      <c r="L8" s="619"/>
      <c r="M8" s="619"/>
      <c r="N8" s="619"/>
      <c r="O8" s="619"/>
      <c r="P8" s="619"/>
      <c r="Q8" s="620"/>
      <c r="R8" s="621">
        <v>44809</v>
      </c>
      <c r="S8" s="622"/>
      <c r="T8" s="622"/>
      <c r="U8" s="622"/>
      <c r="V8" s="622"/>
      <c r="W8" s="622"/>
      <c r="X8" s="622"/>
      <c r="Y8" s="623"/>
      <c r="Z8" s="659">
        <v>0.1</v>
      </c>
      <c r="AA8" s="659"/>
      <c r="AB8" s="659"/>
      <c r="AC8" s="659"/>
      <c r="AD8" s="660">
        <v>44809</v>
      </c>
      <c r="AE8" s="660"/>
      <c r="AF8" s="660"/>
      <c r="AG8" s="660"/>
      <c r="AH8" s="660"/>
      <c r="AI8" s="660"/>
      <c r="AJ8" s="660"/>
      <c r="AK8" s="660"/>
      <c r="AL8" s="624">
        <v>0.2</v>
      </c>
      <c r="AM8" s="625"/>
      <c r="AN8" s="625"/>
      <c r="AO8" s="661"/>
      <c r="AP8" s="618" t="s">
        <v>241</v>
      </c>
      <c r="AQ8" s="619"/>
      <c r="AR8" s="619"/>
      <c r="AS8" s="619"/>
      <c r="AT8" s="619"/>
      <c r="AU8" s="619"/>
      <c r="AV8" s="619"/>
      <c r="AW8" s="619"/>
      <c r="AX8" s="619"/>
      <c r="AY8" s="619"/>
      <c r="AZ8" s="619"/>
      <c r="BA8" s="619"/>
      <c r="BB8" s="619"/>
      <c r="BC8" s="619"/>
      <c r="BD8" s="619"/>
      <c r="BE8" s="619"/>
      <c r="BF8" s="620"/>
      <c r="BG8" s="621">
        <v>132521</v>
      </c>
      <c r="BH8" s="622"/>
      <c r="BI8" s="622"/>
      <c r="BJ8" s="622"/>
      <c r="BK8" s="622"/>
      <c r="BL8" s="622"/>
      <c r="BM8" s="622"/>
      <c r="BN8" s="623"/>
      <c r="BO8" s="659">
        <v>1.2</v>
      </c>
      <c r="BP8" s="659"/>
      <c r="BQ8" s="659"/>
      <c r="BR8" s="659"/>
      <c r="BS8" s="660" t="s">
        <v>130</v>
      </c>
      <c r="BT8" s="660"/>
      <c r="BU8" s="660"/>
      <c r="BV8" s="660"/>
      <c r="BW8" s="660"/>
      <c r="BX8" s="660"/>
      <c r="BY8" s="660"/>
      <c r="BZ8" s="660"/>
      <c r="CA8" s="660"/>
      <c r="CB8" s="700"/>
      <c r="CD8" s="618" t="s">
        <v>242</v>
      </c>
      <c r="CE8" s="619"/>
      <c r="CF8" s="619"/>
      <c r="CG8" s="619"/>
      <c r="CH8" s="619"/>
      <c r="CI8" s="619"/>
      <c r="CJ8" s="619"/>
      <c r="CK8" s="619"/>
      <c r="CL8" s="619"/>
      <c r="CM8" s="619"/>
      <c r="CN8" s="619"/>
      <c r="CO8" s="619"/>
      <c r="CP8" s="619"/>
      <c r="CQ8" s="620"/>
      <c r="CR8" s="621">
        <v>12539346</v>
      </c>
      <c r="CS8" s="622"/>
      <c r="CT8" s="622"/>
      <c r="CU8" s="622"/>
      <c r="CV8" s="622"/>
      <c r="CW8" s="622"/>
      <c r="CX8" s="622"/>
      <c r="CY8" s="623"/>
      <c r="CZ8" s="659">
        <v>35.299999999999997</v>
      </c>
      <c r="DA8" s="659"/>
      <c r="DB8" s="659"/>
      <c r="DC8" s="659"/>
      <c r="DD8" s="627">
        <v>21126</v>
      </c>
      <c r="DE8" s="622"/>
      <c r="DF8" s="622"/>
      <c r="DG8" s="622"/>
      <c r="DH8" s="622"/>
      <c r="DI8" s="622"/>
      <c r="DJ8" s="622"/>
      <c r="DK8" s="622"/>
      <c r="DL8" s="622"/>
      <c r="DM8" s="622"/>
      <c r="DN8" s="622"/>
      <c r="DO8" s="622"/>
      <c r="DP8" s="623"/>
      <c r="DQ8" s="627">
        <v>6489801</v>
      </c>
      <c r="DR8" s="622"/>
      <c r="DS8" s="622"/>
      <c r="DT8" s="622"/>
      <c r="DU8" s="622"/>
      <c r="DV8" s="622"/>
      <c r="DW8" s="622"/>
      <c r="DX8" s="622"/>
      <c r="DY8" s="622"/>
      <c r="DZ8" s="622"/>
      <c r="EA8" s="622"/>
      <c r="EB8" s="622"/>
      <c r="EC8" s="658"/>
    </row>
    <row r="9" spans="2:143" ht="11.25" customHeight="1" x14ac:dyDescent="0.2">
      <c r="B9" s="618" t="s">
        <v>243</v>
      </c>
      <c r="C9" s="619"/>
      <c r="D9" s="619"/>
      <c r="E9" s="619"/>
      <c r="F9" s="619"/>
      <c r="G9" s="619"/>
      <c r="H9" s="619"/>
      <c r="I9" s="619"/>
      <c r="J9" s="619"/>
      <c r="K9" s="619"/>
      <c r="L9" s="619"/>
      <c r="M9" s="619"/>
      <c r="N9" s="619"/>
      <c r="O9" s="619"/>
      <c r="P9" s="619"/>
      <c r="Q9" s="620"/>
      <c r="R9" s="621">
        <v>33972</v>
      </c>
      <c r="S9" s="622"/>
      <c r="T9" s="622"/>
      <c r="U9" s="622"/>
      <c r="V9" s="622"/>
      <c r="W9" s="622"/>
      <c r="X9" s="622"/>
      <c r="Y9" s="623"/>
      <c r="Z9" s="659">
        <v>0.1</v>
      </c>
      <c r="AA9" s="659"/>
      <c r="AB9" s="659"/>
      <c r="AC9" s="659"/>
      <c r="AD9" s="660">
        <v>33972</v>
      </c>
      <c r="AE9" s="660"/>
      <c r="AF9" s="660"/>
      <c r="AG9" s="660"/>
      <c r="AH9" s="660"/>
      <c r="AI9" s="660"/>
      <c r="AJ9" s="660"/>
      <c r="AK9" s="660"/>
      <c r="AL9" s="624">
        <v>0.2</v>
      </c>
      <c r="AM9" s="625"/>
      <c r="AN9" s="625"/>
      <c r="AO9" s="661"/>
      <c r="AP9" s="618" t="s">
        <v>244</v>
      </c>
      <c r="AQ9" s="619"/>
      <c r="AR9" s="619"/>
      <c r="AS9" s="619"/>
      <c r="AT9" s="619"/>
      <c r="AU9" s="619"/>
      <c r="AV9" s="619"/>
      <c r="AW9" s="619"/>
      <c r="AX9" s="619"/>
      <c r="AY9" s="619"/>
      <c r="AZ9" s="619"/>
      <c r="BA9" s="619"/>
      <c r="BB9" s="619"/>
      <c r="BC9" s="619"/>
      <c r="BD9" s="619"/>
      <c r="BE9" s="619"/>
      <c r="BF9" s="620"/>
      <c r="BG9" s="621">
        <v>3367660</v>
      </c>
      <c r="BH9" s="622"/>
      <c r="BI9" s="622"/>
      <c r="BJ9" s="622"/>
      <c r="BK9" s="622"/>
      <c r="BL9" s="622"/>
      <c r="BM9" s="622"/>
      <c r="BN9" s="623"/>
      <c r="BO9" s="659">
        <v>29.3</v>
      </c>
      <c r="BP9" s="659"/>
      <c r="BQ9" s="659"/>
      <c r="BR9" s="659"/>
      <c r="BS9" s="660" t="s">
        <v>130</v>
      </c>
      <c r="BT9" s="660"/>
      <c r="BU9" s="660"/>
      <c r="BV9" s="660"/>
      <c r="BW9" s="660"/>
      <c r="BX9" s="660"/>
      <c r="BY9" s="660"/>
      <c r="BZ9" s="660"/>
      <c r="CA9" s="660"/>
      <c r="CB9" s="700"/>
      <c r="CD9" s="618" t="s">
        <v>245</v>
      </c>
      <c r="CE9" s="619"/>
      <c r="CF9" s="619"/>
      <c r="CG9" s="619"/>
      <c r="CH9" s="619"/>
      <c r="CI9" s="619"/>
      <c r="CJ9" s="619"/>
      <c r="CK9" s="619"/>
      <c r="CL9" s="619"/>
      <c r="CM9" s="619"/>
      <c r="CN9" s="619"/>
      <c r="CO9" s="619"/>
      <c r="CP9" s="619"/>
      <c r="CQ9" s="620"/>
      <c r="CR9" s="621">
        <v>2667086</v>
      </c>
      <c r="CS9" s="622"/>
      <c r="CT9" s="622"/>
      <c r="CU9" s="622"/>
      <c r="CV9" s="622"/>
      <c r="CW9" s="622"/>
      <c r="CX9" s="622"/>
      <c r="CY9" s="623"/>
      <c r="CZ9" s="659">
        <v>7.5</v>
      </c>
      <c r="DA9" s="659"/>
      <c r="DB9" s="659"/>
      <c r="DC9" s="659"/>
      <c r="DD9" s="627">
        <v>23974</v>
      </c>
      <c r="DE9" s="622"/>
      <c r="DF9" s="622"/>
      <c r="DG9" s="622"/>
      <c r="DH9" s="622"/>
      <c r="DI9" s="622"/>
      <c r="DJ9" s="622"/>
      <c r="DK9" s="622"/>
      <c r="DL9" s="622"/>
      <c r="DM9" s="622"/>
      <c r="DN9" s="622"/>
      <c r="DO9" s="622"/>
      <c r="DP9" s="623"/>
      <c r="DQ9" s="627">
        <v>1862069</v>
      </c>
      <c r="DR9" s="622"/>
      <c r="DS9" s="622"/>
      <c r="DT9" s="622"/>
      <c r="DU9" s="622"/>
      <c r="DV9" s="622"/>
      <c r="DW9" s="622"/>
      <c r="DX9" s="622"/>
      <c r="DY9" s="622"/>
      <c r="DZ9" s="622"/>
      <c r="EA9" s="622"/>
      <c r="EB9" s="622"/>
      <c r="EC9" s="658"/>
    </row>
    <row r="10" spans="2:143" ht="11.25" customHeight="1" x14ac:dyDescent="0.2">
      <c r="B10" s="618" t="s">
        <v>246</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59" t="s">
        <v>130</v>
      </c>
      <c r="AA10" s="659"/>
      <c r="AB10" s="659"/>
      <c r="AC10" s="659"/>
      <c r="AD10" s="660" t="s">
        <v>130</v>
      </c>
      <c r="AE10" s="660"/>
      <c r="AF10" s="660"/>
      <c r="AG10" s="660"/>
      <c r="AH10" s="660"/>
      <c r="AI10" s="660"/>
      <c r="AJ10" s="660"/>
      <c r="AK10" s="660"/>
      <c r="AL10" s="624" t="s">
        <v>130</v>
      </c>
      <c r="AM10" s="625"/>
      <c r="AN10" s="625"/>
      <c r="AO10" s="661"/>
      <c r="AP10" s="618" t="s">
        <v>248</v>
      </c>
      <c r="AQ10" s="619"/>
      <c r="AR10" s="619"/>
      <c r="AS10" s="619"/>
      <c r="AT10" s="619"/>
      <c r="AU10" s="619"/>
      <c r="AV10" s="619"/>
      <c r="AW10" s="619"/>
      <c r="AX10" s="619"/>
      <c r="AY10" s="619"/>
      <c r="AZ10" s="619"/>
      <c r="BA10" s="619"/>
      <c r="BB10" s="619"/>
      <c r="BC10" s="619"/>
      <c r="BD10" s="619"/>
      <c r="BE10" s="619"/>
      <c r="BF10" s="620"/>
      <c r="BG10" s="621">
        <v>261436</v>
      </c>
      <c r="BH10" s="622"/>
      <c r="BI10" s="622"/>
      <c r="BJ10" s="622"/>
      <c r="BK10" s="622"/>
      <c r="BL10" s="622"/>
      <c r="BM10" s="622"/>
      <c r="BN10" s="623"/>
      <c r="BO10" s="659">
        <v>2.2999999999999998</v>
      </c>
      <c r="BP10" s="659"/>
      <c r="BQ10" s="659"/>
      <c r="BR10" s="659"/>
      <c r="BS10" s="660">
        <v>43509</v>
      </c>
      <c r="BT10" s="660"/>
      <c r="BU10" s="660"/>
      <c r="BV10" s="660"/>
      <c r="BW10" s="660"/>
      <c r="BX10" s="660"/>
      <c r="BY10" s="660"/>
      <c r="BZ10" s="660"/>
      <c r="CA10" s="660"/>
      <c r="CB10" s="700"/>
      <c r="CD10" s="618" t="s">
        <v>249</v>
      </c>
      <c r="CE10" s="619"/>
      <c r="CF10" s="619"/>
      <c r="CG10" s="619"/>
      <c r="CH10" s="619"/>
      <c r="CI10" s="619"/>
      <c r="CJ10" s="619"/>
      <c r="CK10" s="619"/>
      <c r="CL10" s="619"/>
      <c r="CM10" s="619"/>
      <c r="CN10" s="619"/>
      <c r="CO10" s="619"/>
      <c r="CP10" s="619"/>
      <c r="CQ10" s="620"/>
      <c r="CR10" s="621">
        <v>27693</v>
      </c>
      <c r="CS10" s="622"/>
      <c r="CT10" s="622"/>
      <c r="CU10" s="622"/>
      <c r="CV10" s="622"/>
      <c r="CW10" s="622"/>
      <c r="CX10" s="622"/>
      <c r="CY10" s="623"/>
      <c r="CZ10" s="659">
        <v>0.1</v>
      </c>
      <c r="DA10" s="659"/>
      <c r="DB10" s="659"/>
      <c r="DC10" s="659"/>
      <c r="DD10" s="627" t="s">
        <v>247</v>
      </c>
      <c r="DE10" s="622"/>
      <c r="DF10" s="622"/>
      <c r="DG10" s="622"/>
      <c r="DH10" s="622"/>
      <c r="DI10" s="622"/>
      <c r="DJ10" s="622"/>
      <c r="DK10" s="622"/>
      <c r="DL10" s="622"/>
      <c r="DM10" s="622"/>
      <c r="DN10" s="622"/>
      <c r="DO10" s="622"/>
      <c r="DP10" s="623"/>
      <c r="DQ10" s="627">
        <v>20179</v>
      </c>
      <c r="DR10" s="622"/>
      <c r="DS10" s="622"/>
      <c r="DT10" s="622"/>
      <c r="DU10" s="622"/>
      <c r="DV10" s="622"/>
      <c r="DW10" s="622"/>
      <c r="DX10" s="622"/>
      <c r="DY10" s="622"/>
      <c r="DZ10" s="622"/>
      <c r="EA10" s="622"/>
      <c r="EB10" s="622"/>
      <c r="EC10" s="658"/>
    </row>
    <row r="11" spans="2:143" ht="11.25" customHeight="1" x14ac:dyDescent="0.2">
      <c r="B11" s="618" t="s">
        <v>250</v>
      </c>
      <c r="C11" s="619"/>
      <c r="D11" s="619"/>
      <c r="E11" s="619"/>
      <c r="F11" s="619"/>
      <c r="G11" s="619"/>
      <c r="H11" s="619"/>
      <c r="I11" s="619"/>
      <c r="J11" s="619"/>
      <c r="K11" s="619"/>
      <c r="L11" s="619"/>
      <c r="M11" s="619"/>
      <c r="N11" s="619"/>
      <c r="O11" s="619"/>
      <c r="P11" s="619"/>
      <c r="Q11" s="620"/>
      <c r="R11" s="621">
        <v>1922024</v>
      </c>
      <c r="S11" s="622"/>
      <c r="T11" s="622"/>
      <c r="U11" s="622"/>
      <c r="V11" s="622"/>
      <c r="W11" s="622"/>
      <c r="X11" s="622"/>
      <c r="Y11" s="623"/>
      <c r="Z11" s="624">
        <v>5.2</v>
      </c>
      <c r="AA11" s="625"/>
      <c r="AB11" s="625"/>
      <c r="AC11" s="626"/>
      <c r="AD11" s="627">
        <v>1922024</v>
      </c>
      <c r="AE11" s="622"/>
      <c r="AF11" s="622"/>
      <c r="AG11" s="622"/>
      <c r="AH11" s="622"/>
      <c r="AI11" s="622"/>
      <c r="AJ11" s="622"/>
      <c r="AK11" s="623"/>
      <c r="AL11" s="624">
        <v>8.8000000000000007</v>
      </c>
      <c r="AM11" s="625"/>
      <c r="AN11" s="625"/>
      <c r="AO11" s="661"/>
      <c r="AP11" s="618" t="s">
        <v>251</v>
      </c>
      <c r="AQ11" s="619"/>
      <c r="AR11" s="619"/>
      <c r="AS11" s="619"/>
      <c r="AT11" s="619"/>
      <c r="AU11" s="619"/>
      <c r="AV11" s="619"/>
      <c r="AW11" s="619"/>
      <c r="AX11" s="619"/>
      <c r="AY11" s="619"/>
      <c r="AZ11" s="619"/>
      <c r="BA11" s="619"/>
      <c r="BB11" s="619"/>
      <c r="BC11" s="619"/>
      <c r="BD11" s="619"/>
      <c r="BE11" s="619"/>
      <c r="BF11" s="620"/>
      <c r="BG11" s="621">
        <v>567128</v>
      </c>
      <c r="BH11" s="622"/>
      <c r="BI11" s="622"/>
      <c r="BJ11" s="622"/>
      <c r="BK11" s="622"/>
      <c r="BL11" s="622"/>
      <c r="BM11" s="622"/>
      <c r="BN11" s="623"/>
      <c r="BO11" s="659">
        <v>4.9000000000000004</v>
      </c>
      <c r="BP11" s="659"/>
      <c r="BQ11" s="659"/>
      <c r="BR11" s="659"/>
      <c r="BS11" s="660">
        <v>161512</v>
      </c>
      <c r="BT11" s="660"/>
      <c r="BU11" s="660"/>
      <c r="BV11" s="660"/>
      <c r="BW11" s="660"/>
      <c r="BX11" s="660"/>
      <c r="BY11" s="660"/>
      <c r="BZ11" s="660"/>
      <c r="CA11" s="660"/>
      <c r="CB11" s="700"/>
      <c r="CD11" s="618" t="s">
        <v>252</v>
      </c>
      <c r="CE11" s="619"/>
      <c r="CF11" s="619"/>
      <c r="CG11" s="619"/>
      <c r="CH11" s="619"/>
      <c r="CI11" s="619"/>
      <c r="CJ11" s="619"/>
      <c r="CK11" s="619"/>
      <c r="CL11" s="619"/>
      <c r="CM11" s="619"/>
      <c r="CN11" s="619"/>
      <c r="CO11" s="619"/>
      <c r="CP11" s="619"/>
      <c r="CQ11" s="620"/>
      <c r="CR11" s="621">
        <v>1482539</v>
      </c>
      <c r="CS11" s="622"/>
      <c r="CT11" s="622"/>
      <c r="CU11" s="622"/>
      <c r="CV11" s="622"/>
      <c r="CW11" s="622"/>
      <c r="CX11" s="622"/>
      <c r="CY11" s="623"/>
      <c r="CZ11" s="659">
        <v>4.2</v>
      </c>
      <c r="DA11" s="659"/>
      <c r="DB11" s="659"/>
      <c r="DC11" s="659"/>
      <c r="DD11" s="627">
        <v>189785</v>
      </c>
      <c r="DE11" s="622"/>
      <c r="DF11" s="622"/>
      <c r="DG11" s="622"/>
      <c r="DH11" s="622"/>
      <c r="DI11" s="622"/>
      <c r="DJ11" s="622"/>
      <c r="DK11" s="622"/>
      <c r="DL11" s="622"/>
      <c r="DM11" s="622"/>
      <c r="DN11" s="622"/>
      <c r="DO11" s="622"/>
      <c r="DP11" s="623"/>
      <c r="DQ11" s="627">
        <v>1251593</v>
      </c>
      <c r="DR11" s="622"/>
      <c r="DS11" s="622"/>
      <c r="DT11" s="622"/>
      <c r="DU11" s="622"/>
      <c r="DV11" s="622"/>
      <c r="DW11" s="622"/>
      <c r="DX11" s="622"/>
      <c r="DY11" s="622"/>
      <c r="DZ11" s="622"/>
      <c r="EA11" s="622"/>
      <c r="EB11" s="622"/>
      <c r="EC11" s="658"/>
    </row>
    <row r="12" spans="2:143" ht="11.25" customHeight="1" x14ac:dyDescent="0.2">
      <c r="B12" s="618" t="s">
        <v>253</v>
      </c>
      <c r="C12" s="619"/>
      <c r="D12" s="619"/>
      <c r="E12" s="619"/>
      <c r="F12" s="619"/>
      <c r="G12" s="619"/>
      <c r="H12" s="619"/>
      <c r="I12" s="619"/>
      <c r="J12" s="619"/>
      <c r="K12" s="619"/>
      <c r="L12" s="619"/>
      <c r="M12" s="619"/>
      <c r="N12" s="619"/>
      <c r="O12" s="619"/>
      <c r="P12" s="619"/>
      <c r="Q12" s="620"/>
      <c r="R12" s="621">
        <v>69633</v>
      </c>
      <c r="S12" s="622"/>
      <c r="T12" s="622"/>
      <c r="U12" s="622"/>
      <c r="V12" s="622"/>
      <c r="W12" s="622"/>
      <c r="X12" s="622"/>
      <c r="Y12" s="623"/>
      <c r="Z12" s="659">
        <v>0.2</v>
      </c>
      <c r="AA12" s="659"/>
      <c r="AB12" s="659"/>
      <c r="AC12" s="659"/>
      <c r="AD12" s="660">
        <v>69633</v>
      </c>
      <c r="AE12" s="660"/>
      <c r="AF12" s="660"/>
      <c r="AG12" s="660"/>
      <c r="AH12" s="660"/>
      <c r="AI12" s="660"/>
      <c r="AJ12" s="660"/>
      <c r="AK12" s="660"/>
      <c r="AL12" s="624">
        <v>0.3</v>
      </c>
      <c r="AM12" s="625"/>
      <c r="AN12" s="625"/>
      <c r="AO12" s="661"/>
      <c r="AP12" s="618" t="s">
        <v>254</v>
      </c>
      <c r="AQ12" s="619"/>
      <c r="AR12" s="619"/>
      <c r="AS12" s="619"/>
      <c r="AT12" s="619"/>
      <c r="AU12" s="619"/>
      <c r="AV12" s="619"/>
      <c r="AW12" s="619"/>
      <c r="AX12" s="619"/>
      <c r="AY12" s="619"/>
      <c r="AZ12" s="619"/>
      <c r="BA12" s="619"/>
      <c r="BB12" s="619"/>
      <c r="BC12" s="619"/>
      <c r="BD12" s="619"/>
      <c r="BE12" s="619"/>
      <c r="BF12" s="620"/>
      <c r="BG12" s="621">
        <v>5638085</v>
      </c>
      <c r="BH12" s="622"/>
      <c r="BI12" s="622"/>
      <c r="BJ12" s="622"/>
      <c r="BK12" s="622"/>
      <c r="BL12" s="622"/>
      <c r="BM12" s="622"/>
      <c r="BN12" s="623"/>
      <c r="BO12" s="659">
        <v>49</v>
      </c>
      <c r="BP12" s="659"/>
      <c r="BQ12" s="659"/>
      <c r="BR12" s="659"/>
      <c r="BS12" s="660" t="s">
        <v>247</v>
      </c>
      <c r="BT12" s="660"/>
      <c r="BU12" s="660"/>
      <c r="BV12" s="660"/>
      <c r="BW12" s="660"/>
      <c r="BX12" s="660"/>
      <c r="BY12" s="660"/>
      <c r="BZ12" s="660"/>
      <c r="CA12" s="660"/>
      <c r="CB12" s="700"/>
      <c r="CD12" s="618" t="s">
        <v>255</v>
      </c>
      <c r="CE12" s="619"/>
      <c r="CF12" s="619"/>
      <c r="CG12" s="619"/>
      <c r="CH12" s="619"/>
      <c r="CI12" s="619"/>
      <c r="CJ12" s="619"/>
      <c r="CK12" s="619"/>
      <c r="CL12" s="619"/>
      <c r="CM12" s="619"/>
      <c r="CN12" s="619"/>
      <c r="CO12" s="619"/>
      <c r="CP12" s="619"/>
      <c r="CQ12" s="620"/>
      <c r="CR12" s="621">
        <v>1782659</v>
      </c>
      <c r="CS12" s="622"/>
      <c r="CT12" s="622"/>
      <c r="CU12" s="622"/>
      <c r="CV12" s="622"/>
      <c r="CW12" s="622"/>
      <c r="CX12" s="622"/>
      <c r="CY12" s="623"/>
      <c r="CZ12" s="659">
        <v>5</v>
      </c>
      <c r="DA12" s="659"/>
      <c r="DB12" s="659"/>
      <c r="DC12" s="659"/>
      <c r="DD12" s="627">
        <v>5822</v>
      </c>
      <c r="DE12" s="622"/>
      <c r="DF12" s="622"/>
      <c r="DG12" s="622"/>
      <c r="DH12" s="622"/>
      <c r="DI12" s="622"/>
      <c r="DJ12" s="622"/>
      <c r="DK12" s="622"/>
      <c r="DL12" s="622"/>
      <c r="DM12" s="622"/>
      <c r="DN12" s="622"/>
      <c r="DO12" s="622"/>
      <c r="DP12" s="623"/>
      <c r="DQ12" s="627">
        <v>818108</v>
      </c>
      <c r="DR12" s="622"/>
      <c r="DS12" s="622"/>
      <c r="DT12" s="622"/>
      <c r="DU12" s="622"/>
      <c r="DV12" s="622"/>
      <c r="DW12" s="622"/>
      <c r="DX12" s="622"/>
      <c r="DY12" s="622"/>
      <c r="DZ12" s="622"/>
      <c r="EA12" s="622"/>
      <c r="EB12" s="622"/>
      <c r="EC12" s="658"/>
    </row>
    <row r="13" spans="2:143" ht="11.25" customHeight="1" x14ac:dyDescent="0.2">
      <c r="B13" s="618" t="s">
        <v>256</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247</v>
      </c>
      <c r="AA13" s="659"/>
      <c r="AB13" s="659"/>
      <c r="AC13" s="659"/>
      <c r="AD13" s="660" t="s">
        <v>247</v>
      </c>
      <c r="AE13" s="660"/>
      <c r="AF13" s="660"/>
      <c r="AG13" s="660"/>
      <c r="AH13" s="660"/>
      <c r="AI13" s="660"/>
      <c r="AJ13" s="660"/>
      <c r="AK13" s="660"/>
      <c r="AL13" s="624" t="s">
        <v>130</v>
      </c>
      <c r="AM13" s="625"/>
      <c r="AN13" s="625"/>
      <c r="AO13" s="661"/>
      <c r="AP13" s="618" t="s">
        <v>257</v>
      </c>
      <c r="AQ13" s="619"/>
      <c r="AR13" s="619"/>
      <c r="AS13" s="619"/>
      <c r="AT13" s="619"/>
      <c r="AU13" s="619"/>
      <c r="AV13" s="619"/>
      <c r="AW13" s="619"/>
      <c r="AX13" s="619"/>
      <c r="AY13" s="619"/>
      <c r="AZ13" s="619"/>
      <c r="BA13" s="619"/>
      <c r="BB13" s="619"/>
      <c r="BC13" s="619"/>
      <c r="BD13" s="619"/>
      <c r="BE13" s="619"/>
      <c r="BF13" s="620"/>
      <c r="BG13" s="621">
        <v>5605329</v>
      </c>
      <c r="BH13" s="622"/>
      <c r="BI13" s="622"/>
      <c r="BJ13" s="622"/>
      <c r="BK13" s="622"/>
      <c r="BL13" s="622"/>
      <c r="BM13" s="622"/>
      <c r="BN13" s="623"/>
      <c r="BO13" s="659">
        <v>48.7</v>
      </c>
      <c r="BP13" s="659"/>
      <c r="BQ13" s="659"/>
      <c r="BR13" s="659"/>
      <c r="BS13" s="660" t="s">
        <v>130</v>
      </c>
      <c r="BT13" s="660"/>
      <c r="BU13" s="660"/>
      <c r="BV13" s="660"/>
      <c r="BW13" s="660"/>
      <c r="BX13" s="660"/>
      <c r="BY13" s="660"/>
      <c r="BZ13" s="660"/>
      <c r="CA13" s="660"/>
      <c r="CB13" s="700"/>
      <c r="CD13" s="618" t="s">
        <v>258</v>
      </c>
      <c r="CE13" s="619"/>
      <c r="CF13" s="619"/>
      <c r="CG13" s="619"/>
      <c r="CH13" s="619"/>
      <c r="CI13" s="619"/>
      <c r="CJ13" s="619"/>
      <c r="CK13" s="619"/>
      <c r="CL13" s="619"/>
      <c r="CM13" s="619"/>
      <c r="CN13" s="619"/>
      <c r="CO13" s="619"/>
      <c r="CP13" s="619"/>
      <c r="CQ13" s="620"/>
      <c r="CR13" s="621">
        <v>3069966</v>
      </c>
      <c r="CS13" s="622"/>
      <c r="CT13" s="622"/>
      <c r="CU13" s="622"/>
      <c r="CV13" s="622"/>
      <c r="CW13" s="622"/>
      <c r="CX13" s="622"/>
      <c r="CY13" s="623"/>
      <c r="CZ13" s="659">
        <v>8.6</v>
      </c>
      <c r="DA13" s="659"/>
      <c r="DB13" s="659"/>
      <c r="DC13" s="659"/>
      <c r="DD13" s="627">
        <v>1244653</v>
      </c>
      <c r="DE13" s="622"/>
      <c r="DF13" s="622"/>
      <c r="DG13" s="622"/>
      <c r="DH13" s="622"/>
      <c r="DI13" s="622"/>
      <c r="DJ13" s="622"/>
      <c r="DK13" s="622"/>
      <c r="DL13" s="622"/>
      <c r="DM13" s="622"/>
      <c r="DN13" s="622"/>
      <c r="DO13" s="622"/>
      <c r="DP13" s="623"/>
      <c r="DQ13" s="627">
        <v>2043586</v>
      </c>
      <c r="DR13" s="622"/>
      <c r="DS13" s="622"/>
      <c r="DT13" s="622"/>
      <c r="DU13" s="622"/>
      <c r="DV13" s="622"/>
      <c r="DW13" s="622"/>
      <c r="DX13" s="622"/>
      <c r="DY13" s="622"/>
      <c r="DZ13" s="622"/>
      <c r="EA13" s="622"/>
      <c r="EB13" s="622"/>
      <c r="EC13" s="658"/>
    </row>
    <row r="14" spans="2:143" ht="11.25" customHeight="1" x14ac:dyDescent="0.2">
      <c r="B14" s="618" t="s">
        <v>259</v>
      </c>
      <c r="C14" s="619"/>
      <c r="D14" s="619"/>
      <c r="E14" s="619"/>
      <c r="F14" s="619"/>
      <c r="G14" s="619"/>
      <c r="H14" s="619"/>
      <c r="I14" s="619"/>
      <c r="J14" s="619"/>
      <c r="K14" s="619"/>
      <c r="L14" s="619"/>
      <c r="M14" s="619"/>
      <c r="N14" s="619"/>
      <c r="O14" s="619"/>
      <c r="P14" s="619"/>
      <c r="Q14" s="620"/>
      <c r="R14" s="621">
        <v>834</v>
      </c>
      <c r="S14" s="622"/>
      <c r="T14" s="622"/>
      <c r="U14" s="622"/>
      <c r="V14" s="622"/>
      <c r="W14" s="622"/>
      <c r="X14" s="622"/>
      <c r="Y14" s="623"/>
      <c r="Z14" s="659">
        <v>0</v>
      </c>
      <c r="AA14" s="659"/>
      <c r="AB14" s="659"/>
      <c r="AC14" s="659"/>
      <c r="AD14" s="660">
        <v>834</v>
      </c>
      <c r="AE14" s="660"/>
      <c r="AF14" s="660"/>
      <c r="AG14" s="660"/>
      <c r="AH14" s="660"/>
      <c r="AI14" s="660"/>
      <c r="AJ14" s="660"/>
      <c r="AK14" s="660"/>
      <c r="AL14" s="624">
        <v>0</v>
      </c>
      <c r="AM14" s="625"/>
      <c r="AN14" s="625"/>
      <c r="AO14" s="661"/>
      <c r="AP14" s="618" t="s">
        <v>260</v>
      </c>
      <c r="AQ14" s="619"/>
      <c r="AR14" s="619"/>
      <c r="AS14" s="619"/>
      <c r="AT14" s="619"/>
      <c r="AU14" s="619"/>
      <c r="AV14" s="619"/>
      <c r="AW14" s="619"/>
      <c r="AX14" s="619"/>
      <c r="AY14" s="619"/>
      <c r="AZ14" s="619"/>
      <c r="BA14" s="619"/>
      <c r="BB14" s="619"/>
      <c r="BC14" s="619"/>
      <c r="BD14" s="619"/>
      <c r="BE14" s="619"/>
      <c r="BF14" s="620"/>
      <c r="BG14" s="621">
        <v>321936</v>
      </c>
      <c r="BH14" s="622"/>
      <c r="BI14" s="622"/>
      <c r="BJ14" s="622"/>
      <c r="BK14" s="622"/>
      <c r="BL14" s="622"/>
      <c r="BM14" s="622"/>
      <c r="BN14" s="623"/>
      <c r="BO14" s="659">
        <v>2.8</v>
      </c>
      <c r="BP14" s="659"/>
      <c r="BQ14" s="659"/>
      <c r="BR14" s="659"/>
      <c r="BS14" s="660" t="s">
        <v>130</v>
      </c>
      <c r="BT14" s="660"/>
      <c r="BU14" s="660"/>
      <c r="BV14" s="660"/>
      <c r="BW14" s="660"/>
      <c r="BX14" s="660"/>
      <c r="BY14" s="660"/>
      <c r="BZ14" s="660"/>
      <c r="CA14" s="660"/>
      <c r="CB14" s="700"/>
      <c r="CD14" s="618" t="s">
        <v>261</v>
      </c>
      <c r="CE14" s="619"/>
      <c r="CF14" s="619"/>
      <c r="CG14" s="619"/>
      <c r="CH14" s="619"/>
      <c r="CI14" s="619"/>
      <c r="CJ14" s="619"/>
      <c r="CK14" s="619"/>
      <c r="CL14" s="619"/>
      <c r="CM14" s="619"/>
      <c r="CN14" s="619"/>
      <c r="CO14" s="619"/>
      <c r="CP14" s="619"/>
      <c r="CQ14" s="620"/>
      <c r="CR14" s="621">
        <v>1250901</v>
      </c>
      <c r="CS14" s="622"/>
      <c r="CT14" s="622"/>
      <c r="CU14" s="622"/>
      <c r="CV14" s="622"/>
      <c r="CW14" s="622"/>
      <c r="CX14" s="622"/>
      <c r="CY14" s="623"/>
      <c r="CZ14" s="659">
        <v>3.5</v>
      </c>
      <c r="DA14" s="659"/>
      <c r="DB14" s="659"/>
      <c r="DC14" s="659"/>
      <c r="DD14" s="627">
        <v>60478</v>
      </c>
      <c r="DE14" s="622"/>
      <c r="DF14" s="622"/>
      <c r="DG14" s="622"/>
      <c r="DH14" s="622"/>
      <c r="DI14" s="622"/>
      <c r="DJ14" s="622"/>
      <c r="DK14" s="622"/>
      <c r="DL14" s="622"/>
      <c r="DM14" s="622"/>
      <c r="DN14" s="622"/>
      <c r="DO14" s="622"/>
      <c r="DP14" s="623"/>
      <c r="DQ14" s="627">
        <v>1195786</v>
      </c>
      <c r="DR14" s="622"/>
      <c r="DS14" s="622"/>
      <c r="DT14" s="622"/>
      <c r="DU14" s="622"/>
      <c r="DV14" s="622"/>
      <c r="DW14" s="622"/>
      <c r="DX14" s="622"/>
      <c r="DY14" s="622"/>
      <c r="DZ14" s="622"/>
      <c r="EA14" s="622"/>
      <c r="EB14" s="622"/>
      <c r="EC14" s="658"/>
    </row>
    <row r="15" spans="2:143" ht="11.25" customHeight="1" x14ac:dyDescent="0.2">
      <c r="B15" s="618" t="s">
        <v>262</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247</v>
      </c>
      <c r="AA15" s="659"/>
      <c r="AB15" s="659"/>
      <c r="AC15" s="659"/>
      <c r="AD15" s="660" t="s">
        <v>130</v>
      </c>
      <c r="AE15" s="660"/>
      <c r="AF15" s="660"/>
      <c r="AG15" s="660"/>
      <c r="AH15" s="660"/>
      <c r="AI15" s="660"/>
      <c r="AJ15" s="660"/>
      <c r="AK15" s="660"/>
      <c r="AL15" s="624" t="s">
        <v>130</v>
      </c>
      <c r="AM15" s="625"/>
      <c r="AN15" s="625"/>
      <c r="AO15" s="661"/>
      <c r="AP15" s="618" t="s">
        <v>263</v>
      </c>
      <c r="AQ15" s="619"/>
      <c r="AR15" s="619"/>
      <c r="AS15" s="619"/>
      <c r="AT15" s="619"/>
      <c r="AU15" s="619"/>
      <c r="AV15" s="619"/>
      <c r="AW15" s="619"/>
      <c r="AX15" s="619"/>
      <c r="AY15" s="619"/>
      <c r="AZ15" s="619"/>
      <c r="BA15" s="619"/>
      <c r="BB15" s="619"/>
      <c r="BC15" s="619"/>
      <c r="BD15" s="619"/>
      <c r="BE15" s="619"/>
      <c r="BF15" s="620"/>
      <c r="BG15" s="621">
        <v>571140</v>
      </c>
      <c r="BH15" s="622"/>
      <c r="BI15" s="622"/>
      <c r="BJ15" s="622"/>
      <c r="BK15" s="622"/>
      <c r="BL15" s="622"/>
      <c r="BM15" s="622"/>
      <c r="BN15" s="623"/>
      <c r="BO15" s="659">
        <v>5</v>
      </c>
      <c r="BP15" s="659"/>
      <c r="BQ15" s="659"/>
      <c r="BR15" s="659"/>
      <c r="BS15" s="660" t="s">
        <v>130</v>
      </c>
      <c r="BT15" s="660"/>
      <c r="BU15" s="660"/>
      <c r="BV15" s="660"/>
      <c r="BW15" s="660"/>
      <c r="BX15" s="660"/>
      <c r="BY15" s="660"/>
      <c r="BZ15" s="660"/>
      <c r="CA15" s="660"/>
      <c r="CB15" s="700"/>
      <c r="CD15" s="618" t="s">
        <v>264</v>
      </c>
      <c r="CE15" s="619"/>
      <c r="CF15" s="619"/>
      <c r="CG15" s="619"/>
      <c r="CH15" s="619"/>
      <c r="CI15" s="619"/>
      <c r="CJ15" s="619"/>
      <c r="CK15" s="619"/>
      <c r="CL15" s="619"/>
      <c r="CM15" s="619"/>
      <c r="CN15" s="619"/>
      <c r="CO15" s="619"/>
      <c r="CP15" s="619"/>
      <c r="CQ15" s="620"/>
      <c r="CR15" s="621">
        <v>3853632</v>
      </c>
      <c r="CS15" s="622"/>
      <c r="CT15" s="622"/>
      <c r="CU15" s="622"/>
      <c r="CV15" s="622"/>
      <c r="CW15" s="622"/>
      <c r="CX15" s="622"/>
      <c r="CY15" s="623"/>
      <c r="CZ15" s="659">
        <v>10.9</v>
      </c>
      <c r="DA15" s="659"/>
      <c r="DB15" s="659"/>
      <c r="DC15" s="659"/>
      <c r="DD15" s="627">
        <v>344315</v>
      </c>
      <c r="DE15" s="622"/>
      <c r="DF15" s="622"/>
      <c r="DG15" s="622"/>
      <c r="DH15" s="622"/>
      <c r="DI15" s="622"/>
      <c r="DJ15" s="622"/>
      <c r="DK15" s="622"/>
      <c r="DL15" s="622"/>
      <c r="DM15" s="622"/>
      <c r="DN15" s="622"/>
      <c r="DO15" s="622"/>
      <c r="DP15" s="623"/>
      <c r="DQ15" s="627">
        <v>3204321</v>
      </c>
      <c r="DR15" s="622"/>
      <c r="DS15" s="622"/>
      <c r="DT15" s="622"/>
      <c r="DU15" s="622"/>
      <c r="DV15" s="622"/>
      <c r="DW15" s="622"/>
      <c r="DX15" s="622"/>
      <c r="DY15" s="622"/>
      <c r="DZ15" s="622"/>
      <c r="EA15" s="622"/>
      <c r="EB15" s="622"/>
      <c r="EC15" s="658"/>
    </row>
    <row r="16" spans="2:143" ht="11.25" customHeight="1" x14ac:dyDescent="0.2">
      <c r="B16" s="618" t="s">
        <v>265</v>
      </c>
      <c r="C16" s="619"/>
      <c r="D16" s="619"/>
      <c r="E16" s="619"/>
      <c r="F16" s="619"/>
      <c r="G16" s="619"/>
      <c r="H16" s="619"/>
      <c r="I16" s="619"/>
      <c r="J16" s="619"/>
      <c r="K16" s="619"/>
      <c r="L16" s="619"/>
      <c r="M16" s="619"/>
      <c r="N16" s="619"/>
      <c r="O16" s="619"/>
      <c r="P16" s="619"/>
      <c r="Q16" s="620"/>
      <c r="R16" s="621">
        <v>53763</v>
      </c>
      <c r="S16" s="622"/>
      <c r="T16" s="622"/>
      <c r="U16" s="622"/>
      <c r="V16" s="622"/>
      <c r="W16" s="622"/>
      <c r="X16" s="622"/>
      <c r="Y16" s="623"/>
      <c r="Z16" s="659">
        <v>0.1</v>
      </c>
      <c r="AA16" s="659"/>
      <c r="AB16" s="659"/>
      <c r="AC16" s="659"/>
      <c r="AD16" s="660">
        <v>53763</v>
      </c>
      <c r="AE16" s="660"/>
      <c r="AF16" s="660"/>
      <c r="AG16" s="660"/>
      <c r="AH16" s="660"/>
      <c r="AI16" s="660"/>
      <c r="AJ16" s="660"/>
      <c r="AK16" s="660"/>
      <c r="AL16" s="624">
        <v>0.2</v>
      </c>
      <c r="AM16" s="625"/>
      <c r="AN16" s="625"/>
      <c r="AO16" s="661"/>
      <c r="AP16" s="618" t="s">
        <v>266</v>
      </c>
      <c r="AQ16" s="619"/>
      <c r="AR16" s="619"/>
      <c r="AS16" s="619"/>
      <c r="AT16" s="619"/>
      <c r="AU16" s="619"/>
      <c r="AV16" s="619"/>
      <c r="AW16" s="619"/>
      <c r="AX16" s="619"/>
      <c r="AY16" s="619"/>
      <c r="AZ16" s="619"/>
      <c r="BA16" s="619"/>
      <c r="BB16" s="619"/>
      <c r="BC16" s="619"/>
      <c r="BD16" s="619"/>
      <c r="BE16" s="619"/>
      <c r="BF16" s="620"/>
      <c r="BG16" s="621" t="s">
        <v>247</v>
      </c>
      <c r="BH16" s="622"/>
      <c r="BI16" s="622"/>
      <c r="BJ16" s="622"/>
      <c r="BK16" s="622"/>
      <c r="BL16" s="622"/>
      <c r="BM16" s="622"/>
      <c r="BN16" s="623"/>
      <c r="BO16" s="659" t="s">
        <v>247</v>
      </c>
      <c r="BP16" s="659"/>
      <c r="BQ16" s="659"/>
      <c r="BR16" s="659"/>
      <c r="BS16" s="660" t="s">
        <v>247</v>
      </c>
      <c r="BT16" s="660"/>
      <c r="BU16" s="660"/>
      <c r="BV16" s="660"/>
      <c r="BW16" s="660"/>
      <c r="BX16" s="660"/>
      <c r="BY16" s="660"/>
      <c r="BZ16" s="660"/>
      <c r="CA16" s="660"/>
      <c r="CB16" s="700"/>
      <c r="CD16" s="618" t="s">
        <v>267</v>
      </c>
      <c r="CE16" s="619"/>
      <c r="CF16" s="619"/>
      <c r="CG16" s="619"/>
      <c r="CH16" s="619"/>
      <c r="CI16" s="619"/>
      <c r="CJ16" s="619"/>
      <c r="CK16" s="619"/>
      <c r="CL16" s="619"/>
      <c r="CM16" s="619"/>
      <c r="CN16" s="619"/>
      <c r="CO16" s="619"/>
      <c r="CP16" s="619"/>
      <c r="CQ16" s="620"/>
      <c r="CR16" s="621">
        <v>16960</v>
      </c>
      <c r="CS16" s="622"/>
      <c r="CT16" s="622"/>
      <c r="CU16" s="622"/>
      <c r="CV16" s="622"/>
      <c r="CW16" s="622"/>
      <c r="CX16" s="622"/>
      <c r="CY16" s="623"/>
      <c r="CZ16" s="659">
        <v>0</v>
      </c>
      <c r="DA16" s="659"/>
      <c r="DB16" s="659"/>
      <c r="DC16" s="659"/>
      <c r="DD16" s="627" t="s">
        <v>247</v>
      </c>
      <c r="DE16" s="622"/>
      <c r="DF16" s="622"/>
      <c r="DG16" s="622"/>
      <c r="DH16" s="622"/>
      <c r="DI16" s="622"/>
      <c r="DJ16" s="622"/>
      <c r="DK16" s="622"/>
      <c r="DL16" s="622"/>
      <c r="DM16" s="622"/>
      <c r="DN16" s="622"/>
      <c r="DO16" s="622"/>
      <c r="DP16" s="623"/>
      <c r="DQ16" s="627">
        <v>9582</v>
      </c>
      <c r="DR16" s="622"/>
      <c r="DS16" s="622"/>
      <c r="DT16" s="622"/>
      <c r="DU16" s="622"/>
      <c r="DV16" s="622"/>
      <c r="DW16" s="622"/>
      <c r="DX16" s="622"/>
      <c r="DY16" s="622"/>
      <c r="DZ16" s="622"/>
      <c r="EA16" s="622"/>
      <c r="EB16" s="622"/>
      <c r="EC16" s="658"/>
    </row>
    <row r="17" spans="2:133" ht="11.25" customHeight="1" x14ac:dyDescent="0.2">
      <c r="B17" s="618" t="s">
        <v>268</v>
      </c>
      <c r="C17" s="619"/>
      <c r="D17" s="619"/>
      <c r="E17" s="619"/>
      <c r="F17" s="619"/>
      <c r="G17" s="619"/>
      <c r="H17" s="619"/>
      <c r="I17" s="619"/>
      <c r="J17" s="619"/>
      <c r="K17" s="619"/>
      <c r="L17" s="619"/>
      <c r="M17" s="619"/>
      <c r="N17" s="619"/>
      <c r="O17" s="619"/>
      <c r="P17" s="619"/>
      <c r="Q17" s="620"/>
      <c r="R17" s="621">
        <v>168165</v>
      </c>
      <c r="S17" s="622"/>
      <c r="T17" s="622"/>
      <c r="U17" s="622"/>
      <c r="V17" s="622"/>
      <c r="W17" s="622"/>
      <c r="X17" s="622"/>
      <c r="Y17" s="623"/>
      <c r="Z17" s="659">
        <v>0.5</v>
      </c>
      <c r="AA17" s="659"/>
      <c r="AB17" s="659"/>
      <c r="AC17" s="659"/>
      <c r="AD17" s="660">
        <v>168165</v>
      </c>
      <c r="AE17" s="660"/>
      <c r="AF17" s="660"/>
      <c r="AG17" s="660"/>
      <c r="AH17" s="660"/>
      <c r="AI17" s="660"/>
      <c r="AJ17" s="660"/>
      <c r="AK17" s="660"/>
      <c r="AL17" s="624">
        <v>0.8</v>
      </c>
      <c r="AM17" s="625"/>
      <c r="AN17" s="625"/>
      <c r="AO17" s="661"/>
      <c r="AP17" s="618" t="s">
        <v>269</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59" t="s">
        <v>247</v>
      </c>
      <c r="BP17" s="659"/>
      <c r="BQ17" s="659"/>
      <c r="BR17" s="659"/>
      <c r="BS17" s="660" t="s">
        <v>130</v>
      </c>
      <c r="BT17" s="660"/>
      <c r="BU17" s="660"/>
      <c r="BV17" s="660"/>
      <c r="BW17" s="660"/>
      <c r="BX17" s="660"/>
      <c r="BY17" s="660"/>
      <c r="BZ17" s="660"/>
      <c r="CA17" s="660"/>
      <c r="CB17" s="700"/>
      <c r="CD17" s="618" t="s">
        <v>270</v>
      </c>
      <c r="CE17" s="619"/>
      <c r="CF17" s="619"/>
      <c r="CG17" s="619"/>
      <c r="CH17" s="619"/>
      <c r="CI17" s="619"/>
      <c r="CJ17" s="619"/>
      <c r="CK17" s="619"/>
      <c r="CL17" s="619"/>
      <c r="CM17" s="619"/>
      <c r="CN17" s="619"/>
      <c r="CO17" s="619"/>
      <c r="CP17" s="619"/>
      <c r="CQ17" s="620"/>
      <c r="CR17" s="621">
        <v>3339086</v>
      </c>
      <c r="CS17" s="622"/>
      <c r="CT17" s="622"/>
      <c r="CU17" s="622"/>
      <c r="CV17" s="622"/>
      <c r="CW17" s="622"/>
      <c r="CX17" s="622"/>
      <c r="CY17" s="623"/>
      <c r="CZ17" s="659">
        <v>9.4</v>
      </c>
      <c r="DA17" s="659"/>
      <c r="DB17" s="659"/>
      <c r="DC17" s="659"/>
      <c r="DD17" s="627" t="s">
        <v>130</v>
      </c>
      <c r="DE17" s="622"/>
      <c r="DF17" s="622"/>
      <c r="DG17" s="622"/>
      <c r="DH17" s="622"/>
      <c r="DI17" s="622"/>
      <c r="DJ17" s="622"/>
      <c r="DK17" s="622"/>
      <c r="DL17" s="622"/>
      <c r="DM17" s="622"/>
      <c r="DN17" s="622"/>
      <c r="DO17" s="622"/>
      <c r="DP17" s="623"/>
      <c r="DQ17" s="627">
        <v>3331890</v>
      </c>
      <c r="DR17" s="622"/>
      <c r="DS17" s="622"/>
      <c r="DT17" s="622"/>
      <c r="DU17" s="622"/>
      <c r="DV17" s="622"/>
      <c r="DW17" s="622"/>
      <c r="DX17" s="622"/>
      <c r="DY17" s="622"/>
      <c r="DZ17" s="622"/>
      <c r="EA17" s="622"/>
      <c r="EB17" s="622"/>
      <c r="EC17" s="658"/>
    </row>
    <row r="18" spans="2:133" ht="11.25" customHeight="1" x14ac:dyDescent="0.2">
      <c r="B18" s="618" t="s">
        <v>271</v>
      </c>
      <c r="C18" s="619"/>
      <c r="D18" s="619"/>
      <c r="E18" s="619"/>
      <c r="F18" s="619"/>
      <c r="G18" s="619"/>
      <c r="H18" s="619"/>
      <c r="I18" s="619"/>
      <c r="J18" s="619"/>
      <c r="K18" s="619"/>
      <c r="L18" s="619"/>
      <c r="M18" s="619"/>
      <c r="N18" s="619"/>
      <c r="O18" s="619"/>
      <c r="P18" s="619"/>
      <c r="Q18" s="620"/>
      <c r="R18" s="621">
        <v>72262</v>
      </c>
      <c r="S18" s="622"/>
      <c r="T18" s="622"/>
      <c r="U18" s="622"/>
      <c r="V18" s="622"/>
      <c r="W18" s="622"/>
      <c r="X18" s="622"/>
      <c r="Y18" s="623"/>
      <c r="Z18" s="659">
        <v>0.2</v>
      </c>
      <c r="AA18" s="659"/>
      <c r="AB18" s="659"/>
      <c r="AC18" s="659"/>
      <c r="AD18" s="660">
        <v>72262</v>
      </c>
      <c r="AE18" s="660"/>
      <c r="AF18" s="660"/>
      <c r="AG18" s="660"/>
      <c r="AH18" s="660"/>
      <c r="AI18" s="660"/>
      <c r="AJ18" s="660"/>
      <c r="AK18" s="660"/>
      <c r="AL18" s="624">
        <v>0.3</v>
      </c>
      <c r="AM18" s="625"/>
      <c r="AN18" s="625"/>
      <c r="AO18" s="661"/>
      <c r="AP18" s="618" t="s">
        <v>272</v>
      </c>
      <c r="AQ18" s="619"/>
      <c r="AR18" s="619"/>
      <c r="AS18" s="619"/>
      <c r="AT18" s="619"/>
      <c r="AU18" s="619"/>
      <c r="AV18" s="619"/>
      <c r="AW18" s="619"/>
      <c r="AX18" s="619"/>
      <c r="AY18" s="619"/>
      <c r="AZ18" s="619"/>
      <c r="BA18" s="619"/>
      <c r="BB18" s="619"/>
      <c r="BC18" s="619"/>
      <c r="BD18" s="619"/>
      <c r="BE18" s="619"/>
      <c r="BF18" s="620"/>
      <c r="BG18" s="621" t="s">
        <v>247</v>
      </c>
      <c r="BH18" s="622"/>
      <c r="BI18" s="622"/>
      <c r="BJ18" s="622"/>
      <c r="BK18" s="622"/>
      <c r="BL18" s="622"/>
      <c r="BM18" s="622"/>
      <c r="BN18" s="623"/>
      <c r="BO18" s="659" t="s">
        <v>130</v>
      </c>
      <c r="BP18" s="659"/>
      <c r="BQ18" s="659"/>
      <c r="BR18" s="659"/>
      <c r="BS18" s="660" t="s">
        <v>130</v>
      </c>
      <c r="BT18" s="660"/>
      <c r="BU18" s="660"/>
      <c r="BV18" s="660"/>
      <c r="BW18" s="660"/>
      <c r="BX18" s="660"/>
      <c r="BY18" s="660"/>
      <c r="BZ18" s="660"/>
      <c r="CA18" s="660"/>
      <c r="CB18" s="700"/>
      <c r="CD18" s="618" t="s">
        <v>273</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130</v>
      </c>
      <c r="DR18" s="622"/>
      <c r="DS18" s="622"/>
      <c r="DT18" s="622"/>
      <c r="DU18" s="622"/>
      <c r="DV18" s="622"/>
      <c r="DW18" s="622"/>
      <c r="DX18" s="622"/>
      <c r="DY18" s="622"/>
      <c r="DZ18" s="622"/>
      <c r="EA18" s="622"/>
      <c r="EB18" s="622"/>
      <c r="EC18" s="658"/>
    </row>
    <row r="19" spans="2:133" ht="11.25" customHeight="1" x14ac:dyDescent="0.2">
      <c r="B19" s="618" t="s">
        <v>274</v>
      </c>
      <c r="C19" s="619"/>
      <c r="D19" s="619"/>
      <c r="E19" s="619"/>
      <c r="F19" s="619"/>
      <c r="G19" s="619"/>
      <c r="H19" s="619"/>
      <c r="I19" s="619"/>
      <c r="J19" s="619"/>
      <c r="K19" s="619"/>
      <c r="L19" s="619"/>
      <c r="M19" s="619"/>
      <c r="N19" s="619"/>
      <c r="O19" s="619"/>
      <c r="P19" s="619"/>
      <c r="Q19" s="620"/>
      <c r="R19" s="621">
        <v>65225</v>
      </c>
      <c r="S19" s="622"/>
      <c r="T19" s="622"/>
      <c r="U19" s="622"/>
      <c r="V19" s="622"/>
      <c r="W19" s="622"/>
      <c r="X19" s="622"/>
      <c r="Y19" s="623"/>
      <c r="Z19" s="659">
        <v>0.2</v>
      </c>
      <c r="AA19" s="659"/>
      <c r="AB19" s="659"/>
      <c r="AC19" s="659"/>
      <c r="AD19" s="660">
        <v>65225</v>
      </c>
      <c r="AE19" s="660"/>
      <c r="AF19" s="660"/>
      <c r="AG19" s="660"/>
      <c r="AH19" s="660"/>
      <c r="AI19" s="660"/>
      <c r="AJ19" s="660"/>
      <c r="AK19" s="660"/>
      <c r="AL19" s="624">
        <v>0.3</v>
      </c>
      <c r="AM19" s="625"/>
      <c r="AN19" s="625"/>
      <c r="AO19" s="661"/>
      <c r="AP19" s="618" t="s">
        <v>275</v>
      </c>
      <c r="AQ19" s="619"/>
      <c r="AR19" s="619"/>
      <c r="AS19" s="619"/>
      <c r="AT19" s="619"/>
      <c r="AU19" s="619"/>
      <c r="AV19" s="619"/>
      <c r="AW19" s="619"/>
      <c r="AX19" s="619"/>
      <c r="AY19" s="619"/>
      <c r="AZ19" s="619"/>
      <c r="BA19" s="619"/>
      <c r="BB19" s="619"/>
      <c r="BC19" s="619"/>
      <c r="BD19" s="619"/>
      <c r="BE19" s="619"/>
      <c r="BF19" s="620"/>
      <c r="BG19" s="621">
        <v>640709</v>
      </c>
      <c r="BH19" s="622"/>
      <c r="BI19" s="622"/>
      <c r="BJ19" s="622"/>
      <c r="BK19" s="622"/>
      <c r="BL19" s="622"/>
      <c r="BM19" s="622"/>
      <c r="BN19" s="623"/>
      <c r="BO19" s="659">
        <v>5.6</v>
      </c>
      <c r="BP19" s="659"/>
      <c r="BQ19" s="659"/>
      <c r="BR19" s="659"/>
      <c r="BS19" s="660" t="s">
        <v>130</v>
      </c>
      <c r="BT19" s="660"/>
      <c r="BU19" s="660"/>
      <c r="BV19" s="660"/>
      <c r="BW19" s="660"/>
      <c r="BX19" s="660"/>
      <c r="BY19" s="660"/>
      <c r="BZ19" s="660"/>
      <c r="CA19" s="660"/>
      <c r="CB19" s="700"/>
      <c r="CD19" s="618" t="s">
        <v>276</v>
      </c>
      <c r="CE19" s="619"/>
      <c r="CF19" s="619"/>
      <c r="CG19" s="619"/>
      <c r="CH19" s="619"/>
      <c r="CI19" s="619"/>
      <c r="CJ19" s="619"/>
      <c r="CK19" s="619"/>
      <c r="CL19" s="619"/>
      <c r="CM19" s="619"/>
      <c r="CN19" s="619"/>
      <c r="CO19" s="619"/>
      <c r="CP19" s="619"/>
      <c r="CQ19" s="620"/>
      <c r="CR19" s="621" t="s">
        <v>130</v>
      </c>
      <c r="CS19" s="622"/>
      <c r="CT19" s="622"/>
      <c r="CU19" s="622"/>
      <c r="CV19" s="622"/>
      <c r="CW19" s="622"/>
      <c r="CX19" s="622"/>
      <c r="CY19" s="623"/>
      <c r="CZ19" s="659" t="s">
        <v>130</v>
      </c>
      <c r="DA19" s="659"/>
      <c r="DB19" s="659"/>
      <c r="DC19" s="659"/>
      <c r="DD19" s="627" t="s">
        <v>130</v>
      </c>
      <c r="DE19" s="622"/>
      <c r="DF19" s="622"/>
      <c r="DG19" s="622"/>
      <c r="DH19" s="622"/>
      <c r="DI19" s="622"/>
      <c r="DJ19" s="622"/>
      <c r="DK19" s="622"/>
      <c r="DL19" s="622"/>
      <c r="DM19" s="622"/>
      <c r="DN19" s="622"/>
      <c r="DO19" s="622"/>
      <c r="DP19" s="623"/>
      <c r="DQ19" s="627" t="s">
        <v>247</v>
      </c>
      <c r="DR19" s="622"/>
      <c r="DS19" s="622"/>
      <c r="DT19" s="622"/>
      <c r="DU19" s="622"/>
      <c r="DV19" s="622"/>
      <c r="DW19" s="622"/>
      <c r="DX19" s="622"/>
      <c r="DY19" s="622"/>
      <c r="DZ19" s="622"/>
      <c r="EA19" s="622"/>
      <c r="EB19" s="622"/>
      <c r="EC19" s="658"/>
    </row>
    <row r="20" spans="2:133" ht="11.25" customHeight="1" x14ac:dyDescent="0.2">
      <c r="B20" s="688" t="s">
        <v>277</v>
      </c>
      <c r="C20" s="689"/>
      <c r="D20" s="689"/>
      <c r="E20" s="689"/>
      <c r="F20" s="689"/>
      <c r="G20" s="689"/>
      <c r="H20" s="689"/>
      <c r="I20" s="689"/>
      <c r="J20" s="689"/>
      <c r="K20" s="689"/>
      <c r="L20" s="689"/>
      <c r="M20" s="689"/>
      <c r="N20" s="689"/>
      <c r="O20" s="689"/>
      <c r="P20" s="689"/>
      <c r="Q20" s="690"/>
      <c r="R20" s="621">
        <v>7037</v>
      </c>
      <c r="S20" s="622"/>
      <c r="T20" s="622"/>
      <c r="U20" s="622"/>
      <c r="V20" s="622"/>
      <c r="W20" s="622"/>
      <c r="X20" s="622"/>
      <c r="Y20" s="623"/>
      <c r="Z20" s="659">
        <v>0</v>
      </c>
      <c r="AA20" s="659"/>
      <c r="AB20" s="659"/>
      <c r="AC20" s="659"/>
      <c r="AD20" s="660">
        <v>7037</v>
      </c>
      <c r="AE20" s="660"/>
      <c r="AF20" s="660"/>
      <c r="AG20" s="660"/>
      <c r="AH20" s="660"/>
      <c r="AI20" s="660"/>
      <c r="AJ20" s="660"/>
      <c r="AK20" s="660"/>
      <c r="AL20" s="624">
        <v>0</v>
      </c>
      <c r="AM20" s="625"/>
      <c r="AN20" s="625"/>
      <c r="AO20" s="661"/>
      <c r="AP20" s="618" t="s">
        <v>278</v>
      </c>
      <c r="AQ20" s="619"/>
      <c r="AR20" s="619"/>
      <c r="AS20" s="619"/>
      <c r="AT20" s="619"/>
      <c r="AU20" s="619"/>
      <c r="AV20" s="619"/>
      <c r="AW20" s="619"/>
      <c r="AX20" s="619"/>
      <c r="AY20" s="619"/>
      <c r="AZ20" s="619"/>
      <c r="BA20" s="619"/>
      <c r="BB20" s="619"/>
      <c r="BC20" s="619"/>
      <c r="BD20" s="619"/>
      <c r="BE20" s="619"/>
      <c r="BF20" s="620"/>
      <c r="BG20" s="621">
        <v>640709</v>
      </c>
      <c r="BH20" s="622"/>
      <c r="BI20" s="622"/>
      <c r="BJ20" s="622"/>
      <c r="BK20" s="622"/>
      <c r="BL20" s="622"/>
      <c r="BM20" s="622"/>
      <c r="BN20" s="623"/>
      <c r="BO20" s="659">
        <v>5.6</v>
      </c>
      <c r="BP20" s="659"/>
      <c r="BQ20" s="659"/>
      <c r="BR20" s="659"/>
      <c r="BS20" s="660" t="s">
        <v>247</v>
      </c>
      <c r="BT20" s="660"/>
      <c r="BU20" s="660"/>
      <c r="BV20" s="660"/>
      <c r="BW20" s="660"/>
      <c r="BX20" s="660"/>
      <c r="BY20" s="660"/>
      <c r="BZ20" s="660"/>
      <c r="CA20" s="660"/>
      <c r="CB20" s="700"/>
      <c r="CD20" s="618" t="s">
        <v>279</v>
      </c>
      <c r="CE20" s="619"/>
      <c r="CF20" s="619"/>
      <c r="CG20" s="619"/>
      <c r="CH20" s="619"/>
      <c r="CI20" s="619"/>
      <c r="CJ20" s="619"/>
      <c r="CK20" s="619"/>
      <c r="CL20" s="619"/>
      <c r="CM20" s="619"/>
      <c r="CN20" s="619"/>
      <c r="CO20" s="619"/>
      <c r="CP20" s="619"/>
      <c r="CQ20" s="620"/>
      <c r="CR20" s="621">
        <v>35505632</v>
      </c>
      <c r="CS20" s="622"/>
      <c r="CT20" s="622"/>
      <c r="CU20" s="622"/>
      <c r="CV20" s="622"/>
      <c r="CW20" s="622"/>
      <c r="CX20" s="622"/>
      <c r="CY20" s="623"/>
      <c r="CZ20" s="659">
        <v>100</v>
      </c>
      <c r="DA20" s="659"/>
      <c r="DB20" s="659"/>
      <c r="DC20" s="659"/>
      <c r="DD20" s="627">
        <v>1923320</v>
      </c>
      <c r="DE20" s="622"/>
      <c r="DF20" s="622"/>
      <c r="DG20" s="622"/>
      <c r="DH20" s="622"/>
      <c r="DI20" s="622"/>
      <c r="DJ20" s="622"/>
      <c r="DK20" s="622"/>
      <c r="DL20" s="622"/>
      <c r="DM20" s="622"/>
      <c r="DN20" s="622"/>
      <c r="DO20" s="622"/>
      <c r="DP20" s="623"/>
      <c r="DQ20" s="627">
        <v>24566426</v>
      </c>
      <c r="DR20" s="622"/>
      <c r="DS20" s="622"/>
      <c r="DT20" s="622"/>
      <c r="DU20" s="622"/>
      <c r="DV20" s="622"/>
      <c r="DW20" s="622"/>
      <c r="DX20" s="622"/>
      <c r="DY20" s="622"/>
      <c r="DZ20" s="622"/>
      <c r="EA20" s="622"/>
      <c r="EB20" s="622"/>
      <c r="EC20" s="658"/>
    </row>
    <row r="21" spans="2:133" ht="11.25" customHeight="1" x14ac:dyDescent="0.2">
      <c r="B21" s="618" t="s">
        <v>280</v>
      </c>
      <c r="C21" s="619"/>
      <c r="D21" s="619"/>
      <c r="E21" s="619"/>
      <c r="F21" s="619"/>
      <c r="G21" s="619"/>
      <c r="H21" s="619"/>
      <c r="I21" s="619"/>
      <c r="J21" s="619"/>
      <c r="K21" s="619"/>
      <c r="L21" s="619"/>
      <c r="M21" s="619"/>
      <c r="N21" s="619"/>
      <c r="O21" s="619"/>
      <c r="P21" s="619"/>
      <c r="Q21" s="620"/>
      <c r="R21" s="621">
        <v>8836620</v>
      </c>
      <c r="S21" s="622"/>
      <c r="T21" s="622"/>
      <c r="U21" s="622"/>
      <c r="V21" s="622"/>
      <c r="W21" s="622"/>
      <c r="X21" s="622"/>
      <c r="Y21" s="623"/>
      <c r="Z21" s="659">
        <v>23.7</v>
      </c>
      <c r="AA21" s="659"/>
      <c r="AB21" s="659"/>
      <c r="AC21" s="659"/>
      <c r="AD21" s="660">
        <v>7881548</v>
      </c>
      <c r="AE21" s="660"/>
      <c r="AF21" s="660"/>
      <c r="AG21" s="660"/>
      <c r="AH21" s="660"/>
      <c r="AI21" s="660"/>
      <c r="AJ21" s="660"/>
      <c r="AK21" s="660"/>
      <c r="AL21" s="624">
        <v>36</v>
      </c>
      <c r="AM21" s="625"/>
      <c r="AN21" s="625"/>
      <c r="AO21" s="661"/>
      <c r="AP21" s="618" t="s">
        <v>281</v>
      </c>
      <c r="AQ21" s="698"/>
      <c r="AR21" s="698"/>
      <c r="AS21" s="698"/>
      <c r="AT21" s="698"/>
      <c r="AU21" s="698"/>
      <c r="AV21" s="698"/>
      <c r="AW21" s="698"/>
      <c r="AX21" s="698"/>
      <c r="AY21" s="698"/>
      <c r="AZ21" s="698"/>
      <c r="BA21" s="698"/>
      <c r="BB21" s="698"/>
      <c r="BC21" s="698"/>
      <c r="BD21" s="698"/>
      <c r="BE21" s="698"/>
      <c r="BF21" s="699"/>
      <c r="BG21" s="621">
        <v>149283</v>
      </c>
      <c r="BH21" s="622"/>
      <c r="BI21" s="622"/>
      <c r="BJ21" s="622"/>
      <c r="BK21" s="622"/>
      <c r="BL21" s="622"/>
      <c r="BM21" s="622"/>
      <c r="BN21" s="623"/>
      <c r="BO21" s="659">
        <v>1.3</v>
      </c>
      <c r="BP21" s="659"/>
      <c r="BQ21" s="659"/>
      <c r="BR21" s="659"/>
      <c r="BS21" s="660" t="s">
        <v>130</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282</v>
      </c>
      <c r="C22" s="619"/>
      <c r="D22" s="619"/>
      <c r="E22" s="619"/>
      <c r="F22" s="619"/>
      <c r="G22" s="619"/>
      <c r="H22" s="619"/>
      <c r="I22" s="619"/>
      <c r="J22" s="619"/>
      <c r="K22" s="619"/>
      <c r="L22" s="619"/>
      <c r="M22" s="619"/>
      <c r="N22" s="619"/>
      <c r="O22" s="619"/>
      <c r="P22" s="619"/>
      <c r="Q22" s="620"/>
      <c r="R22" s="621">
        <v>7881548</v>
      </c>
      <c r="S22" s="622"/>
      <c r="T22" s="622"/>
      <c r="U22" s="622"/>
      <c r="V22" s="622"/>
      <c r="W22" s="622"/>
      <c r="X22" s="622"/>
      <c r="Y22" s="623"/>
      <c r="Z22" s="659">
        <v>21.2</v>
      </c>
      <c r="AA22" s="659"/>
      <c r="AB22" s="659"/>
      <c r="AC22" s="659"/>
      <c r="AD22" s="660">
        <v>7881548</v>
      </c>
      <c r="AE22" s="660"/>
      <c r="AF22" s="660"/>
      <c r="AG22" s="660"/>
      <c r="AH22" s="660"/>
      <c r="AI22" s="660"/>
      <c r="AJ22" s="660"/>
      <c r="AK22" s="660"/>
      <c r="AL22" s="624">
        <v>36</v>
      </c>
      <c r="AM22" s="625"/>
      <c r="AN22" s="625"/>
      <c r="AO22" s="661"/>
      <c r="AP22" s="618" t="s">
        <v>283</v>
      </c>
      <c r="AQ22" s="698"/>
      <c r="AR22" s="698"/>
      <c r="AS22" s="698"/>
      <c r="AT22" s="698"/>
      <c r="AU22" s="698"/>
      <c r="AV22" s="698"/>
      <c r="AW22" s="698"/>
      <c r="AX22" s="698"/>
      <c r="AY22" s="698"/>
      <c r="AZ22" s="698"/>
      <c r="BA22" s="698"/>
      <c r="BB22" s="698"/>
      <c r="BC22" s="698"/>
      <c r="BD22" s="698"/>
      <c r="BE22" s="698"/>
      <c r="BF22" s="699"/>
      <c r="BG22" s="621" t="s">
        <v>247</v>
      </c>
      <c r="BH22" s="622"/>
      <c r="BI22" s="622"/>
      <c r="BJ22" s="622"/>
      <c r="BK22" s="622"/>
      <c r="BL22" s="622"/>
      <c r="BM22" s="622"/>
      <c r="BN22" s="623"/>
      <c r="BO22" s="659" t="s">
        <v>247</v>
      </c>
      <c r="BP22" s="659"/>
      <c r="BQ22" s="659"/>
      <c r="BR22" s="659"/>
      <c r="BS22" s="660" t="s">
        <v>130</v>
      </c>
      <c r="BT22" s="660"/>
      <c r="BU22" s="660"/>
      <c r="BV22" s="660"/>
      <c r="BW22" s="660"/>
      <c r="BX22" s="660"/>
      <c r="BY22" s="660"/>
      <c r="BZ22" s="660"/>
      <c r="CA22" s="660"/>
      <c r="CB22" s="700"/>
      <c r="CD22" s="673" t="s">
        <v>284</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285</v>
      </c>
      <c r="C23" s="619"/>
      <c r="D23" s="619"/>
      <c r="E23" s="619"/>
      <c r="F23" s="619"/>
      <c r="G23" s="619"/>
      <c r="H23" s="619"/>
      <c r="I23" s="619"/>
      <c r="J23" s="619"/>
      <c r="K23" s="619"/>
      <c r="L23" s="619"/>
      <c r="M23" s="619"/>
      <c r="N23" s="619"/>
      <c r="O23" s="619"/>
      <c r="P23" s="619"/>
      <c r="Q23" s="620"/>
      <c r="R23" s="621">
        <v>950265</v>
      </c>
      <c r="S23" s="622"/>
      <c r="T23" s="622"/>
      <c r="U23" s="622"/>
      <c r="V23" s="622"/>
      <c r="W23" s="622"/>
      <c r="X23" s="622"/>
      <c r="Y23" s="623"/>
      <c r="Z23" s="659">
        <v>2.6</v>
      </c>
      <c r="AA23" s="659"/>
      <c r="AB23" s="659"/>
      <c r="AC23" s="659"/>
      <c r="AD23" s="660" t="s">
        <v>247</v>
      </c>
      <c r="AE23" s="660"/>
      <c r="AF23" s="660"/>
      <c r="AG23" s="660"/>
      <c r="AH23" s="660"/>
      <c r="AI23" s="660"/>
      <c r="AJ23" s="660"/>
      <c r="AK23" s="660"/>
      <c r="AL23" s="624" t="s">
        <v>130</v>
      </c>
      <c r="AM23" s="625"/>
      <c r="AN23" s="625"/>
      <c r="AO23" s="661"/>
      <c r="AP23" s="618" t="s">
        <v>286</v>
      </c>
      <c r="AQ23" s="698"/>
      <c r="AR23" s="698"/>
      <c r="AS23" s="698"/>
      <c r="AT23" s="698"/>
      <c r="AU23" s="698"/>
      <c r="AV23" s="698"/>
      <c r="AW23" s="698"/>
      <c r="AX23" s="698"/>
      <c r="AY23" s="698"/>
      <c r="AZ23" s="698"/>
      <c r="BA23" s="698"/>
      <c r="BB23" s="698"/>
      <c r="BC23" s="698"/>
      <c r="BD23" s="698"/>
      <c r="BE23" s="698"/>
      <c r="BF23" s="699"/>
      <c r="BG23" s="621">
        <v>491426</v>
      </c>
      <c r="BH23" s="622"/>
      <c r="BI23" s="622"/>
      <c r="BJ23" s="622"/>
      <c r="BK23" s="622"/>
      <c r="BL23" s="622"/>
      <c r="BM23" s="622"/>
      <c r="BN23" s="623"/>
      <c r="BO23" s="659">
        <v>4.3</v>
      </c>
      <c r="BP23" s="659"/>
      <c r="BQ23" s="659"/>
      <c r="BR23" s="659"/>
      <c r="BS23" s="660" t="s">
        <v>247</v>
      </c>
      <c r="BT23" s="660"/>
      <c r="BU23" s="660"/>
      <c r="BV23" s="660"/>
      <c r="BW23" s="660"/>
      <c r="BX23" s="660"/>
      <c r="BY23" s="660"/>
      <c r="BZ23" s="660"/>
      <c r="CA23" s="660"/>
      <c r="CB23" s="700"/>
      <c r="CD23" s="673" t="s">
        <v>225</v>
      </c>
      <c r="CE23" s="674"/>
      <c r="CF23" s="674"/>
      <c r="CG23" s="674"/>
      <c r="CH23" s="674"/>
      <c r="CI23" s="674"/>
      <c r="CJ23" s="674"/>
      <c r="CK23" s="674"/>
      <c r="CL23" s="674"/>
      <c r="CM23" s="674"/>
      <c r="CN23" s="674"/>
      <c r="CO23" s="674"/>
      <c r="CP23" s="674"/>
      <c r="CQ23" s="675"/>
      <c r="CR23" s="673" t="s">
        <v>287</v>
      </c>
      <c r="CS23" s="674"/>
      <c r="CT23" s="674"/>
      <c r="CU23" s="674"/>
      <c r="CV23" s="674"/>
      <c r="CW23" s="674"/>
      <c r="CX23" s="674"/>
      <c r="CY23" s="675"/>
      <c r="CZ23" s="673" t="s">
        <v>288</v>
      </c>
      <c r="DA23" s="674"/>
      <c r="DB23" s="674"/>
      <c r="DC23" s="675"/>
      <c r="DD23" s="673" t="s">
        <v>289</v>
      </c>
      <c r="DE23" s="674"/>
      <c r="DF23" s="674"/>
      <c r="DG23" s="674"/>
      <c r="DH23" s="674"/>
      <c r="DI23" s="674"/>
      <c r="DJ23" s="674"/>
      <c r="DK23" s="675"/>
      <c r="DL23" s="711" t="s">
        <v>290</v>
      </c>
      <c r="DM23" s="712"/>
      <c r="DN23" s="712"/>
      <c r="DO23" s="712"/>
      <c r="DP23" s="712"/>
      <c r="DQ23" s="712"/>
      <c r="DR23" s="712"/>
      <c r="DS23" s="712"/>
      <c r="DT23" s="712"/>
      <c r="DU23" s="712"/>
      <c r="DV23" s="713"/>
      <c r="DW23" s="673" t="s">
        <v>291</v>
      </c>
      <c r="DX23" s="674"/>
      <c r="DY23" s="674"/>
      <c r="DZ23" s="674"/>
      <c r="EA23" s="674"/>
      <c r="EB23" s="674"/>
      <c r="EC23" s="675"/>
    </row>
    <row r="24" spans="2:133" ht="11.25" customHeight="1" x14ac:dyDescent="0.2">
      <c r="B24" s="618" t="s">
        <v>292</v>
      </c>
      <c r="C24" s="619"/>
      <c r="D24" s="619"/>
      <c r="E24" s="619"/>
      <c r="F24" s="619"/>
      <c r="G24" s="619"/>
      <c r="H24" s="619"/>
      <c r="I24" s="619"/>
      <c r="J24" s="619"/>
      <c r="K24" s="619"/>
      <c r="L24" s="619"/>
      <c r="M24" s="619"/>
      <c r="N24" s="619"/>
      <c r="O24" s="619"/>
      <c r="P24" s="619"/>
      <c r="Q24" s="620"/>
      <c r="R24" s="621">
        <v>4807</v>
      </c>
      <c r="S24" s="622"/>
      <c r="T24" s="622"/>
      <c r="U24" s="622"/>
      <c r="V24" s="622"/>
      <c r="W24" s="622"/>
      <c r="X24" s="622"/>
      <c r="Y24" s="623"/>
      <c r="Z24" s="659">
        <v>0</v>
      </c>
      <c r="AA24" s="659"/>
      <c r="AB24" s="659"/>
      <c r="AC24" s="659"/>
      <c r="AD24" s="660" t="s">
        <v>247</v>
      </c>
      <c r="AE24" s="660"/>
      <c r="AF24" s="660"/>
      <c r="AG24" s="660"/>
      <c r="AH24" s="660"/>
      <c r="AI24" s="660"/>
      <c r="AJ24" s="660"/>
      <c r="AK24" s="660"/>
      <c r="AL24" s="624" t="s">
        <v>130</v>
      </c>
      <c r="AM24" s="625"/>
      <c r="AN24" s="625"/>
      <c r="AO24" s="661"/>
      <c r="AP24" s="618" t="s">
        <v>293</v>
      </c>
      <c r="AQ24" s="698"/>
      <c r="AR24" s="698"/>
      <c r="AS24" s="698"/>
      <c r="AT24" s="698"/>
      <c r="AU24" s="698"/>
      <c r="AV24" s="698"/>
      <c r="AW24" s="698"/>
      <c r="AX24" s="698"/>
      <c r="AY24" s="698"/>
      <c r="AZ24" s="698"/>
      <c r="BA24" s="698"/>
      <c r="BB24" s="698"/>
      <c r="BC24" s="698"/>
      <c r="BD24" s="698"/>
      <c r="BE24" s="698"/>
      <c r="BF24" s="699"/>
      <c r="BG24" s="621" t="s">
        <v>247</v>
      </c>
      <c r="BH24" s="622"/>
      <c r="BI24" s="622"/>
      <c r="BJ24" s="622"/>
      <c r="BK24" s="622"/>
      <c r="BL24" s="622"/>
      <c r="BM24" s="622"/>
      <c r="BN24" s="623"/>
      <c r="BO24" s="659" t="s">
        <v>247</v>
      </c>
      <c r="BP24" s="659"/>
      <c r="BQ24" s="659"/>
      <c r="BR24" s="659"/>
      <c r="BS24" s="660" t="s">
        <v>130</v>
      </c>
      <c r="BT24" s="660"/>
      <c r="BU24" s="660"/>
      <c r="BV24" s="660"/>
      <c r="BW24" s="660"/>
      <c r="BX24" s="660"/>
      <c r="BY24" s="660"/>
      <c r="BZ24" s="660"/>
      <c r="CA24" s="660"/>
      <c r="CB24" s="700"/>
      <c r="CD24" s="679" t="s">
        <v>294</v>
      </c>
      <c r="CE24" s="680"/>
      <c r="CF24" s="680"/>
      <c r="CG24" s="680"/>
      <c r="CH24" s="680"/>
      <c r="CI24" s="680"/>
      <c r="CJ24" s="680"/>
      <c r="CK24" s="680"/>
      <c r="CL24" s="680"/>
      <c r="CM24" s="680"/>
      <c r="CN24" s="680"/>
      <c r="CO24" s="680"/>
      <c r="CP24" s="680"/>
      <c r="CQ24" s="681"/>
      <c r="CR24" s="676">
        <v>16637019</v>
      </c>
      <c r="CS24" s="677"/>
      <c r="CT24" s="677"/>
      <c r="CU24" s="677"/>
      <c r="CV24" s="677"/>
      <c r="CW24" s="677"/>
      <c r="CX24" s="677"/>
      <c r="CY24" s="702"/>
      <c r="CZ24" s="703">
        <v>46.9</v>
      </c>
      <c r="DA24" s="685"/>
      <c r="DB24" s="685"/>
      <c r="DC24" s="705"/>
      <c r="DD24" s="701">
        <v>11075135</v>
      </c>
      <c r="DE24" s="677"/>
      <c r="DF24" s="677"/>
      <c r="DG24" s="677"/>
      <c r="DH24" s="677"/>
      <c r="DI24" s="677"/>
      <c r="DJ24" s="677"/>
      <c r="DK24" s="702"/>
      <c r="DL24" s="701">
        <v>10955564</v>
      </c>
      <c r="DM24" s="677"/>
      <c r="DN24" s="677"/>
      <c r="DO24" s="677"/>
      <c r="DP24" s="677"/>
      <c r="DQ24" s="677"/>
      <c r="DR24" s="677"/>
      <c r="DS24" s="677"/>
      <c r="DT24" s="677"/>
      <c r="DU24" s="677"/>
      <c r="DV24" s="702"/>
      <c r="DW24" s="703">
        <v>50</v>
      </c>
      <c r="DX24" s="685"/>
      <c r="DY24" s="685"/>
      <c r="DZ24" s="685"/>
      <c r="EA24" s="685"/>
      <c r="EB24" s="685"/>
      <c r="EC24" s="704"/>
    </row>
    <row r="25" spans="2:133" ht="11.25" customHeight="1" x14ac:dyDescent="0.2">
      <c r="B25" s="618" t="s">
        <v>295</v>
      </c>
      <c r="C25" s="619"/>
      <c r="D25" s="619"/>
      <c r="E25" s="619"/>
      <c r="F25" s="619"/>
      <c r="G25" s="619"/>
      <c r="H25" s="619"/>
      <c r="I25" s="619"/>
      <c r="J25" s="619"/>
      <c r="K25" s="619"/>
      <c r="L25" s="619"/>
      <c r="M25" s="619"/>
      <c r="N25" s="619"/>
      <c r="O25" s="619"/>
      <c r="P25" s="619"/>
      <c r="Q25" s="620"/>
      <c r="R25" s="621">
        <v>23200372</v>
      </c>
      <c r="S25" s="622"/>
      <c r="T25" s="622"/>
      <c r="U25" s="622"/>
      <c r="V25" s="622"/>
      <c r="W25" s="622"/>
      <c r="X25" s="622"/>
      <c r="Y25" s="623"/>
      <c r="Z25" s="659">
        <v>62.3</v>
      </c>
      <c r="AA25" s="659"/>
      <c r="AB25" s="659"/>
      <c r="AC25" s="659"/>
      <c r="AD25" s="660">
        <v>21753874</v>
      </c>
      <c r="AE25" s="660"/>
      <c r="AF25" s="660"/>
      <c r="AG25" s="660"/>
      <c r="AH25" s="660"/>
      <c r="AI25" s="660"/>
      <c r="AJ25" s="660"/>
      <c r="AK25" s="660"/>
      <c r="AL25" s="624">
        <v>99.3</v>
      </c>
      <c r="AM25" s="625"/>
      <c r="AN25" s="625"/>
      <c r="AO25" s="661"/>
      <c r="AP25" s="618" t="s">
        <v>296</v>
      </c>
      <c r="AQ25" s="698"/>
      <c r="AR25" s="698"/>
      <c r="AS25" s="698"/>
      <c r="AT25" s="698"/>
      <c r="AU25" s="698"/>
      <c r="AV25" s="698"/>
      <c r="AW25" s="698"/>
      <c r="AX25" s="698"/>
      <c r="AY25" s="698"/>
      <c r="AZ25" s="698"/>
      <c r="BA25" s="698"/>
      <c r="BB25" s="698"/>
      <c r="BC25" s="698"/>
      <c r="BD25" s="698"/>
      <c r="BE25" s="698"/>
      <c r="BF25" s="699"/>
      <c r="BG25" s="621" t="s">
        <v>130</v>
      </c>
      <c r="BH25" s="622"/>
      <c r="BI25" s="622"/>
      <c r="BJ25" s="622"/>
      <c r="BK25" s="622"/>
      <c r="BL25" s="622"/>
      <c r="BM25" s="622"/>
      <c r="BN25" s="623"/>
      <c r="BO25" s="659" t="s">
        <v>130</v>
      </c>
      <c r="BP25" s="659"/>
      <c r="BQ25" s="659"/>
      <c r="BR25" s="659"/>
      <c r="BS25" s="660" t="s">
        <v>130</v>
      </c>
      <c r="BT25" s="660"/>
      <c r="BU25" s="660"/>
      <c r="BV25" s="660"/>
      <c r="BW25" s="660"/>
      <c r="BX25" s="660"/>
      <c r="BY25" s="660"/>
      <c r="BZ25" s="660"/>
      <c r="CA25" s="660"/>
      <c r="CB25" s="700"/>
      <c r="CD25" s="618" t="s">
        <v>297</v>
      </c>
      <c r="CE25" s="619"/>
      <c r="CF25" s="619"/>
      <c r="CG25" s="619"/>
      <c r="CH25" s="619"/>
      <c r="CI25" s="619"/>
      <c r="CJ25" s="619"/>
      <c r="CK25" s="619"/>
      <c r="CL25" s="619"/>
      <c r="CM25" s="619"/>
      <c r="CN25" s="619"/>
      <c r="CO25" s="619"/>
      <c r="CP25" s="619"/>
      <c r="CQ25" s="620"/>
      <c r="CR25" s="621">
        <v>5928844</v>
      </c>
      <c r="CS25" s="634"/>
      <c r="CT25" s="634"/>
      <c r="CU25" s="634"/>
      <c r="CV25" s="634"/>
      <c r="CW25" s="634"/>
      <c r="CX25" s="634"/>
      <c r="CY25" s="635"/>
      <c r="CZ25" s="624">
        <v>16.7</v>
      </c>
      <c r="DA25" s="636"/>
      <c r="DB25" s="636"/>
      <c r="DC25" s="637"/>
      <c r="DD25" s="627">
        <v>5595365</v>
      </c>
      <c r="DE25" s="634"/>
      <c r="DF25" s="634"/>
      <c r="DG25" s="634"/>
      <c r="DH25" s="634"/>
      <c r="DI25" s="634"/>
      <c r="DJ25" s="634"/>
      <c r="DK25" s="635"/>
      <c r="DL25" s="627">
        <v>5496365</v>
      </c>
      <c r="DM25" s="634"/>
      <c r="DN25" s="634"/>
      <c r="DO25" s="634"/>
      <c r="DP25" s="634"/>
      <c r="DQ25" s="634"/>
      <c r="DR25" s="634"/>
      <c r="DS25" s="634"/>
      <c r="DT25" s="634"/>
      <c r="DU25" s="634"/>
      <c r="DV25" s="635"/>
      <c r="DW25" s="624">
        <v>25.1</v>
      </c>
      <c r="DX25" s="636"/>
      <c r="DY25" s="636"/>
      <c r="DZ25" s="636"/>
      <c r="EA25" s="636"/>
      <c r="EB25" s="636"/>
      <c r="EC25" s="648"/>
    </row>
    <row r="26" spans="2:133" ht="11.25" customHeight="1" x14ac:dyDescent="0.2">
      <c r="B26" s="618" t="s">
        <v>298</v>
      </c>
      <c r="C26" s="619"/>
      <c r="D26" s="619"/>
      <c r="E26" s="619"/>
      <c r="F26" s="619"/>
      <c r="G26" s="619"/>
      <c r="H26" s="619"/>
      <c r="I26" s="619"/>
      <c r="J26" s="619"/>
      <c r="K26" s="619"/>
      <c r="L26" s="619"/>
      <c r="M26" s="619"/>
      <c r="N26" s="619"/>
      <c r="O26" s="619"/>
      <c r="P26" s="619"/>
      <c r="Q26" s="620"/>
      <c r="R26" s="621">
        <v>13717</v>
      </c>
      <c r="S26" s="622"/>
      <c r="T26" s="622"/>
      <c r="U26" s="622"/>
      <c r="V26" s="622"/>
      <c r="W26" s="622"/>
      <c r="X26" s="622"/>
      <c r="Y26" s="623"/>
      <c r="Z26" s="659">
        <v>0</v>
      </c>
      <c r="AA26" s="659"/>
      <c r="AB26" s="659"/>
      <c r="AC26" s="659"/>
      <c r="AD26" s="660">
        <v>13717</v>
      </c>
      <c r="AE26" s="660"/>
      <c r="AF26" s="660"/>
      <c r="AG26" s="660"/>
      <c r="AH26" s="660"/>
      <c r="AI26" s="660"/>
      <c r="AJ26" s="660"/>
      <c r="AK26" s="660"/>
      <c r="AL26" s="624">
        <v>0.1</v>
      </c>
      <c r="AM26" s="625"/>
      <c r="AN26" s="625"/>
      <c r="AO26" s="661"/>
      <c r="AP26" s="618" t="s">
        <v>299</v>
      </c>
      <c r="AQ26" s="698"/>
      <c r="AR26" s="698"/>
      <c r="AS26" s="698"/>
      <c r="AT26" s="698"/>
      <c r="AU26" s="698"/>
      <c r="AV26" s="698"/>
      <c r="AW26" s="698"/>
      <c r="AX26" s="698"/>
      <c r="AY26" s="698"/>
      <c r="AZ26" s="698"/>
      <c r="BA26" s="698"/>
      <c r="BB26" s="698"/>
      <c r="BC26" s="698"/>
      <c r="BD26" s="698"/>
      <c r="BE26" s="698"/>
      <c r="BF26" s="699"/>
      <c r="BG26" s="621" t="s">
        <v>130</v>
      </c>
      <c r="BH26" s="622"/>
      <c r="BI26" s="622"/>
      <c r="BJ26" s="622"/>
      <c r="BK26" s="622"/>
      <c r="BL26" s="622"/>
      <c r="BM26" s="622"/>
      <c r="BN26" s="623"/>
      <c r="BO26" s="659" t="s">
        <v>247</v>
      </c>
      <c r="BP26" s="659"/>
      <c r="BQ26" s="659"/>
      <c r="BR26" s="659"/>
      <c r="BS26" s="660" t="s">
        <v>130</v>
      </c>
      <c r="BT26" s="660"/>
      <c r="BU26" s="660"/>
      <c r="BV26" s="660"/>
      <c r="BW26" s="660"/>
      <c r="BX26" s="660"/>
      <c r="BY26" s="660"/>
      <c r="BZ26" s="660"/>
      <c r="CA26" s="660"/>
      <c r="CB26" s="700"/>
      <c r="CD26" s="618" t="s">
        <v>300</v>
      </c>
      <c r="CE26" s="619"/>
      <c r="CF26" s="619"/>
      <c r="CG26" s="619"/>
      <c r="CH26" s="619"/>
      <c r="CI26" s="619"/>
      <c r="CJ26" s="619"/>
      <c r="CK26" s="619"/>
      <c r="CL26" s="619"/>
      <c r="CM26" s="619"/>
      <c r="CN26" s="619"/>
      <c r="CO26" s="619"/>
      <c r="CP26" s="619"/>
      <c r="CQ26" s="620"/>
      <c r="CR26" s="621">
        <v>3634758</v>
      </c>
      <c r="CS26" s="622"/>
      <c r="CT26" s="622"/>
      <c r="CU26" s="622"/>
      <c r="CV26" s="622"/>
      <c r="CW26" s="622"/>
      <c r="CX26" s="622"/>
      <c r="CY26" s="623"/>
      <c r="CZ26" s="624">
        <v>10.199999999999999</v>
      </c>
      <c r="DA26" s="636"/>
      <c r="DB26" s="636"/>
      <c r="DC26" s="637"/>
      <c r="DD26" s="627">
        <v>3414437</v>
      </c>
      <c r="DE26" s="622"/>
      <c r="DF26" s="622"/>
      <c r="DG26" s="622"/>
      <c r="DH26" s="622"/>
      <c r="DI26" s="622"/>
      <c r="DJ26" s="622"/>
      <c r="DK26" s="623"/>
      <c r="DL26" s="627" t="s">
        <v>130</v>
      </c>
      <c r="DM26" s="622"/>
      <c r="DN26" s="622"/>
      <c r="DO26" s="622"/>
      <c r="DP26" s="622"/>
      <c r="DQ26" s="622"/>
      <c r="DR26" s="622"/>
      <c r="DS26" s="622"/>
      <c r="DT26" s="622"/>
      <c r="DU26" s="622"/>
      <c r="DV26" s="623"/>
      <c r="DW26" s="624" t="s">
        <v>130</v>
      </c>
      <c r="DX26" s="636"/>
      <c r="DY26" s="636"/>
      <c r="DZ26" s="636"/>
      <c r="EA26" s="636"/>
      <c r="EB26" s="636"/>
      <c r="EC26" s="648"/>
    </row>
    <row r="27" spans="2:133" ht="11.25" customHeight="1" x14ac:dyDescent="0.2">
      <c r="B27" s="618" t="s">
        <v>301</v>
      </c>
      <c r="C27" s="619"/>
      <c r="D27" s="619"/>
      <c r="E27" s="619"/>
      <c r="F27" s="619"/>
      <c r="G27" s="619"/>
      <c r="H27" s="619"/>
      <c r="I27" s="619"/>
      <c r="J27" s="619"/>
      <c r="K27" s="619"/>
      <c r="L27" s="619"/>
      <c r="M27" s="619"/>
      <c r="N27" s="619"/>
      <c r="O27" s="619"/>
      <c r="P27" s="619"/>
      <c r="Q27" s="620"/>
      <c r="R27" s="621">
        <v>85971</v>
      </c>
      <c r="S27" s="622"/>
      <c r="T27" s="622"/>
      <c r="U27" s="622"/>
      <c r="V27" s="622"/>
      <c r="W27" s="622"/>
      <c r="X27" s="622"/>
      <c r="Y27" s="623"/>
      <c r="Z27" s="659">
        <v>0.2</v>
      </c>
      <c r="AA27" s="659"/>
      <c r="AB27" s="659"/>
      <c r="AC27" s="659"/>
      <c r="AD27" s="660" t="s">
        <v>247</v>
      </c>
      <c r="AE27" s="660"/>
      <c r="AF27" s="660"/>
      <c r="AG27" s="660"/>
      <c r="AH27" s="660"/>
      <c r="AI27" s="660"/>
      <c r="AJ27" s="660"/>
      <c r="AK27" s="660"/>
      <c r="AL27" s="624" t="s">
        <v>130</v>
      </c>
      <c r="AM27" s="625"/>
      <c r="AN27" s="625"/>
      <c r="AO27" s="661"/>
      <c r="AP27" s="618" t="s">
        <v>302</v>
      </c>
      <c r="AQ27" s="619"/>
      <c r="AR27" s="619"/>
      <c r="AS27" s="619"/>
      <c r="AT27" s="619"/>
      <c r="AU27" s="619"/>
      <c r="AV27" s="619"/>
      <c r="AW27" s="619"/>
      <c r="AX27" s="619"/>
      <c r="AY27" s="619"/>
      <c r="AZ27" s="619"/>
      <c r="BA27" s="619"/>
      <c r="BB27" s="619"/>
      <c r="BC27" s="619"/>
      <c r="BD27" s="619"/>
      <c r="BE27" s="619"/>
      <c r="BF27" s="620"/>
      <c r="BG27" s="621">
        <v>11500615</v>
      </c>
      <c r="BH27" s="622"/>
      <c r="BI27" s="622"/>
      <c r="BJ27" s="622"/>
      <c r="BK27" s="622"/>
      <c r="BL27" s="622"/>
      <c r="BM27" s="622"/>
      <c r="BN27" s="623"/>
      <c r="BO27" s="659">
        <v>100</v>
      </c>
      <c r="BP27" s="659"/>
      <c r="BQ27" s="659"/>
      <c r="BR27" s="659"/>
      <c r="BS27" s="660">
        <v>205021</v>
      </c>
      <c r="BT27" s="660"/>
      <c r="BU27" s="660"/>
      <c r="BV27" s="660"/>
      <c r="BW27" s="660"/>
      <c r="BX27" s="660"/>
      <c r="BY27" s="660"/>
      <c r="BZ27" s="660"/>
      <c r="CA27" s="660"/>
      <c r="CB27" s="700"/>
      <c r="CD27" s="618" t="s">
        <v>303</v>
      </c>
      <c r="CE27" s="619"/>
      <c r="CF27" s="619"/>
      <c r="CG27" s="619"/>
      <c r="CH27" s="619"/>
      <c r="CI27" s="619"/>
      <c r="CJ27" s="619"/>
      <c r="CK27" s="619"/>
      <c r="CL27" s="619"/>
      <c r="CM27" s="619"/>
      <c r="CN27" s="619"/>
      <c r="CO27" s="619"/>
      <c r="CP27" s="619"/>
      <c r="CQ27" s="620"/>
      <c r="CR27" s="621">
        <v>7369485</v>
      </c>
      <c r="CS27" s="634"/>
      <c r="CT27" s="634"/>
      <c r="CU27" s="634"/>
      <c r="CV27" s="634"/>
      <c r="CW27" s="634"/>
      <c r="CX27" s="634"/>
      <c r="CY27" s="635"/>
      <c r="CZ27" s="624">
        <v>20.8</v>
      </c>
      <c r="DA27" s="636"/>
      <c r="DB27" s="636"/>
      <c r="DC27" s="637"/>
      <c r="DD27" s="627">
        <v>2148276</v>
      </c>
      <c r="DE27" s="634"/>
      <c r="DF27" s="634"/>
      <c r="DG27" s="634"/>
      <c r="DH27" s="634"/>
      <c r="DI27" s="634"/>
      <c r="DJ27" s="634"/>
      <c r="DK27" s="635"/>
      <c r="DL27" s="627">
        <v>2127705</v>
      </c>
      <c r="DM27" s="634"/>
      <c r="DN27" s="634"/>
      <c r="DO27" s="634"/>
      <c r="DP27" s="634"/>
      <c r="DQ27" s="634"/>
      <c r="DR27" s="634"/>
      <c r="DS27" s="634"/>
      <c r="DT27" s="634"/>
      <c r="DU27" s="634"/>
      <c r="DV27" s="635"/>
      <c r="DW27" s="624">
        <v>9.6999999999999993</v>
      </c>
      <c r="DX27" s="636"/>
      <c r="DY27" s="636"/>
      <c r="DZ27" s="636"/>
      <c r="EA27" s="636"/>
      <c r="EB27" s="636"/>
      <c r="EC27" s="648"/>
    </row>
    <row r="28" spans="2:133" ht="11.25" customHeight="1" x14ac:dyDescent="0.2">
      <c r="B28" s="618" t="s">
        <v>304</v>
      </c>
      <c r="C28" s="619"/>
      <c r="D28" s="619"/>
      <c r="E28" s="619"/>
      <c r="F28" s="619"/>
      <c r="G28" s="619"/>
      <c r="H28" s="619"/>
      <c r="I28" s="619"/>
      <c r="J28" s="619"/>
      <c r="K28" s="619"/>
      <c r="L28" s="619"/>
      <c r="M28" s="619"/>
      <c r="N28" s="619"/>
      <c r="O28" s="619"/>
      <c r="P28" s="619"/>
      <c r="Q28" s="620"/>
      <c r="R28" s="621">
        <v>231733</v>
      </c>
      <c r="S28" s="622"/>
      <c r="T28" s="622"/>
      <c r="U28" s="622"/>
      <c r="V28" s="622"/>
      <c r="W28" s="622"/>
      <c r="X28" s="622"/>
      <c r="Y28" s="623"/>
      <c r="Z28" s="659">
        <v>0.6</v>
      </c>
      <c r="AA28" s="659"/>
      <c r="AB28" s="659"/>
      <c r="AC28" s="659"/>
      <c r="AD28" s="660">
        <v>43650</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305</v>
      </c>
      <c r="CE28" s="619"/>
      <c r="CF28" s="619"/>
      <c r="CG28" s="619"/>
      <c r="CH28" s="619"/>
      <c r="CI28" s="619"/>
      <c r="CJ28" s="619"/>
      <c r="CK28" s="619"/>
      <c r="CL28" s="619"/>
      <c r="CM28" s="619"/>
      <c r="CN28" s="619"/>
      <c r="CO28" s="619"/>
      <c r="CP28" s="619"/>
      <c r="CQ28" s="620"/>
      <c r="CR28" s="621">
        <v>3338690</v>
      </c>
      <c r="CS28" s="622"/>
      <c r="CT28" s="622"/>
      <c r="CU28" s="622"/>
      <c r="CV28" s="622"/>
      <c r="CW28" s="622"/>
      <c r="CX28" s="622"/>
      <c r="CY28" s="623"/>
      <c r="CZ28" s="624">
        <v>9.4</v>
      </c>
      <c r="DA28" s="636"/>
      <c r="DB28" s="636"/>
      <c r="DC28" s="637"/>
      <c r="DD28" s="627">
        <v>3331494</v>
      </c>
      <c r="DE28" s="622"/>
      <c r="DF28" s="622"/>
      <c r="DG28" s="622"/>
      <c r="DH28" s="622"/>
      <c r="DI28" s="622"/>
      <c r="DJ28" s="622"/>
      <c r="DK28" s="623"/>
      <c r="DL28" s="627">
        <v>3331494</v>
      </c>
      <c r="DM28" s="622"/>
      <c r="DN28" s="622"/>
      <c r="DO28" s="622"/>
      <c r="DP28" s="622"/>
      <c r="DQ28" s="622"/>
      <c r="DR28" s="622"/>
      <c r="DS28" s="622"/>
      <c r="DT28" s="622"/>
      <c r="DU28" s="622"/>
      <c r="DV28" s="623"/>
      <c r="DW28" s="624">
        <v>15.2</v>
      </c>
      <c r="DX28" s="636"/>
      <c r="DY28" s="636"/>
      <c r="DZ28" s="636"/>
      <c r="EA28" s="636"/>
      <c r="EB28" s="636"/>
      <c r="EC28" s="648"/>
    </row>
    <row r="29" spans="2:133" ht="11.25" customHeight="1" x14ac:dyDescent="0.2">
      <c r="B29" s="618" t="s">
        <v>306</v>
      </c>
      <c r="C29" s="619"/>
      <c r="D29" s="619"/>
      <c r="E29" s="619"/>
      <c r="F29" s="619"/>
      <c r="G29" s="619"/>
      <c r="H29" s="619"/>
      <c r="I29" s="619"/>
      <c r="J29" s="619"/>
      <c r="K29" s="619"/>
      <c r="L29" s="619"/>
      <c r="M29" s="619"/>
      <c r="N29" s="619"/>
      <c r="O29" s="619"/>
      <c r="P29" s="619"/>
      <c r="Q29" s="620"/>
      <c r="R29" s="621">
        <v>43999</v>
      </c>
      <c r="S29" s="622"/>
      <c r="T29" s="622"/>
      <c r="U29" s="622"/>
      <c r="V29" s="622"/>
      <c r="W29" s="622"/>
      <c r="X29" s="622"/>
      <c r="Y29" s="623"/>
      <c r="Z29" s="659">
        <v>0.1</v>
      </c>
      <c r="AA29" s="659"/>
      <c r="AB29" s="659"/>
      <c r="AC29" s="659"/>
      <c r="AD29" s="660" t="s">
        <v>247</v>
      </c>
      <c r="AE29" s="660"/>
      <c r="AF29" s="660"/>
      <c r="AG29" s="660"/>
      <c r="AH29" s="660"/>
      <c r="AI29" s="660"/>
      <c r="AJ29" s="660"/>
      <c r="AK29" s="660"/>
      <c r="AL29" s="624" t="s">
        <v>130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307</v>
      </c>
      <c r="CE29" s="641"/>
      <c r="CF29" s="618" t="s">
        <v>72</v>
      </c>
      <c r="CG29" s="619"/>
      <c r="CH29" s="619"/>
      <c r="CI29" s="619"/>
      <c r="CJ29" s="619"/>
      <c r="CK29" s="619"/>
      <c r="CL29" s="619"/>
      <c r="CM29" s="619"/>
      <c r="CN29" s="619"/>
      <c r="CO29" s="619"/>
      <c r="CP29" s="619"/>
      <c r="CQ29" s="620"/>
      <c r="CR29" s="621">
        <v>3338690</v>
      </c>
      <c r="CS29" s="634"/>
      <c r="CT29" s="634"/>
      <c r="CU29" s="634"/>
      <c r="CV29" s="634"/>
      <c r="CW29" s="634"/>
      <c r="CX29" s="634"/>
      <c r="CY29" s="635"/>
      <c r="CZ29" s="624">
        <v>9.4</v>
      </c>
      <c r="DA29" s="636"/>
      <c r="DB29" s="636"/>
      <c r="DC29" s="637"/>
      <c r="DD29" s="627">
        <v>3331494</v>
      </c>
      <c r="DE29" s="634"/>
      <c r="DF29" s="634"/>
      <c r="DG29" s="634"/>
      <c r="DH29" s="634"/>
      <c r="DI29" s="634"/>
      <c r="DJ29" s="634"/>
      <c r="DK29" s="635"/>
      <c r="DL29" s="627">
        <v>3331494</v>
      </c>
      <c r="DM29" s="634"/>
      <c r="DN29" s="634"/>
      <c r="DO29" s="634"/>
      <c r="DP29" s="634"/>
      <c r="DQ29" s="634"/>
      <c r="DR29" s="634"/>
      <c r="DS29" s="634"/>
      <c r="DT29" s="634"/>
      <c r="DU29" s="634"/>
      <c r="DV29" s="635"/>
      <c r="DW29" s="624">
        <v>15.2</v>
      </c>
      <c r="DX29" s="636"/>
      <c r="DY29" s="636"/>
      <c r="DZ29" s="636"/>
      <c r="EA29" s="636"/>
      <c r="EB29" s="636"/>
      <c r="EC29" s="648"/>
    </row>
    <row r="30" spans="2:133" ht="11.25" customHeight="1" x14ac:dyDescent="0.2">
      <c r="B30" s="618" t="s">
        <v>308</v>
      </c>
      <c r="C30" s="619"/>
      <c r="D30" s="619"/>
      <c r="E30" s="619"/>
      <c r="F30" s="619"/>
      <c r="G30" s="619"/>
      <c r="H30" s="619"/>
      <c r="I30" s="619"/>
      <c r="J30" s="619"/>
      <c r="K30" s="619"/>
      <c r="L30" s="619"/>
      <c r="M30" s="619"/>
      <c r="N30" s="619"/>
      <c r="O30" s="619"/>
      <c r="P30" s="619"/>
      <c r="Q30" s="620"/>
      <c r="R30" s="621">
        <v>5913530</v>
      </c>
      <c r="S30" s="622"/>
      <c r="T30" s="622"/>
      <c r="U30" s="622"/>
      <c r="V30" s="622"/>
      <c r="W30" s="622"/>
      <c r="X30" s="622"/>
      <c r="Y30" s="623"/>
      <c r="Z30" s="659">
        <v>15.9</v>
      </c>
      <c r="AA30" s="659"/>
      <c r="AB30" s="659"/>
      <c r="AC30" s="659"/>
      <c r="AD30" s="660" t="s">
        <v>130</v>
      </c>
      <c r="AE30" s="660"/>
      <c r="AF30" s="660"/>
      <c r="AG30" s="660"/>
      <c r="AH30" s="660"/>
      <c r="AI30" s="660"/>
      <c r="AJ30" s="660"/>
      <c r="AK30" s="660"/>
      <c r="AL30" s="624" t="s">
        <v>130</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309</v>
      </c>
      <c r="BH30" s="691"/>
      <c r="BI30" s="691"/>
      <c r="BJ30" s="691"/>
      <c r="BK30" s="691"/>
      <c r="BL30" s="691"/>
      <c r="BM30" s="691"/>
      <c r="BN30" s="691"/>
      <c r="BO30" s="691"/>
      <c r="BP30" s="691"/>
      <c r="BQ30" s="692"/>
      <c r="BR30" s="673" t="s">
        <v>310</v>
      </c>
      <c r="BS30" s="691"/>
      <c r="BT30" s="691"/>
      <c r="BU30" s="691"/>
      <c r="BV30" s="691"/>
      <c r="BW30" s="691"/>
      <c r="BX30" s="691"/>
      <c r="BY30" s="691"/>
      <c r="BZ30" s="691"/>
      <c r="CA30" s="691"/>
      <c r="CB30" s="692"/>
      <c r="CD30" s="642"/>
      <c r="CE30" s="643"/>
      <c r="CF30" s="618" t="s">
        <v>311</v>
      </c>
      <c r="CG30" s="619"/>
      <c r="CH30" s="619"/>
      <c r="CI30" s="619"/>
      <c r="CJ30" s="619"/>
      <c r="CK30" s="619"/>
      <c r="CL30" s="619"/>
      <c r="CM30" s="619"/>
      <c r="CN30" s="619"/>
      <c r="CO30" s="619"/>
      <c r="CP30" s="619"/>
      <c r="CQ30" s="620"/>
      <c r="CR30" s="621">
        <v>3220390</v>
      </c>
      <c r="CS30" s="622"/>
      <c r="CT30" s="622"/>
      <c r="CU30" s="622"/>
      <c r="CV30" s="622"/>
      <c r="CW30" s="622"/>
      <c r="CX30" s="622"/>
      <c r="CY30" s="623"/>
      <c r="CZ30" s="624">
        <v>9.1</v>
      </c>
      <c r="DA30" s="636"/>
      <c r="DB30" s="636"/>
      <c r="DC30" s="637"/>
      <c r="DD30" s="627">
        <v>3213676</v>
      </c>
      <c r="DE30" s="622"/>
      <c r="DF30" s="622"/>
      <c r="DG30" s="622"/>
      <c r="DH30" s="622"/>
      <c r="DI30" s="622"/>
      <c r="DJ30" s="622"/>
      <c r="DK30" s="623"/>
      <c r="DL30" s="627">
        <v>3213676</v>
      </c>
      <c r="DM30" s="622"/>
      <c r="DN30" s="622"/>
      <c r="DO30" s="622"/>
      <c r="DP30" s="622"/>
      <c r="DQ30" s="622"/>
      <c r="DR30" s="622"/>
      <c r="DS30" s="622"/>
      <c r="DT30" s="622"/>
      <c r="DU30" s="622"/>
      <c r="DV30" s="623"/>
      <c r="DW30" s="624">
        <v>14.7</v>
      </c>
      <c r="DX30" s="636"/>
      <c r="DY30" s="636"/>
      <c r="DZ30" s="636"/>
      <c r="EA30" s="636"/>
      <c r="EB30" s="636"/>
      <c r="EC30" s="648"/>
    </row>
    <row r="31" spans="2:133" ht="11.25" customHeight="1" x14ac:dyDescent="0.2">
      <c r="B31" s="688" t="s">
        <v>312</v>
      </c>
      <c r="C31" s="689"/>
      <c r="D31" s="689"/>
      <c r="E31" s="689"/>
      <c r="F31" s="689"/>
      <c r="G31" s="689"/>
      <c r="H31" s="689"/>
      <c r="I31" s="689"/>
      <c r="J31" s="689"/>
      <c r="K31" s="689"/>
      <c r="L31" s="689"/>
      <c r="M31" s="689"/>
      <c r="N31" s="689"/>
      <c r="O31" s="689"/>
      <c r="P31" s="689"/>
      <c r="Q31" s="690"/>
      <c r="R31" s="621" t="s">
        <v>130</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130</v>
      </c>
      <c r="AM31" s="625"/>
      <c r="AN31" s="625"/>
      <c r="AO31" s="661"/>
      <c r="AP31" s="693" t="s">
        <v>313</v>
      </c>
      <c r="AQ31" s="694"/>
      <c r="AR31" s="694"/>
      <c r="AS31" s="694"/>
      <c r="AT31" s="695" t="s">
        <v>314</v>
      </c>
      <c r="AU31" s="218"/>
      <c r="AV31" s="218"/>
      <c r="AW31" s="218"/>
      <c r="AX31" s="679" t="s">
        <v>189</v>
      </c>
      <c r="AY31" s="680"/>
      <c r="AZ31" s="680"/>
      <c r="BA31" s="680"/>
      <c r="BB31" s="680"/>
      <c r="BC31" s="680"/>
      <c r="BD31" s="680"/>
      <c r="BE31" s="680"/>
      <c r="BF31" s="681"/>
      <c r="BG31" s="683">
        <v>99</v>
      </c>
      <c r="BH31" s="684"/>
      <c r="BI31" s="684"/>
      <c r="BJ31" s="684"/>
      <c r="BK31" s="684"/>
      <c r="BL31" s="684"/>
      <c r="BM31" s="685">
        <v>96.4</v>
      </c>
      <c r="BN31" s="684"/>
      <c r="BO31" s="684"/>
      <c r="BP31" s="684"/>
      <c r="BQ31" s="686"/>
      <c r="BR31" s="683">
        <v>99.1</v>
      </c>
      <c r="BS31" s="684"/>
      <c r="BT31" s="684"/>
      <c r="BU31" s="684"/>
      <c r="BV31" s="684"/>
      <c r="BW31" s="684"/>
      <c r="BX31" s="685">
        <v>95.8</v>
      </c>
      <c r="BY31" s="684"/>
      <c r="BZ31" s="684"/>
      <c r="CA31" s="684"/>
      <c r="CB31" s="686"/>
      <c r="CD31" s="642"/>
      <c r="CE31" s="643"/>
      <c r="CF31" s="618" t="s">
        <v>315</v>
      </c>
      <c r="CG31" s="619"/>
      <c r="CH31" s="619"/>
      <c r="CI31" s="619"/>
      <c r="CJ31" s="619"/>
      <c r="CK31" s="619"/>
      <c r="CL31" s="619"/>
      <c r="CM31" s="619"/>
      <c r="CN31" s="619"/>
      <c r="CO31" s="619"/>
      <c r="CP31" s="619"/>
      <c r="CQ31" s="620"/>
      <c r="CR31" s="621">
        <v>118300</v>
      </c>
      <c r="CS31" s="634"/>
      <c r="CT31" s="634"/>
      <c r="CU31" s="634"/>
      <c r="CV31" s="634"/>
      <c r="CW31" s="634"/>
      <c r="CX31" s="634"/>
      <c r="CY31" s="635"/>
      <c r="CZ31" s="624">
        <v>0.3</v>
      </c>
      <c r="DA31" s="636"/>
      <c r="DB31" s="636"/>
      <c r="DC31" s="637"/>
      <c r="DD31" s="627">
        <v>117818</v>
      </c>
      <c r="DE31" s="634"/>
      <c r="DF31" s="634"/>
      <c r="DG31" s="634"/>
      <c r="DH31" s="634"/>
      <c r="DI31" s="634"/>
      <c r="DJ31" s="634"/>
      <c r="DK31" s="635"/>
      <c r="DL31" s="627">
        <v>117818</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316</v>
      </c>
      <c r="C32" s="619"/>
      <c r="D32" s="619"/>
      <c r="E32" s="619"/>
      <c r="F32" s="619"/>
      <c r="G32" s="619"/>
      <c r="H32" s="619"/>
      <c r="I32" s="619"/>
      <c r="J32" s="619"/>
      <c r="K32" s="619"/>
      <c r="L32" s="619"/>
      <c r="M32" s="619"/>
      <c r="N32" s="619"/>
      <c r="O32" s="619"/>
      <c r="P32" s="619"/>
      <c r="Q32" s="620"/>
      <c r="R32" s="621">
        <v>2859842</v>
      </c>
      <c r="S32" s="622"/>
      <c r="T32" s="622"/>
      <c r="U32" s="622"/>
      <c r="V32" s="622"/>
      <c r="W32" s="622"/>
      <c r="X32" s="622"/>
      <c r="Y32" s="623"/>
      <c r="Z32" s="659">
        <v>7.7</v>
      </c>
      <c r="AA32" s="659"/>
      <c r="AB32" s="659"/>
      <c r="AC32" s="659"/>
      <c r="AD32" s="660" t="s">
        <v>130</v>
      </c>
      <c r="AE32" s="660"/>
      <c r="AF32" s="660"/>
      <c r="AG32" s="660"/>
      <c r="AH32" s="660"/>
      <c r="AI32" s="660"/>
      <c r="AJ32" s="660"/>
      <c r="AK32" s="660"/>
      <c r="AL32" s="624" t="s">
        <v>247</v>
      </c>
      <c r="AM32" s="625"/>
      <c r="AN32" s="625"/>
      <c r="AO32" s="661"/>
      <c r="AP32" s="662"/>
      <c r="AQ32" s="663"/>
      <c r="AR32" s="663"/>
      <c r="AS32" s="663"/>
      <c r="AT32" s="696"/>
      <c r="AU32" s="214" t="s">
        <v>317</v>
      </c>
      <c r="AX32" s="618" t="s">
        <v>318</v>
      </c>
      <c r="AY32" s="619"/>
      <c r="AZ32" s="619"/>
      <c r="BA32" s="619"/>
      <c r="BB32" s="619"/>
      <c r="BC32" s="619"/>
      <c r="BD32" s="619"/>
      <c r="BE32" s="619"/>
      <c r="BF32" s="620"/>
      <c r="BG32" s="687">
        <v>99.1</v>
      </c>
      <c r="BH32" s="634"/>
      <c r="BI32" s="634"/>
      <c r="BJ32" s="634"/>
      <c r="BK32" s="634"/>
      <c r="BL32" s="634"/>
      <c r="BM32" s="625">
        <v>97.4</v>
      </c>
      <c r="BN32" s="634"/>
      <c r="BO32" s="634"/>
      <c r="BP32" s="634"/>
      <c r="BQ32" s="657"/>
      <c r="BR32" s="687">
        <v>99.1</v>
      </c>
      <c r="BS32" s="634"/>
      <c r="BT32" s="634"/>
      <c r="BU32" s="634"/>
      <c r="BV32" s="634"/>
      <c r="BW32" s="634"/>
      <c r="BX32" s="625">
        <v>97</v>
      </c>
      <c r="BY32" s="634"/>
      <c r="BZ32" s="634"/>
      <c r="CA32" s="634"/>
      <c r="CB32" s="657"/>
      <c r="CD32" s="644"/>
      <c r="CE32" s="645"/>
      <c r="CF32" s="618" t="s">
        <v>319</v>
      </c>
      <c r="CG32" s="619"/>
      <c r="CH32" s="619"/>
      <c r="CI32" s="619"/>
      <c r="CJ32" s="619"/>
      <c r="CK32" s="619"/>
      <c r="CL32" s="619"/>
      <c r="CM32" s="619"/>
      <c r="CN32" s="619"/>
      <c r="CO32" s="619"/>
      <c r="CP32" s="619"/>
      <c r="CQ32" s="620"/>
      <c r="CR32" s="621" t="s">
        <v>130</v>
      </c>
      <c r="CS32" s="622"/>
      <c r="CT32" s="622"/>
      <c r="CU32" s="622"/>
      <c r="CV32" s="622"/>
      <c r="CW32" s="622"/>
      <c r="CX32" s="622"/>
      <c r="CY32" s="623"/>
      <c r="CZ32" s="624" t="s">
        <v>130</v>
      </c>
      <c r="DA32" s="636"/>
      <c r="DB32" s="636"/>
      <c r="DC32" s="637"/>
      <c r="DD32" s="627" t="s">
        <v>247</v>
      </c>
      <c r="DE32" s="622"/>
      <c r="DF32" s="622"/>
      <c r="DG32" s="622"/>
      <c r="DH32" s="622"/>
      <c r="DI32" s="622"/>
      <c r="DJ32" s="622"/>
      <c r="DK32" s="623"/>
      <c r="DL32" s="627" t="s">
        <v>247</v>
      </c>
      <c r="DM32" s="622"/>
      <c r="DN32" s="622"/>
      <c r="DO32" s="622"/>
      <c r="DP32" s="622"/>
      <c r="DQ32" s="622"/>
      <c r="DR32" s="622"/>
      <c r="DS32" s="622"/>
      <c r="DT32" s="622"/>
      <c r="DU32" s="622"/>
      <c r="DV32" s="623"/>
      <c r="DW32" s="624" t="s">
        <v>130</v>
      </c>
      <c r="DX32" s="636"/>
      <c r="DY32" s="636"/>
      <c r="DZ32" s="636"/>
      <c r="EA32" s="636"/>
      <c r="EB32" s="636"/>
      <c r="EC32" s="648"/>
    </row>
    <row r="33" spans="2:133" ht="11.25" customHeight="1" x14ac:dyDescent="0.2">
      <c r="B33" s="618" t="s">
        <v>320</v>
      </c>
      <c r="C33" s="619"/>
      <c r="D33" s="619"/>
      <c r="E33" s="619"/>
      <c r="F33" s="619"/>
      <c r="G33" s="619"/>
      <c r="H33" s="619"/>
      <c r="I33" s="619"/>
      <c r="J33" s="619"/>
      <c r="K33" s="619"/>
      <c r="L33" s="619"/>
      <c r="M33" s="619"/>
      <c r="N33" s="619"/>
      <c r="O33" s="619"/>
      <c r="P33" s="619"/>
      <c r="Q33" s="620"/>
      <c r="R33" s="621">
        <v>78300</v>
      </c>
      <c r="S33" s="622"/>
      <c r="T33" s="622"/>
      <c r="U33" s="622"/>
      <c r="V33" s="622"/>
      <c r="W33" s="622"/>
      <c r="X33" s="622"/>
      <c r="Y33" s="623"/>
      <c r="Z33" s="659">
        <v>0.2</v>
      </c>
      <c r="AA33" s="659"/>
      <c r="AB33" s="659"/>
      <c r="AC33" s="659"/>
      <c r="AD33" s="660">
        <v>56870</v>
      </c>
      <c r="AE33" s="660"/>
      <c r="AF33" s="660"/>
      <c r="AG33" s="660"/>
      <c r="AH33" s="660"/>
      <c r="AI33" s="660"/>
      <c r="AJ33" s="660"/>
      <c r="AK33" s="660"/>
      <c r="AL33" s="624">
        <v>0.3</v>
      </c>
      <c r="AM33" s="625"/>
      <c r="AN33" s="625"/>
      <c r="AO33" s="661"/>
      <c r="AP33" s="664"/>
      <c r="AQ33" s="665"/>
      <c r="AR33" s="665"/>
      <c r="AS33" s="665"/>
      <c r="AT33" s="697"/>
      <c r="AU33" s="219"/>
      <c r="AV33" s="219"/>
      <c r="AW33" s="219"/>
      <c r="AX33" s="602" t="s">
        <v>321</v>
      </c>
      <c r="AY33" s="603"/>
      <c r="AZ33" s="603"/>
      <c r="BA33" s="603"/>
      <c r="BB33" s="603"/>
      <c r="BC33" s="603"/>
      <c r="BD33" s="603"/>
      <c r="BE33" s="603"/>
      <c r="BF33" s="604"/>
      <c r="BG33" s="682">
        <v>98.8</v>
      </c>
      <c r="BH33" s="606"/>
      <c r="BI33" s="606"/>
      <c r="BJ33" s="606"/>
      <c r="BK33" s="606"/>
      <c r="BL33" s="606"/>
      <c r="BM33" s="652">
        <v>95.5</v>
      </c>
      <c r="BN33" s="606"/>
      <c r="BO33" s="606"/>
      <c r="BP33" s="606"/>
      <c r="BQ33" s="669"/>
      <c r="BR33" s="682">
        <v>99</v>
      </c>
      <c r="BS33" s="606"/>
      <c r="BT33" s="606"/>
      <c r="BU33" s="606"/>
      <c r="BV33" s="606"/>
      <c r="BW33" s="606"/>
      <c r="BX33" s="652">
        <v>94.7</v>
      </c>
      <c r="BY33" s="606"/>
      <c r="BZ33" s="606"/>
      <c r="CA33" s="606"/>
      <c r="CB33" s="669"/>
      <c r="CD33" s="618" t="s">
        <v>322</v>
      </c>
      <c r="CE33" s="619"/>
      <c r="CF33" s="619"/>
      <c r="CG33" s="619"/>
      <c r="CH33" s="619"/>
      <c r="CI33" s="619"/>
      <c r="CJ33" s="619"/>
      <c r="CK33" s="619"/>
      <c r="CL33" s="619"/>
      <c r="CM33" s="619"/>
      <c r="CN33" s="619"/>
      <c r="CO33" s="619"/>
      <c r="CP33" s="619"/>
      <c r="CQ33" s="620"/>
      <c r="CR33" s="621">
        <v>16928333</v>
      </c>
      <c r="CS33" s="634"/>
      <c r="CT33" s="634"/>
      <c r="CU33" s="634"/>
      <c r="CV33" s="634"/>
      <c r="CW33" s="634"/>
      <c r="CX33" s="634"/>
      <c r="CY33" s="635"/>
      <c r="CZ33" s="624">
        <v>47.7</v>
      </c>
      <c r="DA33" s="636"/>
      <c r="DB33" s="636"/>
      <c r="DC33" s="637"/>
      <c r="DD33" s="627">
        <v>12722104</v>
      </c>
      <c r="DE33" s="634"/>
      <c r="DF33" s="634"/>
      <c r="DG33" s="634"/>
      <c r="DH33" s="634"/>
      <c r="DI33" s="634"/>
      <c r="DJ33" s="634"/>
      <c r="DK33" s="635"/>
      <c r="DL33" s="627">
        <v>9988486</v>
      </c>
      <c r="DM33" s="634"/>
      <c r="DN33" s="634"/>
      <c r="DO33" s="634"/>
      <c r="DP33" s="634"/>
      <c r="DQ33" s="634"/>
      <c r="DR33" s="634"/>
      <c r="DS33" s="634"/>
      <c r="DT33" s="634"/>
      <c r="DU33" s="634"/>
      <c r="DV33" s="635"/>
      <c r="DW33" s="624">
        <v>45.6</v>
      </c>
      <c r="DX33" s="636"/>
      <c r="DY33" s="636"/>
      <c r="DZ33" s="636"/>
      <c r="EA33" s="636"/>
      <c r="EB33" s="636"/>
      <c r="EC33" s="648"/>
    </row>
    <row r="34" spans="2:133" ht="11.25" customHeight="1" x14ac:dyDescent="0.2">
      <c r="B34" s="618" t="s">
        <v>323</v>
      </c>
      <c r="C34" s="619"/>
      <c r="D34" s="619"/>
      <c r="E34" s="619"/>
      <c r="F34" s="619"/>
      <c r="G34" s="619"/>
      <c r="H34" s="619"/>
      <c r="I34" s="619"/>
      <c r="J34" s="619"/>
      <c r="K34" s="619"/>
      <c r="L34" s="619"/>
      <c r="M34" s="619"/>
      <c r="N34" s="619"/>
      <c r="O34" s="619"/>
      <c r="P34" s="619"/>
      <c r="Q34" s="620"/>
      <c r="R34" s="621">
        <v>399513</v>
      </c>
      <c r="S34" s="622"/>
      <c r="T34" s="622"/>
      <c r="U34" s="622"/>
      <c r="V34" s="622"/>
      <c r="W34" s="622"/>
      <c r="X34" s="622"/>
      <c r="Y34" s="623"/>
      <c r="Z34" s="659">
        <v>1.1000000000000001</v>
      </c>
      <c r="AA34" s="659"/>
      <c r="AB34" s="659"/>
      <c r="AC34" s="659"/>
      <c r="AD34" s="660" t="s">
        <v>130</v>
      </c>
      <c r="AE34" s="660"/>
      <c r="AF34" s="660"/>
      <c r="AG34" s="660"/>
      <c r="AH34" s="660"/>
      <c r="AI34" s="660"/>
      <c r="AJ34" s="660"/>
      <c r="AK34" s="660"/>
      <c r="AL34" s="624" t="s">
        <v>247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324</v>
      </c>
      <c r="CE34" s="619"/>
      <c r="CF34" s="619"/>
      <c r="CG34" s="619"/>
      <c r="CH34" s="619"/>
      <c r="CI34" s="619"/>
      <c r="CJ34" s="619"/>
      <c r="CK34" s="619"/>
      <c r="CL34" s="619"/>
      <c r="CM34" s="619"/>
      <c r="CN34" s="619"/>
      <c r="CO34" s="619"/>
      <c r="CP34" s="619"/>
      <c r="CQ34" s="620"/>
      <c r="CR34" s="621">
        <v>5239347</v>
      </c>
      <c r="CS34" s="622"/>
      <c r="CT34" s="622"/>
      <c r="CU34" s="622"/>
      <c r="CV34" s="622"/>
      <c r="CW34" s="622"/>
      <c r="CX34" s="622"/>
      <c r="CY34" s="623"/>
      <c r="CZ34" s="624">
        <v>14.8</v>
      </c>
      <c r="DA34" s="636"/>
      <c r="DB34" s="636"/>
      <c r="DC34" s="637"/>
      <c r="DD34" s="627">
        <v>3821870</v>
      </c>
      <c r="DE34" s="622"/>
      <c r="DF34" s="622"/>
      <c r="DG34" s="622"/>
      <c r="DH34" s="622"/>
      <c r="DI34" s="622"/>
      <c r="DJ34" s="622"/>
      <c r="DK34" s="623"/>
      <c r="DL34" s="627">
        <v>3608576</v>
      </c>
      <c r="DM34" s="622"/>
      <c r="DN34" s="622"/>
      <c r="DO34" s="622"/>
      <c r="DP34" s="622"/>
      <c r="DQ34" s="622"/>
      <c r="DR34" s="622"/>
      <c r="DS34" s="622"/>
      <c r="DT34" s="622"/>
      <c r="DU34" s="622"/>
      <c r="DV34" s="623"/>
      <c r="DW34" s="624">
        <v>16.5</v>
      </c>
      <c r="DX34" s="636"/>
      <c r="DY34" s="636"/>
      <c r="DZ34" s="636"/>
      <c r="EA34" s="636"/>
      <c r="EB34" s="636"/>
      <c r="EC34" s="648"/>
    </row>
    <row r="35" spans="2:133" ht="11.25" customHeight="1" x14ac:dyDescent="0.2">
      <c r="B35" s="618" t="s">
        <v>325</v>
      </c>
      <c r="C35" s="619"/>
      <c r="D35" s="619"/>
      <c r="E35" s="619"/>
      <c r="F35" s="619"/>
      <c r="G35" s="619"/>
      <c r="H35" s="619"/>
      <c r="I35" s="619"/>
      <c r="J35" s="619"/>
      <c r="K35" s="619"/>
      <c r="L35" s="619"/>
      <c r="M35" s="619"/>
      <c r="N35" s="619"/>
      <c r="O35" s="619"/>
      <c r="P35" s="619"/>
      <c r="Q35" s="620"/>
      <c r="R35" s="621">
        <v>1131608</v>
      </c>
      <c r="S35" s="622"/>
      <c r="T35" s="622"/>
      <c r="U35" s="622"/>
      <c r="V35" s="622"/>
      <c r="W35" s="622"/>
      <c r="X35" s="622"/>
      <c r="Y35" s="623"/>
      <c r="Z35" s="659">
        <v>3</v>
      </c>
      <c r="AA35" s="659"/>
      <c r="AB35" s="659"/>
      <c r="AC35" s="659"/>
      <c r="AD35" s="660" t="s">
        <v>130</v>
      </c>
      <c r="AE35" s="660"/>
      <c r="AF35" s="660"/>
      <c r="AG35" s="660"/>
      <c r="AH35" s="660"/>
      <c r="AI35" s="660"/>
      <c r="AJ35" s="660"/>
      <c r="AK35" s="660"/>
      <c r="AL35" s="624" t="s">
        <v>130</v>
      </c>
      <c r="AM35" s="625"/>
      <c r="AN35" s="625"/>
      <c r="AO35" s="661"/>
      <c r="AP35" s="222"/>
      <c r="AQ35" s="673" t="s">
        <v>326</v>
      </c>
      <c r="AR35" s="674"/>
      <c r="AS35" s="674"/>
      <c r="AT35" s="674"/>
      <c r="AU35" s="674"/>
      <c r="AV35" s="674"/>
      <c r="AW35" s="674"/>
      <c r="AX35" s="674"/>
      <c r="AY35" s="674"/>
      <c r="AZ35" s="674"/>
      <c r="BA35" s="674"/>
      <c r="BB35" s="674"/>
      <c r="BC35" s="674"/>
      <c r="BD35" s="674"/>
      <c r="BE35" s="674"/>
      <c r="BF35" s="675"/>
      <c r="BG35" s="673" t="s">
        <v>327</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328</v>
      </c>
      <c r="CE35" s="619"/>
      <c r="CF35" s="619"/>
      <c r="CG35" s="619"/>
      <c r="CH35" s="619"/>
      <c r="CI35" s="619"/>
      <c r="CJ35" s="619"/>
      <c r="CK35" s="619"/>
      <c r="CL35" s="619"/>
      <c r="CM35" s="619"/>
      <c r="CN35" s="619"/>
      <c r="CO35" s="619"/>
      <c r="CP35" s="619"/>
      <c r="CQ35" s="620"/>
      <c r="CR35" s="621">
        <v>531935</v>
      </c>
      <c r="CS35" s="634"/>
      <c r="CT35" s="634"/>
      <c r="CU35" s="634"/>
      <c r="CV35" s="634"/>
      <c r="CW35" s="634"/>
      <c r="CX35" s="634"/>
      <c r="CY35" s="635"/>
      <c r="CZ35" s="624">
        <v>1.5</v>
      </c>
      <c r="DA35" s="636"/>
      <c r="DB35" s="636"/>
      <c r="DC35" s="637"/>
      <c r="DD35" s="627">
        <v>253835</v>
      </c>
      <c r="DE35" s="634"/>
      <c r="DF35" s="634"/>
      <c r="DG35" s="634"/>
      <c r="DH35" s="634"/>
      <c r="DI35" s="634"/>
      <c r="DJ35" s="634"/>
      <c r="DK35" s="635"/>
      <c r="DL35" s="627">
        <v>253835</v>
      </c>
      <c r="DM35" s="634"/>
      <c r="DN35" s="634"/>
      <c r="DO35" s="634"/>
      <c r="DP35" s="634"/>
      <c r="DQ35" s="634"/>
      <c r="DR35" s="634"/>
      <c r="DS35" s="634"/>
      <c r="DT35" s="634"/>
      <c r="DU35" s="634"/>
      <c r="DV35" s="635"/>
      <c r="DW35" s="624">
        <v>1.2</v>
      </c>
      <c r="DX35" s="636"/>
      <c r="DY35" s="636"/>
      <c r="DZ35" s="636"/>
      <c r="EA35" s="636"/>
      <c r="EB35" s="636"/>
      <c r="EC35" s="648"/>
    </row>
    <row r="36" spans="2:133" ht="11.25" customHeight="1" x14ac:dyDescent="0.2">
      <c r="B36" s="618" t="s">
        <v>329</v>
      </c>
      <c r="C36" s="619"/>
      <c r="D36" s="619"/>
      <c r="E36" s="619"/>
      <c r="F36" s="619"/>
      <c r="G36" s="619"/>
      <c r="H36" s="619"/>
      <c r="I36" s="619"/>
      <c r="J36" s="619"/>
      <c r="K36" s="619"/>
      <c r="L36" s="619"/>
      <c r="M36" s="619"/>
      <c r="N36" s="619"/>
      <c r="O36" s="619"/>
      <c r="P36" s="619"/>
      <c r="Q36" s="620"/>
      <c r="R36" s="621">
        <v>945957</v>
      </c>
      <c r="S36" s="622"/>
      <c r="T36" s="622"/>
      <c r="U36" s="622"/>
      <c r="V36" s="622"/>
      <c r="W36" s="622"/>
      <c r="X36" s="622"/>
      <c r="Y36" s="623"/>
      <c r="Z36" s="659">
        <v>2.5</v>
      </c>
      <c r="AA36" s="659"/>
      <c r="AB36" s="659"/>
      <c r="AC36" s="659"/>
      <c r="AD36" s="660" t="s">
        <v>130</v>
      </c>
      <c r="AE36" s="660"/>
      <c r="AF36" s="660"/>
      <c r="AG36" s="660"/>
      <c r="AH36" s="660"/>
      <c r="AI36" s="660"/>
      <c r="AJ36" s="660"/>
      <c r="AK36" s="660"/>
      <c r="AL36" s="624" t="s">
        <v>247</v>
      </c>
      <c r="AM36" s="625"/>
      <c r="AN36" s="625"/>
      <c r="AO36" s="661"/>
      <c r="AP36" s="222"/>
      <c r="AQ36" s="670" t="s">
        <v>330</v>
      </c>
      <c r="AR36" s="671"/>
      <c r="AS36" s="671"/>
      <c r="AT36" s="671"/>
      <c r="AU36" s="671"/>
      <c r="AV36" s="671"/>
      <c r="AW36" s="671"/>
      <c r="AX36" s="671"/>
      <c r="AY36" s="672"/>
      <c r="AZ36" s="676">
        <v>4916925</v>
      </c>
      <c r="BA36" s="677"/>
      <c r="BB36" s="677"/>
      <c r="BC36" s="677"/>
      <c r="BD36" s="677"/>
      <c r="BE36" s="677"/>
      <c r="BF36" s="678"/>
      <c r="BG36" s="679" t="s">
        <v>331</v>
      </c>
      <c r="BH36" s="680"/>
      <c r="BI36" s="680"/>
      <c r="BJ36" s="680"/>
      <c r="BK36" s="680"/>
      <c r="BL36" s="680"/>
      <c r="BM36" s="680"/>
      <c r="BN36" s="680"/>
      <c r="BO36" s="680"/>
      <c r="BP36" s="680"/>
      <c r="BQ36" s="680"/>
      <c r="BR36" s="680"/>
      <c r="BS36" s="680"/>
      <c r="BT36" s="680"/>
      <c r="BU36" s="681"/>
      <c r="BV36" s="676">
        <v>203492</v>
      </c>
      <c r="BW36" s="677"/>
      <c r="BX36" s="677"/>
      <c r="BY36" s="677"/>
      <c r="BZ36" s="677"/>
      <c r="CA36" s="677"/>
      <c r="CB36" s="678"/>
      <c r="CD36" s="618" t="s">
        <v>332</v>
      </c>
      <c r="CE36" s="619"/>
      <c r="CF36" s="619"/>
      <c r="CG36" s="619"/>
      <c r="CH36" s="619"/>
      <c r="CI36" s="619"/>
      <c r="CJ36" s="619"/>
      <c r="CK36" s="619"/>
      <c r="CL36" s="619"/>
      <c r="CM36" s="619"/>
      <c r="CN36" s="619"/>
      <c r="CO36" s="619"/>
      <c r="CP36" s="619"/>
      <c r="CQ36" s="620"/>
      <c r="CR36" s="621">
        <v>6326956</v>
      </c>
      <c r="CS36" s="622"/>
      <c r="CT36" s="622"/>
      <c r="CU36" s="622"/>
      <c r="CV36" s="622"/>
      <c r="CW36" s="622"/>
      <c r="CX36" s="622"/>
      <c r="CY36" s="623"/>
      <c r="CZ36" s="624">
        <v>17.8</v>
      </c>
      <c r="DA36" s="636"/>
      <c r="DB36" s="636"/>
      <c r="DC36" s="637"/>
      <c r="DD36" s="627">
        <v>5397920</v>
      </c>
      <c r="DE36" s="622"/>
      <c r="DF36" s="622"/>
      <c r="DG36" s="622"/>
      <c r="DH36" s="622"/>
      <c r="DI36" s="622"/>
      <c r="DJ36" s="622"/>
      <c r="DK36" s="623"/>
      <c r="DL36" s="627">
        <v>3456749</v>
      </c>
      <c r="DM36" s="622"/>
      <c r="DN36" s="622"/>
      <c r="DO36" s="622"/>
      <c r="DP36" s="622"/>
      <c r="DQ36" s="622"/>
      <c r="DR36" s="622"/>
      <c r="DS36" s="622"/>
      <c r="DT36" s="622"/>
      <c r="DU36" s="622"/>
      <c r="DV36" s="623"/>
      <c r="DW36" s="624">
        <v>15.8</v>
      </c>
      <c r="DX36" s="636"/>
      <c r="DY36" s="636"/>
      <c r="DZ36" s="636"/>
      <c r="EA36" s="636"/>
      <c r="EB36" s="636"/>
      <c r="EC36" s="648"/>
    </row>
    <row r="37" spans="2:133" ht="11.25" customHeight="1" x14ac:dyDescent="0.2">
      <c r="B37" s="618" t="s">
        <v>333</v>
      </c>
      <c r="C37" s="619"/>
      <c r="D37" s="619"/>
      <c r="E37" s="619"/>
      <c r="F37" s="619"/>
      <c r="G37" s="619"/>
      <c r="H37" s="619"/>
      <c r="I37" s="619"/>
      <c r="J37" s="619"/>
      <c r="K37" s="619"/>
      <c r="L37" s="619"/>
      <c r="M37" s="619"/>
      <c r="N37" s="619"/>
      <c r="O37" s="619"/>
      <c r="P37" s="619"/>
      <c r="Q37" s="620"/>
      <c r="R37" s="621">
        <v>1332303</v>
      </c>
      <c r="S37" s="622"/>
      <c r="T37" s="622"/>
      <c r="U37" s="622"/>
      <c r="V37" s="622"/>
      <c r="W37" s="622"/>
      <c r="X37" s="622"/>
      <c r="Y37" s="623"/>
      <c r="Z37" s="659">
        <v>3.6</v>
      </c>
      <c r="AA37" s="659"/>
      <c r="AB37" s="659"/>
      <c r="AC37" s="659"/>
      <c r="AD37" s="660">
        <v>49582</v>
      </c>
      <c r="AE37" s="660"/>
      <c r="AF37" s="660"/>
      <c r="AG37" s="660"/>
      <c r="AH37" s="660"/>
      <c r="AI37" s="660"/>
      <c r="AJ37" s="660"/>
      <c r="AK37" s="660"/>
      <c r="AL37" s="624">
        <v>0.2</v>
      </c>
      <c r="AM37" s="625"/>
      <c r="AN37" s="625"/>
      <c r="AO37" s="661"/>
      <c r="AQ37" s="654" t="s">
        <v>334</v>
      </c>
      <c r="AR37" s="655"/>
      <c r="AS37" s="655"/>
      <c r="AT37" s="655"/>
      <c r="AU37" s="655"/>
      <c r="AV37" s="655"/>
      <c r="AW37" s="655"/>
      <c r="AX37" s="655"/>
      <c r="AY37" s="656"/>
      <c r="AZ37" s="621">
        <v>1499362</v>
      </c>
      <c r="BA37" s="622"/>
      <c r="BB37" s="622"/>
      <c r="BC37" s="622"/>
      <c r="BD37" s="634"/>
      <c r="BE37" s="634"/>
      <c r="BF37" s="657"/>
      <c r="BG37" s="618" t="s">
        <v>335</v>
      </c>
      <c r="BH37" s="619"/>
      <c r="BI37" s="619"/>
      <c r="BJ37" s="619"/>
      <c r="BK37" s="619"/>
      <c r="BL37" s="619"/>
      <c r="BM37" s="619"/>
      <c r="BN37" s="619"/>
      <c r="BO37" s="619"/>
      <c r="BP37" s="619"/>
      <c r="BQ37" s="619"/>
      <c r="BR37" s="619"/>
      <c r="BS37" s="619"/>
      <c r="BT37" s="619"/>
      <c r="BU37" s="620"/>
      <c r="BV37" s="621">
        <v>175657</v>
      </c>
      <c r="BW37" s="622"/>
      <c r="BX37" s="622"/>
      <c r="BY37" s="622"/>
      <c r="BZ37" s="622"/>
      <c r="CA37" s="622"/>
      <c r="CB37" s="658"/>
      <c r="CD37" s="618" t="s">
        <v>336</v>
      </c>
      <c r="CE37" s="619"/>
      <c r="CF37" s="619"/>
      <c r="CG37" s="619"/>
      <c r="CH37" s="619"/>
      <c r="CI37" s="619"/>
      <c r="CJ37" s="619"/>
      <c r="CK37" s="619"/>
      <c r="CL37" s="619"/>
      <c r="CM37" s="619"/>
      <c r="CN37" s="619"/>
      <c r="CO37" s="619"/>
      <c r="CP37" s="619"/>
      <c r="CQ37" s="620"/>
      <c r="CR37" s="621">
        <v>1843523</v>
      </c>
      <c r="CS37" s="634"/>
      <c r="CT37" s="634"/>
      <c r="CU37" s="634"/>
      <c r="CV37" s="634"/>
      <c r="CW37" s="634"/>
      <c r="CX37" s="634"/>
      <c r="CY37" s="635"/>
      <c r="CZ37" s="624">
        <v>5.2</v>
      </c>
      <c r="DA37" s="636"/>
      <c r="DB37" s="636"/>
      <c r="DC37" s="637"/>
      <c r="DD37" s="627">
        <v>1843523</v>
      </c>
      <c r="DE37" s="634"/>
      <c r="DF37" s="634"/>
      <c r="DG37" s="634"/>
      <c r="DH37" s="634"/>
      <c r="DI37" s="634"/>
      <c r="DJ37" s="634"/>
      <c r="DK37" s="635"/>
      <c r="DL37" s="627">
        <v>1834670</v>
      </c>
      <c r="DM37" s="634"/>
      <c r="DN37" s="634"/>
      <c r="DO37" s="634"/>
      <c r="DP37" s="634"/>
      <c r="DQ37" s="634"/>
      <c r="DR37" s="634"/>
      <c r="DS37" s="634"/>
      <c r="DT37" s="634"/>
      <c r="DU37" s="634"/>
      <c r="DV37" s="635"/>
      <c r="DW37" s="624">
        <v>8.4</v>
      </c>
      <c r="DX37" s="636"/>
      <c r="DY37" s="636"/>
      <c r="DZ37" s="636"/>
      <c r="EA37" s="636"/>
      <c r="EB37" s="636"/>
      <c r="EC37" s="648"/>
    </row>
    <row r="38" spans="2:133" ht="11.25" customHeight="1" x14ac:dyDescent="0.2">
      <c r="B38" s="618" t="s">
        <v>337</v>
      </c>
      <c r="C38" s="619"/>
      <c r="D38" s="619"/>
      <c r="E38" s="619"/>
      <c r="F38" s="619"/>
      <c r="G38" s="619"/>
      <c r="H38" s="619"/>
      <c r="I38" s="619"/>
      <c r="J38" s="619"/>
      <c r="K38" s="619"/>
      <c r="L38" s="619"/>
      <c r="M38" s="619"/>
      <c r="N38" s="619"/>
      <c r="O38" s="619"/>
      <c r="P38" s="619"/>
      <c r="Q38" s="620"/>
      <c r="R38" s="621">
        <v>1020100</v>
      </c>
      <c r="S38" s="622"/>
      <c r="T38" s="622"/>
      <c r="U38" s="622"/>
      <c r="V38" s="622"/>
      <c r="W38" s="622"/>
      <c r="X38" s="622"/>
      <c r="Y38" s="623"/>
      <c r="Z38" s="659">
        <v>2.7</v>
      </c>
      <c r="AA38" s="659"/>
      <c r="AB38" s="659"/>
      <c r="AC38" s="659"/>
      <c r="AD38" s="660" t="s">
        <v>247</v>
      </c>
      <c r="AE38" s="660"/>
      <c r="AF38" s="660"/>
      <c r="AG38" s="660"/>
      <c r="AH38" s="660"/>
      <c r="AI38" s="660"/>
      <c r="AJ38" s="660"/>
      <c r="AK38" s="660"/>
      <c r="AL38" s="624" t="s">
        <v>130</v>
      </c>
      <c r="AM38" s="625"/>
      <c r="AN38" s="625"/>
      <c r="AO38" s="661"/>
      <c r="AQ38" s="654" t="s">
        <v>338</v>
      </c>
      <c r="AR38" s="655"/>
      <c r="AS38" s="655"/>
      <c r="AT38" s="655"/>
      <c r="AU38" s="655"/>
      <c r="AV38" s="655"/>
      <c r="AW38" s="655"/>
      <c r="AX38" s="655"/>
      <c r="AY38" s="656"/>
      <c r="AZ38" s="621">
        <v>44922</v>
      </c>
      <c r="BA38" s="622"/>
      <c r="BB38" s="622"/>
      <c r="BC38" s="622"/>
      <c r="BD38" s="634"/>
      <c r="BE38" s="634"/>
      <c r="BF38" s="657"/>
      <c r="BG38" s="618" t="s">
        <v>339</v>
      </c>
      <c r="BH38" s="619"/>
      <c r="BI38" s="619"/>
      <c r="BJ38" s="619"/>
      <c r="BK38" s="619"/>
      <c r="BL38" s="619"/>
      <c r="BM38" s="619"/>
      <c r="BN38" s="619"/>
      <c r="BO38" s="619"/>
      <c r="BP38" s="619"/>
      <c r="BQ38" s="619"/>
      <c r="BR38" s="619"/>
      <c r="BS38" s="619"/>
      <c r="BT38" s="619"/>
      <c r="BU38" s="620"/>
      <c r="BV38" s="621">
        <v>10772</v>
      </c>
      <c r="BW38" s="622"/>
      <c r="BX38" s="622"/>
      <c r="BY38" s="622"/>
      <c r="BZ38" s="622"/>
      <c r="CA38" s="622"/>
      <c r="CB38" s="658"/>
      <c r="CD38" s="618" t="s">
        <v>340</v>
      </c>
      <c r="CE38" s="619"/>
      <c r="CF38" s="619"/>
      <c r="CG38" s="619"/>
      <c r="CH38" s="619"/>
      <c r="CI38" s="619"/>
      <c r="CJ38" s="619"/>
      <c r="CK38" s="619"/>
      <c r="CL38" s="619"/>
      <c r="CM38" s="619"/>
      <c r="CN38" s="619"/>
      <c r="CO38" s="619"/>
      <c r="CP38" s="619"/>
      <c r="CQ38" s="620"/>
      <c r="CR38" s="621">
        <v>3381517</v>
      </c>
      <c r="CS38" s="622"/>
      <c r="CT38" s="622"/>
      <c r="CU38" s="622"/>
      <c r="CV38" s="622"/>
      <c r="CW38" s="622"/>
      <c r="CX38" s="622"/>
      <c r="CY38" s="623"/>
      <c r="CZ38" s="624">
        <v>9.5</v>
      </c>
      <c r="DA38" s="636"/>
      <c r="DB38" s="636"/>
      <c r="DC38" s="637"/>
      <c r="DD38" s="627">
        <v>2752965</v>
      </c>
      <c r="DE38" s="622"/>
      <c r="DF38" s="622"/>
      <c r="DG38" s="622"/>
      <c r="DH38" s="622"/>
      <c r="DI38" s="622"/>
      <c r="DJ38" s="622"/>
      <c r="DK38" s="623"/>
      <c r="DL38" s="627">
        <v>2666026</v>
      </c>
      <c r="DM38" s="622"/>
      <c r="DN38" s="622"/>
      <c r="DO38" s="622"/>
      <c r="DP38" s="622"/>
      <c r="DQ38" s="622"/>
      <c r="DR38" s="622"/>
      <c r="DS38" s="622"/>
      <c r="DT38" s="622"/>
      <c r="DU38" s="622"/>
      <c r="DV38" s="623"/>
      <c r="DW38" s="624">
        <v>12.2</v>
      </c>
      <c r="DX38" s="636"/>
      <c r="DY38" s="636"/>
      <c r="DZ38" s="636"/>
      <c r="EA38" s="636"/>
      <c r="EB38" s="636"/>
      <c r="EC38" s="648"/>
    </row>
    <row r="39" spans="2:133" ht="11.25" customHeight="1" x14ac:dyDescent="0.2">
      <c r="B39" s="618" t="s">
        <v>341</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130</v>
      </c>
      <c r="AA39" s="659"/>
      <c r="AB39" s="659"/>
      <c r="AC39" s="659"/>
      <c r="AD39" s="660" t="s">
        <v>130</v>
      </c>
      <c r="AE39" s="660"/>
      <c r="AF39" s="660"/>
      <c r="AG39" s="660"/>
      <c r="AH39" s="660"/>
      <c r="AI39" s="660"/>
      <c r="AJ39" s="660"/>
      <c r="AK39" s="660"/>
      <c r="AL39" s="624" t="s">
        <v>247</v>
      </c>
      <c r="AM39" s="625"/>
      <c r="AN39" s="625"/>
      <c r="AO39" s="661"/>
      <c r="AQ39" s="654" t="s">
        <v>342</v>
      </c>
      <c r="AR39" s="655"/>
      <c r="AS39" s="655"/>
      <c r="AT39" s="655"/>
      <c r="AU39" s="655"/>
      <c r="AV39" s="655"/>
      <c r="AW39" s="655"/>
      <c r="AX39" s="655"/>
      <c r="AY39" s="656"/>
      <c r="AZ39" s="621">
        <v>36046</v>
      </c>
      <c r="BA39" s="622"/>
      <c r="BB39" s="622"/>
      <c r="BC39" s="622"/>
      <c r="BD39" s="634"/>
      <c r="BE39" s="634"/>
      <c r="BF39" s="657"/>
      <c r="BG39" s="618" t="s">
        <v>343</v>
      </c>
      <c r="BH39" s="619"/>
      <c r="BI39" s="619"/>
      <c r="BJ39" s="619"/>
      <c r="BK39" s="619"/>
      <c r="BL39" s="619"/>
      <c r="BM39" s="619"/>
      <c r="BN39" s="619"/>
      <c r="BO39" s="619"/>
      <c r="BP39" s="619"/>
      <c r="BQ39" s="619"/>
      <c r="BR39" s="619"/>
      <c r="BS39" s="619"/>
      <c r="BT39" s="619"/>
      <c r="BU39" s="620"/>
      <c r="BV39" s="621">
        <v>16668</v>
      </c>
      <c r="BW39" s="622"/>
      <c r="BX39" s="622"/>
      <c r="BY39" s="622"/>
      <c r="BZ39" s="622"/>
      <c r="CA39" s="622"/>
      <c r="CB39" s="658"/>
      <c r="CD39" s="618" t="s">
        <v>344</v>
      </c>
      <c r="CE39" s="619"/>
      <c r="CF39" s="619"/>
      <c r="CG39" s="619"/>
      <c r="CH39" s="619"/>
      <c r="CI39" s="619"/>
      <c r="CJ39" s="619"/>
      <c r="CK39" s="619"/>
      <c r="CL39" s="619"/>
      <c r="CM39" s="619"/>
      <c r="CN39" s="619"/>
      <c r="CO39" s="619"/>
      <c r="CP39" s="619"/>
      <c r="CQ39" s="620"/>
      <c r="CR39" s="621">
        <v>1059470</v>
      </c>
      <c r="CS39" s="634"/>
      <c r="CT39" s="634"/>
      <c r="CU39" s="634"/>
      <c r="CV39" s="634"/>
      <c r="CW39" s="634"/>
      <c r="CX39" s="634"/>
      <c r="CY39" s="635"/>
      <c r="CZ39" s="624">
        <v>3</v>
      </c>
      <c r="DA39" s="636"/>
      <c r="DB39" s="636"/>
      <c r="DC39" s="637"/>
      <c r="DD39" s="627">
        <v>492214</v>
      </c>
      <c r="DE39" s="634"/>
      <c r="DF39" s="634"/>
      <c r="DG39" s="634"/>
      <c r="DH39" s="634"/>
      <c r="DI39" s="634"/>
      <c r="DJ39" s="634"/>
      <c r="DK39" s="635"/>
      <c r="DL39" s="627" t="s">
        <v>130</v>
      </c>
      <c r="DM39" s="634"/>
      <c r="DN39" s="634"/>
      <c r="DO39" s="634"/>
      <c r="DP39" s="634"/>
      <c r="DQ39" s="634"/>
      <c r="DR39" s="634"/>
      <c r="DS39" s="634"/>
      <c r="DT39" s="634"/>
      <c r="DU39" s="634"/>
      <c r="DV39" s="635"/>
      <c r="DW39" s="624" t="s">
        <v>130</v>
      </c>
      <c r="DX39" s="636"/>
      <c r="DY39" s="636"/>
      <c r="DZ39" s="636"/>
      <c r="EA39" s="636"/>
      <c r="EB39" s="636"/>
      <c r="EC39" s="648"/>
    </row>
    <row r="40" spans="2:133" ht="11.25" customHeight="1" x14ac:dyDescent="0.2">
      <c r="B40" s="618" t="s">
        <v>345</v>
      </c>
      <c r="C40" s="619"/>
      <c r="D40" s="619"/>
      <c r="E40" s="619"/>
      <c r="F40" s="619"/>
      <c r="G40" s="619"/>
      <c r="H40" s="619"/>
      <c r="I40" s="619"/>
      <c r="J40" s="619"/>
      <c r="K40" s="619"/>
      <c r="L40" s="619"/>
      <c r="M40" s="619"/>
      <c r="N40" s="619"/>
      <c r="O40" s="619"/>
      <c r="P40" s="619"/>
      <c r="Q40" s="620"/>
      <c r="R40" s="621" t="s">
        <v>130</v>
      </c>
      <c r="S40" s="622"/>
      <c r="T40" s="622"/>
      <c r="U40" s="622"/>
      <c r="V40" s="622"/>
      <c r="W40" s="622"/>
      <c r="X40" s="622"/>
      <c r="Y40" s="623"/>
      <c r="Z40" s="659" t="s">
        <v>247</v>
      </c>
      <c r="AA40" s="659"/>
      <c r="AB40" s="659"/>
      <c r="AC40" s="659"/>
      <c r="AD40" s="660" t="s">
        <v>130</v>
      </c>
      <c r="AE40" s="660"/>
      <c r="AF40" s="660"/>
      <c r="AG40" s="660"/>
      <c r="AH40" s="660"/>
      <c r="AI40" s="660"/>
      <c r="AJ40" s="660"/>
      <c r="AK40" s="660"/>
      <c r="AL40" s="624" t="s">
        <v>130</v>
      </c>
      <c r="AM40" s="625"/>
      <c r="AN40" s="625"/>
      <c r="AO40" s="661"/>
      <c r="AQ40" s="654" t="s">
        <v>346</v>
      </c>
      <c r="AR40" s="655"/>
      <c r="AS40" s="655"/>
      <c r="AT40" s="655"/>
      <c r="AU40" s="655"/>
      <c r="AV40" s="655"/>
      <c r="AW40" s="655"/>
      <c r="AX40" s="655"/>
      <c r="AY40" s="656"/>
      <c r="AZ40" s="621" t="s">
        <v>247</v>
      </c>
      <c r="BA40" s="622"/>
      <c r="BB40" s="622"/>
      <c r="BC40" s="622"/>
      <c r="BD40" s="634"/>
      <c r="BE40" s="634"/>
      <c r="BF40" s="657"/>
      <c r="BG40" s="662" t="s">
        <v>347</v>
      </c>
      <c r="BH40" s="663"/>
      <c r="BI40" s="663"/>
      <c r="BJ40" s="663"/>
      <c r="BK40" s="663"/>
      <c r="BL40" s="223"/>
      <c r="BM40" s="619" t="s">
        <v>348</v>
      </c>
      <c r="BN40" s="619"/>
      <c r="BO40" s="619"/>
      <c r="BP40" s="619"/>
      <c r="BQ40" s="619"/>
      <c r="BR40" s="619"/>
      <c r="BS40" s="619"/>
      <c r="BT40" s="619"/>
      <c r="BU40" s="620"/>
      <c r="BV40" s="621">
        <v>104</v>
      </c>
      <c r="BW40" s="622"/>
      <c r="BX40" s="622"/>
      <c r="BY40" s="622"/>
      <c r="BZ40" s="622"/>
      <c r="CA40" s="622"/>
      <c r="CB40" s="658"/>
      <c r="CD40" s="618" t="s">
        <v>349</v>
      </c>
      <c r="CE40" s="619"/>
      <c r="CF40" s="619"/>
      <c r="CG40" s="619"/>
      <c r="CH40" s="619"/>
      <c r="CI40" s="619"/>
      <c r="CJ40" s="619"/>
      <c r="CK40" s="619"/>
      <c r="CL40" s="619"/>
      <c r="CM40" s="619"/>
      <c r="CN40" s="619"/>
      <c r="CO40" s="619"/>
      <c r="CP40" s="619"/>
      <c r="CQ40" s="620"/>
      <c r="CR40" s="621">
        <v>389108</v>
      </c>
      <c r="CS40" s="622"/>
      <c r="CT40" s="622"/>
      <c r="CU40" s="622"/>
      <c r="CV40" s="622"/>
      <c r="CW40" s="622"/>
      <c r="CX40" s="622"/>
      <c r="CY40" s="623"/>
      <c r="CZ40" s="624">
        <v>1.1000000000000001</v>
      </c>
      <c r="DA40" s="636"/>
      <c r="DB40" s="636"/>
      <c r="DC40" s="637"/>
      <c r="DD40" s="627">
        <v>3300</v>
      </c>
      <c r="DE40" s="622"/>
      <c r="DF40" s="622"/>
      <c r="DG40" s="622"/>
      <c r="DH40" s="622"/>
      <c r="DI40" s="622"/>
      <c r="DJ40" s="622"/>
      <c r="DK40" s="623"/>
      <c r="DL40" s="627">
        <v>3300</v>
      </c>
      <c r="DM40" s="622"/>
      <c r="DN40" s="622"/>
      <c r="DO40" s="622"/>
      <c r="DP40" s="622"/>
      <c r="DQ40" s="622"/>
      <c r="DR40" s="622"/>
      <c r="DS40" s="622"/>
      <c r="DT40" s="622"/>
      <c r="DU40" s="622"/>
      <c r="DV40" s="623"/>
      <c r="DW40" s="624">
        <v>0</v>
      </c>
      <c r="DX40" s="636"/>
      <c r="DY40" s="636"/>
      <c r="DZ40" s="636"/>
      <c r="EA40" s="636"/>
      <c r="EB40" s="636"/>
      <c r="EC40" s="648"/>
    </row>
    <row r="41" spans="2:133" ht="11.25" customHeight="1" x14ac:dyDescent="0.2">
      <c r="B41" s="602" t="s">
        <v>350</v>
      </c>
      <c r="C41" s="603"/>
      <c r="D41" s="603"/>
      <c r="E41" s="603"/>
      <c r="F41" s="603"/>
      <c r="G41" s="603"/>
      <c r="H41" s="603"/>
      <c r="I41" s="603"/>
      <c r="J41" s="603"/>
      <c r="K41" s="603"/>
      <c r="L41" s="603"/>
      <c r="M41" s="603"/>
      <c r="N41" s="603"/>
      <c r="O41" s="603"/>
      <c r="P41" s="603"/>
      <c r="Q41" s="604"/>
      <c r="R41" s="605">
        <v>37256945</v>
      </c>
      <c r="S41" s="646"/>
      <c r="T41" s="646"/>
      <c r="U41" s="646"/>
      <c r="V41" s="646"/>
      <c r="W41" s="646"/>
      <c r="X41" s="646"/>
      <c r="Y41" s="649"/>
      <c r="Z41" s="650">
        <v>100</v>
      </c>
      <c r="AA41" s="650"/>
      <c r="AB41" s="650"/>
      <c r="AC41" s="650"/>
      <c r="AD41" s="651">
        <v>21917693</v>
      </c>
      <c r="AE41" s="651"/>
      <c r="AF41" s="651"/>
      <c r="AG41" s="651"/>
      <c r="AH41" s="651"/>
      <c r="AI41" s="651"/>
      <c r="AJ41" s="651"/>
      <c r="AK41" s="651"/>
      <c r="AL41" s="608">
        <v>100</v>
      </c>
      <c r="AM41" s="652"/>
      <c r="AN41" s="652"/>
      <c r="AO41" s="653"/>
      <c r="AQ41" s="654" t="s">
        <v>351</v>
      </c>
      <c r="AR41" s="655"/>
      <c r="AS41" s="655"/>
      <c r="AT41" s="655"/>
      <c r="AU41" s="655"/>
      <c r="AV41" s="655"/>
      <c r="AW41" s="655"/>
      <c r="AX41" s="655"/>
      <c r="AY41" s="656"/>
      <c r="AZ41" s="621">
        <v>636632</v>
      </c>
      <c r="BA41" s="622"/>
      <c r="BB41" s="622"/>
      <c r="BC41" s="622"/>
      <c r="BD41" s="634"/>
      <c r="BE41" s="634"/>
      <c r="BF41" s="657"/>
      <c r="BG41" s="662"/>
      <c r="BH41" s="663"/>
      <c r="BI41" s="663"/>
      <c r="BJ41" s="663"/>
      <c r="BK41" s="663"/>
      <c r="BL41" s="223"/>
      <c r="BM41" s="619" t="s">
        <v>352</v>
      </c>
      <c r="BN41" s="619"/>
      <c r="BO41" s="619"/>
      <c r="BP41" s="619"/>
      <c r="BQ41" s="619"/>
      <c r="BR41" s="619"/>
      <c r="BS41" s="619"/>
      <c r="BT41" s="619"/>
      <c r="BU41" s="620"/>
      <c r="BV41" s="621" t="s">
        <v>247</v>
      </c>
      <c r="BW41" s="622"/>
      <c r="BX41" s="622"/>
      <c r="BY41" s="622"/>
      <c r="BZ41" s="622"/>
      <c r="CA41" s="622"/>
      <c r="CB41" s="658"/>
      <c r="CD41" s="618" t="s">
        <v>353</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130</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354</v>
      </c>
      <c r="AR42" s="667"/>
      <c r="AS42" s="667"/>
      <c r="AT42" s="667"/>
      <c r="AU42" s="667"/>
      <c r="AV42" s="667"/>
      <c r="AW42" s="667"/>
      <c r="AX42" s="667"/>
      <c r="AY42" s="668"/>
      <c r="AZ42" s="605">
        <v>2699963</v>
      </c>
      <c r="BA42" s="646"/>
      <c r="BB42" s="646"/>
      <c r="BC42" s="646"/>
      <c r="BD42" s="606"/>
      <c r="BE42" s="606"/>
      <c r="BF42" s="669"/>
      <c r="BG42" s="664"/>
      <c r="BH42" s="665"/>
      <c r="BI42" s="665"/>
      <c r="BJ42" s="665"/>
      <c r="BK42" s="665"/>
      <c r="BL42" s="224"/>
      <c r="BM42" s="603" t="s">
        <v>355</v>
      </c>
      <c r="BN42" s="603"/>
      <c r="BO42" s="603"/>
      <c r="BP42" s="603"/>
      <c r="BQ42" s="603"/>
      <c r="BR42" s="603"/>
      <c r="BS42" s="603"/>
      <c r="BT42" s="603"/>
      <c r="BU42" s="604"/>
      <c r="BV42" s="605">
        <v>374</v>
      </c>
      <c r="BW42" s="646"/>
      <c r="BX42" s="646"/>
      <c r="BY42" s="646"/>
      <c r="BZ42" s="646"/>
      <c r="CA42" s="646"/>
      <c r="CB42" s="647"/>
      <c r="CD42" s="618" t="s">
        <v>356</v>
      </c>
      <c r="CE42" s="619"/>
      <c r="CF42" s="619"/>
      <c r="CG42" s="619"/>
      <c r="CH42" s="619"/>
      <c r="CI42" s="619"/>
      <c r="CJ42" s="619"/>
      <c r="CK42" s="619"/>
      <c r="CL42" s="619"/>
      <c r="CM42" s="619"/>
      <c r="CN42" s="619"/>
      <c r="CO42" s="619"/>
      <c r="CP42" s="619"/>
      <c r="CQ42" s="620"/>
      <c r="CR42" s="621">
        <v>1940280</v>
      </c>
      <c r="CS42" s="634"/>
      <c r="CT42" s="634"/>
      <c r="CU42" s="634"/>
      <c r="CV42" s="634"/>
      <c r="CW42" s="634"/>
      <c r="CX42" s="634"/>
      <c r="CY42" s="635"/>
      <c r="CZ42" s="624">
        <v>5.5</v>
      </c>
      <c r="DA42" s="636"/>
      <c r="DB42" s="636"/>
      <c r="DC42" s="637"/>
      <c r="DD42" s="627">
        <v>769187</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357</v>
      </c>
      <c r="CD43" s="618" t="s">
        <v>358</v>
      </c>
      <c r="CE43" s="619"/>
      <c r="CF43" s="619"/>
      <c r="CG43" s="619"/>
      <c r="CH43" s="619"/>
      <c r="CI43" s="619"/>
      <c r="CJ43" s="619"/>
      <c r="CK43" s="619"/>
      <c r="CL43" s="619"/>
      <c r="CM43" s="619"/>
      <c r="CN43" s="619"/>
      <c r="CO43" s="619"/>
      <c r="CP43" s="619"/>
      <c r="CQ43" s="620"/>
      <c r="CR43" s="621">
        <v>289732</v>
      </c>
      <c r="CS43" s="634"/>
      <c r="CT43" s="634"/>
      <c r="CU43" s="634"/>
      <c r="CV43" s="634"/>
      <c r="CW43" s="634"/>
      <c r="CX43" s="634"/>
      <c r="CY43" s="635"/>
      <c r="CZ43" s="624">
        <v>0.8</v>
      </c>
      <c r="DA43" s="636"/>
      <c r="DB43" s="636"/>
      <c r="DC43" s="637"/>
      <c r="DD43" s="627">
        <v>289732</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359</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307</v>
      </c>
      <c r="CE44" s="641"/>
      <c r="CF44" s="618" t="s">
        <v>360</v>
      </c>
      <c r="CG44" s="619"/>
      <c r="CH44" s="619"/>
      <c r="CI44" s="619"/>
      <c r="CJ44" s="619"/>
      <c r="CK44" s="619"/>
      <c r="CL44" s="619"/>
      <c r="CM44" s="619"/>
      <c r="CN44" s="619"/>
      <c r="CO44" s="619"/>
      <c r="CP44" s="619"/>
      <c r="CQ44" s="620"/>
      <c r="CR44" s="621">
        <v>1923320</v>
      </c>
      <c r="CS44" s="622"/>
      <c r="CT44" s="622"/>
      <c r="CU44" s="622"/>
      <c r="CV44" s="622"/>
      <c r="CW44" s="622"/>
      <c r="CX44" s="622"/>
      <c r="CY44" s="623"/>
      <c r="CZ44" s="624">
        <v>5.4</v>
      </c>
      <c r="DA44" s="625"/>
      <c r="DB44" s="625"/>
      <c r="DC44" s="626"/>
      <c r="DD44" s="627">
        <v>759605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361</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362</v>
      </c>
      <c r="CG45" s="619"/>
      <c r="CH45" s="619"/>
      <c r="CI45" s="619"/>
      <c r="CJ45" s="619"/>
      <c r="CK45" s="619"/>
      <c r="CL45" s="619"/>
      <c r="CM45" s="619"/>
      <c r="CN45" s="619"/>
      <c r="CO45" s="619"/>
      <c r="CP45" s="619"/>
      <c r="CQ45" s="620"/>
      <c r="CR45" s="621">
        <v>537676</v>
      </c>
      <c r="CS45" s="634"/>
      <c r="CT45" s="634"/>
      <c r="CU45" s="634"/>
      <c r="CV45" s="634"/>
      <c r="CW45" s="634"/>
      <c r="CX45" s="634"/>
      <c r="CY45" s="635"/>
      <c r="CZ45" s="624">
        <v>1.5</v>
      </c>
      <c r="DA45" s="636"/>
      <c r="DB45" s="636"/>
      <c r="DC45" s="637"/>
      <c r="DD45" s="627">
        <v>29460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363</v>
      </c>
      <c r="CG46" s="619"/>
      <c r="CH46" s="619"/>
      <c r="CI46" s="619"/>
      <c r="CJ46" s="619"/>
      <c r="CK46" s="619"/>
      <c r="CL46" s="619"/>
      <c r="CM46" s="619"/>
      <c r="CN46" s="619"/>
      <c r="CO46" s="619"/>
      <c r="CP46" s="619"/>
      <c r="CQ46" s="620"/>
      <c r="CR46" s="621">
        <v>1291925</v>
      </c>
      <c r="CS46" s="622"/>
      <c r="CT46" s="622"/>
      <c r="CU46" s="622"/>
      <c r="CV46" s="622"/>
      <c r="CW46" s="622"/>
      <c r="CX46" s="622"/>
      <c r="CY46" s="623"/>
      <c r="CZ46" s="624">
        <v>3.6</v>
      </c>
      <c r="DA46" s="625"/>
      <c r="DB46" s="625"/>
      <c r="DC46" s="626"/>
      <c r="DD46" s="627">
        <v>677626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364</v>
      </c>
      <c r="CG47" s="619"/>
      <c r="CH47" s="619"/>
      <c r="CI47" s="619"/>
      <c r="CJ47" s="619"/>
      <c r="CK47" s="619"/>
      <c r="CL47" s="619"/>
      <c r="CM47" s="619"/>
      <c r="CN47" s="619"/>
      <c r="CO47" s="619"/>
      <c r="CP47" s="619"/>
      <c r="CQ47" s="620"/>
      <c r="CR47" s="621">
        <v>16960</v>
      </c>
      <c r="CS47" s="634"/>
      <c r="CT47" s="634"/>
      <c r="CU47" s="634"/>
      <c r="CV47" s="634"/>
      <c r="CW47" s="634"/>
      <c r="CX47" s="634"/>
      <c r="CY47" s="635"/>
      <c r="CZ47" s="624">
        <v>0</v>
      </c>
      <c r="DA47" s="636"/>
      <c r="DB47" s="636"/>
      <c r="DC47" s="637"/>
      <c r="DD47" s="627">
        <v>9582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365</v>
      </c>
      <c r="CG48" s="619"/>
      <c r="CH48" s="619"/>
      <c r="CI48" s="619"/>
      <c r="CJ48" s="619"/>
      <c r="CK48" s="619"/>
      <c r="CL48" s="619"/>
      <c r="CM48" s="619"/>
      <c r="CN48" s="619"/>
      <c r="CO48" s="619"/>
      <c r="CP48" s="619"/>
      <c r="CQ48" s="620"/>
      <c r="CR48" s="621" t="s">
        <v>247</v>
      </c>
      <c r="CS48" s="622"/>
      <c r="CT48" s="622"/>
      <c r="CU48" s="622"/>
      <c r="CV48" s="622"/>
      <c r="CW48" s="622"/>
      <c r="CX48" s="622"/>
      <c r="CY48" s="623"/>
      <c r="CZ48" s="624" t="s">
        <v>247</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366</v>
      </c>
      <c r="CE49" s="603"/>
      <c r="CF49" s="603"/>
      <c r="CG49" s="603"/>
      <c r="CH49" s="603"/>
      <c r="CI49" s="603"/>
      <c r="CJ49" s="603"/>
      <c r="CK49" s="603"/>
      <c r="CL49" s="603"/>
      <c r="CM49" s="603"/>
      <c r="CN49" s="603"/>
      <c r="CO49" s="603"/>
      <c r="CP49" s="603"/>
      <c r="CQ49" s="604"/>
      <c r="CR49" s="605">
        <v>35505632</v>
      </c>
      <c r="CS49" s="606"/>
      <c r="CT49" s="606"/>
      <c r="CU49" s="606"/>
      <c r="CV49" s="606"/>
      <c r="CW49" s="606"/>
      <c r="CX49" s="606"/>
      <c r="CY49" s="607"/>
      <c r="CZ49" s="608">
        <v>100</v>
      </c>
      <c r="DA49" s="609"/>
      <c r="DB49" s="609"/>
      <c r="DC49" s="610"/>
      <c r="DD49" s="611">
        <v>24566426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L+H9aPmCO5nxR2gAeU1VrsR0GVK5gzD7KJZGgWqSKHwyshWQoFsfGqiPz8eeKU9n5mIpl0mSJMamtCsaJdPcjQ==" saltValue="4t5huhkzgJ8DEedi/T7Yo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367</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368</v>
      </c>
      <c r="DK2" s="1091"/>
      <c r="DL2" s="1091"/>
      <c r="DM2" s="1091"/>
      <c r="DN2" s="1091"/>
      <c r="DO2" s="1092"/>
      <c r="DP2" s="228"/>
      <c r="DQ2" s="1090" t="s">
        <v>369</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8" t="s">
        <v>370</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371</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372</v>
      </c>
      <c r="B5" s="996"/>
      <c r="C5" s="996"/>
      <c r="D5" s="996"/>
      <c r="E5" s="996"/>
      <c r="F5" s="996"/>
      <c r="G5" s="996"/>
      <c r="H5" s="996"/>
      <c r="I5" s="996"/>
      <c r="J5" s="996"/>
      <c r="K5" s="996"/>
      <c r="L5" s="996"/>
      <c r="M5" s="996"/>
      <c r="N5" s="996"/>
      <c r="O5" s="996"/>
      <c r="P5" s="997"/>
      <c r="Q5" s="1001" t="s">
        <v>373</v>
      </c>
      <c r="R5" s="1002"/>
      <c r="S5" s="1002"/>
      <c r="T5" s="1002"/>
      <c r="U5" s="1003"/>
      <c r="V5" s="1001" t="s">
        <v>374</v>
      </c>
      <c r="W5" s="1002"/>
      <c r="X5" s="1002"/>
      <c r="Y5" s="1002"/>
      <c r="Z5" s="1003"/>
      <c r="AA5" s="1001" t="s">
        <v>375</v>
      </c>
      <c r="AB5" s="1002"/>
      <c r="AC5" s="1002"/>
      <c r="AD5" s="1002"/>
      <c r="AE5" s="1002"/>
      <c r="AF5" s="1093" t="s">
        <v>376</v>
      </c>
      <c r="AG5" s="1002"/>
      <c r="AH5" s="1002"/>
      <c r="AI5" s="1002"/>
      <c r="AJ5" s="1015"/>
      <c r="AK5" s="1002" t="s">
        <v>377</v>
      </c>
      <c r="AL5" s="1002"/>
      <c r="AM5" s="1002"/>
      <c r="AN5" s="1002"/>
      <c r="AO5" s="1003"/>
      <c r="AP5" s="1001" t="s">
        <v>378</v>
      </c>
      <c r="AQ5" s="1002"/>
      <c r="AR5" s="1002"/>
      <c r="AS5" s="1002"/>
      <c r="AT5" s="1003"/>
      <c r="AU5" s="1001" t="s">
        <v>379</v>
      </c>
      <c r="AV5" s="1002"/>
      <c r="AW5" s="1002"/>
      <c r="AX5" s="1002"/>
      <c r="AY5" s="1015"/>
      <c r="AZ5" s="232"/>
      <c r="BA5" s="232"/>
      <c r="BB5" s="232"/>
      <c r="BC5" s="232"/>
      <c r="BD5" s="232"/>
      <c r="BE5" s="233"/>
      <c r="BF5" s="233"/>
      <c r="BG5" s="233"/>
      <c r="BH5" s="233"/>
      <c r="BI5" s="233"/>
      <c r="BJ5" s="233"/>
      <c r="BK5" s="233"/>
      <c r="BL5" s="233"/>
      <c r="BM5" s="233"/>
      <c r="BN5" s="233"/>
      <c r="BO5" s="233"/>
      <c r="BP5" s="233"/>
      <c r="BQ5" s="995" t="s">
        <v>380</v>
      </c>
      <c r="BR5" s="996"/>
      <c r="BS5" s="996"/>
      <c r="BT5" s="996"/>
      <c r="BU5" s="996"/>
      <c r="BV5" s="996"/>
      <c r="BW5" s="996"/>
      <c r="BX5" s="996"/>
      <c r="BY5" s="996"/>
      <c r="BZ5" s="996"/>
      <c r="CA5" s="996"/>
      <c r="CB5" s="996"/>
      <c r="CC5" s="996"/>
      <c r="CD5" s="996"/>
      <c r="CE5" s="996"/>
      <c r="CF5" s="996"/>
      <c r="CG5" s="997"/>
      <c r="CH5" s="1001" t="s">
        <v>381</v>
      </c>
      <c r="CI5" s="1002"/>
      <c r="CJ5" s="1002"/>
      <c r="CK5" s="1002"/>
      <c r="CL5" s="1003"/>
      <c r="CM5" s="1001" t="s">
        <v>382</v>
      </c>
      <c r="CN5" s="1002"/>
      <c r="CO5" s="1002"/>
      <c r="CP5" s="1002"/>
      <c r="CQ5" s="1003"/>
      <c r="CR5" s="1001" t="s">
        <v>383</v>
      </c>
      <c r="CS5" s="1002"/>
      <c r="CT5" s="1002"/>
      <c r="CU5" s="1002"/>
      <c r="CV5" s="1003"/>
      <c r="CW5" s="1001" t="s">
        <v>384</v>
      </c>
      <c r="CX5" s="1002"/>
      <c r="CY5" s="1002"/>
      <c r="CZ5" s="1002"/>
      <c r="DA5" s="1003"/>
      <c r="DB5" s="1001" t="s">
        <v>385</v>
      </c>
      <c r="DC5" s="1002"/>
      <c r="DD5" s="1002"/>
      <c r="DE5" s="1002"/>
      <c r="DF5" s="1003"/>
      <c r="DG5" s="1083" t="s">
        <v>386</v>
      </c>
      <c r="DH5" s="1084"/>
      <c r="DI5" s="1084"/>
      <c r="DJ5" s="1084"/>
      <c r="DK5" s="1085"/>
      <c r="DL5" s="1083" t="s">
        <v>387</v>
      </c>
      <c r="DM5" s="1084"/>
      <c r="DN5" s="1084"/>
      <c r="DO5" s="1084"/>
      <c r="DP5" s="1085"/>
      <c r="DQ5" s="1001" t="s">
        <v>388</v>
      </c>
      <c r="DR5" s="1002"/>
      <c r="DS5" s="1002"/>
      <c r="DT5" s="1002"/>
      <c r="DU5" s="1003"/>
      <c r="DV5" s="1001" t="s">
        <v>379</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6" t="s">
        <v>389</v>
      </c>
      <c r="C7" s="1047"/>
      <c r="D7" s="1047"/>
      <c r="E7" s="1047"/>
      <c r="F7" s="1047"/>
      <c r="G7" s="1047"/>
      <c r="H7" s="1047"/>
      <c r="I7" s="1047"/>
      <c r="J7" s="1047"/>
      <c r="K7" s="1047"/>
      <c r="L7" s="1047"/>
      <c r="M7" s="1047"/>
      <c r="N7" s="1047"/>
      <c r="O7" s="1047"/>
      <c r="P7" s="1048"/>
      <c r="Q7" s="1101">
        <v>37262</v>
      </c>
      <c r="R7" s="1102"/>
      <c r="S7" s="1102"/>
      <c r="T7" s="1102"/>
      <c r="U7" s="1102"/>
      <c r="V7" s="1102">
        <v>35510</v>
      </c>
      <c r="W7" s="1102"/>
      <c r="X7" s="1102"/>
      <c r="Y7" s="1102"/>
      <c r="Z7" s="1102"/>
      <c r="AA7" s="1102">
        <v>1751</v>
      </c>
      <c r="AB7" s="1102"/>
      <c r="AC7" s="1102"/>
      <c r="AD7" s="1102"/>
      <c r="AE7" s="1103"/>
      <c r="AF7" s="1104">
        <v>1600</v>
      </c>
      <c r="AG7" s="1105"/>
      <c r="AH7" s="1105"/>
      <c r="AI7" s="1105"/>
      <c r="AJ7" s="1106"/>
      <c r="AK7" s="1107">
        <v>1133</v>
      </c>
      <c r="AL7" s="1108"/>
      <c r="AM7" s="1108"/>
      <c r="AN7" s="1108"/>
      <c r="AO7" s="1108"/>
      <c r="AP7" s="1108">
        <v>32312</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600</v>
      </c>
      <c r="BT7" s="1099"/>
      <c r="BU7" s="1099"/>
      <c r="BV7" s="1099"/>
      <c r="BW7" s="1099"/>
      <c r="BX7" s="1099"/>
      <c r="BY7" s="1099"/>
      <c r="BZ7" s="1099"/>
      <c r="CA7" s="1099"/>
      <c r="CB7" s="1099"/>
      <c r="CC7" s="1099"/>
      <c r="CD7" s="1099"/>
      <c r="CE7" s="1099"/>
      <c r="CF7" s="1099"/>
      <c r="CG7" s="1111"/>
      <c r="CH7" s="1095">
        <v>26</v>
      </c>
      <c r="CI7" s="1096"/>
      <c r="CJ7" s="1096"/>
      <c r="CK7" s="1096"/>
      <c r="CL7" s="1097"/>
      <c r="CM7" s="1095">
        <v>299</v>
      </c>
      <c r="CN7" s="1096"/>
      <c r="CO7" s="1096"/>
      <c r="CP7" s="1096"/>
      <c r="CQ7" s="1097"/>
      <c r="CR7" s="1095">
        <v>200</v>
      </c>
      <c r="CS7" s="1096"/>
      <c r="CT7" s="1096"/>
      <c r="CU7" s="1096"/>
      <c r="CV7" s="1097"/>
      <c r="CW7" s="1095">
        <v>58</v>
      </c>
      <c r="CX7" s="1096"/>
      <c r="CY7" s="1096"/>
      <c r="CZ7" s="1096"/>
      <c r="DA7" s="1097"/>
      <c r="DB7" s="1095" t="s">
        <v>604</v>
      </c>
      <c r="DC7" s="1096"/>
      <c r="DD7" s="1096"/>
      <c r="DE7" s="1096"/>
      <c r="DF7" s="1097"/>
      <c r="DG7" s="1095" t="s">
        <v>604</v>
      </c>
      <c r="DH7" s="1096"/>
      <c r="DI7" s="1096"/>
      <c r="DJ7" s="1096"/>
      <c r="DK7" s="1097"/>
      <c r="DL7" s="1095" t="s">
        <v>604</v>
      </c>
      <c r="DM7" s="1096"/>
      <c r="DN7" s="1096"/>
      <c r="DO7" s="1096"/>
      <c r="DP7" s="1097"/>
      <c r="DQ7" s="1095" t="s">
        <v>604</v>
      </c>
      <c r="DR7" s="1096"/>
      <c r="DS7" s="1096"/>
      <c r="DT7" s="1096"/>
      <c r="DU7" s="1097"/>
      <c r="DV7" s="1098"/>
      <c r="DW7" s="1099"/>
      <c r="DX7" s="1099"/>
      <c r="DY7" s="1099"/>
      <c r="DZ7" s="1100"/>
      <c r="EA7" s="234"/>
    </row>
    <row r="8" spans="1:131" s="235" customFormat="1" ht="26.25" customHeight="1" x14ac:dyDescent="0.2">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t="s">
        <v>605</v>
      </c>
      <c r="BS8" s="992" t="s">
        <v>601</v>
      </c>
      <c r="BT8" s="993"/>
      <c r="BU8" s="993"/>
      <c r="BV8" s="993"/>
      <c r="BW8" s="993"/>
      <c r="BX8" s="993"/>
      <c r="BY8" s="993"/>
      <c r="BZ8" s="993"/>
      <c r="CA8" s="993"/>
      <c r="CB8" s="993"/>
      <c r="CC8" s="993"/>
      <c r="CD8" s="993"/>
      <c r="CE8" s="993"/>
      <c r="CF8" s="993"/>
      <c r="CG8" s="1014"/>
      <c r="CH8" s="989">
        <v>0</v>
      </c>
      <c r="CI8" s="990"/>
      <c r="CJ8" s="990"/>
      <c r="CK8" s="990"/>
      <c r="CL8" s="991"/>
      <c r="CM8" s="989">
        <v>13</v>
      </c>
      <c r="CN8" s="990"/>
      <c r="CO8" s="990"/>
      <c r="CP8" s="990"/>
      <c r="CQ8" s="991"/>
      <c r="CR8" s="989">
        <v>5</v>
      </c>
      <c r="CS8" s="990"/>
      <c r="CT8" s="990"/>
      <c r="CU8" s="990"/>
      <c r="CV8" s="991"/>
      <c r="CW8" s="989" t="s">
        <v>604</v>
      </c>
      <c r="CX8" s="990"/>
      <c r="CY8" s="990"/>
      <c r="CZ8" s="990"/>
      <c r="DA8" s="991"/>
      <c r="DB8" s="989" t="s">
        <v>604</v>
      </c>
      <c r="DC8" s="990"/>
      <c r="DD8" s="990"/>
      <c r="DE8" s="990"/>
      <c r="DF8" s="991"/>
      <c r="DG8" s="989" t="s">
        <v>604</v>
      </c>
      <c r="DH8" s="990"/>
      <c r="DI8" s="990"/>
      <c r="DJ8" s="990"/>
      <c r="DK8" s="991"/>
      <c r="DL8" s="989" t="s">
        <v>604</v>
      </c>
      <c r="DM8" s="990"/>
      <c r="DN8" s="990"/>
      <c r="DO8" s="990"/>
      <c r="DP8" s="991"/>
      <c r="DQ8" s="989" t="s">
        <v>604</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t="s">
        <v>602</v>
      </c>
      <c r="BT9" s="993"/>
      <c r="BU9" s="993"/>
      <c r="BV9" s="993"/>
      <c r="BW9" s="993"/>
      <c r="BX9" s="993"/>
      <c r="BY9" s="993"/>
      <c r="BZ9" s="993"/>
      <c r="CA9" s="993"/>
      <c r="CB9" s="993"/>
      <c r="CC9" s="993"/>
      <c r="CD9" s="993"/>
      <c r="CE9" s="993"/>
      <c r="CF9" s="993"/>
      <c r="CG9" s="1014"/>
      <c r="CH9" s="989">
        <v>6</v>
      </c>
      <c r="CI9" s="990"/>
      <c r="CJ9" s="990"/>
      <c r="CK9" s="990"/>
      <c r="CL9" s="991"/>
      <c r="CM9" s="989">
        <v>282</v>
      </c>
      <c r="CN9" s="990"/>
      <c r="CO9" s="990"/>
      <c r="CP9" s="990"/>
      <c r="CQ9" s="991"/>
      <c r="CR9" s="989">
        <v>6</v>
      </c>
      <c r="CS9" s="990"/>
      <c r="CT9" s="990"/>
      <c r="CU9" s="990"/>
      <c r="CV9" s="991"/>
      <c r="CW9" s="989" t="s">
        <v>604</v>
      </c>
      <c r="CX9" s="990"/>
      <c r="CY9" s="990"/>
      <c r="CZ9" s="990"/>
      <c r="DA9" s="991"/>
      <c r="DB9" s="989" t="s">
        <v>604</v>
      </c>
      <c r="DC9" s="990"/>
      <c r="DD9" s="990"/>
      <c r="DE9" s="990"/>
      <c r="DF9" s="991"/>
      <c r="DG9" s="989" t="s">
        <v>604</v>
      </c>
      <c r="DH9" s="990"/>
      <c r="DI9" s="990"/>
      <c r="DJ9" s="990"/>
      <c r="DK9" s="991"/>
      <c r="DL9" s="989" t="s">
        <v>604</v>
      </c>
      <c r="DM9" s="990"/>
      <c r="DN9" s="990"/>
      <c r="DO9" s="990"/>
      <c r="DP9" s="991"/>
      <c r="DQ9" s="989" t="s">
        <v>604</v>
      </c>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t="s">
        <v>605</v>
      </c>
      <c r="BS10" s="992" t="s">
        <v>603</v>
      </c>
      <c r="BT10" s="993"/>
      <c r="BU10" s="993"/>
      <c r="BV10" s="993"/>
      <c r="BW10" s="993"/>
      <c r="BX10" s="993"/>
      <c r="BY10" s="993"/>
      <c r="BZ10" s="993"/>
      <c r="CA10" s="993"/>
      <c r="CB10" s="993"/>
      <c r="CC10" s="993"/>
      <c r="CD10" s="993"/>
      <c r="CE10" s="993"/>
      <c r="CF10" s="993"/>
      <c r="CG10" s="1014"/>
      <c r="CH10" s="989">
        <v>13</v>
      </c>
      <c r="CI10" s="990"/>
      <c r="CJ10" s="990"/>
      <c r="CK10" s="990"/>
      <c r="CL10" s="991"/>
      <c r="CM10" s="989">
        <v>200</v>
      </c>
      <c r="CN10" s="990"/>
      <c r="CO10" s="990"/>
      <c r="CP10" s="990"/>
      <c r="CQ10" s="991"/>
      <c r="CR10" s="989">
        <v>4</v>
      </c>
      <c r="CS10" s="990"/>
      <c r="CT10" s="990"/>
      <c r="CU10" s="990"/>
      <c r="CV10" s="991"/>
      <c r="CW10" s="989">
        <v>6</v>
      </c>
      <c r="CX10" s="990"/>
      <c r="CY10" s="990"/>
      <c r="CZ10" s="990"/>
      <c r="DA10" s="991"/>
      <c r="DB10" s="989" t="s">
        <v>604</v>
      </c>
      <c r="DC10" s="990"/>
      <c r="DD10" s="990"/>
      <c r="DE10" s="990"/>
      <c r="DF10" s="991"/>
      <c r="DG10" s="989" t="s">
        <v>604</v>
      </c>
      <c r="DH10" s="990"/>
      <c r="DI10" s="990"/>
      <c r="DJ10" s="990"/>
      <c r="DK10" s="991"/>
      <c r="DL10" s="989">
        <v>2</v>
      </c>
      <c r="DM10" s="990"/>
      <c r="DN10" s="990"/>
      <c r="DO10" s="990"/>
      <c r="DP10" s="991"/>
      <c r="DQ10" s="989">
        <v>0</v>
      </c>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6">
        <v>37257</v>
      </c>
      <c r="R23" s="1060"/>
      <c r="S23" s="1060"/>
      <c r="T23" s="1060"/>
      <c r="U23" s="1060"/>
      <c r="V23" s="1060">
        <v>35506</v>
      </c>
      <c r="W23" s="1060"/>
      <c r="X23" s="1060"/>
      <c r="Y23" s="1060"/>
      <c r="Z23" s="1060"/>
      <c r="AA23" s="1060">
        <v>1751</v>
      </c>
      <c r="AB23" s="1060"/>
      <c r="AC23" s="1060"/>
      <c r="AD23" s="1060"/>
      <c r="AE23" s="1067"/>
      <c r="AF23" s="1068">
        <v>1600</v>
      </c>
      <c r="AG23" s="1060"/>
      <c r="AH23" s="1060"/>
      <c r="AI23" s="1060"/>
      <c r="AJ23" s="1069"/>
      <c r="AK23" s="1070"/>
      <c r="AL23" s="1071"/>
      <c r="AM23" s="1071"/>
      <c r="AN23" s="1071"/>
      <c r="AO23" s="1071"/>
      <c r="AP23" s="1060">
        <v>32312</v>
      </c>
      <c r="AQ23" s="1060"/>
      <c r="AR23" s="1060"/>
      <c r="AS23" s="1060"/>
      <c r="AT23" s="1060"/>
      <c r="AU23" s="1061"/>
      <c r="AV23" s="1061"/>
      <c r="AW23" s="1061"/>
      <c r="AX23" s="1061"/>
      <c r="AY23" s="1062"/>
      <c r="AZ23" s="1063" t="s">
        <v>393</v>
      </c>
      <c r="BA23" s="1064"/>
      <c r="BB23" s="1064"/>
      <c r="BC23" s="1064"/>
      <c r="BD23" s="1065"/>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59" t="s">
        <v>394</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8" t="s">
        <v>395</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372</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4" t="s">
        <v>399</v>
      </c>
      <c r="AG26" s="1008"/>
      <c r="AH26" s="1008"/>
      <c r="AI26" s="1008"/>
      <c r="AJ26" s="1055"/>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379</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6"/>
      <c r="AG27" s="1011"/>
      <c r="AH27" s="1011"/>
      <c r="AI27" s="1011"/>
      <c r="AJ27" s="1057"/>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6" t="s">
        <v>404</v>
      </c>
      <c r="C28" s="1047"/>
      <c r="D28" s="1047"/>
      <c r="E28" s="1047"/>
      <c r="F28" s="1047"/>
      <c r="G28" s="1047"/>
      <c r="H28" s="1047"/>
      <c r="I28" s="1047"/>
      <c r="J28" s="1047"/>
      <c r="K28" s="1047"/>
      <c r="L28" s="1047"/>
      <c r="M28" s="1047"/>
      <c r="N28" s="1047"/>
      <c r="O28" s="1047"/>
      <c r="P28" s="1048"/>
      <c r="Q28" s="1049">
        <v>8831</v>
      </c>
      <c r="R28" s="1050"/>
      <c r="S28" s="1050"/>
      <c r="T28" s="1050"/>
      <c r="U28" s="1050"/>
      <c r="V28" s="1050">
        <v>8692</v>
      </c>
      <c r="W28" s="1050"/>
      <c r="X28" s="1050"/>
      <c r="Y28" s="1050"/>
      <c r="Z28" s="1050"/>
      <c r="AA28" s="1050">
        <v>139</v>
      </c>
      <c r="AB28" s="1050"/>
      <c r="AC28" s="1050"/>
      <c r="AD28" s="1050"/>
      <c r="AE28" s="1051"/>
      <c r="AF28" s="1052">
        <v>139</v>
      </c>
      <c r="AG28" s="1050"/>
      <c r="AH28" s="1050"/>
      <c r="AI28" s="1050"/>
      <c r="AJ28" s="1053"/>
      <c r="AK28" s="1042">
        <v>572</v>
      </c>
      <c r="AL28" s="1043"/>
      <c r="AM28" s="1043"/>
      <c r="AN28" s="1043"/>
      <c r="AO28" s="1043"/>
      <c r="AP28" s="1043">
        <v>4</v>
      </c>
      <c r="AQ28" s="1043"/>
      <c r="AR28" s="1043"/>
      <c r="AS28" s="1043"/>
      <c r="AT28" s="1043"/>
      <c r="AU28" s="1043">
        <v>2</v>
      </c>
      <c r="AV28" s="1043"/>
      <c r="AW28" s="1043"/>
      <c r="AX28" s="1043"/>
      <c r="AY28" s="1043"/>
      <c r="AZ28" s="971" t="s">
        <v>604</v>
      </c>
      <c r="BA28" s="971"/>
      <c r="BB28" s="971"/>
      <c r="BC28" s="971"/>
      <c r="BD28" s="971"/>
      <c r="BE28" s="1044"/>
      <c r="BF28" s="1044"/>
      <c r="BG28" s="1044"/>
      <c r="BH28" s="1044"/>
      <c r="BI28" s="1045"/>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405</v>
      </c>
      <c r="C29" s="1031"/>
      <c r="D29" s="1031"/>
      <c r="E29" s="1031"/>
      <c r="F29" s="1031"/>
      <c r="G29" s="1031"/>
      <c r="H29" s="1031"/>
      <c r="I29" s="1031"/>
      <c r="J29" s="1031"/>
      <c r="K29" s="1031"/>
      <c r="L29" s="1031"/>
      <c r="M29" s="1031"/>
      <c r="N29" s="1031"/>
      <c r="O29" s="1031"/>
      <c r="P29" s="1032"/>
      <c r="Q29" s="1038">
        <v>1188</v>
      </c>
      <c r="R29" s="1039"/>
      <c r="S29" s="1039"/>
      <c r="T29" s="1039"/>
      <c r="U29" s="1039"/>
      <c r="V29" s="1039">
        <v>1183</v>
      </c>
      <c r="W29" s="1039"/>
      <c r="X29" s="1039"/>
      <c r="Y29" s="1039"/>
      <c r="Z29" s="1039"/>
      <c r="AA29" s="1039">
        <v>5</v>
      </c>
      <c r="AB29" s="1039"/>
      <c r="AC29" s="1039"/>
      <c r="AD29" s="1039"/>
      <c r="AE29" s="1040"/>
      <c r="AF29" s="1035">
        <v>5</v>
      </c>
      <c r="AG29" s="1036"/>
      <c r="AH29" s="1036"/>
      <c r="AI29" s="1036"/>
      <c r="AJ29" s="1037"/>
      <c r="AK29" s="980">
        <v>289</v>
      </c>
      <c r="AL29" s="971"/>
      <c r="AM29" s="971"/>
      <c r="AN29" s="971"/>
      <c r="AO29" s="971"/>
      <c r="AP29" s="971" t="s">
        <v>604</v>
      </c>
      <c r="AQ29" s="971"/>
      <c r="AR29" s="971"/>
      <c r="AS29" s="971"/>
      <c r="AT29" s="971"/>
      <c r="AU29" s="971" t="s">
        <v>604</v>
      </c>
      <c r="AV29" s="971"/>
      <c r="AW29" s="971"/>
      <c r="AX29" s="971"/>
      <c r="AY29" s="971"/>
      <c r="AZ29" s="971" t="s">
        <v>604</v>
      </c>
      <c r="BA29" s="971"/>
      <c r="BB29" s="971"/>
      <c r="BC29" s="971"/>
      <c r="BD29" s="97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406</v>
      </c>
      <c r="C30" s="1031"/>
      <c r="D30" s="1031"/>
      <c r="E30" s="1031"/>
      <c r="F30" s="1031"/>
      <c r="G30" s="1031"/>
      <c r="H30" s="1031"/>
      <c r="I30" s="1031"/>
      <c r="J30" s="1031"/>
      <c r="K30" s="1031"/>
      <c r="L30" s="1031"/>
      <c r="M30" s="1031"/>
      <c r="N30" s="1031"/>
      <c r="O30" s="1031"/>
      <c r="P30" s="1032"/>
      <c r="Q30" s="1038">
        <v>9143</v>
      </c>
      <c r="R30" s="1039"/>
      <c r="S30" s="1039"/>
      <c r="T30" s="1039"/>
      <c r="U30" s="1039"/>
      <c r="V30" s="1039">
        <v>8817</v>
      </c>
      <c r="W30" s="1039"/>
      <c r="X30" s="1039"/>
      <c r="Y30" s="1039"/>
      <c r="Z30" s="1039"/>
      <c r="AA30" s="1039">
        <v>325</v>
      </c>
      <c r="AB30" s="1039"/>
      <c r="AC30" s="1039"/>
      <c r="AD30" s="1039"/>
      <c r="AE30" s="1040"/>
      <c r="AF30" s="1035">
        <v>325</v>
      </c>
      <c r="AG30" s="1036"/>
      <c r="AH30" s="1036"/>
      <c r="AI30" s="1036"/>
      <c r="AJ30" s="1037"/>
      <c r="AK30" s="980">
        <v>1304</v>
      </c>
      <c r="AL30" s="971"/>
      <c r="AM30" s="971"/>
      <c r="AN30" s="971"/>
      <c r="AO30" s="971"/>
      <c r="AP30" s="971" t="s">
        <v>604</v>
      </c>
      <c r="AQ30" s="971"/>
      <c r="AR30" s="971"/>
      <c r="AS30" s="971"/>
      <c r="AT30" s="971"/>
      <c r="AU30" s="971" t="s">
        <v>604</v>
      </c>
      <c r="AV30" s="971"/>
      <c r="AW30" s="971"/>
      <c r="AX30" s="971"/>
      <c r="AY30" s="971"/>
      <c r="AZ30" s="971" t="s">
        <v>604</v>
      </c>
      <c r="BA30" s="971"/>
      <c r="BB30" s="971"/>
      <c r="BC30" s="971"/>
      <c r="BD30" s="97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407</v>
      </c>
      <c r="C31" s="1031"/>
      <c r="D31" s="1031"/>
      <c r="E31" s="1031"/>
      <c r="F31" s="1031"/>
      <c r="G31" s="1031"/>
      <c r="H31" s="1031"/>
      <c r="I31" s="1031"/>
      <c r="J31" s="1031"/>
      <c r="K31" s="1031"/>
      <c r="L31" s="1031"/>
      <c r="M31" s="1031"/>
      <c r="N31" s="1031"/>
      <c r="O31" s="1031"/>
      <c r="P31" s="1032"/>
      <c r="Q31" s="1038">
        <v>1642</v>
      </c>
      <c r="R31" s="1039"/>
      <c r="S31" s="1039"/>
      <c r="T31" s="1039"/>
      <c r="U31" s="1039"/>
      <c r="V31" s="1039">
        <v>1719</v>
      </c>
      <c r="W31" s="1039"/>
      <c r="X31" s="1039"/>
      <c r="Y31" s="1039"/>
      <c r="Z31" s="1039"/>
      <c r="AA31" s="1039">
        <v>-77</v>
      </c>
      <c r="AB31" s="1039"/>
      <c r="AC31" s="1039"/>
      <c r="AD31" s="1039"/>
      <c r="AE31" s="1040"/>
      <c r="AF31" s="1035">
        <v>534</v>
      </c>
      <c r="AG31" s="1036"/>
      <c r="AH31" s="1036"/>
      <c r="AI31" s="1036"/>
      <c r="AJ31" s="1037"/>
      <c r="AK31" s="980">
        <v>36</v>
      </c>
      <c r="AL31" s="971"/>
      <c r="AM31" s="971"/>
      <c r="AN31" s="971"/>
      <c r="AO31" s="971"/>
      <c r="AP31" s="971">
        <v>2834</v>
      </c>
      <c r="AQ31" s="971"/>
      <c r="AR31" s="971"/>
      <c r="AS31" s="971"/>
      <c r="AT31" s="971"/>
      <c r="AU31" s="971">
        <v>199</v>
      </c>
      <c r="AV31" s="971"/>
      <c r="AW31" s="971"/>
      <c r="AX31" s="971"/>
      <c r="AY31" s="971"/>
      <c r="AZ31" s="971" t="s">
        <v>604</v>
      </c>
      <c r="BA31" s="971"/>
      <c r="BB31" s="971"/>
      <c r="BC31" s="971"/>
      <c r="BD31" s="971"/>
      <c r="BE31" s="972" t="s">
        <v>408</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409</v>
      </c>
      <c r="C32" s="1031"/>
      <c r="D32" s="1031"/>
      <c r="E32" s="1031"/>
      <c r="F32" s="1031"/>
      <c r="G32" s="1031"/>
      <c r="H32" s="1031"/>
      <c r="I32" s="1031"/>
      <c r="J32" s="1031"/>
      <c r="K32" s="1031"/>
      <c r="L32" s="1031"/>
      <c r="M32" s="1031"/>
      <c r="N32" s="1031"/>
      <c r="O32" s="1031"/>
      <c r="P32" s="1032"/>
      <c r="Q32" s="1038">
        <v>2540</v>
      </c>
      <c r="R32" s="1039"/>
      <c r="S32" s="1039"/>
      <c r="T32" s="1039"/>
      <c r="U32" s="1039"/>
      <c r="V32" s="1039">
        <v>2483</v>
      </c>
      <c r="W32" s="1039"/>
      <c r="X32" s="1039"/>
      <c r="Y32" s="1039"/>
      <c r="Z32" s="1039"/>
      <c r="AA32" s="1039">
        <v>56</v>
      </c>
      <c r="AB32" s="1039"/>
      <c r="AC32" s="1039"/>
      <c r="AD32" s="1039"/>
      <c r="AE32" s="1040"/>
      <c r="AF32" s="1035">
        <v>366</v>
      </c>
      <c r="AG32" s="1036"/>
      <c r="AH32" s="1036"/>
      <c r="AI32" s="1036"/>
      <c r="AJ32" s="1037"/>
      <c r="AK32" s="980">
        <v>1499</v>
      </c>
      <c r="AL32" s="971"/>
      <c r="AM32" s="971"/>
      <c r="AN32" s="971"/>
      <c r="AO32" s="971"/>
      <c r="AP32" s="971">
        <v>20139</v>
      </c>
      <c r="AQ32" s="971"/>
      <c r="AR32" s="971"/>
      <c r="AS32" s="971"/>
      <c r="AT32" s="971"/>
      <c r="AU32" s="971">
        <v>16011</v>
      </c>
      <c r="AV32" s="971"/>
      <c r="AW32" s="971"/>
      <c r="AX32" s="971"/>
      <c r="AY32" s="971"/>
      <c r="AZ32" s="971" t="s">
        <v>604</v>
      </c>
      <c r="BA32" s="971"/>
      <c r="BB32" s="971"/>
      <c r="BC32" s="971"/>
      <c r="BD32" s="971"/>
      <c r="BE32" s="972" t="s">
        <v>408</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410</v>
      </c>
      <c r="C33" s="1031"/>
      <c r="D33" s="1031"/>
      <c r="E33" s="1031"/>
      <c r="F33" s="1031"/>
      <c r="G33" s="1031"/>
      <c r="H33" s="1031"/>
      <c r="I33" s="1031"/>
      <c r="J33" s="1031"/>
      <c r="K33" s="1031"/>
      <c r="L33" s="1031"/>
      <c r="M33" s="1031"/>
      <c r="N33" s="1031"/>
      <c r="O33" s="1031"/>
      <c r="P33" s="1032"/>
      <c r="Q33" s="1038">
        <v>4</v>
      </c>
      <c r="R33" s="1039"/>
      <c r="S33" s="1039"/>
      <c r="T33" s="1039"/>
      <c r="U33" s="1039"/>
      <c r="V33" s="1039">
        <v>4</v>
      </c>
      <c r="W33" s="1039"/>
      <c r="X33" s="1039"/>
      <c r="Y33" s="1039"/>
      <c r="Z33" s="1039"/>
      <c r="AA33" s="1039" t="s">
        <v>604</v>
      </c>
      <c r="AB33" s="1039"/>
      <c r="AC33" s="1039"/>
      <c r="AD33" s="1039"/>
      <c r="AE33" s="1040"/>
      <c r="AF33" s="1035" t="s">
        <v>604</v>
      </c>
      <c r="AG33" s="1036"/>
      <c r="AH33" s="1036"/>
      <c r="AI33" s="1036"/>
      <c r="AJ33" s="1037"/>
      <c r="AK33" s="980">
        <v>3</v>
      </c>
      <c r="AL33" s="971"/>
      <c r="AM33" s="971"/>
      <c r="AN33" s="971"/>
      <c r="AO33" s="971"/>
      <c r="AP33" s="971" t="s">
        <v>604</v>
      </c>
      <c r="AQ33" s="971"/>
      <c r="AR33" s="971"/>
      <c r="AS33" s="971"/>
      <c r="AT33" s="971"/>
      <c r="AU33" s="971" t="s">
        <v>604</v>
      </c>
      <c r="AV33" s="971"/>
      <c r="AW33" s="971"/>
      <c r="AX33" s="971"/>
      <c r="AY33" s="971"/>
      <c r="AZ33" s="971" t="s">
        <v>604</v>
      </c>
      <c r="BA33" s="971"/>
      <c r="BB33" s="971"/>
      <c r="BC33" s="971"/>
      <c r="BD33" s="97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412</v>
      </c>
      <c r="C34" s="1031"/>
      <c r="D34" s="1031"/>
      <c r="E34" s="1031"/>
      <c r="F34" s="1031"/>
      <c r="G34" s="1031"/>
      <c r="H34" s="1031"/>
      <c r="I34" s="1031"/>
      <c r="J34" s="1031"/>
      <c r="K34" s="1031"/>
      <c r="L34" s="1031"/>
      <c r="M34" s="1031"/>
      <c r="N34" s="1031"/>
      <c r="O34" s="1031"/>
      <c r="P34" s="1032"/>
      <c r="Q34" s="1038">
        <v>168</v>
      </c>
      <c r="R34" s="1039"/>
      <c r="S34" s="1039"/>
      <c r="T34" s="1039"/>
      <c r="U34" s="1039"/>
      <c r="V34" s="1039">
        <v>123</v>
      </c>
      <c r="W34" s="1039"/>
      <c r="X34" s="1039"/>
      <c r="Y34" s="1039"/>
      <c r="Z34" s="1039"/>
      <c r="AA34" s="1039">
        <v>45</v>
      </c>
      <c r="AB34" s="1039"/>
      <c r="AC34" s="1039"/>
      <c r="AD34" s="1039"/>
      <c r="AE34" s="1040"/>
      <c r="AF34" s="1035">
        <v>45</v>
      </c>
      <c r="AG34" s="1036"/>
      <c r="AH34" s="1036"/>
      <c r="AI34" s="1036"/>
      <c r="AJ34" s="1037"/>
      <c r="AK34" s="980" t="s">
        <v>604</v>
      </c>
      <c r="AL34" s="971"/>
      <c r="AM34" s="971"/>
      <c r="AN34" s="971"/>
      <c r="AO34" s="971"/>
      <c r="AP34" s="971">
        <v>189</v>
      </c>
      <c r="AQ34" s="971"/>
      <c r="AR34" s="971"/>
      <c r="AS34" s="971"/>
      <c r="AT34" s="971"/>
      <c r="AU34" s="971" t="s">
        <v>604</v>
      </c>
      <c r="AV34" s="971"/>
      <c r="AW34" s="971"/>
      <c r="AX34" s="971"/>
      <c r="AY34" s="971"/>
      <c r="AZ34" s="971" t="s">
        <v>604</v>
      </c>
      <c r="BA34" s="971"/>
      <c r="BB34" s="971"/>
      <c r="BC34" s="971"/>
      <c r="BD34" s="97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t="s">
        <v>413</v>
      </c>
      <c r="C35" s="1031"/>
      <c r="D35" s="1031"/>
      <c r="E35" s="1031"/>
      <c r="F35" s="1031"/>
      <c r="G35" s="1031"/>
      <c r="H35" s="1031"/>
      <c r="I35" s="1031"/>
      <c r="J35" s="1031"/>
      <c r="K35" s="1031"/>
      <c r="L35" s="1031"/>
      <c r="M35" s="1031"/>
      <c r="N35" s="1031"/>
      <c r="O35" s="1031"/>
      <c r="P35" s="1032"/>
      <c r="Q35" s="1038">
        <v>30</v>
      </c>
      <c r="R35" s="1039"/>
      <c r="S35" s="1039"/>
      <c r="T35" s="1039"/>
      <c r="U35" s="1039"/>
      <c r="V35" s="1039">
        <v>30</v>
      </c>
      <c r="W35" s="1039"/>
      <c r="X35" s="1039"/>
      <c r="Y35" s="1039"/>
      <c r="Z35" s="1039"/>
      <c r="AA35" s="1039" t="s">
        <v>604</v>
      </c>
      <c r="AB35" s="1039"/>
      <c r="AC35" s="1039"/>
      <c r="AD35" s="1039"/>
      <c r="AE35" s="1040"/>
      <c r="AF35" s="1035" t="s">
        <v>604</v>
      </c>
      <c r="AG35" s="1036"/>
      <c r="AH35" s="1036"/>
      <c r="AI35" s="1036"/>
      <c r="AJ35" s="1037"/>
      <c r="AK35" s="980">
        <v>23</v>
      </c>
      <c r="AL35" s="971"/>
      <c r="AM35" s="971"/>
      <c r="AN35" s="971"/>
      <c r="AO35" s="971"/>
      <c r="AP35" s="971">
        <v>16</v>
      </c>
      <c r="AQ35" s="971"/>
      <c r="AR35" s="971"/>
      <c r="AS35" s="971"/>
      <c r="AT35" s="971"/>
      <c r="AU35" s="971">
        <v>14</v>
      </c>
      <c r="AV35" s="971"/>
      <c r="AW35" s="971"/>
      <c r="AX35" s="971"/>
      <c r="AY35" s="971"/>
      <c r="AZ35" s="971" t="s">
        <v>604</v>
      </c>
      <c r="BA35" s="971"/>
      <c r="BB35" s="971"/>
      <c r="BC35" s="971"/>
      <c r="BD35" s="971"/>
      <c r="BE35" s="972" t="s">
        <v>414</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t="s">
        <v>415</v>
      </c>
      <c r="C36" s="1031"/>
      <c r="D36" s="1031"/>
      <c r="E36" s="1031"/>
      <c r="F36" s="1031"/>
      <c r="G36" s="1031"/>
      <c r="H36" s="1031"/>
      <c r="I36" s="1031"/>
      <c r="J36" s="1031"/>
      <c r="K36" s="1031"/>
      <c r="L36" s="1031"/>
      <c r="M36" s="1031"/>
      <c r="N36" s="1031"/>
      <c r="O36" s="1031"/>
      <c r="P36" s="1032"/>
      <c r="Q36" s="1038">
        <v>20</v>
      </c>
      <c r="R36" s="1039"/>
      <c r="S36" s="1039"/>
      <c r="T36" s="1039"/>
      <c r="U36" s="1039"/>
      <c r="V36" s="1039">
        <v>20</v>
      </c>
      <c r="W36" s="1039"/>
      <c r="X36" s="1039"/>
      <c r="Y36" s="1039"/>
      <c r="Z36" s="1039"/>
      <c r="AA36" s="1039" t="s">
        <v>604</v>
      </c>
      <c r="AB36" s="1039"/>
      <c r="AC36" s="1039"/>
      <c r="AD36" s="1039"/>
      <c r="AE36" s="1040"/>
      <c r="AF36" s="1035" t="s">
        <v>604</v>
      </c>
      <c r="AG36" s="1036"/>
      <c r="AH36" s="1036"/>
      <c r="AI36" s="1036"/>
      <c r="AJ36" s="1037"/>
      <c r="AK36" s="980">
        <v>19</v>
      </c>
      <c r="AL36" s="971"/>
      <c r="AM36" s="971"/>
      <c r="AN36" s="971"/>
      <c r="AO36" s="971"/>
      <c r="AP36" s="971" t="s">
        <v>604</v>
      </c>
      <c r="AQ36" s="971"/>
      <c r="AR36" s="971"/>
      <c r="AS36" s="971"/>
      <c r="AT36" s="971"/>
      <c r="AU36" s="971" t="s">
        <v>604</v>
      </c>
      <c r="AV36" s="971"/>
      <c r="AW36" s="971"/>
      <c r="AX36" s="971"/>
      <c r="AY36" s="971"/>
      <c r="AZ36" s="971" t="s">
        <v>604</v>
      </c>
      <c r="BA36" s="971"/>
      <c r="BB36" s="971"/>
      <c r="BC36" s="971"/>
      <c r="BD36" s="971"/>
      <c r="BE36" s="972" t="s">
        <v>411</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1415</v>
      </c>
      <c r="AG63" s="959"/>
      <c r="AH63" s="959"/>
      <c r="AI63" s="959"/>
      <c r="AJ63" s="1022"/>
      <c r="AK63" s="1023"/>
      <c r="AL63" s="963"/>
      <c r="AM63" s="963"/>
      <c r="AN63" s="963"/>
      <c r="AO63" s="963"/>
      <c r="AP63" s="959">
        <v>23182</v>
      </c>
      <c r="AQ63" s="959"/>
      <c r="AR63" s="959"/>
      <c r="AS63" s="959"/>
      <c r="AT63" s="959"/>
      <c r="AU63" s="959">
        <v>16227</v>
      </c>
      <c r="AV63" s="959"/>
      <c r="AW63" s="959"/>
      <c r="AX63" s="959"/>
      <c r="AY63" s="959"/>
      <c r="AZ63" s="1017"/>
      <c r="BA63" s="1017"/>
      <c r="BB63" s="1017"/>
      <c r="BC63" s="1017"/>
      <c r="BD63" s="1017"/>
      <c r="BE63" s="960"/>
      <c r="BF63" s="960"/>
      <c r="BG63" s="960"/>
      <c r="BH63" s="960"/>
      <c r="BI63" s="961"/>
      <c r="BJ63" s="1018" t="s">
        <v>130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398</v>
      </c>
      <c r="AB66" s="1002"/>
      <c r="AC66" s="1002"/>
      <c r="AD66" s="1002"/>
      <c r="AE66" s="1003"/>
      <c r="AF66" s="1007" t="s">
        <v>422</v>
      </c>
      <c r="AG66" s="1008"/>
      <c r="AH66" s="1008"/>
      <c r="AI66" s="1008"/>
      <c r="AJ66" s="1009"/>
      <c r="AK66" s="1001" t="s">
        <v>400</v>
      </c>
      <c r="AL66" s="996"/>
      <c r="AM66" s="996"/>
      <c r="AN66" s="996"/>
      <c r="AO66" s="997"/>
      <c r="AP66" s="1001" t="s">
        <v>423</v>
      </c>
      <c r="AQ66" s="1002"/>
      <c r="AR66" s="1002"/>
      <c r="AS66" s="1002"/>
      <c r="AT66" s="1003"/>
      <c r="AU66" s="1001" t="s">
        <v>424</v>
      </c>
      <c r="AV66" s="1002"/>
      <c r="AW66" s="1002"/>
      <c r="AX66" s="1002"/>
      <c r="AY66" s="1003"/>
      <c r="AZ66" s="1001" t="s">
        <v>379</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611</v>
      </c>
      <c r="C68" s="986"/>
      <c r="D68" s="986"/>
      <c r="E68" s="986"/>
      <c r="F68" s="986"/>
      <c r="G68" s="986"/>
      <c r="H68" s="986"/>
      <c r="I68" s="986"/>
      <c r="J68" s="986"/>
      <c r="K68" s="986"/>
      <c r="L68" s="986"/>
      <c r="M68" s="986"/>
      <c r="N68" s="986"/>
      <c r="O68" s="986"/>
      <c r="P68" s="987"/>
      <c r="Q68" s="988">
        <v>3393</v>
      </c>
      <c r="R68" s="982"/>
      <c r="S68" s="982"/>
      <c r="T68" s="982"/>
      <c r="U68" s="982"/>
      <c r="V68" s="982">
        <v>3230</v>
      </c>
      <c r="W68" s="982"/>
      <c r="X68" s="982"/>
      <c r="Y68" s="982"/>
      <c r="Z68" s="982"/>
      <c r="AA68" s="982">
        <v>163</v>
      </c>
      <c r="AB68" s="982"/>
      <c r="AC68" s="982"/>
      <c r="AD68" s="982"/>
      <c r="AE68" s="982"/>
      <c r="AF68" s="982">
        <v>151</v>
      </c>
      <c r="AG68" s="982"/>
      <c r="AH68" s="982"/>
      <c r="AI68" s="982"/>
      <c r="AJ68" s="982"/>
      <c r="AK68" s="982">
        <v>103</v>
      </c>
      <c r="AL68" s="982"/>
      <c r="AM68" s="982"/>
      <c r="AN68" s="982"/>
      <c r="AO68" s="982"/>
      <c r="AP68" s="982">
        <v>1911</v>
      </c>
      <c r="AQ68" s="982"/>
      <c r="AR68" s="982"/>
      <c r="AS68" s="982"/>
      <c r="AT68" s="982"/>
      <c r="AU68" s="982">
        <v>1402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595</v>
      </c>
      <c r="C69" s="975"/>
      <c r="D69" s="975"/>
      <c r="E69" s="975"/>
      <c r="F69" s="975"/>
      <c r="G69" s="975"/>
      <c r="H69" s="975"/>
      <c r="I69" s="975"/>
      <c r="J69" s="975"/>
      <c r="K69" s="975"/>
      <c r="L69" s="975"/>
      <c r="M69" s="975"/>
      <c r="N69" s="975"/>
      <c r="O69" s="975"/>
      <c r="P69" s="976"/>
      <c r="Q69" s="977">
        <v>1</v>
      </c>
      <c r="R69" s="971"/>
      <c r="S69" s="971"/>
      <c r="T69" s="971"/>
      <c r="U69" s="971"/>
      <c r="V69" s="971">
        <v>1</v>
      </c>
      <c r="W69" s="971"/>
      <c r="X69" s="971"/>
      <c r="Y69" s="971"/>
      <c r="Z69" s="971"/>
      <c r="AA69" s="971">
        <v>0</v>
      </c>
      <c r="AB69" s="971"/>
      <c r="AC69" s="971"/>
      <c r="AD69" s="971"/>
      <c r="AE69" s="971"/>
      <c r="AF69" s="971">
        <v>0</v>
      </c>
      <c r="AG69" s="971"/>
      <c r="AH69" s="971"/>
      <c r="AI69" s="971"/>
      <c r="AJ69" s="971"/>
      <c r="AK69" s="971" t="s">
        <v>604</v>
      </c>
      <c r="AL69" s="971"/>
      <c r="AM69" s="971"/>
      <c r="AN69" s="971"/>
      <c r="AO69" s="971"/>
      <c r="AP69" s="971" t="s">
        <v>604</v>
      </c>
      <c r="AQ69" s="971"/>
      <c r="AR69" s="971"/>
      <c r="AS69" s="971"/>
      <c r="AT69" s="971"/>
      <c r="AU69" s="971" t="s">
        <v>604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4300</v>
      </c>
      <c r="R70" s="971"/>
      <c r="S70" s="971"/>
      <c r="T70" s="971"/>
      <c r="U70" s="971"/>
      <c r="V70" s="971">
        <v>3691</v>
      </c>
      <c r="W70" s="971"/>
      <c r="X70" s="971"/>
      <c r="Y70" s="971"/>
      <c r="Z70" s="971"/>
      <c r="AA70" s="971">
        <v>609</v>
      </c>
      <c r="AB70" s="971"/>
      <c r="AC70" s="971"/>
      <c r="AD70" s="971"/>
      <c r="AE70" s="971"/>
      <c r="AF70" s="971">
        <v>609</v>
      </c>
      <c r="AG70" s="971"/>
      <c r="AH70" s="971"/>
      <c r="AI70" s="971"/>
      <c r="AJ70" s="971"/>
      <c r="AK70" s="971">
        <v>5</v>
      </c>
      <c r="AL70" s="971"/>
      <c r="AM70" s="971"/>
      <c r="AN70" s="971"/>
      <c r="AO70" s="971"/>
      <c r="AP70" s="971" t="s">
        <v>604</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91</v>
      </c>
      <c r="R71" s="971"/>
      <c r="S71" s="971"/>
      <c r="T71" s="971"/>
      <c r="U71" s="971"/>
      <c r="V71" s="971">
        <v>85</v>
      </c>
      <c r="W71" s="971"/>
      <c r="X71" s="971"/>
      <c r="Y71" s="971"/>
      <c r="Z71" s="971"/>
      <c r="AA71" s="971">
        <v>5</v>
      </c>
      <c r="AB71" s="971"/>
      <c r="AC71" s="971"/>
      <c r="AD71" s="971"/>
      <c r="AE71" s="971"/>
      <c r="AF71" s="971">
        <v>5</v>
      </c>
      <c r="AG71" s="971"/>
      <c r="AH71" s="971"/>
      <c r="AI71" s="971"/>
      <c r="AJ71" s="971"/>
      <c r="AK71" s="971">
        <v>5</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598</v>
      </c>
      <c r="C72" s="975"/>
      <c r="D72" s="975"/>
      <c r="E72" s="975"/>
      <c r="F72" s="975"/>
      <c r="G72" s="975"/>
      <c r="H72" s="975"/>
      <c r="I72" s="975"/>
      <c r="J72" s="975"/>
      <c r="K72" s="975"/>
      <c r="L72" s="975"/>
      <c r="M72" s="975"/>
      <c r="N72" s="975"/>
      <c r="O72" s="975"/>
      <c r="P72" s="976"/>
      <c r="Q72" s="977">
        <v>258426</v>
      </c>
      <c r="R72" s="971"/>
      <c r="S72" s="971"/>
      <c r="T72" s="971"/>
      <c r="U72" s="971"/>
      <c r="V72" s="971">
        <v>253681</v>
      </c>
      <c r="W72" s="971"/>
      <c r="X72" s="971"/>
      <c r="Y72" s="971"/>
      <c r="Z72" s="971"/>
      <c r="AA72" s="971">
        <v>4745</v>
      </c>
      <c r="AB72" s="971"/>
      <c r="AC72" s="971"/>
      <c r="AD72" s="971"/>
      <c r="AE72" s="971"/>
      <c r="AF72" s="971">
        <v>4745</v>
      </c>
      <c r="AG72" s="971"/>
      <c r="AH72" s="971"/>
      <c r="AI72" s="971"/>
      <c r="AJ72" s="971"/>
      <c r="AK72" s="971">
        <v>1906</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599</v>
      </c>
      <c r="C73" s="975"/>
      <c r="D73" s="975"/>
      <c r="E73" s="975"/>
      <c r="F73" s="975"/>
      <c r="G73" s="975"/>
      <c r="H73" s="975"/>
      <c r="I73" s="975"/>
      <c r="J73" s="975"/>
      <c r="K73" s="975"/>
      <c r="L73" s="975"/>
      <c r="M73" s="975"/>
      <c r="N73" s="975"/>
      <c r="O73" s="975"/>
      <c r="P73" s="976"/>
      <c r="Q73" s="977">
        <v>159</v>
      </c>
      <c r="R73" s="971"/>
      <c r="S73" s="971"/>
      <c r="T73" s="971"/>
      <c r="U73" s="971"/>
      <c r="V73" s="971">
        <v>134</v>
      </c>
      <c r="W73" s="971"/>
      <c r="X73" s="971"/>
      <c r="Y73" s="971"/>
      <c r="Z73" s="971"/>
      <c r="AA73" s="971">
        <v>24</v>
      </c>
      <c r="AB73" s="971"/>
      <c r="AC73" s="971"/>
      <c r="AD73" s="971"/>
      <c r="AE73" s="971"/>
      <c r="AF73" s="971">
        <v>24</v>
      </c>
      <c r="AG73" s="971"/>
      <c r="AH73" s="971"/>
      <c r="AI73" s="971"/>
      <c r="AJ73" s="971"/>
      <c r="AK73" s="971">
        <v>9</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5536</v>
      </c>
      <c r="AG88" s="959"/>
      <c r="AH88" s="959"/>
      <c r="AI88" s="959"/>
      <c r="AJ88" s="959"/>
      <c r="AK88" s="963"/>
      <c r="AL88" s="963"/>
      <c r="AM88" s="963"/>
      <c r="AN88" s="963"/>
      <c r="AO88" s="963"/>
      <c r="AP88" s="959">
        <v>1911</v>
      </c>
      <c r="AQ88" s="959"/>
      <c r="AR88" s="959"/>
      <c r="AS88" s="959"/>
      <c r="AT88" s="959"/>
      <c r="AU88" s="959">
        <v>1402</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215</v>
      </c>
      <c r="CS102" s="953"/>
      <c r="CT102" s="953"/>
      <c r="CU102" s="953"/>
      <c r="CV102" s="954"/>
      <c r="CW102" s="952">
        <v>64</v>
      </c>
      <c r="CX102" s="953"/>
      <c r="CY102" s="953"/>
      <c r="CZ102" s="953"/>
      <c r="DA102" s="954"/>
      <c r="DB102" s="952" t="s">
        <v>604</v>
      </c>
      <c r="DC102" s="953"/>
      <c r="DD102" s="953"/>
      <c r="DE102" s="953"/>
      <c r="DF102" s="954"/>
      <c r="DG102" s="952" t="s">
        <v>604</v>
      </c>
      <c r="DH102" s="953"/>
      <c r="DI102" s="953"/>
      <c r="DJ102" s="953"/>
      <c r="DK102" s="954"/>
      <c r="DL102" s="952">
        <v>2</v>
      </c>
      <c r="DM102" s="953"/>
      <c r="DN102" s="953"/>
      <c r="DO102" s="953"/>
      <c r="DP102" s="954"/>
      <c r="DQ102" s="952">
        <v>0</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309</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309</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309</v>
      </c>
      <c r="DR109" s="896"/>
      <c r="DS109" s="896"/>
      <c r="DT109" s="896"/>
      <c r="DU109" s="897"/>
      <c r="DV109" s="898" t="s">
        <v>436</v>
      </c>
      <c r="DW109" s="896"/>
      <c r="DX109" s="896"/>
      <c r="DY109" s="896"/>
      <c r="DZ109" s="929"/>
    </row>
    <row r="110" spans="1:131" s="230" customFormat="1" ht="26.25" customHeight="1" x14ac:dyDescent="0.2">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3307996</v>
      </c>
      <c r="AB110" s="889"/>
      <c r="AC110" s="889"/>
      <c r="AD110" s="889"/>
      <c r="AE110" s="890"/>
      <c r="AF110" s="891">
        <v>3185131</v>
      </c>
      <c r="AG110" s="889"/>
      <c r="AH110" s="889"/>
      <c r="AI110" s="889"/>
      <c r="AJ110" s="890"/>
      <c r="AK110" s="891">
        <v>3338690</v>
      </c>
      <c r="AL110" s="889"/>
      <c r="AM110" s="889"/>
      <c r="AN110" s="889"/>
      <c r="AO110" s="890"/>
      <c r="AP110" s="892">
        <v>18.399999999999999</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34992887</v>
      </c>
      <c r="BR110" s="842"/>
      <c r="BS110" s="842"/>
      <c r="BT110" s="842"/>
      <c r="BU110" s="842"/>
      <c r="BV110" s="842">
        <v>34511971</v>
      </c>
      <c r="BW110" s="842"/>
      <c r="BX110" s="842"/>
      <c r="BY110" s="842"/>
      <c r="BZ110" s="842"/>
      <c r="CA110" s="842">
        <v>32311681</v>
      </c>
      <c r="CB110" s="842"/>
      <c r="CC110" s="842"/>
      <c r="CD110" s="842"/>
      <c r="CE110" s="842"/>
      <c r="CF110" s="866">
        <v>178.1</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130</v>
      </c>
      <c r="DM110" s="842"/>
      <c r="DN110" s="842"/>
      <c r="DO110" s="842"/>
      <c r="DP110" s="842"/>
      <c r="DQ110" s="842" t="s">
        <v>130</v>
      </c>
      <c r="DR110" s="842"/>
      <c r="DS110" s="842"/>
      <c r="DT110" s="842"/>
      <c r="DU110" s="842"/>
      <c r="DV110" s="843" t="s">
        <v>130</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444</v>
      </c>
      <c r="AG111" s="919"/>
      <c r="AH111" s="919"/>
      <c r="AI111" s="919"/>
      <c r="AJ111" s="920"/>
      <c r="AK111" s="921" t="s">
        <v>444</v>
      </c>
      <c r="AL111" s="919"/>
      <c r="AM111" s="919"/>
      <c r="AN111" s="919"/>
      <c r="AO111" s="920"/>
      <c r="AP111" s="922" t="s">
        <v>444</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442</v>
      </c>
      <c r="BW111" s="817"/>
      <c r="BX111" s="817"/>
      <c r="BY111" s="817"/>
      <c r="BZ111" s="817"/>
      <c r="CA111" s="817" t="s">
        <v>442</v>
      </c>
      <c r="CB111" s="817"/>
      <c r="CC111" s="817"/>
      <c r="CD111" s="817"/>
      <c r="CE111" s="817"/>
      <c r="CF111" s="875" t="s">
        <v>446</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446</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446</v>
      </c>
      <c r="AG112" s="780"/>
      <c r="AH112" s="780"/>
      <c r="AI112" s="780"/>
      <c r="AJ112" s="781"/>
      <c r="AK112" s="782" t="s">
        <v>446</v>
      </c>
      <c r="AL112" s="780"/>
      <c r="AM112" s="780"/>
      <c r="AN112" s="780"/>
      <c r="AO112" s="781"/>
      <c r="AP112" s="824" t="s">
        <v>446</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17957751</v>
      </c>
      <c r="BR112" s="817"/>
      <c r="BS112" s="817"/>
      <c r="BT112" s="817"/>
      <c r="BU112" s="817"/>
      <c r="BV112" s="817">
        <v>17062816</v>
      </c>
      <c r="BW112" s="817"/>
      <c r="BX112" s="817"/>
      <c r="BY112" s="817"/>
      <c r="BZ112" s="817"/>
      <c r="CA112" s="817">
        <v>16226728</v>
      </c>
      <c r="CB112" s="817"/>
      <c r="CC112" s="817"/>
      <c r="CD112" s="817"/>
      <c r="CE112" s="817"/>
      <c r="CF112" s="875">
        <v>89.4</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446</v>
      </c>
      <c r="DH112" s="817"/>
      <c r="DI112" s="817"/>
      <c r="DJ112" s="817"/>
      <c r="DK112" s="817"/>
      <c r="DL112" s="817" t="s">
        <v>446</v>
      </c>
      <c r="DM112" s="817"/>
      <c r="DN112" s="817"/>
      <c r="DO112" s="817"/>
      <c r="DP112" s="817"/>
      <c r="DQ112" s="817" t="s">
        <v>446</v>
      </c>
      <c r="DR112" s="817"/>
      <c r="DS112" s="817"/>
      <c r="DT112" s="817"/>
      <c r="DU112" s="817"/>
      <c r="DV112" s="794" t="s">
        <v>446</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1266630</v>
      </c>
      <c r="AB113" s="919"/>
      <c r="AC113" s="919"/>
      <c r="AD113" s="919"/>
      <c r="AE113" s="920"/>
      <c r="AF113" s="921">
        <v>1094571</v>
      </c>
      <c r="AG113" s="919"/>
      <c r="AH113" s="919"/>
      <c r="AI113" s="919"/>
      <c r="AJ113" s="920"/>
      <c r="AK113" s="921">
        <v>1033897</v>
      </c>
      <c r="AL113" s="919"/>
      <c r="AM113" s="919"/>
      <c r="AN113" s="919"/>
      <c r="AO113" s="920"/>
      <c r="AP113" s="922">
        <v>5.7</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1438919</v>
      </c>
      <c r="BR113" s="817"/>
      <c r="BS113" s="817"/>
      <c r="BT113" s="817"/>
      <c r="BU113" s="817"/>
      <c r="BV113" s="817">
        <v>1471231</v>
      </c>
      <c r="BW113" s="817"/>
      <c r="BX113" s="817"/>
      <c r="BY113" s="817"/>
      <c r="BZ113" s="817"/>
      <c r="CA113" s="817">
        <v>1401782</v>
      </c>
      <c r="CB113" s="817"/>
      <c r="CC113" s="817"/>
      <c r="CD113" s="817"/>
      <c r="CE113" s="817"/>
      <c r="CF113" s="875">
        <v>7.7</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446</v>
      </c>
      <c r="DM113" s="780"/>
      <c r="DN113" s="780"/>
      <c r="DO113" s="780"/>
      <c r="DP113" s="781"/>
      <c r="DQ113" s="782" t="s">
        <v>446</v>
      </c>
      <c r="DR113" s="780"/>
      <c r="DS113" s="780"/>
      <c r="DT113" s="780"/>
      <c r="DU113" s="781"/>
      <c r="DV113" s="824" t="s">
        <v>446</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254284</v>
      </c>
      <c r="AB114" s="780"/>
      <c r="AC114" s="780"/>
      <c r="AD114" s="780"/>
      <c r="AE114" s="781"/>
      <c r="AF114" s="782">
        <v>213647</v>
      </c>
      <c r="AG114" s="780"/>
      <c r="AH114" s="780"/>
      <c r="AI114" s="780"/>
      <c r="AJ114" s="781"/>
      <c r="AK114" s="782">
        <v>213647</v>
      </c>
      <c r="AL114" s="780"/>
      <c r="AM114" s="780"/>
      <c r="AN114" s="780"/>
      <c r="AO114" s="781"/>
      <c r="AP114" s="824">
        <v>1.2</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5115894</v>
      </c>
      <c r="BR114" s="817"/>
      <c r="BS114" s="817"/>
      <c r="BT114" s="817"/>
      <c r="BU114" s="817"/>
      <c r="BV114" s="817">
        <v>5022434</v>
      </c>
      <c r="BW114" s="817"/>
      <c r="BX114" s="817"/>
      <c r="BY114" s="817"/>
      <c r="BZ114" s="817"/>
      <c r="CA114" s="817">
        <v>4954247</v>
      </c>
      <c r="CB114" s="817"/>
      <c r="CC114" s="817"/>
      <c r="CD114" s="817"/>
      <c r="CE114" s="817"/>
      <c r="CF114" s="875">
        <v>27.3</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446</v>
      </c>
      <c r="DM114" s="780"/>
      <c r="DN114" s="780"/>
      <c r="DO114" s="780"/>
      <c r="DP114" s="781"/>
      <c r="DQ114" s="782" t="s">
        <v>446</v>
      </c>
      <c r="DR114" s="780"/>
      <c r="DS114" s="780"/>
      <c r="DT114" s="780"/>
      <c r="DU114" s="781"/>
      <c r="DV114" s="824" t="s">
        <v>446</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661</v>
      </c>
      <c r="AB115" s="919"/>
      <c r="AC115" s="919"/>
      <c r="AD115" s="919"/>
      <c r="AE115" s="920"/>
      <c r="AF115" s="921">
        <v>2738</v>
      </c>
      <c r="AG115" s="919"/>
      <c r="AH115" s="919"/>
      <c r="AI115" s="919"/>
      <c r="AJ115" s="920"/>
      <c r="AK115" s="921">
        <v>2480</v>
      </c>
      <c r="AL115" s="919"/>
      <c r="AM115" s="919"/>
      <c r="AN115" s="919"/>
      <c r="AO115" s="920"/>
      <c r="AP115" s="922">
        <v>0</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v>10571</v>
      </c>
      <c r="BR115" s="817"/>
      <c r="BS115" s="817"/>
      <c r="BT115" s="817"/>
      <c r="BU115" s="817"/>
      <c r="BV115" s="817">
        <v>402</v>
      </c>
      <c r="BW115" s="817"/>
      <c r="BX115" s="817"/>
      <c r="BY115" s="817"/>
      <c r="BZ115" s="817"/>
      <c r="CA115" s="817">
        <v>5408</v>
      </c>
      <c r="CB115" s="817"/>
      <c r="CC115" s="817"/>
      <c r="CD115" s="817"/>
      <c r="CE115" s="817"/>
      <c r="CF115" s="875">
        <v>0</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446</v>
      </c>
      <c r="DH115" s="780"/>
      <c r="DI115" s="780"/>
      <c r="DJ115" s="780"/>
      <c r="DK115" s="781"/>
      <c r="DL115" s="782" t="s">
        <v>442</v>
      </c>
      <c r="DM115" s="780"/>
      <c r="DN115" s="780"/>
      <c r="DO115" s="780"/>
      <c r="DP115" s="781"/>
      <c r="DQ115" s="782" t="s">
        <v>446</v>
      </c>
      <c r="DR115" s="780"/>
      <c r="DS115" s="780"/>
      <c r="DT115" s="780"/>
      <c r="DU115" s="781"/>
      <c r="DV115" s="824" t="s">
        <v>442</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446</v>
      </c>
      <c r="AB116" s="780"/>
      <c r="AC116" s="780"/>
      <c r="AD116" s="780"/>
      <c r="AE116" s="781"/>
      <c r="AF116" s="782" t="s">
        <v>442</v>
      </c>
      <c r="AG116" s="780"/>
      <c r="AH116" s="780"/>
      <c r="AI116" s="780"/>
      <c r="AJ116" s="781"/>
      <c r="AK116" s="782" t="s">
        <v>446</v>
      </c>
      <c r="AL116" s="780"/>
      <c r="AM116" s="780"/>
      <c r="AN116" s="780"/>
      <c r="AO116" s="781"/>
      <c r="AP116" s="824" t="s">
        <v>442</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446</v>
      </c>
      <c r="BR116" s="817"/>
      <c r="BS116" s="817"/>
      <c r="BT116" s="817"/>
      <c r="BU116" s="817"/>
      <c r="BV116" s="817" t="s">
        <v>446</v>
      </c>
      <c r="BW116" s="817"/>
      <c r="BX116" s="817"/>
      <c r="BY116" s="817"/>
      <c r="BZ116" s="817"/>
      <c r="CA116" s="817" t="s">
        <v>446</v>
      </c>
      <c r="CB116" s="817"/>
      <c r="CC116" s="817"/>
      <c r="CD116" s="817"/>
      <c r="CE116" s="817"/>
      <c r="CF116" s="875" t="s">
        <v>446</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446</v>
      </c>
      <c r="DH116" s="780"/>
      <c r="DI116" s="780"/>
      <c r="DJ116" s="780"/>
      <c r="DK116" s="781"/>
      <c r="DL116" s="782" t="s">
        <v>446</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x14ac:dyDescent="0.2">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4829571</v>
      </c>
      <c r="AB117" s="903"/>
      <c r="AC117" s="903"/>
      <c r="AD117" s="903"/>
      <c r="AE117" s="904"/>
      <c r="AF117" s="905">
        <v>4496087</v>
      </c>
      <c r="AG117" s="903"/>
      <c r="AH117" s="903"/>
      <c r="AI117" s="903"/>
      <c r="AJ117" s="904"/>
      <c r="AK117" s="905">
        <v>4588714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467</v>
      </c>
      <c r="BW117" s="817"/>
      <c r="BX117" s="817"/>
      <c r="BY117" s="817"/>
      <c r="BZ117" s="817"/>
      <c r="CA117" s="817" t="s">
        <v>466</v>
      </c>
      <c r="CB117" s="817"/>
      <c r="CC117" s="817"/>
      <c r="CD117" s="817"/>
      <c r="CE117" s="817"/>
      <c r="CF117" s="875" t="s">
        <v>444</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469</v>
      </c>
      <c r="DH117" s="780"/>
      <c r="DI117" s="780"/>
      <c r="DJ117" s="780"/>
      <c r="DK117" s="781"/>
      <c r="DL117" s="782" t="s">
        <v>467</v>
      </c>
      <c r="DM117" s="780"/>
      <c r="DN117" s="780"/>
      <c r="DO117" s="780"/>
      <c r="DP117" s="781"/>
      <c r="DQ117" s="782" t="s">
        <v>444</v>
      </c>
      <c r="DR117" s="780"/>
      <c r="DS117" s="780"/>
      <c r="DT117" s="780"/>
      <c r="DU117" s="781"/>
      <c r="DV117" s="824" t="s">
        <v>466</v>
      </c>
      <c r="DW117" s="825"/>
      <c r="DX117" s="825"/>
      <c r="DY117" s="825"/>
      <c r="DZ117" s="826"/>
    </row>
    <row r="118" spans="1:130" s="230" customFormat="1" ht="26.25" customHeight="1" x14ac:dyDescent="0.2">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309</v>
      </c>
      <c r="AL118" s="896"/>
      <c r="AM118" s="896"/>
      <c r="AN118" s="896"/>
      <c r="AO118" s="897"/>
      <c r="AP118" s="899" t="s">
        <v>436</v>
      </c>
      <c r="AQ118" s="900"/>
      <c r="AR118" s="900"/>
      <c r="AS118" s="900"/>
      <c r="AT118" s="901"/>
      <c r="AU118" s="932"/>
      <c r="AV118" s="933"/>
      <c r="AW118" s="933"/>
      <c r="AX118" s="933"/>
      <c r="AY118" s="933"/>
      <c r="AZ118" s="838" t="s">
        <v>470</v>
      </c>
      <c r="BA118" s="839"/>
      <c r="BB118" s="839"/>
      <c r="BC118" s="839"/>
      <c r="BD118" s="839"/>
      <c r="BE118" s="839"/>
      <c r="BF118" s="839"/>
      <c r="BG118" s="839"/>
      <c r="BH118" s="839"/>
      <c r="BI118" s="839"/>
      <c r="BJ118" s="839"/>
      <c r="BK118" s="839"/>
      <c r="BL118" s="839"/>
      <c r="BM118" s="839"/>
      <c r="BN118" s="839"/>
      <c r="BO118" s="839"/>
      <c r="BP118" s="840"/>
      <c r="BQ118" s="879" t="s">
        <v>467</v>
      </c>
      <c r="BR118" s="845"/>
      <c r="BS118" s="845"/>
      <c r="BT118" s="845"/>
      <c r="BU118" s="845"/>
      <c r="BV118" s="845" t="s">
        <v>466</v>
      </c>
      <c r="BW118" s="845"/>
      <c r="BX118" s="845"/>
      <c r="BY118" s="845"/>
      <c r="BZ118" s="845"/>
      <c r="CA118" s="845" t="s">
        <v>466</v>
      </c>
      <c r="CB118" s="845"/>
      <c r="CC118" s="845"/>
      <c r="CD118" s="845"/>
      <c r="CE118" s="845"/>
      <c r="CF118" s="875" t="s">
        <v>469</v>
      </c>
      <c r="CG118" s="876"/>
      <c r="CH118" s="876"/>
      <c r="CI118" s="876"/>
      <c r="CJ118" s="876"/>
      <c r="CK118" s="927"/>
      <c r="CL118" s="821"/>
      <c r="CM118" s="815" t="s">
        <v>471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466</v>
      </c>
      <c r="DH118" s="780"/>
      <c r="DI118" s="780"/>
      <c r="DJ118" s="780"/>
      <c r="DK118" s="781"/>
      <c r="DL118" s="782" t="s">
        <v>466</v>
      </c>
      <c r="DM118" s="780"/>
      <c r="DN118" s="780"/>
      <c r="DO118" s="780"/>
      <c r="DP118" s="781"/>
      <c r="DQ118" s="782" t="s">
        <v>466</v>
      </c>
      <c r="DR118" s="780"/>
      <c r="DS118" s="780"/>
      <c r="DT118" s="780"/>
      <c r="DU118" s="781"/>
      <c r="DV118" s="824" t="s">
        <v>444</v>
      </c>
      <c r="DW118" s="825"/>
      <c r="DX118" s="825"/>
      <c r="DY118" s="825"/>
      <c r="DZ118" s="826"/>
    </row>
    <row r="119" spans="1:130" s="230" customFormat="1" ht="26.25" customHeight="1" x14ac:dyDescent="0.2">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466</v>
      </c>
      <c r="AB119" s="889"/>
      <c r="AC119" s="889"/>
      <c r="AD119" s="889"/>
      <c r="AE119" s="890"/>
      <c r="AF119" s="891" t="s">
        <v>466</v>
      </c>
      <c r="AG119" s="889"/>
      <c r="AH119" s="889"/>
      <c r="AI119" s="889"/>
      <c r="AJ119" s="890"/>
      <c r="AK119" s="891" t="s">
        <v>466</v>
      </c>
      <c r="AL119" s="889"/>
      <c r="AM119" s="889"/>
      <c r="AN119" s="889"/>
      <c r="AO119" s="890"/>
      <c r="AP119" s="892" t="s">
        <v>466</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472</v>
      </c>
      <c r="BP119" s="878"/>
      <c r="BQ119" s="879">
        <v>59516022</v>
      </c>
      <c r="BR119" s="845"/>
      <c r="BS119" s="845"/>
      <c r="BT119" s="845"/>
      <c r="BU119" s="845"/>
      <c r="BV119" s="845">
        <v>58068854</v>
      </c>
      <c r="BW119" s="845"/>
      <c r="BX119" s="845"/>
      <c r="BY119" s="845"/>
      <c r="BZ119" s="845"/>
      <c r="CA119" s="845">
        <v>54899846</v>
      </c>
      <c r="CB119" s="845"/>
      <c r="CC119" s="845"/>
      <c r="CD119" s="845"/>
      <c r="CE119" s="845"/>
      <c r="CF119" s="748"/>
      <c r="CG119" s="749"/>
      <c r="CH119" s="749"/>
      <c r="CI119" s="749"/>
      <c r="CJ119" s="834"/>
      <c r="CK119" s="928"/>
      <c r="CL119" s="823"/>
      <c r="CM119" s="838" t="s">
        <v>473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466</v>
      </c>
      <c r="DH119" s="764"/>
      <c r="DI119" s="764"/>
      <c r="DJ119" s="764"/>
      <c r="DK119" s="765"/>
      <c r="DL119" s="766" t="s">
        <v>466</v>
      </c>
      <c r="DM119" s="764"/>
      <c r="DN119" s="764"/>
      <c r="DO119" s="764"/>
      <c r="DP119" s="765"/>
      <c r="DQ119" s="766" t="s">
        <v>467</v>
      </c>
      <c r="DR119" s="764"/>
      <c r="DS119" s="764"/>
      <c r="DT119" s="764"/>
      <c r="DU119" s="765"/>
      <c r="DV119" s="848" t="s">
        <v>469</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466</v>
      </c>
      <c r="AB120" s="780"/>
      <c r="AC120" s="780"/>
      <c r="AD120" s="780"/>
      <c r="AE120" s="781"/>
      <c r="AF120" s="782" t="s">
        <v>466</v>
      </c>
      <c r="AG120" s="780"/>
      <c r="AH120" s="780"/>
      <c r="AI120" s="780"/>
      <c r="AJ120" s="781"/>
      <c r="AK120" s="782" t="s">
        <v>469</v>
      </c>
      <c r="AL120" s="780"/>
      <c r="AM120" s="780"/>
      <c r="AN120" s="780"/>
      <c r="AO120" s="781"/>
      <c r="AP120" s="824" t="s">
        <v>469</v>
      </c>
      <c r="AQ120" s="825"/>
      <c r="AR120" s="825"/>
      <c r="AS120" s="825"/>
      <c r="AT120" s="826"/>
      <c r="AU120" s="880" t="s">
        <v>474</v>
      </c>
      <c r="AV120" s="881"/>
      <c r="AW120" s="881"/>
      <c r="AX120" s="881"/>
      <c r="AY120" s="882"/>
      <c r="AZ120" s="860" t="s">
        <v>475</v>
      </c>
      <c r="BA120" s="808"/>
      <c r="BB120" s="808"/>
      <c r="BC120" s="808"/>
      <c r="BD120" s="808"/>
      <c r="BE120" s="808"/>
      <c r="BF120" s="808"/>
      <c r="BG120" s="808"/>
      <c r="BH120" s="808"/>
      <c r="BI120" s="808"/>
      <c r="BJ120" s="808"/>
      <c r="BK120" s="808"/>
      <c r="BL120" s="808"/>
      <c r="BM120" s="808"/>
      <c r="BN120" s="808"/>
      <c r="BO120" s="808"/>
      <c r="BP120" s="809"/>
      <c r="BQ120" s="861">
        <v>10293978</v>
      </c>
      <c r="BR120" s="842"/>
      <c r="BS120" s="842"/>
      <c r="BT120" s="842"/>
      <c r="BU120" s="842"/>
      <c r="BV120" s="842">
        <v>11892494</v>
      </c>
      <c r="BW120" s="842"/>
      <c r="BX120" s="842"/>
      <c r="BY120" s="842"/>
      <c r="BZ120" s="842"/>
      <c r="CA120" s="842">
        <v>13300558</v>
      </c>
      <c r="CB120" s="842"/>
      <c r="CC120" s="842"/>
      <c r="CD120" s="842"/>
      <c r="CE120" s="842"/>
      <c r="CF120" s="866">
        <v>73.3</v>
      </c>
      <c r="CG120" s="867"/>
      <c r="CH120" s="867"/>
      <c r="CI120" s="867"/>
      <c r="CJ120" s="867"/>
      <c r="CK120" s="868" t="s">
        <v>476</v>
      </c>
      <c r="CL120" s="852"/>
      <c r="CM120" s="852"/>
      <c r="CN120" s="852"/>
      <c r="CO120" s="853"/>
      <c r="CP120" s="872" t="s">
        <v>477</v>
      </c>
      <c r="CQ120" s="873"/>
      <c r="CR120" s="873"/>
      <c r="CS120" s="873"/>
      <c r="CT120" s="873"/>
      <c r="CU120" s="873"/>
      <c r="CV120" s="873"/>
      <c r="CW120" s="873"/>
      <c r="CX120" s="873"/>
      <c r="CY120" s="873"/>
      <c r="CZ120" s="873"/>
      <c r="DA120" s="873"/>
      <c r="DB120" s="873"/>
      <c r="DC120" s="873"/>
      <c r="DD120" s="873"/>
      <c r="DE120" s="873"/>
      <c r="DF120" s="874"/>
      <c r="DG120" s="861">
        <v>17627815</v>
      </c>
      <c r="DH120" s="842"/>
      <c r="DI120" s="842"/>
      <c r="DJ120" s="842"/>
      <c r="DK120" s="842"/>
      <c r="DL120" s="842">
        <v>16804088</v>
      </c>
      <c r="DM120" s="842"/>
      <c r="DN120" s="842"/>
      <c r="DO120" s="842"/>
      <c r="DP120" s="842"/>
      <c r="DQ120" s="842">
        <v>16010540</v>
      </c>
      <c r="DR120" s="842"/>
      <c r="DS120" s="842"/>
      <c r="DT120" s="842"/>
      <c r="DU120" s="842"/>
      <c r="DV120" s="843">
        <v>88.3</v>
      </c>
      <c r="DW120" s="843"/>
      <c r="DX120" s="843"/>
      <c r="DY120" s="843"/>
      <c r="DZ120" s="844"/>
    </row>
    <row r="121" spans="1:130" s="230" customFormat="1" ht="26.25" customHeight="1" x14ac:dyDescent="0.2">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467</v>
      </c>
      <c r="AB121" s="780"/>
      <c r="AC121" s="780"/>
      <c r="AD121" s="780"/>
      <c r="AE121" s="781"/>
      <c r="AF121" s="782" t="s">
        <v>466</v>
      </c>
      <c r="AG121" s="780"/>
      <c r="AH121" s="780"/>
      <c r="AI121" s="780"/>
      <c r="AJ121" s="781"/>
      <c r="AK121" s="782" t="s">
        <v>466</v>
      </c>
      <c r="AL121" s="780"/>
      <c r="AM121" s="780"/>
      <c r="AN121" s="780"/>
      <c r="AO121" s="781"/>
      <c r="AP121" s="824" t="s">
        <v>466</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3005788</v>
      </c>
      <c r="BR121" s="817"/>
      <c r="BS121" s="817"/>
      <c r="BT121" s="817"/>
      <c r="BU121" s="817"/>
      <c r="BV121" s="817">
        <v>3652117</v>
      </c>
      <c r="BW121" s="817"/>
      <c r="BX121" s="817"/>
      <c r="BY121" s="817"/>
      <c r="BZ121" s="817"/>
      <c r="CA121" s="817">
        <v>4372853</v>
      </c>
      <c r="CB121" s="817"/>
      <c r="CC121" s="817"/>
      <c r="CD121" s="817"/>
      <c r="CE121" s="817"/>
      <c r="CF121" s="875">
        <v>24.1</v>
      </c>
      <c r="CG121" s="876"/>
      <c r="CH121" s="876"/>
      <c r="CI121" s="876"/>
      <c r="CJ121" s="876"/>
      <c r="CK121" s="869"/>
      <c r="CL121" s="855"/>
      <c r="CM121" s="855"/>
      <c r="CN121" s="855"/>
      <c r="CO121" s="856"/>
      <c r="CP121" s="835" t="s">
        <v>480</v>
      </c>
      <c r="CQ121" s="836"/>
      <c r="CR121" s="836"/>
      <c r="CS121" s="836"/>
      <c r="CT121" s="836"/>
      <c r="CU121" s="836"/>
      <c r="CV121" s="836"/>
      <c r="CW121" s="836"/>
      <c r="CX121" s="836"/>
      <c r="CY121" s="836"/>
      <c r="CZ121" s="836"/>
      <c r="DA121" s="836"/>
      <c r="DB121" s="836"/>
      <c r="DC121" s="836"/>
      <c r="DD121" s="836"/>
      <c r="DE121" s="836"/>
      <c r="DF121" s="837"/>
      <c r="DG121" s="816">
        <v>228501</v>
      </c>
      <c r="DH121" s="817"/>
      <c r="DI121" s="817"/>
      <c r="DJ121" s="817"/>
      <c r="DK121" s="817"/>
      <c r="DL121" s="817">
        <v>214287</v>
      </c>
      <c r="DM121" s="817"/>
      <c r="DN121" s="817"/>
      <c r="DO121" s="817"/>
      <c r="DP121" s="817"/>
      <c r="DQ121" s="817">
        <v>199415</v>
      </c>
      <c r="DR121" s="817"/>
      <c r="DS121" s="817"/>
      <c r="DT121" s="817"/>
      <c r="DU121" s="817"/>
      <c r="DV121" s="794">
        <v>1.1000000000000001</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469</v>
      </c>
      <c r="AB122" s="780"/>
      <c r="AC122" s="780"/>
      <c r="AD122" s="780"/>
      <c r="AE122" s="781"/>
      <c r="AF122" s="782" t="s">
        <v>469</v>
      </c>
      <c r="AG122" s="780"/>
      <c r="AH122" s="780"/>
      <c r="AI122" s="780"/>
      <c r="AJ122" s="781"/>
      <c r="AK122" s="782" t="s">
        <v>466</v>
      </c>
      <c r="AL122" s="780"/>
      <c r="AM122" s="780"/>
      <c r="AN122" s="780"/>
      <c r="AO122" s="781"/>
      <c r="AP122" s="824" t="s">
        <v>466</v>
      </c>
      <c r="AQ122" s="825"/>
      <c r="AR122" s="825"/>
      <c r="AS122" s="825"/>
      <c r="AT122" s="826"/>
      <c r="AU122" s="883"/>
      <c r="AV122" s="884"/>
      <c r="AW122" s="884"/>
      <c r="AX122" s="884"/>
      <c r="AY122" s="885"/>
      <c r="AZ122" s="838" t="s">
        <v>481</v>
      </c>
      <c r="BA122" s="839"/>
      <c r="BB122" s="839"/>
      <c r="BC122" s="839"/>
      <c r="BD122" s="839"/>
      <c r="BE122" s="839"/>
      <c r="BF122" s="839"/>
      <c r="BG122" s="839"/>
      <c r="BH122" s="839"/>
      <c r="BI122" s="839"/>
      <c r="BJ122" s="839"/>
      <c r="BK122" s="839"/>
      <c r="BL122" s="839"/>
      <c r="BM122" s="839"/>
      <c r="BN122" s="839"/>
      <c r="BO122" s="839"/>
      <c r="BP122" s="840"/>
      <c r="BQ122" s="879">
        <v>41124182</v>
      </c>
      <c r="BR122" s="845"/>
      <c r="BS122" s="845"/>
      <c r="BT122" s="845"/>
      <c r="BU122" s="845"/>
      <c r="BV122" s="845">
        <v>38397926</v>
      </c>
      <c r="BW122" s="845"/>
      <c r="BX122" s="845"/>
      <c r="BY122" s="845"/>
      <c r="BZ122" s="845"/>
      <c r="CA122" s="845">
        <v>36619127</v>
      </c>
      <c r="CB122" s="845"/>
      <c r="CC122" s="845"/>
      <c r="CD122" s="845"/>
      <c r="CE122" s="845"/>
      <c r="CF122" s="846">
        <v>201.9</v>
      </c>
      <c r="CG122" s="847"/>
      <c r="CH122" s="847"/>
      <c r="CI122" s="847"/>
      <c r="CJ122" s="847"/>
      <c r="CK122" s="869"/>
      <c r="CL122" s="855"/>
      <c r="CM122" s="855"/>
      <c r="CN122" s="855"/>
      <c r="CO122" s="856"/>
      <c r="CP122" s="835" t="s">
        <v>482</v>
      </c>
      <c r="CQ122" s="836"/>
      <c r="CR122" s="836"/>
      <c r="CS122" s="836"/>
      <c r="CT122" s="836"/>
      <c r="CU122" s="836"/>
      <c r="CV122" s="836"/>
      <c r="CW122" s="836"/>
      <c r="CX122" s="836"/>
      <c r="CY122" s="836"/>
      <c r="CZ122" s="836"/>
      <c r="DA122" s="836"/>
      <c r="DB122" s="836"/>
      <c r="DC122" s="836"/>
      <c r="DD122" s="836"/>
      <c r="DE122" s="836"/>
      <c r="DF122" s="837"/>
      <c r="DG122" s="816">
        <v>59932</v>
      </c>
      <c r="DH122" s="817"/>
      <c r="DI122" s="817"/>
      <c r="DJ122" s="817"/>
      <c r="DK122" s="817"/>
      <c r="DL122" s="817">
        <v>40843</v>
      </c>
      <c r="DM122" s="817"/>
      <c r="DN122" s="817"/>
      <c r="DO122" s="817"/>
      <c r="DP122" s="817"/>
      <c r="DQ122" s="817">
        <v>14286</v>
      </c>
      <c r="DR122" s="817"/>
      <c r="DS122" s="817"/>
      <c r="DT122" s="817"/>
      <c r="DU122" s="817"/>
      <c r="DV122" s="794">
        <v>0.1</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466</v>
      </c>
      <c r="AB123" s="780"/>
      <c r="AC123" s="780"/>
      <c r="AD123" s="780"/>
      <c r="AE123" s="781"/>
      <c r="AF123" s="782" t="s">
        <v>467</v>
      </c>
      <c r="AG123" s="780"/>
      <c r="AH123" s="780"/>
      <c r="AI123" s="780"/>
      <c r="AJ123" s="781"/>
      <c r="AK123" s="782" t="s">
        <v>466</v>
      </c>
      <c r="AL123" s="780"/>
      <c r="AM123" s="780"/>
      <c r="AN123" s="780"/>
      <c r="AO123" s="781"/>
      <c r="AP123" s="824" t="s">
        <v>466</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483</v>
      </c>
      <c r="BP123" s="878"/>
      <c r="BQ123" s="832">
        <v>54423948</v>
      </c>
      <c r="BR123" s="833"/>
      <c r="BS123" s="833"/>
      <c r="BT123" s="833"/>
      <c r="BU123" s="833"/>
      <c r="BV123" s="833">
        <v>53942537</v>
      </c>
      <c r="BW123" s="833"/>
      <c r="BX123" s="833"/>
      <c r="BY123" s="833"/>
      <c r="BZ123" s="833"/>
      <c r="CA123" s="833">
        <v>54292538</v>
      </c>
      <c r="CB123" s="833"/>
      <c r="CC123" s="833"/>
      <c r="CD123" s="833"/>
      <c r="CE123" s="833"/>
      <c r="CF123" s="748"/>
      <c r="CG123" s="749"/>
      <c r="CH123" s="749"/>
      <c r="CI123" s="749"/>
      <c r="CJ123" s="834"/>
      <c r="CK123" s="869"/>
      <c r="CL123" s="855"/>
      <c r="CM123" s="855"/>
      <c r="CN123" s="855"/>
      <c r="CO123" s="856"/>
      <c r="CP123" s="835" t="s">
        <v>484</v>
      </c>
      <c r="CQ123" s="836"/>
      <c r="CR123" s="836"/>
      <c r="CS123" s="836"/>
      <c r="CT123" s="836"/>
      <c r="CU123" s="836"/>
      <c r="CV123" s="836"/>
      <c r="CW123" s="836"/>
      <c r="CX123" s="836"/>
      <c r="CY123" s="836"/>
      <c r="CZ123" s="836"/>
      <c r="DA123" s="836"/>
      <c r="DB123" s="836"/>
      <c r="DC123" s="836"/>
      <c r="DD123" s="836"/>
      <c r="DE123" s="836"/>
      <c r="DF123" s="837"/>
      <c r="DG123" s="779">
        <v>41503</v>
      </c>
      <c r="DH123" s="780"/>
      <c r="DI123" s="780"/>
      <c r="DJ123" s="780"/>
      <c r="DK123" s="781"/>
      <c r="DL123" s="782">
        <v>3598</v>
      </c>
      <c r="DM123" s="780"/>
      <c r="DN123" s="780"/>
      <c r="DO123" s="780"/>
      <c r="DP123" s="781"/>
      <c r="DQ123" s="782">
        <v>2487</v>
      </c>
      <c r="DR123" s="780"/>
      <c r="DS123" s="780"/>
      <c r="DT123" s="780"/>
      <c r="DU123" s="781"/>
      <c r="DV123" s="824">
        <v>0</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466</v>
      </c>
      <c r="AG124" s="780"/>
      <c r="AH124" s="780"/>
      <c r="AI124" s="780"/>
      <c r="AJ124" s="781"/>
      <c r="AK124" s="782" t="s">
        <v>444</v>
      </c>
      <c r="AL124" s="780"/>
      <c r="AM124" s="780"/>
      <c r="AN124" s="780"/>
      <c r="AO124" s="781"/>
      <c r="AP124" s="824" t="s">
        <v>444</v>
      </c>
      <c r="AQ124" s="825"/>
      <c r="AR124" s="825"/>
      <c r="AS124" s="825"/>
      <c r="AT124" s="826"/>
      <c r="AU124" s="827" t="s">
        <v>485</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28.4</v>
      </c>
      <c r="BR124" s="831"/>
      <c r="BS124" s="831"/>
      <c r="BT124" s="831"/>
      <c r="BU124" s="831"/>
      <c r="BV124" s="831">
        <v>22.2</v>
      </c>
      <c r="BW124" s="831"/>
      <c r="BX124" s="831"/>
      <c r="BY124" s="831"/>
      <c r="BZ124" s="831"/>
      <c r="CA124" s="831">
        <v>3.3</v>
      </c>
      <c r="CB124" s="831"/>
      <c r="CC124" s="831"/>
      <c r="CD124" s="831"/>
      <c r="CE124" s="831"/>
      <c r="CF124" s="726"/>
      <c r="CG124" s="727"/>
      <c r="CH124" s="727"/>
      <c r="CI124" s="727"/>
      <c r="CJ124" s="862"/>
      <c r="CK124" s="870"/>
      <c r="CL124" s="870"/>
      <c r="CM124" s="870"/>
      <c r="CN124" s="870"/>
      <c r="CO124" s="871"/>
      <c r="CP124" s="835" t="s">
        <v>486</v>
      </c>
      <c r="CQ124" s="836"/>
      <c r="CR124" s="836"/>
      <c r="CS124" s="836"/>
      <c r="CT124" s="836"/>
      <c r="CU124" s="836"/>
      <c r="CV124" s="836"/>
      <c r="CW124" s="836"/>
      <c r="CX124" s="836"/>
      <c r="CY124" s="836"/>
      <c r="CZ124" s="836"/>
      <c r="DA124" s="836"/>
      <c r="DB124" s="836"/>
      <c r="DC124" s="836"/>
      <c r="DD124" s="836"/>
      <c r="DE124" s="836"/>
      <c r="DF124" s="837"/>
      <c r="DG124" s="763" t="s">
        <v>130</v>
      </c>
      <c r="DH124" s="764"/>
      <c r="DI124" s="764"/>
      <c r="DJ124" s="764"/>
      <c r="DK124" s="765"/>
      <c r="DL124" s="766" t="s">
        <v>487</v>
      </c>
      <c r="DM124" s="764"/>
      <c r="DN124" s="764"/>
      <c r="DO124" s="764"/>
      <c r="DP124" s="765"/>
      <c r="DQ124" s="766" t="s">
        <v>487</v>
      </c>
      <c r="DR124" s="764"/>
      <c r="DS124" s="764"/>
      <c r="DT124" s="764"/>
      <c r="DU124" s="765"/>
      <c r="DV124" s="848" t="s">
        <v>488</v>
      </c>
      <c r="DW124" s="849"/>
      <c r="DX124" s="849"/>
      <c r="DY124" s="849"/>
      <c r="DZ124" s="850"/>
    </row>
    <row r="125" spans="1:130" s="230" customFormat="1" ht="26.25" customHeight="1" x14ac:dyDescent="0.2">
      <c r="A125" s="820"/>
      <c r="B125" s="821"/>
      <c r="C125" s="815" t="s">
        <v>471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487</v>
      </c>
      <c r="AB125" s="780"/>
      <c r="AC125" s="780"/>
      <c r="AD125" s="780"/>
      <c r="AE125" s="781"/>
      <c r="AF125" s="782" t="s">
        <v>130</v>
      </c>
      <c r="AG125" s="780"/>
      <c r="AH125" s="780"/>
      <c r="AI125" s="780"/>
      <c r="AJ125" s="781"/>
      <c r="AK125" s="782" t="s">
        <v>488</v>
      </c>
      <c r="AL125" s="780"/>
      <c r="AM125" s="780"/>
      <c r="AN125" s="780"/>
      <c r="AO125" s="781"/>
      <c r="AP125" s="824" t="s">
        <v>130</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489</v>
      </c>
      <c r="CL125" s="852"/>
      <c r="CM125" s="852"/>
      <c r="CN125" s="852"/>
      <c r="CO125" s="853"/>
      <c r="CP125" s="860" t="s">
        <v>490</v>
      </c>
      <c r="CQ125" s="808"/>
      <c r="CR125" s="808"/>
      <c r="CS125" s="808"/>
      <c r="CT125" s="808"/>
      <c r="CU125" s="808"/>
      <c r="CV125" s="808"/>
      <c r="CW125" s="808"/>
      <c r="CX125" s="808"/>
      <c r="CY125" s="808"/>
      <c r="CZ125" s="808"/>
      <c r="DA125" s="808"/>
      <c r="DB125" s="808"/>
      <c r="DC125" s="808"/>
      <c r="DD125" s="808"/>
      <c r="DE125" s="808"/>
      <c r="DF125" s="809"/>
      <c r="DG125" s="861" t="s">
        <v>491</v>
      </c>
      <c r="DH125" s="842"/>
      <c r="DI125" s="842"/>
      <c r="DJ125" s="842"/>
      <c r="DK125" s="842"/>
      <c r="DL125" s="842" t="s">
        <v>487</v>
      </c>
      <c r="DM125" s="842"/>
      <c r="DN125" s="842"/>
      <c r="DO125" s="842"/>
      <c r="DP125" s="842"/>
      <c r="DQ125" s="842" t="s">
        <v>247</v>
      </c>
      <c r="DR125" s="842"/>
      <c r="DS125" s="842"/>
      <c r="DT125" s="842"/>
      <c r="DU125" s="842"/>
      <c r="DV125" s="843" t="s">
        <v>492</v>
      </c>
      <c r="DW125" s="843"/>
      <c r="DX125" s="843"/>
      <c r="DY125" s="843"/>
      <c r="DZ125" s="844"/>
    </row>
    <row r="126" spans="1:130" s="230" customFormat="1" ht="26.25" customHeight="1" thickBot="1" x14ac:dyDescent="0.25">
      <c r="A126" s="820"/>
      <c r="B126" s="821"/>
      <c r="C126" s="815" t="s">
        <v>473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493</v>
      </c>
      <c r="AB126" s="780"/>
      <c r="AC126" s="780"/>
      <c r="AD126" s="780"/>
      <c r="AE126" s="781"/>
      <c r="AF126" s="782" t="s">
        <v>487</v>
      </c>
      <c r="AG126" s="780"/>
      <c r="AH126" s="780"/>
      <c r="AI126" s="780"/>
      <c r="AJ126" s="781"/>
      <c r="AK126" s="782" t="s">
        <v>487</v>
      </c>
      <c r="AL126" s="780"/>
      <c r="AM126" s="780"/>
      <c r="AN126" s="780"/>
      <c r="AO126" s="781"/>
      <c r="AP126" s="824" t="s">
        <v>493</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130</v>
      </c>
      <c r="DH126" s="817"/>
      <c r="DI126" s="817"/>
      <c r="DJ126" s="817"/>
      <c r="DK126" s="817"/>
      <c r="DL126" s="817" t="s">
        <v>493</v>
      </c>
      <c r="DM126" s="817"/>
      <c r="DN126" s="817"/>
      <c r="DO126" s="817"/>
      <c r="DP126" s="817"/>
      <c r="DQ126" s="817" t="s">
        <v>487</v>
      </c>
      <c r="DR126" s="817"/>
      <c r="DS126" s="817"/>
      <c r="DT126" s="817"/>
      <c r="DU126" s="817"/>
      <c r="DV126" s="794" t="s">
        <v>487</v>
      </c>
      <c r="DW126" s="794"/>
      <c r="DX126" s="794"/>
      <c r="DY126" s="794"/>
      <c r="DZ126" s="795"/>
    </row>
    <row r="127" spans="1:130" s="230" customFormat="1" ht="26.25" customHeight="1" x14ac:dyDescent="0.2">
      <c r="A127" s="822"/>
      <c r="B127" s="823"/>
      <c r="C127" s="838" t="s">
        <v>495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661</v>
      </c>
      <c r="AB127" s="780"/>
      <c r="AC127" s="780"/>
      <c r="AD127" s="780"/>
      <c r="AE127" s="781"/>
      <c r="AF127" s="782">
        <v>2738</v>
      </c>
      <c r="AG127" s="780"/>
      <c r="AH127" s="780"/>
      <c r="AI127" s="780"/>
      <c r="AJ127" s="781"/>
      <c r="AK127" s="782">
        <v>2480</v>
      </c>
      <c r="AL127" s="780"/>
      <c r="AM127" s="780"/>
      <c r="AN127" s="780"/>
      <c r="AO127" s="781"/>
      <c r="AP127" s="824">
        <v>0</v>
      </c>
      <c r="AQ127" s="825"/>
      <c r="AR127" s="825"/>
      <c r="AS127" s="825"/>
      <c r="AT127" s="826"/>
      <c r="AU127" s="232"/>
      <c r="AV127" s="232"/>
      <c r="AW127" s="232"/>
      <c r="AX127" s="841" t="s">
        <v>496</v>
      </c>
      <c r="AY127" s="812"/>
      <c r="AZ127" s="812"/>
      <c r="BA127" s="812"/>
      <c r="BB127" s="812"/>
      <c r="BC127" s="812"/>
      <c r="BD127" s="812"/>
      <c r="BE127" s="813"/>
      <c r="BF127" s="811" t="s">
        <v>497</v>
      </c>
      <c r="BG127" s="812"/>
      <c r="BH127" s="812"/>
      <c r="BI127" s="812"/>
      <c r="BJ127" s="812"/>
      <c r="BK127" s="812"/>
      <c r="BL127" s="813"/>
      <c r="BM127" s="811" t="s">
        <v>498</v>
      </c>
      <c r="BN127" s="812"/>
      <c r="BO127" s="812"/>
      <c r="BP127" s="812"/>
      <c r="BQ127" s="812"/>
      <c r="BR127" s="812"/>
      <c r="BS127" s="813"/>
      <c r="BT127" s="811" t="s">
        <v>499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500</v>
      </c>
      <c r="CQ127" s="752"/>
      <c r="CR127" s="752"/>
      <c r="CS127" s="752"/>
      <c r="CT127" s="752"/>
      <c r="CU127" s="752"/>
      <c r="CV127" s="752"/>
      <c r="CW127" s="752"/>
      <c r="CX127" s="752"/>
      <c r="CY127" s="752"/>
      <c r="CZ127" s="752"/>
      <c r="DA127" s="752"/>
      <c r="DB127" s="752"/>
      <c r="DC127" s="752"/>
      <c r="DD127" s="752"/>
      <c r="DE127" s="752"/>
      <c r="DF127" s="753"/>
      <c r="DG127" s="816" t="s">
        <v>130</v>
      </c>
      <c r="DH127" s="817"/>
      <c r="DI127" s="817"/>
      <c r="DJ127" s="817"/>
      <c r="DK127" s="817"/>
      <c r="DL127" s="817" t="s">
        <v>501</v>
      </c>
      <c r="DM127" s="817"/>
      <c r="DN127" s="817"/>
      <c r="DO127" s="817"/>
      <c r="DP127" s="817"/>
      <c r="DQ127" s="817" t="s">
        <v>487</v>
      </c>
      <c r="DR127" s="817"/>
      <c r="DS127" s="817"/>
      <c r="DT127" s="817"/>
      <c r="DU127" s="817"/>
      <c r="DV127" s="794" t="s">
        <v>502</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v>357611</v>
      </c>
      <c r="AB128" s="801"/>
      <c r="AC128" s="801"/>
      <c r="AD128" s="801"/>
      <c r="AE128" s="802"/>
      <c r="AF128" s="803">
        <v>396294</v>
      </c>
      <c r="AG128" s="801"/>
      <c r="AH128" s="801"/>
      <c r="AI128" s="801"/>
      <c r="AJ128" s="802"/>
      <c r="AK128" s="803">
        <v>352600</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502</v>
      </c>
      <c r="BG128" s="787"/>
      <c r="BH128" s="787"/>
      <c r="BI128" s="787"/>
      <c r="BJ128" s="787"/>
      <c r="BK128" s="787"/>
      <c r="BL128" s="810"/>
      <c r="BM128" s="786">
        <v>12.35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v>10571</v>
      </c>
      <c r="DH128" s="791"/>
      <c r="DI128" s="791"/>
      <c r="DJ128" s="791"/>
      <c r="DK128" s="791"/>
      <c r="DL128" s="791">
        <v>402</v>
      </c>
      <c r="DM128" s="791"/>
      <c r="DN128" s="791"/>
      <c r="DO128" s="791"/>
      <c r="DP128" s="791"/>
      <c r="DQ128" s="791">
        <v>5408</v>
      </c>
      <c r="DR128" s="791"/>
      <c r="DS128" s="791"/>
      <c r="DT128" s="791"/>
      <c r="DU128" s="791"/>
      <c r="DV128" s="792">
        <v>0</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21472721</v>
      </c>
      <c r="AB129" s="780"/>
      <c r="AC129" s="780"/>
      <c r="AD129" s="780"/>
      <c r="AE129" s="781"/>
      <c r="AF129" s="782">
        <v>22036624</v>
      </c>
      <c r="AG129" s="780"/>
      <c r="AH129" s="780"/>
      <c r="AI129" s="780"/>
      <c r="AJ129" s="781"/>
      <c r="AK129" s="782">
        <v>21548090</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488</v>
      </c>
      <c r="BG129" s="771"/>
      <c r="BH129" s="771"/>
      <c r="BI129" s="771"/>
      <c r="BJ129" s="771"/>
      <c r="BK129" s="771"/>
      <c r="BL129" s="772"/>
      <c r="BM129" s="770">
        <v>17.350000000000001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3592726</v>
      </c>
      <c r="AB130" s="780"/>
      <c r="AC130" s="780"/>
      <c r="AD130" s="780"/>
      <c r="AE130" s="781"/>
      <c r="AF130" s="782">
        <v>3456060</v>
      </c>
      <c r="AG130" s="780"/>
      <c r="AH130" s="780"/>
      <c r="AI130" s="780"/>
      <c r="AJ130" s="781"/>
      <c r="AK130" s="782">
        <v>3406575</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4.3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17879995</v>
      </c>
      <c r="AB131" s="764"/>
      <c r="AC131" s="764"/>
      <c r="AD131" s="764"/>
      <c r="AE131" s="765"/>
      <c r="AF131" s="766">
        <v>18580564</v>
      </c>
      <c r="AG131" s="764"/>
      <c r="AH131" s="764"/>
      <c r="AI131" s="764"/>
      <c r="AJ131" s="765"/>
      <c r="AK131" s="766">
        <v>18141515</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v>3.3</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4.9174174820000003</v>
      </c>
      <c r="AB132" s="745"/>
      <c r="AC132" s="745"/>
      <c r="AD132" s="745"/>
      <c r="AE132" s="746"/>
      <c r="AF132" s="747">
        <v>3.464550376</v>
      </c>
      <c r="AG132" s="745"/>
      <c r="AH132" s="745"/>
      <c r="AI132" s="745"/>
      <c r="AJ132" s="746"/>
      <c r="AK132" s="747">
        <v>4.5726004690000002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5.0999999999999996</v>
      </c>
      <c r="AB133" s="724"/>
      <c r="AC133" s="724"/>
      <c r="AD133" s="724"/>
      <c r="AE133" s="725"/>
      <c r="AF133" s="723">
        <v>4.4000000000000004</v>
      </c>
      <c r="AG133" s="724"/>
      <c r="AH133" s="724"/>
      <c r="AI133" s="724"/>
      <c r="AJ133" s="725"/>
      <c r="AK133" s="723">
        <v>4.3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gea5b8eW7Vdy3lTXMlPBEg85G2pMQHKU2JMbKC/12Lr70yKuiYG8RPR1hvRqqqRB8+ou787/b2QlebxG3qnCGw==" saltValue="AzWQic4akxn01skQpfde4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3F7D0-01D0-4F25-98C9-6AC8DC94AC5A}">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rNbNnZJgY5IeBCjqiv0zhHbUIWv3A5SRtycuIaTcNsDtSvsSManlo762/BF2hXZc7kaGL4+h8RDmUK7gTjtcg==" saltValue="OJTdpKNUaJMFkVwin/aC8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qLfhL50UFQ1FTwU4CCkmWXlyqgb0SUKbq7N0jKHGOMA5pFIl9SXNUf0ji2utAVGaa91FR/HOSureAiRn7S41Mw==" saltValue="jU4hSUkOa/b8LWQXekUd9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520</v>
      </c>
      <c r="AP7" s="272"/>
      <c r="AQ7" s="273" t="s">
        <v>521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522</v>
      </c>
      <c r="AQ8" s="279" t="s">
        <v>523</v>
      </c>
      <c r="AR8" s="280" t="s">
        <v>524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525</v>
      </c>
      <c r="AL9" s="1130"/>
      <c r="AM9" s="1130"/>
      <c r="AN9" s="1131"/>
      <c r="AO9" s="281">
        <v>5928844</v>
      </c>
      <c r="AP9" s="281">
        <v>80154</v>
      </c>
      <c r="AQ9" s="282">
        <v>86855</v>
      </c>
      <c r="AR9" s="283">
        <v>-7.7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526</v>
      </c>
      <c r="AL10" s="1130"/>
      <c r="AM10" s="1130"/>
      <c r="AN10" s="1131"/>
      <c r="AO10" s="284">
        <v>848619</v>
      </c>
      <c r="AP10" s="284">
        <v>11473</v>
      </c>
      <c r="AQ10" s="285">
        <v>6847</v>
      </c>
      <c r="AR10" s="286">
        <v>67.599999999999994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527</v>
      </c>
      <c r="AL11" s="1130"/>
      <c r="AM11" s="1130"/>
      <c r="AN11" s="1131"/>
      <c r="AO11" s="284">
        <v>90567</v>
      </c>
      <c r="AP11" s="284">
        <v>1224</v>
      </c>
      <c r="AQ11" s="285">
        <v>1522</v>
      </c>
      <c r="AR11" s="286">
        <v>-19.600000000000001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528</v>
      </c>
      <c r="AL12" s="1130"/>
      <c r="AM12" s="1130"/>
      <c r="AN12" s="1131"/>
      <c r="AO12" s="284" t="s">
        <v>529</v>
      </c>
      <c r="AP12" s="284" t="s">
        <v>529</v>
      </c>
      <c r="AQ12" s="285">
        <v>12</v>
      </c>
      <c r="AR12" s="286" t="s">
        <v>529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530</v>
      </c>
      <c r="AL13" s="1130"/>
      <c r="AM13" s="1130"/>
      <c r="AN13" s="1131"/>
      <c r="AO13" s="284">
        <v>207300</v>
      </c>
      <c r="AP13" s="284">
        <v>2803</v>
      </c>
      <c r="AQ13" s="285">
        <v>3290</v>
      </c>
      <c r="AR13" s="286">
        <v>-14.8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531</v>
      </c>
      <c r="AL14" s="1130"/>
      <c r="AM14" s="1130"/>
      <c r="AN14" s="1131"/>
      <c r="AO14" s="284">
        <v>289732</v>
      </c>
      <c r="AP14" s="284">
        <v>3917</v>
      </c>
      <c r="AQ14" s="285">
        <v>1835</v>
      </c>
      <c r="AR14" s="286">
        <v>113.5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532</v>
      </c>
      <c r="AL15" s="1133"/>
      <c r="AM15" s="1133"/>
      <c r="AN15" s="1134"/>
      <c r="AO15" s="284">
        <v>-408170</v>
      </c>
      <c r="AP15" s="284">
        <v>-5518</v>
      </c>
      <c r="AQ15" s="285">
        <v>-6144</v>
      </c>
      <c r="AR15" s="286">
        <v>-10.199999999999999</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189</v>
      </c>
      <c r="AL16" s="1133"/>
      <c r="AM16" s="1133"/>
      <c r="AN16" s="1134"/>
      <c r="AO16" s="284">
        <v>6956892</v>
      </c>
      <c r="AP16" s="284">
        <v>94053</v>
      </c>
      <c r="AQ16" s="285">
        <v>94217</v>
      </c>
      <c r="AR16" s="286">
        <v>-0.2</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537</v>
      </c>
      <c r="AL21" s="1136"/>
      <c r="AM21" s="1136"/>
      <c r="AN21" s="1137"/>
      <c r="AO21" s="297">
        <v>8.5</v>
      </c>
      <c r="AP21" s="298">
        <v>8.67</v>
      </c>
      <c r="AQ21" s="299">
        <v>-0.17</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538</v>
      </c>
      <c r="AL22" s="1136"/>
      <c r="AM22" s="1136"/>
      <c r="AN22" s="1137"/>
      <c r="AO22" s="302">
        <v>99.1</v>
      </c>
      <c r="AP22" s="303">
        <v>97.8</v>
      </c>
      <c r="AQ22" s="304">
        <v>1.3</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8" t="s">
        <v>539</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 x14ac:dyDescent="0.2">
      <c r="A27" s="309"/>
      <c r="AO27" s="262"/>
      <c r="AP27" s="262"/>
      <c r="AQ27" s="262"/>
      <c r="AR27" s="262"/>
      <c r="AS27" s="262"/>
      <c r="AT27" s="262"/>
    </row>
    <row r="28" spans="1:46" ht="16.5"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520</v>
      </c>
      <c r="AP30" s="272"/>
      <c r="AQ30" s="273" t="s">
        <v>521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542</v>
      </c>
      <c r="AL32" s="1120"/>
      <c r="AM32" s="1120"/>
      <c r="AN32" s="1121"/>
      <c r="AO32" s="312">
        <v>3338690</v>
      </c>
      <c r="AP32" s="312">
        <v>45137</v>
      </c>
      <c r="AQ32" s="313">
        <v>62389</v>
      </c>
      <c r="AR32" s="314">
        <v>-27.7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543</v>
      </c>
      <c r="AL33" s="1120"/>
      <c r="AM33" s="1120"/>
      <c r="AN33" s="1121"/>
      <c r="AO33" s="312" t="s">
        <v>529</v>
      </c>
      <c r="AP33" s="312" t="s">
        <v>529</v>
      </c>
      <c r="AQ33" s="313" t="s">
        <v>529</v>
      </c>
      <c r="AR33" s="314" t="s">
        <v>529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544</v>
      </c>
      <c r="AL34" s="1120"/>
      <c r="AM34" s="1120"/>
      <c r="AN34" s="1121"/>
      <c r="AO34" s="312" t="s">
        <v>529</v>
      </c>
      <c r="AP34" s="312" t="s">
        <v>529</v>
      </c>
      <c r="AQ34" s="313">
        <v>3</v>
      </c>
      <c r="AR34" s="314" t="s">
        <v>529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545</v>
      </c>
      <c r="AL35" s="1120"/>
      <c r="AM35" s="1120"/>
      <c r="AN35" s="1121"/>
      <c r="AO35" s="312">
        <v>1033897</v>
      </c>
      <c r="AP35" s="312">
        <v>13978</v>
      </c>
      <c r="AQ35" s="313">
        <v>14672</v>
      </c>
      <c r="AR35" s="314">
        <v>-4.7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546</v>
      </c>
      <c r="AL36" s="1120"/>
      <c r="AM36" s="1120"/>
      <c r="AN36" s="1121"/>
      <c r="AO36" s="312">
        <v>213647</v>
      </c>
      <c r="AP36" s="312">
        <v>2888</v>
      </c>
      <c r="AQ36" s="313">
        <v>1817</v>
      </c>
      <c r="AR36" s="314">
        <v>58.9</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547</v>
      </c>
      <c r="AL37" s="1120"/>
      <c r="AM37" s="1120"/>
      <c r="AN37" s="1121"/>
      <c r="AO37" s="312">
        <v>2480</v>
      </c>
      <c r="AP37" s="312">
        <v>34</v>
      </c>
      <c r="AQ37" s="313">
        <v>585</v>
      </c>
      <c r="AR37" s="314">
        <v>-94.2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548</v>
      </c>
      <c r="AL38" s="1123"/>
      <c r="AM38" s="1123"/>
      <c r="AN38" s="1124"/>
      <c r="AO38" s="315" t="s">
        <v>529</v>
      </c>
      <c r="AP38" s="315" t="s">
        <v>529</v>
      </c>
      <c r="AQ38" s="316">
        <v>1</v>
      </c>
      <c r="AR38" s="304" t="s">
        <v>529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549</v>
      </c>
      <c r="AL39" s="1123"/>
      <c r="AM39" s="1123"/>
      <c r="AN39" s="1124"/>
      <c r="AO39" s="312">
        <v>-352600</v>
      </c>
      <c r="AP39" s="312">
        <v>-4767</v>
      </c>
      <c r="AQ39" s="313">
        <v>-3091</v>
      </c>
      <c r="AR39" s="314">
        <v>54.2</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550</v>
      </c>
      <c r="AL40" s="1120"/>
      <c r="AM40" s="1120"/>
      <c r="AN40" s="1121"/>
      <c r="AO40" s="312">
        <v>-3406575</v>
      </c>
      <c r="AP40" s="312">
        <v>-46055</v>
      </c>
      <c r="AQ40" s="313">
        <v>-54269</v>
      </c>
      <c r="AR40" s="314">
        <v>-15.1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302</v>
      </c>
      <c r="AL41" s="1126"/>
      <c r="AM41" s="1126"/>
      <c r="AN41" s="1127"/>
      <c r="AO41" s="312">
        <v>829539</v>
      </c>
      <c r="AP41" s="312">
        <v>11215</v>
      </c>
      <c r="AQ41" s="313">
        <v>22106</v>
      </c>
      <c r="AR41" s="314">
        <v>-49.3</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520</v>
      </c>
      <c r="AN49" s="1114" t="s">
        <v>554</v>
      </c>
      <c r="AO49" s="1115"/>
      <c r="AP49" s="1115"/>
      <c r="AQ49" s="1115"/>
      <c r="AR49" s="1116"/>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555</v>
      </c>
      <c r="AO50" s="329" t="s">
        <v>556</v>
      </c>
      <c r="AP50" s="330" t="s">
        <v>557</v>
      </c>
      <c r="AQ50" s="331" t="s">
        <v>558</v>
      </c>
      <c r="AR50" s="332" t="s">
        <v>559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2717127</v>
      </c>
      <c r="AN51" s="334">
        <v>34907</v>
      </c>
      <c r="AO51" s="335">
        <v>36.4</v>
      </c>
      <c r="AP51" s="336">
        <v>54684</v>
      </c>
      <c r="AQ51" s="337">
        <v>1.1000000000000001</v>
      </c>
      <c r="AR51" s="338">
        <v>35.299999999999997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2253821</v>
      </c>
      <c r="AN52" s="342">
        <v>28955</v>
      </c>
      <c r="AO52" s="343">
        <v>58.3</v>
      </c>
      <c r="AP52" s="344">
        <v>32829</v>
      </c>
      <c r="AQ52" s="345">
        <v>7.2</v>
      </c>
      <c r="AR52" s="346">
        <v>51.1</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5133486</v>
      </c>
      <c r="AN53" s="334">
        <v>66796</v>
      </c>
      <c r="AO53" s="335">
        <v>91.4</v>
      </c>
      <c r="AP53" s="336">
        <v>62383</v>
      </c>
      <c r="AQ53" s="337">
        <v>14.1</v>
      </c>
      <c r="AR53" s="338">
        <v>77.3</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2937545</v>
      </c>
      <c r="AN54" s="342">
        <v>38223</v>
      </c>
      <c r="AO54" s="343">
        <v>32</v>
      </c>
      <c r="AP54" s="344">
        <v>35325</v>
      </c>
      <c r="AQ54" s="345">
        <v>7.6</v>
      </c>
      <c r="AR54" s="346">
        <v>24.4</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3233563</v>
      </c>
      <c r="AN55" s="334">
        <v>42633</v>
      </c>
      <c r="AO55" s="335">
        <v>-36.200000000000003</v>
      </c>
      <c r="AP55" s="336">
        <v>63812</v>
      </c>
      <c r="AQ55" s="337">
        <v>2.2999999999999998</v>
      </c>
      <c r="AR55" s="338">
        <v>-38.5</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1524114</v>
      </c>
      <c r="AN56" s="342">
        <v>20095</v>
      </c>
      <c r="AO56" s="343">
        <v>-47.4</v>
      </c>
      <c r="AP56" s="344">
        <v>33848</v>
      </c>
      <c r="AQ56" s="345">
        <v>-4.2</v>
      </c>
      <c r="AR56" s="346">
        <v>-43.2</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2144810</v>
      </c>
      <c r="AN57" s="334">
        <v>28652</v>
      </c>
      <c r="AO57" s="335">
        <v>-32.799999999999997</v>
      </c>
      <c r="AP57" s="336">
        <v>71871</v>
      </c>
      <c r="AQ57" s="337">
        <v>12.6</v>
      </c>
      <c r="AR57" s="338">
        <v>-45.4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1008775</v>
      </c>
      <c r="AN58" s="342">
        <v>13476</v>
      </c>
      <c r="AO58" s="343">
        <v>-32.9</v>
      </c>
      <c r="AP58" s="344">
        <v>38232</v>
      </c>
      <c r="AQ58" s="345">
        <v>13</v>
      </c>
      <c r="AR58" s="346">
        <v>-45.9</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1923320</v>
      </c>
      <c r="AN59" s="334">
        <v>26002</v>
      </c>
      <c r="AO59" s="335">
        <v>-9.1999999999999993</v>
      </c>
      <c r="AP59" s="336">
        <v>71807</v>
      </c>
      <c r="AQ59" s="337">
        <v>-0.1</v>
      </c>
      <c r="AR59" s="338">
        <v>-9.1</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1291925</v>
      </c>
      <c r="AN60" s="342">
        <v>17466</v>
      </c>
      <c r="AO60" s="343">
        <v>29.6</v>
      </c>
      <c r="AP60" s="344">
        <v>37333</v>
      </c>
      <c r="AQ60" s="345">
        <v>-2.4</v>
      </c>
      <c r="AR60" s="346">
        <v>32</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3030461</v>
      </c>
      <c r="AN61" s="349">
        <v>39798</v>
      </c>
      <c r="AO61" s="350">
        <v>9.9</v>
      </c>
      <c r="AP61" s="351">
        <v>64911</v>
      </c>
      <c r="AQ61" s="352">
        <v>6</v>
      </c>
      <c r="AR61" s="338">
        <v>3.9</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1803236</v>
      </c>
      <c r="AN62" s="342">
        <v>23643</v>
      </c>
      <c r="AO62" s="343">
        <v>7.9</v>
      </c>
      <c r="AP62" s="344">
        <v>35513</v>
      </c>
      <c r="AQ62" s="345">
        <v>4.2</v>
      </c>
      <c r="AR62" s="346">
        <v>3.7</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2pFDRx4GIz10aOudCFBTyK4S4AYrZV1A54r8nCf/dbP0PV9lmLZwXjuMrSPFKpWjjBTCeRYa85AzUEm4Gxk1A==" saltValue="/Scq7fFvmeiiWlnmbJ3o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9hmSPJs91knCbE0otvjK9oztdBRTp+yUYYqI65MX7eLs/CwL9Yo9BDonbjomyw7HNlhS0VOu4N1iWbHRIVFWjQ==" saltValue="WjgcUBfGgdwVLMPqzrpA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1YFKgM3UKjKPiAq9S0AWErMdfUl4cIIpUDVDTQiaU4lC/bsr4zNZOwwMpTSIbvoWxDtiDtWgw75tUxqyc9/O3w==" saltValue="kw0IObGUC1jjIedVz8ZEI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8" t="s">
        <v>3</v>
      </c>
      <c r="D47" s="1138"/>
      <c r="E47" s="1139"/>
      <c r="F47" s="11">
        <v>31.23</v>
      </c>
      <c r="G47" s="12">
        <v>25.93</v>
      </c>
      <c r="H47" s="12">
        <v>24.03</v>
      </c>
      <c r="I47" s="12">
        <v>26.3</v>
      </c>
      <c r="J47" s="13">
        <v>29.82</v>
      </c>
    </row>
    <row r="48" spans="2:10" ht="57.75" customHeight="1" x14ac:dyDescent="0.2">
      <c r="B48" s="14"/>
      <c r="C48" s="1140" t="s">
        <v>4</v>
      </c>
      <c r="D48" s="1140"/>
      <c r="E48" s="1141"/>
      <c r="F48" s="15">
        <v>7.06</v>
      </c>
      <c r="G48" s="16">
        <v>8.76</v>
      </c>
      <c r="H48" s="16">
        <v>8.14</v>
      </c>
      <c r="I48" s="16">
        <v>10.69</v>
      </c>
      <c r="J48" s="17">
        <v>7.42</v>
      </c>
    </row>
    <row r="49" spans="2:10" ht="57.75" customHeight="1" thickBot="1" x14ac:dyDescent="0.25">
      <c r="B49" s="18"/>
      <c r="C49" s="1142" t="s">
        <v>5</v>
      </c>
      <c r="D49" s="1142"/>
      <c r="E49" s="1143"/>
      <c r="F49" s="19" t="s">
        <v>575</v>
      </c>
      <c r="G49" s="20" t="s">
        <v>576</v>
      </c>
      <c r="H49" s="20" t="s">
        <v>577</v>
      </c>
      <c r="I49" s="20">
        <v>1.1100000000000001</v>
      </c>
      <c r="J49" s="21" t="s">
        <v>578</v>
      </c>
    </row>
    <row r="50" spans="2:10" ht="13" x14ac:dyDescent="0.2"/>
  </sheetData>
  <sheetProtection algorithmName="SHA-512" hashValue="p6Lhpt35dsPrvubQmzaC1aLpbOWqS6DTrZn5sJHm1Q4y4XynzcwkeP2oGrI39kRbuMcgtlkRAIeAj1+E2zOUtQ==" saltValue="X7xfp7Eg9GfJvw9oOg0s1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cp:keywords>
  </cp:keywords>
  <dc:description>
  </dc:description>
  <cp:lastPrinted>2024-03-19T02:44:33Z</cp:lastPrinted>
  <dcterms:created xsi:type="dcterms:W3CDTF">2024-02-05T00:28:41Z</dcterms:created>
  <dcterms:modified xsi:type="dcterms:W3CDTF">2024-03-22T01:08:03Z</dcterms:modified>
  <cp:category>
  </cp:category>
</cp:coreProperties>
</file>