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
    </mc:Choice>
  </mc:AlternateContent>
  <xr:revisionPtr revIDLastSave="0" documentId="13_ncr:1_{EEC62B9C-8E5E-49B4-AE9A-12222D0594EC}"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BW37" i="10" s="1"/>
  <c r="BW38" i="10" s="1"/>
  <c r="BW39" i="10" s="1"/>
  <c r="CO34" i="10" s="1"/>
  <c r="CO35" i="10" s="1"/>
  <c r="CO36" i="10" s="1"/>
  <c r="CO37" i="10" s="1"/>
  <c r="CO38" i="10" s="1"/>
  <c r="CO39" i="10" s="1"/>
  <c r="CO40" i="10" s="1"/>
  <c r="CO41" i="10" s="1"/>
  <c r="CO42" i="10" s="1"/>
</calcChain>
</file>

<file path=xl/sharedStrings.xml><?xml version="1.0" encoding="utf-8"?>
<sst xmlns="http://schemas.openxmlformats.org/spreadsheetml/2006/main" count="1101" uniqueCount="620">
  <si>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</si>
  <si>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</si>
  <si>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</si>
  <si>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</si>
  <si>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</si>
  <si>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</si>
  <si>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</si>
  <si>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</si>
  <si>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</si>
  <si>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</si>
  <si>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</si>
  <si>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</si>
  <si>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</si>
  <si>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</si>
  <si>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</si>
  <si>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</si>
  <si>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</si>
  <si>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</si>
  <si>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</si>
  <si>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</si>
  <si>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</si>
  <si>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</si>
  <si>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</si>
  <si>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</si>
  <si>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</si>
  <si>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</si>
  <si>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</si>
  <si>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</si>
  <si>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</si>
  <si>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</si>
  <si>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</si>
  <si>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</si>
  <si>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</si>
  <si>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</si>
  <si>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</si>
  <si>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</si>
  <si>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</si>
  <si>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</si>
  <si>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</si>
  <si>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</si>
  <si>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</si>
  <si>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</si>
  <si>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</si>
  <si>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</si>
  <si>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</si>
  <si>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</si>
  <si>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</si>
  <si>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</si>
  <si>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</si>
  <si>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</si>
  <si>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</si>
  <si>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</si>
  <si>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</si>
  <si>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</si>
  <si>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</si>
  <si>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</si>
  <si>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</si>
  <si>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</si>
  <si>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</si>
  <si>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</si>
  <si>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</si>
  <si>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</si>
  <si>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</si>
  <si>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</si>
  <si>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</si>
  <si>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</si>
  <si>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</si>
  <si>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</si>
  <si>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</si>
  <si>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</si>
  <si>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</si>
  <si>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</si>
  <si>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</si>
  <si>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</si>
  <si>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</si>
  <si>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</si>
  <si>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</si>
  <si>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</si>
  <si>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</si>
  <si>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</si>
  <si>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</si>
  <si>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</si>
  <si>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</si>
  <si>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</si>
  <si>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</si>
  <si>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</si>
  <si>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</si>
  <si>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</si>
  <si>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</si>
  <si>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</si>
  <si>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</si>
  <si>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</si>
  <si>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</si>
  <si>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</si>
  <si>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</si>
  <si>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</si>
  <si>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</si>
  <si>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</si>
  <si>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</si>
  <si>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</si>
  <si>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</si>
  <si>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</si>
  <si>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</si>
  <si>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</si>
  <si>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</si>
  <si>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</si>
  <si>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</si>
  <si>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</si>
  <si>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</si>
  <si>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</si>
  <si>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</si>
  <si>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</si>
  <si>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</si>
  <si>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</si>
  <si>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</si>
  <si>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</si>
  <si>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</si>
  <si>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</si>
  <si>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</si>
  <si>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</si>
  <si>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</si>
  <si>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</si>
  <si>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</si>
  <si>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</si>
  <si>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</si>
  <si>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</si>
  <si>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</si>
  <si>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</si>
  <si>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</si>
  <si>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</si>
  <si>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</si>
  <si>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</si>
  <si>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</si>
  <si>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</si>
  <si>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</si>
  <si>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</si>
  <si>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</si>
  <si>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</si>
  <si>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</si>
  <si>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</si>
  <si>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</si>
  <si>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</si>
  <si>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</si>
  <si>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</si>
  <si>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</si>
  <si>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</si>
  <si>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</si>
  <si>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</si>
  <si>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</si>
  <si>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</si>
  <si>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</si>
  <si>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</si>
  <si>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</si>
  <si>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</si>
  <si>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</si>
  <si>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</si>
  <si>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</si>
  <si>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</si>
  <si>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</si>
  <si>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</si>
  <si>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</si>
  <si>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</si>
  <si>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</si>
  <si>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</si>
  <si>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</si>
  <si>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</si>
  <si>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</si>
  <si>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</si>
  <si>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</si>
  <si>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</si>
  <si>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</si>
  <si>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</si>
  <si>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</si>
  <si>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</si>
  <si>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</si>
  <si>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</si>
  <si>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</si>
  <si>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</si>
  <si>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</si>
  <si>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</si>
  <si>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</si>
  <si>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</si>
  <si>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</si>
  <si>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</si>
  <si>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</si>
  <si>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</si>
  <si>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</si>
  <si>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</si>
  <si>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</si>
  <si>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</si>
  <si>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</si>
  <si>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</si>
  <si>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</si>
  <si>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</si>
  <si>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</si>
  <si>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</si>
  <si>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</si>
  <si>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</si>
  <si>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</si>
  <si>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</si>
  <si>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</si>
  <si>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</si>
  <si>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</si>
  <si>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</si>
  <si>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</si>
  <si>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</si>
  <si>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</si>
  <si>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</si>
  <si>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</si>
  <si>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</si>
  <si>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</si>
  <si>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</si>
  <si>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</si>
  <si>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</si>
  <si>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</si>
  <si>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</si>
  <si>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</si>
  <si>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</si>
  <si>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</si>
  <si>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</si>
  <si>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</si>
  <si>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</si>
  <si>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</si>
  <si>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</si>
  <si>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</si>
  <si>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</si>
  <si>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</si>
  <si>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</si>
  <si>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</si>
  <si>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</si>
  <si>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</si>
  <si>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</si>
  <si>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</si>
  <si>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</si>
  <si>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</si>
  <si>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</si>
  <si>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</si>
  <si>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</si>
  <si>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</si>
  <si>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</si>
  <si>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</si>
  <si>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</si>
  <si>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</si>
  <si>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</si>
  <si>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</si>
  <si>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</si>
  <si>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</si>
  <si>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</si>
  <si>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</si>
  <si>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</si>
  <si>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</si>
  <si>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</si>
  <si>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</si>
  <si>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</si>
  <si>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</si>
  <si>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</si>
  <si>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</si>
  <si>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</si>
  <si>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</si>
  <si>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</si>
  <si>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</si>
  <si>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</si>
  <si>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</si>
  <si>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</si>
  <si>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</si>
  <si>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</si>
  <si>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</si>
  <si>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</si>
  <si>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</si>
  <si>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</si>
  <si>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</si>
  <si>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</si>
  <si>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</si>
  <si>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</si>
  <si>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</si>
  <si>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</si>
  <si>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</si>
  <si>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</si>
  <si>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</si>
  <si>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</si>
  <si>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</si>
  <si>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</si>
  <si>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</si>
  <si>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</si>
  <si>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</si>
  <si>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</si>
  <si>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</si>
  <si>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</si>
  <si>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</si>
  <si>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</si>
  <si>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</si>
  <si>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</si>
  <si>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</si>
  <si>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</si>
  <si>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</si>
  <si>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</si>
  <si>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</si>
  <si>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</si>
  <si>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</si>
  <si>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</si>
  <si>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</si>
  <si>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</si>
  <si>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</si>
  <si>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</si>
  <si>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</si>
  <si>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</si>
  <si>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</si>
  <si>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</si>
  <si>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</si>
  <si>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</si>
  <si>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</si>
  <si>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</si>
  <si>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</si>
  <si>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</si>
  <si>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</si>
  <si>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</si>
  <si>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</si>
  <si>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</si>
  <si>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</si>
  <si>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</si>
  <si>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</si>
  <si>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</si>
  <si>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</si>
  <si>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</si>
  <si>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</si>
  <si>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</si>
  <si>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</si>
  <si>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</si>
  <si>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</si>
  <si>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</si>
  <si>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</si>
  <si>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</si>
  <si>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</si>
  <si>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</si>
  <si>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</si>
  <si>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</si>
  <si>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</si>
  <si>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</si>
  <si>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</si>
  <si>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</si>
  <si>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</si>
  <si>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</si>
  <si>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</si>
  <si>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</si>
  <si>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</si>
  <si>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</si>
  <si>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</si>
  <si>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</si>
  <si>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</si>
  <si>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</si>
  <si>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</si>
  <si>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</si>
  <si>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</si>
  <si>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</si>
  <si>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</si>
  <si>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</si>
  <si>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</si>
  <si>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</si>
  <si>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</si>
  <si>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</si>
  <si>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</si>
  <si>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</si>
  <si>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</si>
  <si>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</si>
  <si>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</si>
  <si>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</si>
  <si>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</si>
  <si>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</si>
  <si>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</si>
  <si>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</si>
  <si>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</si>
  <si>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</si>
  <si>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</si>
  <si>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</si>
  <si>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</si>
  <si>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</si>
  <si>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</si>
  <si>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</si>
  <si>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</si>
  <si>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</si>
  <si>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</si>
  <si>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</si>
  <si>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</si>
  <si>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</si>
  <si>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</si>
  <si>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</si>
  <si>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</si>
  <si>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</si>
  <si>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</si>
  <si>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</si>
  <si>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</si>
  <si>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</si>
  <si>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</si>
  <si>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</si>
  <si>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</si>
  <si>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</si>
  <si>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</si>
  <si>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</si>
  <si>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</si>
  <si>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</si>
  <si>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</si>
  <si>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</si>
  <si>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</si>
  <si>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</si>
  <si>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</si>
  <si>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</si>
  <si>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</si>
  <si>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</si>
  <si>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</si>
  <si>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</si>
  <si>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</si>
  <si>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</si>
  <si>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</si>
  <si>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</si>
  <si>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</si>
  <si>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</si>
  <si>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</si>
  <si>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</si>
  <si>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</si>
  <si>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</si>
  <si>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</si>
  <si>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</si>
  <si>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</si>
  <si>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</si>
  <si>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</si>
  <si>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</si>
  <si>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</si>
  <si>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</si>
  <si>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</si>
  <si>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</si>
  <si>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</si>
  <si>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</si>
  <si>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</si>
  <si>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</si>
  <si>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</si>
  <si>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</si>
  <si>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</si>
  <si>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</si>
  <si>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</si>
  <si>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</si>
  <si>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</si>
  <si>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</si>
  <si>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</si>
  <si>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</si>
  <si>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</si>
  <si>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</si>
  <si>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</si>
  <si>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</si>
  <si>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</si>
  <si>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</si>
  <si>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</si>
  <si>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</si>
  <si>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</si>
  <si>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</si>
  <si>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</si>
  <si>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</si>
  <si>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</si>
  <si>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</si>
  <si>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</si>
  <si>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</si>
  <si>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</si>
  <si>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</si>
  <si>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</si>
  <si>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</si>
  <si>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</si>
  <si>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</si>
  <si>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</si>
  <si>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</si>
  <si>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</si>
  <si>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</si>
  <si>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</si>
  <si>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</si>
  <si>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</si>
  <si>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</si>
  <si>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</si>
  <si>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</si>
  <si>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</si>
  <si>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</si>
  <si>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</si>
  <si>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</si>
  <si>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</si>
  <si>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</si>
  <si>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</si>
  <si>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</si>
  <si>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</si>
  <si>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</si>
  <si>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</si>
  <si>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</si>
  <si>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</si>
  <si>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</si>
  <si>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</si>
  <si>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</si>
  <si>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</si>
  <si>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</si>
  <si>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</si>
  <si>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</si>
  <si>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</si>
  <si>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</si>
  <si>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</si>
  <si>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</si>
  <si>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</si>
  <si>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</si>
  <si>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</si>
  <si>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</si>
  <si>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</si>
  <si>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</si>
  <si>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</si>
  <si>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</si>
  <si>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</si>
  <si>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</si>
  <si>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</si>
  <si>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</si>
  <si>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</si>
  <si>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</si>
  <si>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</si>
  <si>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</si>
  <si>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</si>
  <si>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</si>
  <si>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</si>
  <si>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</si>
  <si>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</si>
  <si>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</si>
  <si>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</si>
  <si>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</si>
  <si>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</si>
  <si>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</si>
  <si>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</si>
  <si>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</si>
  <si>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</si>
  <si>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</si>
  <si>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</si>
  <si>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</si>
  <si>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</si>
  <si>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</si>
  <si>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</si>
  <si>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</si>
  <si>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</si>
  <si>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</si>
  <si>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</si>
  <si>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</si>
  <si>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</si>
  <si>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</si>
  <si>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</si>
  <si>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</si>
  <si>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</si>
  <si>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</si>
  <si>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</si>
  <si>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</si>
  <si>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</si>
  <si>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</si>
  <si>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</si>
  <si>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</si>
  <si>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</si>
  <si>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</si>
  <si>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</si>
  <si>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</si>
  <si>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</si>
  <si>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</si>
  <si>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</si>
  <si>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</si>
  <si>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</si>
  <si>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</si>
  <si>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</si>
  <si>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</si>
  <si>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</si>
  <si>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</si>
  <si>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</si>
  <si>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</si>
  <si>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1.60</t>
  </si>
  <si>
    <t>▲ 7.62</t>
  </si>
  <si>
    <t>▲ 4.23</t>
  </si>
  <si>
    <t>▲ 1.76</t>
  </si>
  <si>
    <t>一般会計</t>
  </si>
  <si>
    <t>介護保険特別会計</t>
  </si>
  <si>
    <t>下水道事業等会計</t>
  </si>
  <si>
    <t>国民健康保険特別会計</t>
  </si>
  <si>
    <t>後期高齢者医療特別会計</t>
  </si>
  <si>
    <t>太陽光発電事業特別会計</t>
  </si>
  <si>
    <t>八王子山墓園特別会計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</si>
  <si>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</si>
  <si>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</si>
  <si>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</si>
  <si>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</si>
  <si>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</si>
  <si>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</si>
  <si>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</si>
  <si>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</si>
  <si>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</si>
  <si>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</si>
  <si>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</si>
  <si>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</si>
  <si>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</si>
  <si>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</si>
  <si>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t>
    <phoneticPr fontId="2"/>
  </si>
  <si>
    <t>-</t>
    <phoneticPr fontId="2"/>
  </si>
  <si>
    <t>太田市外三町広域清掃組合</t>
  </si>
  <si>
    <t>群馬県市町村総合事務組合</t>
  </si>
  <si>
    <t>群馬県市町村会館管理組合</t>
  </si>
  <si>
    <t>群馬県後期高齢者医療広域連合（一般会計）</t>
  </si>
  <si>
    <t>群馬県後期高齢者医療広域連合（事業会計）</t>
  </si>
  <si>
    <t>群馬東部水道企業団</t>
  </si>
  <si>
    <t>　　　　－</t>
  </si>
  <si>
    <t>太田市健診センター</t>
  </si>
  <si>
    <t>太田市文化スポーツ振興財団</t>
  </si>
  <si>
    <t>夢麦酒太田</t>
  </si>
  <si>
    <t>おおたコミュニティ放送</t>
  </si>
  <si>
    <t>太田国際貨物ターミナル</t>
  </si>
  <si>
    <t>太田市土地開発公社</t>
  </si>
  <si>
    <t>地域産学官連携ものづくり研究機構</t>
  </si>
  <si>
    <t>太田市行政管理公社</t>
  </si>
  <si>
    <t>おおた電力</t>
  </si>
  <si>
    <t>○</t>
    <phoneticPr fontId="2"/>
  </si>
  <si>
    <t>トシオシルバー就学援助基金</t>
  </si>
  <si>
    <t>スポーツ振興基金</t>
  </si>
  <si>
    <t>宝泉南部土地区画整理事業基金</t>
  </si>
  <si>
    <t>福祉振興基金</t>
  </si>
  <si>
    <t>笹川清奨学金基金</t>
    <rPh sb="0" eb="8">
      <t>ササガワキヨシショウガクキンキキン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</si>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</sst>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D175-4374-AFFE-7767600463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32809</c:v>
                </c:pt>
                <c:pt idx="1">
                  <c:v>31846</c:v>
                </c:pt>
                <c:pt idx="2">
                  <c:v>46079</c:v>
                </c:pt>
                <c:pt idx="3">
                  <c:v>37529</c:v>
                </c:pt>
                <c:pt idx="4">
                  <c:v>54808</c:v>
                </c:pt>
              </c:numCache>
            </c:numRef>
          </c:val>
          <c:smooth val="0"/>
          <c:extLst>
            <c:ext xmlns:c16="http://schemas.microsoft.com/office/drawing/2014/chart" uri="{C3380CC4-5D6E-409C-BE32-E72D297353CC}">
              <c16:uniqueId val="{00000001-D175-4374-AFFE-7767600463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4.1900000000000004</c:v>
                </c:pt>
                <c:pt idx="1">
                  <c:v>4.2699999999999996</c:v>
                </c:pt>
                <c:pt idx="2">
                  <c:v>4.88</c:v>
                </c:pt>
                <c:pt idx="3">
                  <c:v>6.26</c:v>
                </c:pt>
                <c:pt idx="4">
                  <c:v>7.19</c:v>
                </c:pt>
              </c:numCache>
            </c:numRef>
          </c:val>
          <c:extLst>
            <c:ext xmlns:c16="http://schemas.microsoft.com/office/drawing/2014/chart" uri="{C3380CC4-5D6E-409C-BE32-E72D297353CC}">
              <c16:uniqueId val="{00000000-791E-49FB-ADD1-4A2EAC9F3C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25.98</c:v>
                </c:pt>
                <c:pt idx="1">
                  <c:v>21.81</c:v>
                </c:pt>
                <c:pt idx="2">
                  <c:v>21.36</c:v>
                </c:pt>
                <c:pt idx="3">
                  <c:v>24.59</c:v>
                </c:pt>
                <c:pt idx="4">
                  <c:v>28.96</c:v>
                </c:pt>
              </c:numCache>
            </c:numRef>
          </c:val>
          <c:extLst>
            <c:ext xmlns:c16="http://schemas.microsoft.com/office/drawing/2014/chart" uri="{C3380CC4-5D6E-409C-BE32-E72D297353CC}">
              <c16:uniqueId val="{00000001-791E-49FB-ADD1-4A2EAC9F3C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c:v>
                </c:pt>
                <c:pt idx="1">
                  <c:v>-7.62</c:v>
                </c:pt>
                <c:pt idx="2">
                  <c:v>-4.2300000000000004</c:v>
                </c:pt>
                <c:pt idx="3">
                  <c:v>1.63</c:v>
                </c:pt>
                <c:pt idx="4">
                  <c:v>-1.76</c:v>
                </c:pt>
              </c:numCache>
            </c:numRef>
          </c:val>
          <c:smooth val="0"/>
          <c:extLst>
            <c:ext xmlns:c16="http://schemas.microsoft.com/office/drawing/2014/chart" uri="{C3380CC4-5D6E-409C-BE32-E72D297353CC}">
              <c16:uniqueId val="{00000002-791E-49FB-ADD1-4A2EAC9F3C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261-465F-B4DA-96CD272ABD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61-465F-B4DA-96CD272ABD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61-465F-B4DA-96CD272ABD3D}"/>
            </c:ext>
          </c:extLst>
        </c:ser>
        <c:ser>
          <c:idx val="3"/>
          <c:order val="3"/>
          <c:tx>
            <c:strRef>
              <c:f>データシート!$A$30</c:f>
              <c:strCache>
                <c:ptCount val="1"/>
                <c:pt idx="0">
                  <c:v>八王子山墓園特別会計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3-B261-465F-B4DA-96CD272ABD3D}"/>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4-B261-465F-B4DA-96CD272ABD3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0.05</c:v>
                </c:pt>
                <c:pt idx="8">
                  <c:v>#N/A</c:v>
                </c:pt>
                <c:pt idx="9">
                  <c:v>0.02</c:v>
                </c:pt>
              </c:numCache>
            </c:numRef>
          </c:val>
          <c:extLst>
            <c:ext xmlns:c16="http://schemas.microsoft.com/office/drawing/2014/chart" uri="{C3380CC4-5D6E-409C-BE32-E72D297353CC}">
              <c16:uniqueId val="{00000005-B261-465F-B4DA-96CD272ABD3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0.47</c:v>
                </c:pt>
                <c:pt idx="4">
                  <c:v>#N/A</c:v>
                </c:pt>
                <c:pt idx="5">
                  <c:v>0.94</c:v>
                </c:pt>
                <c:pt idx="6">
                  <c:v>#N/A</c:v>
                </c:pt>
                <c:pt idx="7">
                  <c:v>1.48</c:v>
                </c:pt>
                <c:pt idx="8">
                  <c:v>#N/A</c:v>
                </c:pt>
                <c:pt idx="9">
                  <c:v>1.0900000000000001</c:v>
                </c:pt>
              </c:numCache>
            </c:numRef>
          </c:val>
          <c:extLst>
            <c:ext xmlns:c16="http://schemas.microsoft.com/office/drawing/2014/chart" uri="{C3380CC4-5D6E-409C-BE32-E72D297353CC}">
              <c16:uniqueId val="{00000006-B261-465F-B4DA-96CD272ABD3D}"/>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2.09</c:v>
                </c:pt>
                <c:pt idx="2">
                  <c:v>#N/A</c:v>
                </c:pt>
                <c:pt idx="3">
                  <c:v>1.93</c:v>
                </c:pt>
                <c:pt idx="4">
                  <c:v>#N/A</c:v>
                </c:pt>
                <c:pt idx="5">
                  <c:v>1.95</c:v>
                </c:pt>
                <c:pt idx="6">
                  <c:v>#N/A</c:v>
                </c:pt>
                <c:pt idx="7">
                  <c:v>1.55</c:v>
                </c:pt>
                <c:pt idx="8">
                  <c:v>#N/A</c:v>
                </c:pt>
                <c:pt idx="9">
                  <c:v>1.74</c:v>
                </c:pt>
              </c:numCache>
            </c:numRef>
          </c:val>
          <c:extLst>
            <c:ext xmlns:c16="http://schemas.microsoft.com/office/drawing/2014/chart" uri="{C3380CC4-5D6E-409C-BE32-E72D297353CC}">
              <c16:uniqueId val="{00000007-B261-465F-B4DA-96CD272ABD3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0.83</c:v>
                </c:pt>
                <c:pt idx="2">
                  <c:v>#N/A</c:v>
                </c:pt>
                <c:pt idx="3">
                  <c:v>0.78</c:v>
                </c:pt>
                <c:pt idx="4">
                  <c:v>#N/A</c:v>
                </c:pt>
                <c:pt idx="5">
                  <c:v>1.44</c:v>
                </c:pt>
                <c:pt idx="6">
                  <c:v>#N/A</c:v>
                </c:pt>
                <c:pt idx="7">
                  <c:v>1.79</c:v>
                </c:pt>
                <c:pt idx="8">
                  <c:v>#N/A</c:v>
                </c:pt>
                <c:pt idx="9">
                  <c:v>2.0099999999999998</c:v>
                </c:pt>
              </c:numCache>
            </c:numRef>
          </c:val>
          <c:extLst>
            <c:ext xmlns:c16="http://schemas.microsoft.com/office/drawing/2014/chart" uri="{C3380CC4-5D6E-409C-BE32-E72D297353CC}">
              <c16:uniqueId val="{00000008-B261-465F-B4DA-96CD272ABD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4.16</c:v>
                </c:pt>
                <c:pt idx="2">
                  <c:v>#N/A</c:v>
                </c:pt>
                <c:pt idx="3">
                  <c:v>4.24</c:v>
                </c:pt>
                <c:pt idx="4">
                  <c:v>#N/A</c:v>
                </c:pt>
                <c:pt idx="5">
                  <c:v>4.83</c:v>
                </c:pt>
                <c:pt idx="6">
                  <c:v>#N/A</c:v>
                </c:pt>
                <c:pt idx="7">
                  <c:v>6.22</c:v>
                </c:pt>
                <c:pt idx="8">
                  <c:v>#N/A</c:v>
                </c:pt>
                <c:pt idx="9">
                  <c:v>7.17</c:v>
                </c:pt>
              </c:numCache>
            </c:numRef>
          </c:val>
          <c:extLst>
            <c:ext xmlns:c16="http://schemas.microsoft.com/office/drawing/2014/chart" uri="{C3380CC4-5D6E-409C-BE32-E72D297353CC}">
              <c16:uniqueId val="{00000009-B261-465F-B4DA-96CD272ABD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6999</c:v>
                </c:pt>
                <c:pt idx="5">
                  <c:v>6716</c:v>
                </c:pt>
                <c:pt idx="8">
                  <c:v>6785</c:v>
                </c:pt>
                <c:pt idx="11">
                  <c:v>6686</c:v>
                </c:pt>
                <c:pt idx="14">
                  <c:v>6546</c:v>
                </c:pt>
              </c:numCache>
            </c:numRef>
          </c:val>
          <c:extLst>
            <c:ext xmlns:c16="http://schemas.microsoft.com/office/drawing/2014/chart" uri="{C3380CC4-5D6E-409C-BE32-E72D297353CC}">
              <c16:uniqueId val="{00000000-8E58-47C9-AB97-8FD0CF0CB3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58-47C9-AB97-8FD0CF0CB3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32</c:v>
                </c:pt>
                <c:pt idx="6">
                  <c:v>28</c:v>
                </c:pt>
                <c:pt idx="9">
                  <c:v>25</c:v>
                </c:pt>
                <c:pt idx="12">
                  <c:v>25</c:v>
                </c:pt>
              </c:numCache>
            </c:numRef>
          </c:val>
          <c:extLst>
            <c:ext xmlns:c16="http://schemas.microsoft.com/office/drawing/2014/chart" uri="{C3380CC4-5D6E-409C-BE32-E72D297353CC}">
              <c16:uniqueId val="{00000002-8E58-47C9-AB97-8FD0CF0CB3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114</c:v>
                </c:pt>
                <c:pt idx="3">
                  <c:v>1</c:v>
                </c:pt>
                <c:pt idx="6">
                  <c:v>1</c:v>
                </c:pt>
                <c:pt idx="9">
                  <c:v>428</c:v>
                </c:pt>
                <c:pt idx="12">
                  <c:v>480</c:v>
                </c:pt>
              </c:numCache>
            </c:numRef>
          </c:val>
          <c:extLst>
            <c:ext xmlns:c16="http://schemas.microsoft.com/office/drawing/2014/chart" uri="{C3380CC4-5D6E-409C-BE32-E72D297353CC}">
              <c16:uniqueId val="{00000003-8E58-47C9-AB97-8FD0CF0CB3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1661</c:v>
                </c:pt>
                <c:pt idx="3">
                  <c:v>1444</c:v>
                </c:pt>
                <c:pt idx="6">
                  <c:v>1351</c:v>
                </c:pt>
                <c:pt idx="9">
                  <c:v>1375</c:v>
                </c:pt>
                <c:pt idx="12">
                  <c:v>1417</c:v>
                </c:pt>
              </c:numCache>
            </c:numRef>
          </c:val>
          <c:extLst>
            <c:ext xmlns:c16="http://schemas.microsoft.com/office/drawing/2014/chart" uri="{C3380CC4-5D6E-409C-BE32-E72D297353CC}">
              <c16:uniqueId val="{00000004-8E58-47C9-AB97-8FD0CF0CB3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67</c:v>
                </c:pt>
                <c:pt idx="3">
                  <c:v>50</c:v>
                </c:pt>
                <c:pt idx="6">
                  <c:v>33</c:v>
                </c:pt>
                <c:pt idx="9">
                  <c:v>17</c:v>
                </c:pt>
                <c:pt idx="12">
                  <c:v>0</c:v>
                </c:pt>
              </c:numCache>
            </c:numRef>
          </c:val>
          <c:extLst>
            <c:ext xmlns:c16="http://schemas.microsoft.com/office/drawing/2014/chart" uri="{C3380CC4-5D6E-409C-BE32-E72D297353CC}">
              <c16:uniqueId val="{00000005-8E58-47C9-AB97-8FD0CF0CB3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58-47C9-AB97-8FD0CF0CB3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7410</c:v>
                </c:pt>
                <c:pt idx="3">
                  <c:v>7360</c:v>
                </c:pt>
                <c:pt idx="6">
                  <c:v>7425</c:v>
                </c:pt>
                <c:pt idx="9">
                  <c:v>7404</c:v>
                </c:pt>
                <c:pt idx="12">
                  <c:v>7304</c:v>
                </c:pt>
              </c:numCache>
            </c:numRef>
          </c:val>
          <c:extLst>
            <c:ext xmlns:c16="http://schemas.microsoft.com/office/drawing/2014/chart" uri="{C3380CC4-5D6E-409C-BE32-E72D297353CC}">
              <c16:uniqueId val="{00000007-8E58-47C9-AB97-8FD0CF0CB3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2291</c:v>
                </c:pt>
                <c:pt idx="2">
                  <c:v>#N/A</c:v>
                </c:pt>
                <c:pt idx="3">
                  <c:v>#N/A</c:v>
                </c:pt>
                <c:pt idx="4">
                  <c:v>2171</c:v>
                </c:pt>
                <c:pt idx="5">
                  <c:v>#N/A</c:v>
                </c:pt>
                <c:pt idx="6">
                  <c:v>#N/A</c:v>
                </c:pt>
                <c:pt idx="7">
                  <c:v>2053</c:v>
                </c:pt>
                <c:pt idx="8">
                  <c:v>#N/A</c:v>
                </c:pt>
                <c:pt idx="9">
                  <c:v>#N/A</c:v>
                </c:pt>
                <c:pt idx="10">
                  <c:v>2563</c:v>
                </c:pt>
                <c:pt idx="11">
                  <c:v>#N/A</c:v>
                </c:pt>
                <c:pt idx="12">
                  <c:v>#N/A</c:v>
                </c:pt>
                <c:pt idx="13">
                  <c:v>2680</c:v>
                </c:pt>
                <c:pt idx="14">
                  <c:v>#N/A</c:v>
                </c:pt>
              </c:numCache>
            </c:numRef>
          </c:val>
          <c:smooth val="0"/>
          <c:extLst>
            <c:ext xmlns:c16="http://schemas.microsoft.com/office/drawing/2014/chart" uri="{C3380CC4-5D6E-409C-BE32-E72D297353CC}">
              <c16:uniqueId val="{00000008-8E58-47C9-AB97-8FD0CF0CB3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59821</c:v>
                </c:pt>
                <c:pt idx="5">
                  <c:v>60653</c:v>
                </c:pt>
                <c:pt idx="8">
                  <c:v>61067</c:v>
                </c:pt>
                <c:pt idx="11">
                  <c:v>59880</c:v>
                </c:pt>
                <c:pt idx="14">
                  <c:v>58267</c:v>
                </c:pt>
              </c:numCache>
            </c:numRef>
          </c:val>
          <c:extLst>
            <c:ext xmlns:c16="http://schemas.microsoft.com/office/drawing/2014/chart" uri="{C3380CC4-5D6E-409C-BE32-E72D297353CC}">
              <c16:uniqueId val="{00000000-E52B-4005-B489-69669A1953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9962</c:v>
                </c:pt>
                <c:pt idx="5">
                  <c:v>10426</c:v>
                </c:pt>
                <c:pt idx="8">
                  <c:v>10604</c:v>
                </c:pt>
                <c:pt idx="11">
                  <c:v>11214</c:v>
                </c:pt>
                <c:pt idx="14">
                  <c:v>12114</c:v>
                </c:pt>
              </c:numCache>
            </c:numRef>
          </c:val>
          <c:extLst>
            <c:ext xmlns:c16="http://schemas.microsoft.com/office/drawing/2014/chart" uri="{C3380CC4-5D6E-409C-BE32-E72D297353CC}">
              <c16:uniqueId val="{00000001-E52B-4005-B489-69669A1953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14608</c:v>
                </c:pt>
                <c:pt idx="5">
                  <c:v>12507</c:v>
                </c:pt>
                <c:pt idx="8">
                  <c:v>11479</c:v>
                </c:pt>
                <c:pt idx="11">
                  <c:v>15027</c:v>
                </c:pt>
                <c:pt idx="14">
                  <c:v>16898</c:v>
                </c:pt>
              </c:numCache>
            </c:numRef>
          </c:val>
          <c:extLst>
            <c:ext xmlns:c16="http://schemas.microsoft.com/office/drawing/2014/chart" uri="{C3380CC4-5D6E-409C-BE32-E72D297353CC}">
              <c16:uniqueId val="{00000002-E52B-4005-B489-69669A1953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2B-4005-B489-69669A1953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2B-4005-B489-69669A1953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96</c:v>
                </c:pt>
                <c:pt idx="3">
                  <c:v>38</c:v>
                </c:pt>
                <c:pt idx="6">
                  <c:v>37</c:v>
                </c:pt>
                <c:pt idx="9">
                  <c:v>29</c:v>
                </c:pt>
                <c:pt idx="12">
                  <c:v>0</c:v>
                </c:pt>
              </c:numCache>
            </c:numRef>
          </c:val>
          <c:extLst>
            <c:ext xmlns:c16="http://schemas.microsoft.com/office/drawing/2014/chart" uri="{C3380CC4-5D6E-409C-BE32-E72D297353CC}">
              <c16:uniqueId val="{00000005-E52B-4005-B489-69669A1953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11488</c:v>
                </c:pt>
                <c:pt idx="3">
                  <c:v>11518</c:v>
                </c:pt>
                <c:pt idx="6">
                  <c:v>11537</c:v>
                </c:pt>
                <c:pt idx="9">
                  <c:v>11444</c:v>
                </c:pt>
                <c:pt idx="12">
                  <c:v>11580</c:v>
                </c:pt>
              </c:numCache>
            </c:numRef>
          </c:val>
          <c:extLst>
            <c:ext xmlns:c16="http://schemas.microsoft.com/office/drawing/2014/chart" uri="{C3380CC4-5D6E-409C-BE32-E72D297353CC}">
              <c16:uniqueId val="{00000006-E52B-4005-B489-69669A1953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629</c:v>
                </c:pt>
                <c:pt idx="3">
                  <c:v>1763</c:v>
                </c:pt>
                <c:pt idx="6">
                  <c:v>10063</c:v>
                </c:pt>
                <c:pt idx="9">
                  <c:v>9617</c:v>
                </c:pt>
                <c:pt idx="12">
                  <c:v>9347</c:v>
                </c:pt>
              </c:numCache>
            </c:numRef>
          </c:val>
          <c:extLst>
            <c:ext xmlns:c16="http://schemas.microsoft.com/office/drawing/2014/chart" uri="{C3380CC4-5D6E-409C-BE32-E72D297353CC}">
              <c16:uniqueId val="{00000007-E52B-4005-B489-69669A1953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20451</c:v>
                </c:pt>
                <c:pt idx="3">
                  <c:v>18381</c:v>
                </c:pt>
                <c:pt idx="6">
                  <c:v>18140</c:v>
                </c:pt>
                <c:pt idx="9">
                  <c:v>18262</c:v>
                </c:pt>
                <c:pt idx="12">
                  <c:v>19774</c:v>
                </c:pt>
              </c:numCache>
            </c:numRef>
          </c:val>
          <c:extLst>
            <c:ext xmlns:c16="http://schemas.microsoft.com/office/drawing/2014/chart" uri="{C3380CC4-5D6E-409C-BE32-E72D297353CC}">
              <c16:uniqueId val="{00000008-E52B-4005-B489-69669A1953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489</c:v>
                </c:pt>
                <c:pt idx="3">
                  <c:v>458</c:v>
                </c:pt>
                <c:pt idx="6">
                  <c:v>431</c:v>
                </c:pt>
                <c:pt idx="9">
                  <c:v>407</c:v>
                </c:pt>
                <c:pt idx="12">
                  <c:v>49</c:v>
                </c:pt>
              </c:numCache>
            </c:numRef>
          </c:val>
          <c:extLst>
            <c:ext xmlns:c16="http://schemas.microsoft.com/office/drawing/2014/chart" uri="{C3380CC4-5D6E-409C-BE32-E72D297353CC}">
              <c16:uniqueId val="{00000009-E52B-4005-B489-69669A1953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65140</c:v>
                </c:pt>
                <c:pt idx="3">
                  <c:v>60833</c:v>
                </c:pt>
                <c:pt idx="6">
                  <c:v>60688</c:v>
                </c:pt>
                <c:pt idx="9">
                  <c:v>58968</c:v>
                </c:pt>
                <c:pt idx="12">
                  <c:v>56361</c:v>
                </c:pt>
              </c:numCache>
            </c:numRef>
          </c:val>
          <c:extLst>
            <c:ext xmlns:c16="http://schemas.microsoft.com/office/drawing/2014/chart" uri="{C3380CC4-5D6E-409C-BE32-E72D297353CC}">
              <c16:uniqueId val="{0000000A-E52B-4005-B489-69669A1953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13902</c:v>
                </c:pt>
                <c:pt idx="2">
                  <c:v>#N/A</c:v>
                </c:pt>
                <c:pt idx="3">
                  <c:v>#N/A</c:v>
                </c:pt>
                <c:pt idx="4">
                  <c:v>9406</c:v>
                </c:pt>
                <c:pt idx="5">
                  <c:v>#N/A</c:v>
                </c:pt>
                <c:pt idx="6">
                  <c:v>#N/A</c:v>
                </c:pt>
                <c:pt idx="7">
                  <c:v>17744</c:v>
                </c:pt>
                <c:pt idx="8">
                  <c:v>#N/A</c:v>
                </c:pt>
                <c:pt idx="9">
                  <c:v>#N/A</c:v>
                </c:pt>
                <c:pt idx="10">
                  <c:v>12606</c:v>
                </c:pt>
                <c:pt idx="11">
                  <c:v>#N/A</c:v>
                </c:pt>
                <c:pt idx="12">
                  <c:v>#N/A</c:v>
                </c:pt>
                <c:pt idx="13">
                  <c:v>9832</c:v>
                </c:pt>
                <c:pt idx="14">
                  <c:v>#N/A</c:v>
                </c:pt>
              </c:numCache>
            </c:numRef>
          </c:val>
          <c:smooth val="0"/>
          <c:extLst>
            <c:ext xmlns:c16="http://schemas.microsoft.com/office/drawing/2014/chart" uri="{C3380CC4-5D6E-409C-BE32-E72D297353CC}">
              <c16:uniqueId val="{0000000B-E52B-4005-B489-69669A1953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9600</c:v>
                </c:pt>
                <c:pt idx="1">
                  <c:v>11600</c:v>
                </c:pt>
                <c:pt idx="2">
                  <c:v>13256</c:v>
                </c:pt>
              </c:numCache>
            </c:numRef>
          </c:val>
          <c:extLst>
            <c:ext xmlns:c16="http://schemas.microsoft.com/office/drawing/2014/chart" uri="{C3380CC4-5D6E-409C-BE32-E72D297353CC}">
              <c16:uniqueId val="{00000000-E046-43BF-836B-ECCA08CC4E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783</c:v>
                </c:pt>
                <c:pt idx="1">
                  <c:v>1674</c:v>
                </c:pt>
                <c:pt idx="2">
                  <c:v>1524</c:v>
                </c:pt>
              </c:numCache>
            </c:numRef>
          </c:val>
          <c:extLst>
            <c:ext xmlns:c16="http://schemas.microsoft.com/office/drawing/2014/chart" uri="{C3380CC4-5D6E-409C-BE32-E72D297353CC}">
              <c16:uniqueId val="{00000001-E046-43BF-836B-ECCA08CC4E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511</c:v>
                </c:pt>
                <c:pt idx="1">
                  <c:v>776</c:v>
                </c:pt>
                <c:pt idx="2">
                  <c:v>630</c:v>
                </c:pt>
              </c:numCache>
            </c:numRef>
          </c:val>
          <c:extLst>
            <c:ext xmlns:c16="http://schemas.microsoft.com/office/drawing/2014/chart" uri="{C3380CC4-5D6E-409C-BE32-E72D297353CC}">
              <c16:uniqueId val="{00000002-E046-43BF-836B-ECCA08CC4E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は、主に一般事業債の減により減少したが、クリーンプラザ元金償還開始による一組の起こした地方債の償還に充てるための負担金の増により、実質公債費比率の分子は前年度より１１．７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公債費比率の分子は、平成２８年度から令和２年度まで年々減少していたが、令和３年度以降、一組の元利償還金負担金等の増により増加に転じている。さらに、今後は、現在進めている大型建設事業に係る起債の元利償還金の増や一組の元利償還金の増が見込まれるため、実質公債費を縮減するためにも、算入公債費に該当する交付税措置対象起債の積極的な活用を検討し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満期一括償還地方債は発行翌年度から発行額の５％を減債基金に毎年積立し、５年後、基金取崩及び不足分を借換債で一括償還する。一括償還による取崩及び積立は令和３年度で終了した。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２８年度から令和元年度まで将来負担額は年々減少していたが、令和２年度以降はごみ焼却施設建設事業に伴う起債残額の増により、組合等負担等見込額が高止まりしている。また、令和３年度から公営企業債繰入見込額が増加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方、充当可能財源等の充当可能基金である財政調整基金及び減債基金等で１８．７億円増となっている。財政調整基金については、市民税（個人・法人）、固定資産税等の市税収入増に伴う増や一般寄附金の大幅増が増要因となっている。これにより、分子全体で２７．７億円の減となったことで、将来負担比率の改善につな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今後、さらに複数の大型建設事業による起債発行額の増が見込まれるが、償還元金を超えない市債の発行を堅持し、充当可能基金残高の一定水準の確保を維持し、将来負担比率の抑制に努めたい。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回復基調、その他新型コロナウイルス感染症対応地方創生臨時交付金や一般寄附金の大幅な増収、国の令和４年度補正予算の普通交付税追加措置に伴い、１６．６</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に普通交付税追加措置により臨時財政対策債償還分として１１．４億円を積み立てたことにより取り崩しを大幅に上回ったが、令和４年度には平成２８年度積み立て分として１．５億円を取り崩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その他特定目的基金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は、森林環境譲与税基金等が増した一方で、東毛林間学校基金の廃止（全額取り崩しによる皆減）、スポーツ振興基金等の減により、１．５億円の減となった。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以上のことにより、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１３．６</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中長期的には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傾向にあ</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その他特定目的基金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は増減変動のある状況だ</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が、基金全体のうち主となる財政調整基金について、今後も健全な財政運営により適正な残高の維持に努めていく。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トシオシルバー就学援助基金：公立小中学生等養育世帯への就学援助事業の財源充当</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・スポーツ振興基金：スポーツ振興に関する施策の推進、スポーツ施設の整備・維持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・宝泉南部土地区画整理事業基金：宝泉南部土地区画整理事業の実施</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・福祉振興基金：福祉事業又は指定目的に伴う事業の実施</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笹川清奨学金基金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給付型奨学金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の実施</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・トシオシルバー就学援助基金、スポーツ振興基金、笹川清奨学金基金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事業充当による繰入金の増額</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福祉振興基金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寄附による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積立金の増額。</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事業の進捗に伴い事業に充当。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・宝泉南部土地区画整理事業基金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事業の進捗に伴い事業に充当。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・笹川清奨学金基金については、該当生徒への奨学金支給事業に充当。</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・コロナ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収束の期待感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を要因とした市税収入の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回復基調</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・国補正予算の普通交付税再算定による追加措置、新型コロナウイルス感染症対応地方創生臨時交付金及び一般寄附金増収等による一般財源の減少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本市の市税収入は特に法人市民税が中心であり、景気動向に大きく左右されて</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市税収入の減</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となることも想定されるこ</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とから、今後は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基金残高が</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減少していく可能性もある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適正な残高の維持（標準財政</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規模</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）を確保できるよう、健全な財政運営に努めていく。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・平成２８年度に積み立てた２０億円を計画的に取り崩しているため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令和２年度までは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年々減少してい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たが、令和３年度には、国の補正予算の普通交付税追加措置による１１．４億円を積み立てて増加となった。令和４年度は平成２８年度の積み立て分の１．５億円を取り崩して減少した。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平成２８年度に積み立てた２０億円分については、計画的な取り崩しにより令和６年度が最終年度になる見込みである。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・令和３年度に積み立てた普通交付税追加措置分１１．４億円については、令和６年度から令和２３年度まで計画的に取り崩し、臨時財政対策債の償還に充当する。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5033302-A586-493B-98D4-03FC0F1215E3}"/>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BEC395E-FBFF-4525-917C-E36FFFA153B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5BB3D17-120E-4918-AA2C-637FB4FC272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1C347EB-F1CF-4413-9B2E-991F0AC7638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674A4A5-B0EC-4596-85A4-16C993B7355D}"/>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731ABD3-3505-4BA2-AFB3-1D7970399DF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ADE6041-6B95-4476-81B5-6CA691711F92}"/>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7889EA7-EA1C-49DE-85F5-FDBEBD080C4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C331127-C07E-4C0D-B5C3-D6B656F12437}"/>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412AC6A-40B3-4BAA-9625-7DBA0B78FAA2}"/>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222,403
210,312
175.54
93,218,060
88,492,103
3,290,418
45,777,541
56,359,528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7D4FCEC-8BFD-409C-9F96-5BE8D2A3E0F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FFD25E9-F661-40A2-B5C4-8C497F178FD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DA40E79-C2F0-4A78-A5CF-A805BEB1817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C17E8AB-2E71-45D8-A29D-455FAA4160FB}"/>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DC40AE7-D5CB-43C3-9613-CF0105F75AEE}"/>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9400077-AFAA-4FE9-910F-759E15429BF4}"/>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E478263-0D15-4E6D-A7C9-447DCB0905E6}"/>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316FC65-21DE-47D7-B076-1FE567AABDE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C978988-2B2C-451E-B7D3-5CCC7F8D8A5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7501382-1D4D-4A35-AA4A-F24409F33005}"/>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304727-9678-4554-ACBB-EA544DA48C8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3D8BD2-3CC8-4D2F-AC54-A03CC73AE67C}"/>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25895DE-DA02-4F95-8F36-D22C2C858E04}"/>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F78BDC0-F56D-4D7F-A9F1-E3B0A3CB304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556E488-20D9-4747-9713-99DA51AA934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9E53C88-C2F7-4116-BA7A-FA0163806E0A}"/>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AA21D11-77EF-47E3-8796-E89E4CFAE7C7}"/>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2CA285D-64B7-4E83-96C2-F3E4D85EB61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FA53928-F75C-4CC7-B1A5-410FF20CEF0D}"/>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FDC0FE2-67A9-4C10-836F-F55AC71202C8}"/>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4728377-0B39-4DED-A77C-1F6FD43DAC7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1724C3F-D6DD-4889-A3FA-71331E3A845D}"/>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948A90B-9726-47B0-9A99-27609A6097D3}"/>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393904-F5B0-4DE7-AC6E-957620E7E32C}"/>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2BA9657-F698-4163-A8EF-242C5CE9A1E7}"/>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8A88185-360A-411B-9305-390751FD2043}"/>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8E3E135-FEF1-446C-BCDB-17AF907648D4}"/>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761C555-B87F-4AE0-B58B-7D0D2B444E5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C362439-27BA-4A87-B0B8-357B44429C2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3A4B3B3-C8F5-4248-8F9F-2F49C5B0D085}"/>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81C2856-1367-4319-BA4E-A6570EF4C079}"/>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7FC910-2396-4EA7-8C73-E9170013E0FB}"/>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0BBDA6B-E300-4420-9E7E-E7026BABF80F}"/>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CABD0D4-4CFE-4578-A66A-EF1ED6B0D8C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2991978-933B-49C5-A9BD-5F1CD7159B7A}"/>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353D6EA-6C1B-487D-8A15-03C3F2B75B65}"/>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5868D23-5647-4C9D-9203-DBD0DC995AA7}"/>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にあたる基準財政収入額は、個人市民税の増（４億円）、固定資産税家屋の増（２．７億円）に伴い、全体では１０．３億円の増となった。一方、分母にあたる基準財政需要額は、社会福祉費の増（１．２億円）、高齢者保健福祉費</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歳以上の増（０．８億円）などに伴い、前年度から１０．５億円の増となった。</a:t>
          </a:r>
        </a:p>
        <a:p>
          <a:r>
            <a:rPr kumimoji="1" lang="ja-JP" altLang="en-US" sz="1100">
              <a:latin typeface="ＭＳ Ｐゴシック" panose="020B0600070205080204" pitchFamily="50" charset="-128"/>
              <a:ea typeface="ＭＳ Ｐゴシック" panose="020B0600070205080204" pitchFamily="50" charset="-128"/>
            </a:rPr>
            <a:t>　そのため、単年度財政力指数は０．９３、３か年平均で０．９５となり、全国平均、県平均を上回っているものの、若干の悪化となった。</a:t>
          </a:r>
        </a:p>
        <a:p>
          <a:r>
            <a:rPr kumimoji="1" lang="ja-JP" altLang="en-US" sz="1100">
              <a:latin typeface="ＭＳ Ｐゴシック" panose="020B0600070205080204" pitchFamily="50" charset="-128"/>
              <a:ea typeface="ＭＳ Ｐゴシック" panose="020B0600070205080204" pitchFamily="50" charset="-128"/>
            </a:rPr>
            <a:t>　今後も自主財源の更なる確保及び経常経費等の削減に努め、財政基盤の強化に努める。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E1B97F7-D044-4BA7-8262-63AFE1E64DD9}"/>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5AB5509-C847-4F2F-B948-1B4F29967A3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66DD798C-E71F-4942-B37C-A25E0D2437A1}"/>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ACAF4B4-8E5F-40F8-ACB7-3A3BE4FC0354}"/>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4DCA43FB-C8BB-4A4B-8AD5-A405E61ADD90}"/>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B4838F4-B88C-4804-9FA5-2568F3B5C5AA}"/>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E0C5BB8-0A67-443D-BBF5-3AA3703BD4F7}"/>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7F94967-021D-4603-9141-616A04AAD313}"/>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88DF1E03-E98F-4481-909D-182DE6701508}"/>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2547E51-83B0-4985-997A-B95B5FC5F994}"/>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DC48072-67F2-42A9-B7BD-0267A85B80D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72A2BE6-64D6-4D27-B9BD-2C342350F886}"/>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3354F5A-3903-4954-8F4E-F19771FC99B7}"/>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25A61938-F696-48F8-9991-EF76B17C900F}"/>
            </a:ext>
          </a:extLst>
        </xdr:cNvPr>
        <xdr:cNvCxnSpPr/>
      </xdr:nvCxnSpPr>
      <xdr:spPr>
        <a:xfrm flipV="1">
          <a:off x="4514850" y="61722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1D7A9A91-D65A-40F1-BC08-CB6049B8EDC7}"/>
            </a:ext>
          </a:extLst>
        </xdr:cNvPr>
        <xdr:cNvSpPr txBox="1"/>
      </xdr:nvSpPr>
      <xdr:spPr>
        <a:xfrm>
          <a:off x="45847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7354420E-B234-4603-8370-9E5E501E96CC}"/>
            </a:ext>
          </a:extLst>
        </xdr:cNvPr>
        <xdr:cNvCxnSpPr/>
      </xdr:nvCxnSpPr>
      <xdr:spPr>
        <a:xfrm>
          <a:off x="442595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A0F3A463-BDF0-4A0F-A6F3-A5301D1713A7}"/>
            </a:ext>
          </a:extLst>
        </xdr:cNvPr>
        <xdr:cNvSpPr txBox="1"/>
      </xdr:nvSpPr>
      <xdr:spPr>
        <a:xfrm>
          <a:off x="458470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A53224C-A59F-4308-BDE6-ADF2FB2504D6}"/>
            </a:ext>
          </a:extLst>
        </xdr:cNvPr>
        <xdr:cNvCxnSpPr/>
      </xdr:nvCxnSpPr>
      <xdr:spPr>
        <a:xfrm>
          <a:off x="4425950" y="617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40</xdr:row>
      <xdr:rowOff>6350</xdr:rowOff>
    </xdr:to>
    <xdr:cxnSp macro="">
      <xdr:nvCxnSpPr>
        <xdr:cNvPr id="67" name="直線コネクタ 66">
          <a:extLst>
            <a:ext uri="{FF2B5EF4-FFF2-40B4-BE49-F238E27FC236}">
              <a16:creationId xmlns:a16="http://schemas.microsoft.com/office/drawing/2014/main" id="{49EED509-A391-4780-AF10-7BE1A8491E55}"/>
            </a:ext>
          </a:extLst>
        </xdr:cNvPr>
        <xdr:cNvCxnSpPr/>
      </xdr:nvCxnSpPr>
      <xdr:spPr>
        <a:xfrm>
          <a:off x="3752850" y="6667500"/>
          <a:ext cx="762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5E019875-A040-45B9-B6E9-7625396898B9}"/>
            </a:ext>
          </a:extLst>
        </xdr:cNvPr>
        <xdr:cNvSpPr txBox="1"/>
      </xdr:nvSpPr>
      <xdr:spPr>
        <a:xfrm>
          <a:off x="4584700" y="68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9CD0C224-4564-47D3-86C9-C1FE1ED02B00}"/>
            </a:ext>
          </a:extLst>
        </xdr:cNvPr>
        <xdr:cNvSpPr/>
      </xdr:nvSpPr>
      <xdr:spPr>
        <a:xfrm>
          <a:off x="4464050" y="683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04F8C249-5663-486E-9F02-8DFC572A3FAF}"/>
            </a:ext>
          </a:extLst>
        </xdr:cNvPr>
        <xdr:cNvCxnSpPr/>
      </xdr:nvCxnSpPr>
      <xdr:spPr>
        <a:xfrm>
          <a:off x="2940050" y="661924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A63EBCBB-C407-4950-97B1-5DAFE7AAFAEE}"/>
            </a:ext>
          </a:extLst>
        </xdr:cNvPr>
        <xdr:cNvSpPr/>
      </xdr:nvSpPr>
      <xdr:spPr>
        <a:xfrm>
          <a:off x="3702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4F583742-2F60-4621-A3C8-781AF59779FC}"/>
            </a:ext>
          </a:extLst>
        </xdr:cNvPr>
        <xdr:cNvSpPr txBox="1"/>
      </xdr:nvSpPr>
      <xdr:spPr>
        <a:xfrm>
          <a:off x="340995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156210</xdr:rowOff>
    </xdr:from>
    <xdr:to>
      <xdr:col>15</xdr:col>
      <xdr:colOff>82550</xdr:colOff>
      <xdr:row>39</xdr:row>
      <xdr:rowOff>81280</xdr:rowOff>
    </xdr:to>
    <xdr:cxnSp macro="">
      <xdr:nvCxnSpPr>
        <xdr:cNvPr id="73" name="直線コネクタ 72">
          <a:extLst>
            <a:ext uri="{FF2B5EF4-FFF2-40B4-BE49-F238E27FC236}">
              <a16:creationId xmlns:a16="http://schemas.microsoft.com/office/drawing/2014/main" id="{2EF27322-541D-4A3A-82CA-B9893260E1C9}"/>
            </a:ext>
          </a:extLst>
        </xdr:cNvPr>
        <xdr:cNvCxnSpPr/>
      </xdr:nvCxnSpPr>
      <xdr:spPr>
        <a:xfrm>
          <a:off x="2127250" y="6526530"/>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2A62D02F-AE61-4855-91F1-894B6FC620CC}"/>
            </a:ext>
          </a:extLst>
        </xdr:cNvPr>
        <xdr:cNvSpPr/>
      </xdr:nvSpPr>
      <xdr:spPr>
        <a:xfrm>
          <a:off x="28892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766EB4A2-74F6-40ED-82E3-FE6315BE2F4F}"/>
            </a:ext>
          </a:extLst>
        </xdr:cNvPr>
        <xdr:cNvSpPr txBox="1"/>
      </xdr:nvSpPr>
      <xdr:spPr>
        <a:xfrm>
          <a:off x="25971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132080</xdr:rowOff>
    </xdr:from>
    <xdr:to>
      <xdr:col>11</xdr:col>
      <xdr:colOff>31750</xdr:colOff>
      <xdr:row>38</xdr:row>
      <xdr:rowOff>156210</xdr:rowOff>
    </xdr:to>
    <xdr:cxnSp macro="">
      <xdr:nvCxnSpPr>
        <xdr:cNvPr id="76" name="直線コネクタ 75">
          <a:extLst>
            <a:ext uri="{FF2B5EF4-FFF2-40B4-BE49-F238E27FC236}">
              <a16:creationId xmlns:a16="http://schemas.microsoft.com/office/drawing/2014/main" id="{E05E9B3F-1003-4A52-B5E4-C3CBD63D31B3}"/>
            </a:ext>
          </a:extLst>
        </xdr:cNvPr>
        <xdr:cNvCxnSpPr/>
      </xdr:nvCxnSpPr>
      <xdr:spPr>
        <a:xfrm>
          <a:off x="1333500" y="650240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F15054AB-D3CC-4AA3-BD69-1A11FAB07B28}"/>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55FE07F8-4E41-47D3-A8C8-C8C139282400}"/>
            </a:ext>
          </a:extLst>
        </xdr:cNvPr>
        <xdr:cNvSpPr txBox="1"/>
      </xdr:nvSpPr>
      <xdr:spPr>
        <a:xfrm>
          <a:off x="17843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53498F74-70AE-41A3-AA9F-FFD0D1E60EE3}"/>
            </a:ext>
          </a:extLst>
        </xdr:cNvPr>
        <xdr:cNvSpPr/>
      </xdr:nvSpPr>
      <xdr:spPr>
        <a:xfrm>
          <a:off x="1282700" y="68300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FF6AF0EA-A040-4783-9457-AD36150E9AD3}"/>
            </a:ext>
          </a:extLst>
        </xdr:cNvPr>
        <xdr:cNvSpPr txBox="1"/>
      </xdr:nvSpPr>
      <xdr:spPr>
        <a:xfrm>
          <a:off x="971550" y="69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5780846-C9F6-4A2B-BBC7-D373961F158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59FA462-A52D-4669-BFAD-9B31BBE0199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C66BE7-CCE5-4075-A1AD-82E6927554C4}"/>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13922D9-4435-4A56-A863-78464FA0E60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F8A13C8-8553-475D-AB21-4362BD8600C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6" name="楕円 85">
          <a:extLst>
            <a:ext uri="{FF2B5EF4-FFF2-40B4-BE49-F238E27FC236}">
              <a16:creationId xmlns:a16="http://schemas.microsoft.com/office/drawing/2014/main" id="{8563ADF0-03BC-452B-A6EE-10A73FF83732}"/>
            </a:ext>
          </a:extLst>
        </xdr:cNvPr>
        <xdr:cNvSpPr/>
      </xdr:nvSpPr>
      <xdr:spPr>
        <a:xfrm>
          <a:off x="4464050" y="6664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7" name="財政力該当値テキスト">
          <a:extLst>
            <a:ext uri="{FF2B5EF4-FFF2-40B4-BE49-F238E27FC236}">
              <a16:creationId xmlns:a16="http://schemas.microsoft.com/office/drawing/2014/main" id="{CA95C8D6-E233-4264-8C95-E2B4A197030E}"/>
            </a:ext>
          </a:extLst>
        </xdr:cNvPr>
        <xdr:cNvSpPr txBox="1"/>
      </xdr:nvSpPr>
      <xdr:spPr>
        <a:xfrm>
          <a:off x="45847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4DAFC946-9EB5-4074-9896-AD50244A7AE4}"/>
            </a:ext>
          </a:extLst>
        </xdr:cNvPr>
        <xdr:cNvSpPr/>
      </xdr:nvSpPr>
      <xdr:spPr>
        <a:xfrm>
          <a:off x="370205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A03CF80E-F92E-4C2A-B7E4-3BFABD8E65BA}"/>
            </a:ext>
          </a:extLst>
        </xdr:cNvPr>
        <xdr:cNvSpPr txBox="1"/>
      </xdr:nvSpPr>
      <xdr:spPr>
        <a:xfrm>
          <a:off x="340995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a:extLst>
            <a:ext uri="{FF2B5EF4-FFF2-40B4-BE49-F238E27FC236}">
              <a16:creationId xmlns:a16="http://schemas.microsoft.com/office/drawing/2014/main" id="{247127FF-D7AA-4BCA-9A92-DEF904958E9C}"/>
            </a:ext>
          </a:extLst>
        </xdr:cNvPr>
        <xdr:cNvSpPr/>
      </xdr:nvSpPr>
      <xdr:spPr>
        <a:xfrm>
          <a:off x="288925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a:extLst>
            <a:ext uri="{FF2B5EF4-FFF2-40B4-BE49-F238E27FC236}">
              <a16:creationId xmlns:a16="http://schemas.microsoft.com/office/drawing/2014/main" id="{D70B0A24-60BE-4423-A6D4-F6DC2F6930FF}"/>
            </a:ext>
          </a:extLst>
        </xdr:cNvPr>
        <xdr:cNvSpPr txBox="1"/>
      </xdr:nvSpPr>
      <xdr:spPr>
        <a:xfrm>
          <a:off x="259715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105410</xdr:rowOff>
    </xdr:from>
    <xdr:to>
      <xdr:col>11</xdr:col>
      <xdr:colOff>82550</xdr:colOff>
      <xdr:row>39</xdr:row>
      <xdr:rowOff>35560</xdr:rowOff>
    </xdr:to>
    <xdr:sp macro="" textlink="">
      <xdr:nvSpPr>
        <xdr:cNvPr id="92" name="楕円 91">
          <a:extLst>
            <a:ext uri="{FF2B5EF4-FFF2-40B4-BE49-F238E27FC236}">
              <a16:creationId xmlns:a16="http://schemas.microsoft.com/office/drawing/2014/main" id="{2A8F66D0-4856-44CF-BB7B-0B0BCC27D62B}"/>
            </a:ext>
          </a:extLst>
        </xdr:cNvPr>
        <xdr:cNvSpPr/>
      </xdr:nvSpPr>
      <xdr:spPr>
        <a:xfrm>
          <a:off x="2095500" y="64757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45737</xdr:rowOff>
    </xdr:from>
    <xdr:ext cx="762000" cy="259045"/>
    <xdr:sp macro="" textlink="">
      <xdr:nvSpPr>
        <xdr:cNvPr id="93" name="テキスト ボックス 92">
          <a:extLst>
            <a:ext uri="{FF2B5EF4-FFF2-40B4-BE49-F238E27FC236}">
              <a16:creationId xmlns:a16="http://schemas.microsoft.com/office/drawing/2014/main" id="{6817115C-00B6-408F-BB6A-0193A520E7AB}"/>
            </a:ext>
          </a:extLst>
        </xdr:cNvPr>
        <xdr:cNvSpPr txBox="1"/>
      </xdr:nvSpPr>
      <xdr:spPr>
        <a:xfrm>
          <a:off x="178435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81280</xdr:rowOff>
    </xdr:from>
    <xdr:to>
      <xdr:col>7</xdr:col>
      <xdr:colOff>31750</xdr:colOff>
      <xdr:row>39</xdr:row>
      <xdr:rowOff>11430</xdr:rowOff>
    </xdr:to>
    <xdr:sp macro="" textlink="">
      <xdr:nvSpPr>
        <xdr:cNvPr id="94" name="楕円 93">
          <a:extLst>
            <a:ext uri="{FF2B5EF4-FFF2-40B4-BE49-F238E27FC236}">
              <a16:creationId xmlns:a16="http://schemas.microsoft.com/office/drawing/2014/main" id="{81ED2042-8DA5-4233-B3A0-65DFAD1427E0}"/>
            </a:ext>
          </a:extLst>
        </xdr:cNvPr>
        <xdr:cNvSpPr/>
      </xdr:nvSpPr>
      <xdr:spPr>
        <a:xfrm>
          <a:off x="1282700" y="64516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21607</xdr:rowOff>
    </xdr:from>
    <xdr:ext cx="762000" cy="259045"/>
    <xdr:sp macro="" textlink="">
      <xdr:nvSpPr>
        <xdr:cNvPr id="95" name="テキスト ボックス 94">
          <a:extLst>
            <a:ext uri="{FF2B5EF4-FFF2-40B4-BE49-F238E27FC236}">
              <a16:creationId xmlns:a16="http://schemas.microsoft.com/office/drawing/2014/main" id="{BFDB9FE6-6603-4B62-B034-B3B9C561F685}"/>
            </a:ext>
          </a:extLst>
        </xdr:cNvPr>
        <xdr:cNvSpPr txBox="1"/>
      </xdr:nvSpPr>
      <xdr:spPr>
        <a:xfrm>
          <a:off x="97155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7A01332C-8D28-4615-ACEC-DC19A013FE1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487D7F0E-CFF9-42CB-9C53-ED0C430D674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C44C9BFB-7319-4AD0-A511-F0D19BC00F7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6F1CE221-4223-4EF0-B9A9-4050B42139EE}"/>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43E060A0-22F7-429D-BD1D-C14E6FC0E98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B04DFEC-6934-4961-96BF-8D961DA75B65}"/>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3860AB98-6FDF-40F7-AB86-697F84035BCD}"/>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E35511D-FB89-4B2B-B273-9BBC5F9F7E7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73BE29D6-095F-46BE-98B9-0D38E9585BC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AABED3D-2E01-495A-90F3-4225F8F45A7E}"/>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FD2D73E9-9FA8-454D-A746-DC5152EDE9E2}"/>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F91BFB1-6971-481B-98A9-D686BAA263EF}"/>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7FF3B5A9-60F4-4E36-87FC-971DAD3285E1}"/>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にあたる経常一般財源収入については、市民税（個人・法人）の増（１５．６億円）、地方消費税交付金の増（３．３億円）となったものの、地方特例交付金の減（△５．６億円）、臨時財政対策債の大幅減（△２７．９億円）により全体で１５．７億円の大幅減となった。</a:t>
          </a:r>
        </a:p>
        <a:p>
          <a:r>
            <a:rPr kumimoji="1" lang="ja-JP" altLang="en-US" sz="1100">
              <a:latin typeface="ＭＳ Ｐゴシック" panose="020B0600070205080204" pitchFamily="50" charset="-128"/>
              <a:ea typeface="ＭＳ Ｐゴシック" panose="020B0600070205080204" pitchFamily="50" charset="-128"/>
            </a:rPr>
            <a:t>　一方、分子にあたる経常経費充当一般財源については、期末手当及び退職手当の減に伴う人件費の減（△４．２億円）に対して、光熱水費や委託料等の物価高騰等による物件費の増（５．７億円）、広域清掃組合への負担金の増等による補助費の増（３．７億円）等により、全体では前年度から３．９億円の増となった。分子の増に加えて、分母が大幅に減したことにより、経常収支比率が大幅に悪化した。</a:t>
          </a:r>
        </a:p>
        <a:p>
          <a:r>
            <a:rPr kumimoji="1" lang="ja-JP" altLang="en-US" sz="1100">
              <a:latin typeface="ＭＳ Ｐゴシック" panose="020B0600070205080204" pitchFamily="50" charset="-128"/>
              <a:ea typeface="ＭＳ Ｐゴシック" panose="020B0600070205080204" pitchFamily="50" charset="-128"/>
            </a:rPr>
            <a:t>　今後も自主財源の更なる確保及び事業見直しによる経常経費の削減に努める。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9A91C881-4F96-41AE-9AD3-36C2EA8DB55D}"/>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C883A2F1-1C94-45EC-97F9-8553FF7A9A0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28BEA78A-9BC6-443B-889A-EF4170F98B7E}"/>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73B0C457-C201-4749-AA0D-99B296C8615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7CB9FA5C-4351-4430-B900-41A8782D0EF5}"/>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12887446-E656-40F5-9F0E-A96647476CE5}"/>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C59CFACD-F5F3-4554-A985-58181BCE52E9}"/>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D760D8A9-CD33-4E8D-B7EA-7F9578FD7EC4}"/>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89D1C8B3-49E9-4D02-8E2F-841A039DC08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25942891-5A7A-4E59-A775-AB4B8DF2E68E}"/>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FF1F337B-DBDA-4FFF-BAB9-3179B65218FF}"/>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D4971B2D-A91A-4370-80A8-CF6197CE8DE6}"/>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16BCAC46-E2E0-4D20-9629-7747859F0C77}"/>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D6D6C1C-50E7-45AF-9B13-7B45720148C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9623840-5390-4E11-AAD3-C9FEB5FFE31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8D1868C0-7530-461C-992A-D7926AA2807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657A2FFD-8D08-4320-80B2-C780DAF2030D}"/>
            </a:ext>
          </a:extLst>
        </xdr:cNvPr>
        <xdr:cNvCxnSpPr/>
      </xdr:nvCxnSpPr>
      <xdr:spPr>
        <a:xfrm flipV="1">
          <a:off x="4514850" y="9834033"/>
          <a:ext cx="0" cy="1256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A430ED93-24DC-4A71-B70A-34706C3E8CD8}"/>
            </a:ext>
          </a:extLst>
        </xdr:cNvPr>
        <xdr:cNvSpPr txBox="1"/>
      </xdr:nvSpPr>
      <xdr:spPr>
        <a:xfrm>
          <a:off x="4584700" y="110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5E566363-2975-4DA2-9869-264992511338}"/>
            </a:ext>
          </a:extLst>
        </xdr:cNvPr>
        <xdr:cNvCxnSpPr/>
      </xdr:nvCxnSpPr>
      <xdr:spPr>
        <a:xfrm>
          <a:off x="4425950" y="11090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21F1409F-99B5-4F3A-A7C7-5C049B46046B}"/>
            </a:ext>
          </a:extLst>
        </xdr:cNvPr>
        <xdr:cNvSpPr txBox="1"/>
      </xdr:nvSpPr>
      <xdr:spPr>
        <a:xfrm>
          <a:off x="4584700" y="9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326B917F-6556-433C-9502-BFB9C86193A6}"/>
            </a:ext>
          </a:extLst>
        </xdr:cNvPr>
        <xdr:cNvCxnSpPr/>
      </xdr:nvCxnSpPr>
      <xdr:spPr>
        <a:xfrm>
          <a:off x="4425950" y="98340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74083</xdr:rowOff>
    </xdr:to>
    <xdr:cxnSp macro="">
      <xdr:nvCxnSpPr>
        <xdr:cNvPr id="130" name="直線コネクタ 129">
          <a:extLst>
            <a:ext uri="{FF2B5EF4-FFF2-40B4-BE49-F238E27FC236}">
              <a16:creationId xmlns:a16="http://schemas.microsoft.com/office/drawing/2014/main" id="{2820C900-81DB-4CFB-86C4-7394444D96A8}"/>
            </a:ext>
          </a:extLst>
        </xdr:cNvPr>
        <xdr:cNvCxnSpPr/>
      </xdr:nvCxnSpPr>
      <xdr:spPr>
        <a:xfrm>
          <a:off x="3752850" y="10353463"/>
          <a:ext cx="762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a:extLst>
            <a:ext uri="{FF2B5EF4-FFF2-40B4-BE49-F238E27FC236}">
              <a16:creationId xmlns:a16="http://schemas.microsoft.com/office/drawing/2014/main" id="{ED62F057-E651-4C4A-AEE3-471DE5CDDF6A}"/>
            </a:ext>
          </a:extLst>
        </xdr:cNvPr>
        <xdr:cNvSpPr txBox="1"/>
      </xdr:nvSpPr>
      <xdr:spPr>
        <a:xfrm>
          <a:off x="4584700" y="1065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50CACC87-DF13-4F0F-8BF7-8EEDCC80A6BE}"/>
            </a:ext>
          </a:extLst>
        </xdr:cNvPr>
        <xdr:cNvSpPr/>
      </xdr:nvSpPr>
      <xdr:spPr>
        <a:xfrm>
          <a:off x="4464050" y="10681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64</xdr:row>
      <xdr:rowOff>47413</xdr:rowOff>
    </xdr:to>
    <xdr:cxnSp macro="">
      <xdr:nvCxnSpPr>
        <xdr:cNvPr id="133" name="直線コネクタ 132">
          <a:extLst>
            <a:ext uri="{FF2B5EF4-FFF2-40B4-BE49-F238E27FC236}">
              <a16:creationId xmlns:a16="http://schemas.microsoft.com/office/drawing/2014/main" id="{922ECBB9-2875-4B63-B9CD-93FB6A01E4BC}"/>
            </a:ext>
          </a:extLst>
        </xdr:cNvPr>
        <xdr:cNvCxnSpPr/>
      </xdr:nvCxnSpPr>
      <xdr:spPr>
        <a:xfrm flipV="1">
          <a:off x="2940050" y="10353463"/>
          <a:ext cx="8128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1B795CAE-A2FE-4A80-BF24-D604BB79D29D}"/>
            </a:ext>
          </a:extLst>
        </xdr:cNvPr>
        <xdr:cNvSpPr/>
      </xdr:nvSpPr>
      <xdr:spPr>
        <a:xfrm>
          <a:off x="370205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22891E45-A24D-43C9-A3C9-56AB79918E2D}"/>
            </a:ext>
          </a:extLst>
        </xdr:cNvPr>
        <xdr:cNvSpPr txBox="1"/>
      </xdr:nvSpPr>
      <xdr:spPr>
        <a:xfrm>
          <a:off x="3409950" y="1049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67</xdr:row>
      <xdr:rowOff>39794</xdr:rowOff>
    </xdr:to>
    <xdr:cxnSp macro="">
      <xdr:nvCxnSpPr>
        <xdr:cNvPr id="136" name="直線コネクタ 135">
          <a:extLst>
            <a:ext uri="{FF2B5EF4-FFF2-40B4-BE49-F238E27FC236}">
              <a16:creationId xmlns:a16="http://schemas.microsoft.com/office/drawing/2014/main" id="{919CC4F0-0194-478A-B0D7-8A0F81B50581}"/>
            </a:ext>
          </a:extLst>
        </xdr:cNvPr>
        <xdr:cNvCxnSpPr/>
      </xdr:nvCxnSpPr>
      <xdr:spPr>
        <a:xfrm flipV="1">
          <a:off x="2127250" y="10776373"/>
          <a:ext cx="812800" cy="4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1CB244A5-974C-45A1-A909-FBCB3566C372}"/>
            </a:ext>
          </a:extLst>
        </xdr:cNvPr>
        <xdr:cNvSpPr/>
      </xdr:nvSpPr>
      <xdr:spPr>
        <a:xfrm>
          <a:off x="2889250" y="10665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6D446190-5B70-4BC8-B167-E6D54B6144E6}"/>
            </a:ext>
          </a:extLst>
        </xdr:cNvPr>
        <xdr:cNvSpPr txBox="1"/>
      </xdr:nvSpPr>
      <xdr:spPr>
        <a:xfrm>
          <a:off x="2597150" y="104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67</xdr:row>
      <xdr:rowOff>39794</xdr:rowOff>
    </xdr:to>
    <xdr:cxnSp macro="">
      <xdr:nvCxnSpPr>
        <xdr:cNvPr id="139" name="直線コネクタ 138">
          <a:extLst>
            <a:ext uri="{FF2B5EF4-FFF2-40B4-BE49-F238E27FC236}">
              <a16:creationId xmlns:a16="http://schemas.microsoft.com/office/drawing/2014/main" id="{0698F14A-7AE3-4C5F-A51B-A715F91E722E}"/>
            </a:ext>
          </a:extLst>
        </xdr:cNvPr>
        <xdr:cNvCxnSpPr/>
      </xdr:nvCxnSpPr>
      <xdr:spPr>
        <a:xfrm>
          <a:off x="1333500" y="10595187"/>
          <a:ext cx="793750" cy="67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102CC37D-49F9-412F-BC01-8935BC1785E9}"/>
            </a:ext>
          </a:extLst>
        </xdr:cNvPr>
        <xdr:cNvSpPr/>
      </xdr:nvSpPr>
      <xdr:spPr>
        <a:xfrm>
          <a:off x="2095500" y="10721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7C370F66-1944-4AE6-9802-15400299A9ED}"/>
            </a:ext>
          </a:extLst>
        </xdr:cNvPr>
        <xdr:cNvSpPr txBox="1"/>
      </xdr:nvSpPr>
      <xdr:spPr>
        <a:xfrm>
          <a:off x="17843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9478275D-ADD1-4D27-AD8F-9CEC5D0365FE}"/>
            </a:ext>
          </a:extLst>
        </xdr:cNvPr>
        <xdr:cNvSpPr/>
      </xdr:nvSpPr>
      <xdr:spPr>
        <a:xfrm>
          <a:off x="1282700" y="106650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8B89166E-2059-420D-977F-B3824AE463EA}"/>
            </a:ext>
          </a:extLst>
        </xdr:cNvPr>
        <xdr:cNvSpPr txBox="1"/>
      </xdr:nvSpPr>
      <xdr:spPr>
        <a:xfrm>
          <a:off x="971550" y="107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519C1F2-63D7-43E3-BA53-96ED0A6F0704}"/>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BE864A7-9199-4180-B98A-B67CEDCE5396}"/>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90EC74E-D7F2-44ED-B3D0-B68EEE2B614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0ED9FD9-23CA-49ED-BCA3-54517C7FC686}"/>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6CEA731-6F23-42A6-A08F-6CF894EB9CA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49" name="楕円 148">
          <a:extLst>
            <a:ext uri="{FF2B5EF4-FFF2-40B4-BE49-F238E27FC236}">
              <a16:creationId xmlns:a16="http://schemas.microsoft.com/office/drawing/2014/main" id="{2EF6A829-87FA-4785-93F5-DA505A34D6E7}"/>
            </a:ext>
          </a:extLst>
        </xdr:cNvPr>
        <xdr:cNvSpPr/>
      </xdr:nvSpPr>
      <xdr:spPr>
        <a:xfrm>
          <a:off x="4464050" y="105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0" name="財政構造の弾力性該当値テキスト">
          <a:extLst>
            <a:ext uri="{FF2B5EF4-FFF2-40B4-BE49-F238E27FC236}">
              <a16:creationId xmlns:a16="http://schemas.microsoft.com/office/drawing/2014/main" id="{9BD939F9-1977-4433-8DCB-F5B27DA715A3}"/>
            </a:ext>
          </a:extLst>
        </xdr:cNvPr>
        <xdr:cNvSpPr txBox="1"/>
      </xdr:nvSpPr>
      <xdr:spPr>
        <a:xfrm>
          <a:off x="4584700" y="1043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1" name="楕円 150">
          <a:extLst>
            <a:ext uri="{FF2B5EF4-FFF2-40B4-BE49-F238E27FC236}">
              <a16:creationId xmlns:a16="http://schemas.microsoft.com/office/drawing/2014/main" id="{D05F2E12-D80A-41CB-B8D3-86250472D1B7}"/>
            </a:ext>
          </a:extLst>
        </xdr:cNvPr>
        <xdr:cNvSpPr/>
      </xdr:nvSpPr>
      <xdr:spPr>
        <a:xfrm>
          <a:off x="3702050" y="10302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2" name="テキスト ボックス 151">
          <a:extLst>
            <a:ext uri="{FF2B5EF4-FFF2-40B4-BE49-F238E27FC236}">
              <a16:creationId xmlns:a16="http://schemas.microsoft.com/office/drawing/2014/main" id="{A7A69236-52FF-40C5-A18E-B513FEE45FCB}"/>
            </a:ext>
          </a:extLst>
        </xdr:cNvPr>
        <xdr:cNvSpPr txBox="1"/>
      </xdr:nvSpPr>
      <xdr:spPr>
        <a:xfrm>
          <a:off x="3409950" y="1007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3" name="楕円 152">
          <a:extLst>
            <a:ext uri="{FF2B5EF4-FFF2-40B4-BE49-F238E27FC236}">
              <a16:creationId xmlns:a16="http://schemas.microsoft.com/office/drawing/2014/main" id="{E2B926BB-CEDA-4330-8FAB-4A3882A38393}"/>
            </a:ext>
          </a:extLst>
        </xdr:cNvPr>
        <xdr:cNvSpPr/>
      </xdr:nvSpPr>
      <xdr:spPr>
        <a:xfrm>
          <a:off x="2889250" y="10729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4" name="テキスト ボックス 153">
          <a:extLst>
            <a:ext uri="{FF2B5EF4-FFF2-40B4-BE49-F238E27FC236}">
              <a16:creationId xmlns:a16="http://schemas.microsoft.com/office/drawing/2014/main" id="{C7BC18D5-A9DB-41E0-B847-C568334BD77A}"/>
            </a:ext>
          </a:extLst>
        </xdr:cNvPr>
        <xdr:cNvSpPr txBox="1"/>
      </xdr:nvSpPr>
      <xdr:spPr>
        <a:xfrm>
          <a:off x="259715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55" name="楕円 154">
          <a:extLst>
            <a:ext uri="{FF2B5EF4-FFF2-40B4-BE49-F238E27FC236}">
              <a16:creationId xmlns:a16="http://schemas.microsoft.com/office/drawing/2014/main" id="{A64A3023-7AEB-425C-A4C6-8A141A0737F9}"/>
            </a:ext>
          </a:extLst>
        </xdr:cNvPr>
        <xdr:cNvSpPr/>
      </xdr:nvSpPr>
      <xdr:spPr>
        <a:xfrm>
          <a:off x="2095500" y="112246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56" name="テキスト ボックス 155">
          <a:extLst>
            <a:ext uri="{FF2B5EF4-FFF2-40B4-BE49-F238E27FC236}">
              <a16:creationId xmlns:a16="http://schemas.microsoft.com/office/drawing/2014/main" id="{A68DA056-A515-4DEC-AFEF-70E2A340EB51}"/>
            </a:ext>
          </a:extLst>
        </xdr:cNvPr>
        <xdr:cNvSpPr txBox="1"/>
      </xdr:nvSpPr>
      <xdr:spPr>
        <a:xfrm>
          <a:off x="1784350" y="113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7" name="楕円 156">
          <a:extLst>
            <a:ext uri="{FF2B5EF4-FFF2-40B4-BE49-F238E27FC236}">
              <a16:creationId xmlns:a16="http://schemas.microsoft.com/office/drawing/2014/main" id="{A5B16722-3FE9-420C-9F91-B3CB4C2B8CAD}"/>
            </a:ext>
          </a:extLst>
        </xdr:cNvPr>
        <xdr:cNvSpPr/>
      </xdr:nvSpPr>
      <xdr:spPr>
        <a:xfrm>
          <a:off x="1282700" y="105481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58" name="テキスト ボックス 157">
          <a:extLst>
            <a:ext uri="{FF2B5EF4-FFF2-40B4-BE49-F238E27FC236}">
              <a16:creationId xmlns:a16="http://schemas.microsoft.com/office/drawing/2014/main" id="{38E8F183-DC89-4A64-96A3-BB9B5703A48B}"/>
            </a:ext>
          </a:extLst>
        </xdr:cNvPr>
        <xdr:cNvSpPr txBox="1"/>
      </xdr:nvSpPr>
      <xdr:spPr>
        <a:xfrm>
          <a:off x="971550" y="103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67A9884-A53E-401A-A98E-A5D16E64F046}"/>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2FFC63A2-E7B5-4FDE-B91D-8A04466D372C}"/>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95B533C-FEF0-4E6E-AE3C-E83BA848707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C5EF4A0-CD2F-448E-9885-C07E65F77E2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6C89A37-9F72-493C-982B-C0572F0C2C0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7E667FE-65E5-42E7-8135-F7CDE870DCF1}"/>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164152A-962E-4C6B-96DC-3BC30D41E88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7B7A1EC-51C3-4666-96C1-6499522F4B8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92687CE1-6442-4341-8B11-81DA2C26BBE5}"/>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1715F7A-4AC4-41EC-AD24-E0B88A6B97C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BA6CEF2A-7382-47A9-B2DB-1EC8C8AA3325}"/>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1E3480A6-B5D5-4B75-B624-7A7373CA4C2D}"/>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5792A21D-0414-4D76-A643-2CAD7604346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分母にあたる人口については、前年度比較で△６１９人（△０．３％）であることから主な要因とはいえない。</a:t>
          </a:r>
        </a:p>
        <a:p>
          <a:r>
            <a:rPr kumimoji="1" lang="ja-JP" altLang="en-US" sz="1100">
              <a:latin typeface="ＭＳ Ｐゴシック" panose="020B0600070205080204" pitchFamily="50" charset="-128"/>
              <a:ea typeface="ＭＳ Ｐゴシック" panose="020B0600070205080204" pitchFamily="50" charset="-128"/>
            </a:rPr>
            <a:t>　一方、分子にあたる人件費・物件費・維持補修費については、光熱水費や委託料等の物価高騰による物件費や維持補修費の増に対して、人件費における期末手当や時間外手当の減が大きかったことにより、全体では前年度から１．１億円の減となり、若干の改善となった。今後も適正な人件費を確保しつつ、物件費のコスト削減を図り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3621A6AD-876B-481E-BE52-22EE7E47D89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EF3194E-76BB-4653-8DFF-E53AB9FF1DB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8B870A14-F7B9-46AA-BDF1-FBBA55E8AD73}"/>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492A608A-C8D3-4BD8-AB11-D83190945434}"/>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24A6E6ED-DBC3-4EC6-8615-3E80A54C69E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B5C550BB-1F99-4DE8-AC39-6721C21BF483}"/>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CE3BA6B1-60C7-48B0-B29C-CC5C702C536D}"/>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889BA03D-CF6C-40F1-A892-3BE46C08C948}"/>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91DE15A5-853A-4BD5-B919-45418136693C}"/>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14A9A557-2DC8-4D8C-8611-CFE16A35704B}"/>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1118DA2-EDC0-4230-B28B-7391B54BFBDE}"/>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BC16CFF5-94DD-4A25-B689-2988F79EF1F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19A7ECBC-5FA4-4333-A3D7-F96745C1AA54}"/>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E7764AD-EB41-406E-AE4A-F9C4C5B89B7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5DBDD33-824A-4601-8067-1A83B44E9E51}"/>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1F3C5E2-E2B6-47CF-8024-B42A387EA362}"/>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9F639B55-C467-4A4F-A3C1-E92E36EB6E7B}"/>
            </a:ext>
          </a:extLst>
        </xdr:cNvPr>
        <xdr:cNvCxnSpPr/>
      </xdr:nvCxnSpPr>
      <xdr:spPr>
        <a:xfrm flipV="1">
          <a:off x="4514850" y="13456997"/>
          <a:ext cx="0" cy="16953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CBB34D40-D704-4C9B-B1DD-2C29C1E1F7C4}"/>
            </a:ext>
          </a:extLst>
        </xdr:cNvPr>
        <xdr:cNvSpPr txBox="1"/>
      </xdr:nvSpPr>
      <xdr:spPr>
        <a:xfrm>
          <a:off x="4584700" y="151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AE1170F0-FC6E-4F5B-B892-37B007336204}"/>
            </a:ext>
          </a:extLst>
        </xdr:cNvPr>
        <xdr:cNvCxnSpPr/>
      </xdr:nvCxnSpPr>
      <xdr:spPr>
        <a:xfrm>
          <a:off x="4425950" y="15152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D64783A9-138E-43C9-BB5E-2CE1612D75EB}"/>
            </a:ext>
          </a:extLst>
        </xdr:cNvPr>
        <xdr:cNvSpPr txBox="1"/>
      </xdr:nvSpPr>
      <xdr:spPr>
        <a:xfrm>
          <a:off x="4584700" y="1320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1A51FD9C-BC1B-4A76-BFED-52C85F8CF737}"/>
            </a:ext>
          </a:extLst>
        </xdr:cNvPr>
        <xdr:cNvCxnSpPr/>
      </xdr:nvCxnSpPr>
      <xdr:spPr>
        <a:xfrm>
          <a:off x="4425950" y="13456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45396</xdr:rowOff>
    </xdr:from>
    <xdr:to>
      <xdr:col>23</xdr:col>
      <xdr:colOff>133350</xdr:colOff>
      <xdr:row>83</xdr:row>
      <xdr:rowOff>48854</xdr:rowOff>
    </xdr:to>
    <xdr:cxnSp macro="">
      <xdr:nvCxnSpPr>
        <xdr:cNvPr id="193" name="直線コネクタ 192">
          <a:extLst>
            <a:ext uri="{FF2B5EF4-FFF2-40B4-BE49-F238E27FC236}">
              <a16:creationId xmlns:a16="http://schemas.microsoft.com/office/drawing/2014/main" id="{06C1724C-810E-4C74-B11F-AC757DF7CC74}"/>
            </a:ext>
          </a:extLst>
        </xdr:cNvPr>
        <xdr:cNvCxnSpPr/>
      </xdr:nvCxnSpPr>
      <xdr:spPr>
        <a:xfrm flipV="1">
          <a:off x="3752850" y="13959516"/>
          <a:ext cx="762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C52CD42A-CAF7-4DDB-A795-FCB3646595B5}"/>
            </a:ext>
          </a:extLst>
        </xdr:cNvPr>
        <xdr:cNvSpPr txBox="1"/>
      </xdr:nvSpPr>
      <xdr:spPr>
        <a:xfrm>
          <a:off x="4584700" y="13998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2C74139C-AADE-4FD4-B4F1-D46BA53F4C7A}"/>
            </a:ext>
          </a:extLst>
        </xdr:cNvPr>
        <xdr:cNvSpPr/>
      </xdr:nvSpPr>
      <xdr:spPr>
        <a:xfrm>
          <a:off x="4464050" y="14026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134986</xdr:rowOff>
    </xdr:from>
    <xdr:to>
      <xdr:col>19</xdr:col>
      <xdr:colOff>133350</xdr:colOff>
      <xdr:row>83</xdr:row>
      <xdr:rowOff>48854</xdr:rowOff>
    </xdr:to>
    <xdr:cxnSp macro="">
      <xdr:nvCxnSpPr>
        <xdr:cNvPr id="196" name="直線コネクタ 195">
          <a:extLst>
            <a:ext uri="{FF2B5EF4-FFF2-40B4-BE49-F238E27FC236}">
              <a16:creationId xmlns:a16="http://schemas.microsoft.com/office/drawing/2014/main" id="{6428BCF5-600F-4C54-826D-022517929689}"/>
            </a:ext>
          </a:extLst>
        </xdr:cNvPr>
        <xdr:cNvCxnSpPr/>
      </xdr:nvCxnSpPr>
      <xdr:spPr>
        <a:xfrm>
          <a:off x="2940050" y="13881466"/>
          <a:ext cx="812800" cy="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BA32E149-25DE-417C-98A8-7F4AB36238C7}"/>
            </a:ext>
          </a:extLst>
        </xdr:cNvPr>
        <xdr:cNvSpPr/>
      </xdr:nvSpPr>
      <xdr:spPr>
        <a:xfrm>
          <a:off x="3702050" y="139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FA7CAA26-868D-4A64-AD1D-63D79ECF44B2}"/>
            </a:ext>
          </a:extLst>
        </xdr:cNvPr>
        <xdr:cNvSpPr txBox="1"/>
      </xdr:nvSpPr>
      <xdr:spPr>
        <a:xfrm>
          <a:off x="3409950" y="140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92656</xdr:rowOff>
    </xdr:from>
    <xdr:to>
      <xdr:col>15</xdr:col>
      <xdr:colOff>82550</xdr:colOff>
      <xdr:row>82</xdr:row>
      <xdr:rowOff>134986</xdr:rowOff>
    </xdr:to>
    <xdr:cxnSp macro="">
      <xdr:nvCxnSpPr>
        <xdr:cNvPr id="199" name="直線コネクタ 198">
          <a:extLst>
            <a:ext uri="{FF2B5EF4-FFF2-40B4-BE49-F238E27FC236}">
              <a16:creationId xmlns:a16="http://schemas.microsoft.com/office/drawing/2014/main" id="{D7F39407-5A4B-43C2-9C18-4C04AA0A059B}"/>
            </a:ext>
          </a:extLst>
        </xdr:cNvPr>
        <xdr:cNvCxnSpPr/>
      </xdr:nvCxnSpPr>
      <xdr:spPr>
        <a:xfrm>
          <a:off x="2127250" y="13839136"/>
          <a:ext cx="812800" cy="4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4144D4E7-91BF-4DBA-976F-6F77B0D90955}"/>
            </a:ext>
          </a:extLst>
        </xdr:cNvPr>
        <xdr:cNvSpPr/>
      </xdr:nvSpPr>
      <xdr:spPr>
        <a:xfrm>
          <a:off x="2889250" y="1380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a:extLst>
            <a:ext uri="{FF2B5EF4-FFF2-40B4-BE49-F238E27FC236}">
              <a16:creationId xmlns:a16="http://schemas.microsoft.com/office/drawing/2014/main" id="{36A38BE7-36AF-4725-82D3-34912D404173}"/>
            </a:ext>
          </a:extLst>
        </xdr:cNvPr>
        <xdr:cNvSpPr txBox="1"/>
      </xdr:nvSpPr>
      <xdr:spPr>
        <a:xfrm>
          <a:off x="2597150" y="1357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29518</xdr:rowOff>
    </xdr:from>
    <xdr:to>
      <xdr:col>11</xdr:col>
      <xdr:colOff>31750</xdr:colOff>
      <xdr:row>82</xdr:row>
      <xdr:rowOff>92656</xdr:rowOff>
    </xdr:to>
    <xdr:cxnSp macro="">
      <xdr:nvCxnSpPr>
        <xdr:cNvPr id="202" name="直線コネクタ 201">
          <a:extLst>
            <a:ext uri="{FF2B5EF4-FFF2-40B4-BE49-F238E27FC236}">
              <a16:creationId xmlns:a16="http://schemas.microsoft.com/office/drawing/2014/main" id="{4B895E68-6480-4C08-9A5F-9F2F69BE1DDE}"/>
            </a:ext>
          </a:extLst>
        </xdr:cNvPr>
        <xdr:cNvCxnSpPr/>
      </xdr:nvCxnSpPr>
      <xdr:spPr>
        <a:xfrm>
          <a:off x="1333500" y="13775998"/>
          <a:ext cx="79375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925B6F0E-4B2B-476E-83F2-F53596A645B3}"/>
            </a:ext>
          </a:extLst>
        </xdr:cNvPr>
        <xdr:cNvSpPr/>
      </xdr:nvSpPr>
      <xdr:spPr>
        <a:xfrm>
          <a:off x="2095500" y="136805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FC4B0678-9860-4CC9-BE85-BF1D87F082D1}"/>
            </a:ext>
          </a:extLst>
        </xdr:cNvPr>
        <xdr:cNvSpPr txBox="1"/>
      </xdr:nvSpPr>
      <xdr:spPr>
        <a:xfrm>
          <a:off x="1784350" y="1345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ADC7A8DE-C542-4E9D-82B8-02A3B69CB3B0}"/>
            </a:ext>
          </a:extLst>
        </xdr:cNvPr>
        <xdr:cNvSpPr/>
      </xdr:nvSpPr>
      <xdr:spPr>
        <a:xfrm>
          <a:off x="1282700" y="135932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E5233361-BE4F-40C3-BCBB-C9027AE18951}"/>
            </a:ext>
          </a:extLst>
        </xdr:cNvPr>
        <xdr:cNvSpPr txBox="1"/>
      </xdr:nvSpPr>
      <xdr:spPr>
        <a:xfrm>
          <a:off x="971550" y="1336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0F02833-31DD-4737-8515-E05E1519041B}"/>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8FE737D-36FF-4F15-9684-B7933C9015C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8DB3DFD-D02D-48C0-A1B6-62336BC9B126}"/>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F116483-DF1D-4BDA-B2C4-2E7E2D7294E2}"/>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14E5D0B-30BB-46EB-94BD-AD04222D1E6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166046</xdr:rowOff>
    </xdr:from>
    <xdr:to>
      <xdr:col>23</xdr:col>
      <xdr:colOff>184150</xdr:colOff>
      <xdr:row>83</xdr:row>
      <xdr:rowOff>96196</xdr:rowOff>
    </xdr:to>
    <xdr:sp macro="" textlink="">
      <xdr:nvSpPr>
        <xdr:cNvPr id="212" name="楕円 211">
          <a:extLst>
            <a:ext uri="{FF2B5EF4-FFF2-40B4-BE49-F238E27FC236}">
              <a16:creationId xmlns:a16="http://schemas.microsoft.com/office/drawing/2014/main" id="{1D9E6F2C-8185-4B4D-94A5-3C9C96919B7A}"/>
            </a:ext>
          </a:extLst>
        </xdr:cNvPr>
        <xdr:cNvSpPr/>
      </xdr:nvSpPr>
      <xdr:spPr>
        <a:xfrm>
          <a:off x="4464050" y="13912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11123</xdr:rowOff>
    </xdr:from>
    <xdr:ext cx="762000" cy="259045"/>
    <xdr:sp macro="" textlink="">
      <xdr:nvSpPr>
        <xdr:cNvPr id="213" name="人件費・物件費等の状況該当値テキスト">
          <a:extLst>
            <a:ext uri="{FF2B5EF4-FFF2-40B4-BE49-F238E27FC236}">
              <a16:creationId xmlns:a16="http://schemas.microsoft.com/office/drawing/2014/main" id="{DC28EE96-A2ED-48E5-9352-2D97F39FC321}"/>
            </a:ext>
          </a:extLst>
        </xdr:cNvPr>
        <xdr:cNvSpPr txBox="1"/>
      </xdr:nvSpPr>
      <xdr:spPr>
        <a:xfrm>
          <a:off x="4584700" y="1375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169504</xdr:rowOff>
    </xdr:from>
    <xdr:to>
      <xdr:col>19</xdr:col>
      <xdr:colOff>184150</xdr:colOff>
      <xdr:row>83</xdr:row>
      <xdr:rowOff>99654</xdr:rowOff>
    </xdr:to>
    <xdr:sp macro="" textlink="">
      <xdr:nvSpPr>
        <xdr:cNvPr id="214" name="楕円 213">
          <a:extLst>
            <a:ext uri="{FF2B5EF4-FFF2-40B4-BE49-F238E27FC236}">
              <a16:creationId xmlns:a16="http://schemas.microsoft.com/office/drawing/2014/main" id="{A14CF800-CA49-4BEE-86FC-79D63FF10369}"/>
            </a:ext>
          </a:extLst>
        </xdr:cNvPr>
        <xdr:cNvSpPr/>
      </xdr:nvSpPr>
      <xdr:spPr>
        <a:xfrm>
          <a:off x="3702050" y="13915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109831</xdr:rowOff>
    </xdr:from>
    <xdr:ext cx="736600" cy="259045"/>
    <xdr:sp macro="" textlink="">
      <xdr:nvSpPr>
        <xdr:cNvPr id="215" name="テキスト ボックス 214">
          <a:extLst>
            <a:ext uri="{FF2B5EF4-FFF2-40B4-BE49-F238E27FC236}">
              <a16:creationId xmlns:a16="http://schemas.microsoft.com/office/drawing/2014/main" id="{F6818274-0412-434F-A652-F185868C2B28}"/>
            </a:ext>
          </a:extLst>
        </xdr:cNvPr>
        <xdr:cNvSpPr txBox="1"/>
      </xdr:nvSpPr>
      <xdr:spPr>
        <a:xfrm>
          <a:off x="3409950" y="1368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84186</xdr:rowOff>
    </xdr:from>
    <xdr:to>
      <xdr:col>15</xdr:col>
      <xdr:colOff>133350</xdr:colOff>
      <xdr:row>83</xdr:row>
      <xdr:rowOff>14336</xdr:rowOff>
    </xdr:to>
    <xdr:sp macro="" textlink="">
      <xdr:nvSpPr>
        <xdr:cNvPr id="216" name="楕円 215">
          <a:extLst>
            <a:ext uri="{FF2B5EF4-FFF2-40B4-BE49-F238E27FC236}">
              <a16:creationId xmlns:a16="http://schemas.microsoft.com/office/drawing/2014/main" id="{6966D308-8201-448E-9EEB-1E126450246E}"/>
            </a:ext>
          </a:extLst>
        </xdr:cNvPr>
        <xdr:cNvSpPr/>
      </xdr:nvSpPr>
      <xdr:spPr>
        <a:xfrm>
          <a:off x="2889250" y="13830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170563</xdr:rowOff>
    </xdr:from>
    <xdr:ext cx="762000" cy="259045"/>
    <xdr:sp macro="" textlink="">
      <xdr:nvSpPr>
        <xdr:cNvPr id="217" name="テキスト ボックス 216">
          <a:extLst>
            <a:ext uri="{FF2B5EF4-FFF2-40B4-BE49-F238E27FC236}">
              <a16:creationId xmlns:a16="http://schemas.microsoft.com/office/drawing/2014/main" id="{DF76EE52-DABD-4DA3-BC91-21C1258E1BA6}"/>
            </a:ext>
          </a:extLst>
        </xdr:cNvPr>
        <xdr:cNvSpPr txBox="1"/>
      </xdr:nvSpPr>
      <xdr:spPr>
        <a:xfrm>
          <a:off x="2597150" y="13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41856</xdr:rowOff>
    </xdr:from>
    <xdr:to>
      <xdr:col>11</xdr:col>
      <xdr:colOff>82550</xdr:colOff>
      <xdr:row>82</xdr:row>
      <xdr:rowOff>143456</xdr:rowOff>
    </xdr:to>
    <xdr:sp macro="" textlink="">
      <xdr:nvSpPr>
        <xdr:cNvPr id="218" name="楕円 217">
          <a:extLst>
            <a:ext uri="{FF2B5EF4-FFF2-40B4-BE49-F238E27FC236}">
              <a16:creationId xmlns:a16="http://schemas.microsoft.com/office/drawing/2014/main" id="{815DC4F9-AB3B-4205-97D1-4B4AF89816FA}"/>
            </a:ext>
          </a:extLst>
        </xdr:cNvPr>
        <xdr:cNvSpPr/>
      </xdr:nvSpPr>
      <xdr:spPr>
        <a:xfrm>
          <a:off x="2095500" y="137883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128233</xdr:rowOff>
    </xdr:from>
    <xdr:ext cx="762000" cy="259045"/>
    <xdr:sp macro="" textlink="">
      <xdr:nvSpPr>
        <xdr:cNvPr id="219" name="テキスト ボックス 218">
          <a:extLst>
            <a:ext uri="{FF2B5EF4-FFF2-40B4-BE49-F238E27FC236}">
              <a16:creationId xmlns:a16="http://schemas.microsoft.com/office/drawing/2014/main" id="{11CBD828-9357-4709-A669-110E3319195D}"/>
            </a:ext>
          </a:extLst>
        </xdr:cNvPr>
        <xdr:cNvSpPr txBox="1"/>
      </xdr:nvSpPr>
      <xdr:spPr>
        <a:xfrm>
          <a:off x="1784350" y="1387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150168</xdr:rowOff>
    </xdr:from>
    <xdr:to>
      <xdr:col>7</xdr:col>
      <xdr:colOff>31750</xdr:colOff>
      <xdr:row>82</xdr:row>
      <xdr:rowOff>80318</xdr:rowOff>
    </xdr:to>
    <xdr:sp macro="" textlink="">
      <xdr:nvSpPr>
        <xdr:cNvPr id="220" name="楕円 219">
          <a:extLst>
            <a:ext uri="{FF2B5EF4-FFF2-40B4-BE49-F238E27FC236}">
              <a16:creationId xmlns:a16="http://schemas.microsoft.com/office/drawing/2014/main" id="{68249A2D-DE2C-4D23-B9A9-B5B676EEC4FC}"/>
            </a:ext>
          </a:extLst>
        </xdr:cNvPr>
        <xdr:cNvSpPr/>
      </xdr:nvSpPr>
      <xdr:spPr>
        <a:xfrm>
          <a:off x="1282700" y="137290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65095</xdr:rowOff>
    </xdr:from>
    <xdr:ext cx="762000" cy="259045"/>
    <xdr:sp macro="" textlink="">
      <xdr:nvSpPr>
        <xdr:cNvPr id="221" name="テキスト ボックス 220">
          <a:extLst>
            <a:ext uri="{FF2B5EF4-FFF2-40B4-BE49-F238E27FC236}">
              <a16:creationId xmlns:a16="http://schemas.microsoft.com/office/drawing/2014/main" id="{82AAC953-58D4-49D8-817F-CD32C86454BA}"/>
            </a:ext>
          </a:extLst>
        </xdr:cNvPr>
        <xdr:cNvSpPr txBox="1"/>
      </xdr:nvSpPr>
      <xdr:spPr>
        <a:xfrm>
          <a:off x="971550" y="138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3D0CCA4-D9EE-45AD-98DF-D79CAAF80FCD}"/>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106E329-0468-4A74-93CE-982575890C2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0B7E4A4-96A4-4DCC-82A5-E2320D728A65}"/>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5147189-6CF0-48B6-BE69-14692E17EB05}"/>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B90DF74-04B4-4CB5-B430-FF77941DCFD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113A6B1-271D-44FD-BE6A-3132FE61066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092E46A-0671-446C-9C32-E2EBA1D4BF57}"/>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5A297F9-4C41-42AA-B002-808015AA3C5E}"/>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BB1F5CC-304B-4256-AB33-D5572809B324}"/>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189C734C-92EB-434F-A9D4-7A15BAE46CDA}"/>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B5136B41-05E6-41DC-A3B5-88D1BD6BB7B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F4D1399-A059-41F1-BDA9-B4BFC778E5F3}"/>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10A803E-EFA9-41AC-962D-8F5B56569BF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昨年度より０．３ポイント下がったが、依然全国平均及び県平均を上回っている。</a:t>
          </a:r>
        </a:p>
        <a:p>
          <a:r>
            <a:rPr kumimoji="1" lang="ja-JP" altLang="en-US" sz="1100">
              <a:latin typeface="ＭＳ Ｐゴシック" panose="020B0600070205080204" pitchFamily="50" charset="-128"/>
              <a:ea typeface="ＭＳ Ｐゴシック" panose="020B0600070205080204" pitchFamily="50" charset="-128"/>
            </a:rPr>
            <a:t>　合併による給与格差の是正を行ったことが主な要因となり、今まで１００を超えてきたが、令和３年度に初めて１００を切った。</a:t>
          </a:r>
        </a:p>
        <a:p>
          <a:r>
            <a:rPr kumimoji="1" lang="ja-JP" altLang="en-US" sz="1100">
              <a:latin typeface="ＭＳ Ｐゴシック" panose="020B0600070205080204" pitchFamily="50" charset="-128"/>
              <a:ea typeface="ＭＳ Ｐゴシック" panose="020B0600070205080204" pitchFamily="50" charset="-128"/>
            </a:rPr>
            <a:t>　今後も給与の適正化を図り、引き続き縮減に努めたい。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F813DD2A-E755-4608-A58E-ABB96F2082F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50F9BCD-2945-4DD8-9637-8246656E6318}"/>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9BC1CF6-B71F-4960-AAF8-29A474E0A52E}"/>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DA48B898-BDE0-4B2F-9998-1DD2538F988A}"/>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E4B620AB-F6FE-45A2-A4BA-FC56A4A8AE0A}"/>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3990BB8-70FF-4ED9-9883-4BE6A6A3624C}"/>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AB922306-2E43-4CA4-9F78-6A26025A3B4A}"/>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D610F9A-64D4-4010-B1EC-1376A0012DFA}"/>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8BD1146-F111-48FB-AB32-95793242889D}"/>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6E2080CE-6531-471E-95F4-03DB8D6F8ACC}"/>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DCF28B9B-B451-4EDC-98EB-8CF7CB54D4F8}"/>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E18849E6-4A91-4C81-AB89-936130EA3239}"/>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A6A11EF-BA65-45E2-BC18-523C4D20B9B4}"/>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A43249B-9254-4C44-8D91-71C462972E6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C3B6083-1F86-410B-B3FE-6CA2701104F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EE95C1D6-B59B-42D3-94AB-C58EB748BDF3}"/>
            </a:ext>
          </a:extLst>
        </xdr:cNvPr>
        <xdr:cNvCxnSpPr/>
      </xdr:nvCxnSpPr>
      <xdr:spPr>
        <a:xfrm flipV="1">
          <a:off x="15474950" y="13556191"/>
          <a:ext cx="0" cy="159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ACE38A2F-CAC0-4B45-8236-AED6B54AA266}"/>
            </a:ext>
          </a:extLst>
        </xdr:cNvPr>
        <xdr:cNvSpPr txBox="1"/>
      </xdr:nvSpPr>
      <xdr:spPr>
        <a:xfrm>
          <a:off x="15563850" y="1511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A8988FE7-0A20-49E3-BB91-59D1D8D3CD5C}"/>
            </a:ext>
          </a:extLst>
        </xdr:cNvPr>
        <xdr:cNvCxnSpPr/>
      </xdr:nvCxnSpPr>
      <xdr:spPr>
        <a:xfrm>
          <a:off x="15405100" y="151468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66F9F588-69A0-406A-9308-1B9B8CFDCDCE}"/>
            </a:ext>
          </a:extLst>
        </xdr:cNvPr>
        <xdr:cNvSpPr txBox="1"/>
      </xdr:nvSpPr>
      <xdr:spPr>
        <a:xfrm>
          <a:off x="15563850" y="1330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55E668A0-C584-4A28-B069-BD7CF3FFF736}"/>
            </a:ext>
          </a:extLst>
        </xdr:cNvPr>
        <xdr:cNvCxnSpPr/>
      </xdr:nvCxnSpPr>
      <xdr:spPr>
        <a:xfrm>
          <a:off x="15405100" y="13556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70909</xdr:rowOff>
    </xdr:to>
    <xdr:cxnSp macro="">
      <xdr:nvCxnSpPr>
        <xdr:cNvPr id="255" name="直線コネクタ 254">
          <a:extLst>
            <a:ext uri="{FF2B5EF4-FFF2-40B4-BE49-F238E27FC236}">
              <a16:creationId xmlns:a16="http://schemas.microsoft.com/office/drawing/2014/main" id="{DE3A430A-0B05-4B92-8D3F-07B721B0472B}"/>
            </a:ext>
          </a:extLst>
        </xdr:cNvPr>
        <xdr:cNvCxnSpPr/>
      </xdr:nvCxnSpPr>
      <xdr:spPr>
        <a:xfrm flipV="1">
          <a:off x="14712950" y="14595264"/>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C38F1C05-355B-4C89-AEC6-965CB706D7AB}"/>
            </a:ext>
          </a:extLst>
        </xdr:cNvPr>
        <xdr:cNvSpPr txBox="1"/>
      </xdr:nvSpPr>
      <xdr:spPr>
        <a:xfrm>
          <a:off x="15563850" y="14377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D375B817-6DAE-4169-BCFB-1A8F87451E42}"/>
            </a:ext>
          </a:extLst>
        </xdr:cNvPr>
        <xdr:cNvSpPr/>
      </xdr:nvSpPr>
      <xdr:spPr>
        <a:xfrm>
          <a:off x="15427960" y="145281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91016</xdr:rowOff>
    </xdr:to>
    <xdr:cxnSp macro="">
      <xdr:nvCxnSpPr>
        <xdr:cNvPr id="258" name="直線コネクタ 257">
          <a:extLst>
            <a:ext uri="{FF2B5EF4-FFF2-40B4-BE49-F238E27FC236}">
              <a16:creationId xmlns:a16="http://schemas.microsoft.com/office/drawing/2014/main" id="{8B2EC70A-845C-4792-9A8F-55DF3478C03A}"/>
            </a:ext>
          </a:extLst>
        </xdr:cNvPr>
        <xdr:cNvCxnSpPr/>
      </xdr:nvCxnSpPr>
      <xdr:spPr>
        <a:xfrm flipV="1">
          <a:off x="13903960" y="14655589"/>
          <a:ext cx="80899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5A0A4092-C054-420B-A690-CCC1F63B4EB9}"/>
            </a:ext>
          </a:extLst>
        </xdr:cNvPr>
        <xdr:cNvSpPr/>
      </xdr:nvSpPr>
      <xdr:spPr>
        <a:xfrm>
          <a:off x="14665960" y="145683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5290620A-A5C6-4F6E-A507-D66DA4C9E7C6}"/>
            </a:ext>
          </a:extLst>
        </xdr:cNvPr>
        <xdr:cNvSpPr txBox="1"/>
      </xdr:nvSpPr>
      <xdr:spPr>
        <a:xfrm>
          <a:off x="14370050" y="1434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91016</xdr:rowOff>
    </xdr:to>
    <xdr:cxnSp macro="">
      <xdr:nvCxnSpPr>
        <xdr:cNvPr id="261" name="直線コネクタ 260">
          <a:extLst>
            <a:ext uri="{FF2B5EF4-FFF2-40B4-BE49-F238E27FC236}">
              <a16:creationId xmlns:a16="http://schemas.microsoft.com/office/drawing/2014/main" id="{7FA96556-8D23-40C9-9B3A-530E3965C8ED}"/>
            </a:ext>
          </a:extLst>
        </xdr:cNvPr>
        <xdr:cNvCxnSpPr/>
      </xdr:nvCxnSpPr>
      <xdr:spPr>
        <a:xfrm>
          <a:off x="13106400" y="1467569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CF9BED9-F2E2-4002-91B8-1E12120248C9}"/>
            </a:ext>
          </a:extLst>
        </xdr:cNvPr>
        <xdr:cNvSpPr/>
      </xdr:nvSpPr>
      <xdr:spPr>
        <a:xfrm>
          <a:off x="13868400" y="1460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243D8FFA-B361-429F-B350-AB06849FBD67}"/>
            </a:ext>
          </a:extLst>
        </xdr:cNvPr>
        <xdr:cNvSpPr txBox="1"/>
      </xdr:nvSpPr>
      <xdr:spPr>
        <a:xfrm>
          <a:off x="13557250" y="1438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E29027F6-2926-4918-A9A9-155A53A6B818}"/>
            </a:ext>
          </a:extLst>
        </xdr:cNvPr>
        <xdr:cNvCxnSpPr/>
      </xdr:nvCxnSpPr>
      <xdr:spPr>
        <a:xfrm flipV="1">
          <a:off x="12293600" y="14675696"/>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6D68BB72-A899-4152-AA5C-AA65053EC993}"/>
            </a:ext>
          </a:extLst>
        </xdr:cNvPr>
        <xdr:cNvSpPr/>
      </xdr:nvSpPr>
      <xdr:spPr>
        <a:xfrm>
          <a:off x="13055600" y="1460478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F524651E-F846-461D-8B34-988FFF1BBE60}"/>
            </a:ext>
          </a:extLst>
        </xdr:cNvPr>
        <xdr:cNvSpPr txBox="1"/>
      </xdr:nvSpPr>
      <xdr:spPr>
        <a:xfrm>
          <a:off x="12763500" y="1438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5002735D-1484-4472-B0CD-25EEBD50258F}"/>
            </a:ext>
          </a:extLst>
        </xdr:cNvPr>
        <xdr:cNvSpPr/>
      </xdr:nvSpPr>
      <xdr:spPr>
        <a:xfrm>
          <a:off x="12242800" y="146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7FE100E3-B65F-4756-BDB6-DD0A704D84C7}"/>
            </a:ext>
          </a:extLst>
        </xdr:cNvPr>
        <xdr:cNvSpPr txBox="1"/>
      </xdr:nvSpPr>
      <xdr:spPr>
        <a:xfrm>
          <a:off x="11950700" y="1440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6C13125-9E69-4462-AC23-981675832FF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175E812-61D9-4E4C-A608-EA9996B0DA9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A026174-5D6D-4522-896C-5AD77D77A1A3}"/>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A703CF-20A9-4CAD-97AF-18C3E806D1E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4A05C26-A7B2-4BC8-AF96-6F8150620FE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a:extLst>
            <a:ext uri="{FF2B5EF4-FFF2-40B4-BE49-F238E27FC236}">
              <a16:creationId xmlns:a16="http://schemas.microsoft.com/office/drawing/2014/main" id="{C87EB134-794D-4809-A1DB-B2ED024ECF58}"/>
            </a:ext>
          </a:extLst>
        </xdr:cNvPr>
        <xdr:cNvSpPr/>
      </xdr:nvSpPr>
      <xdr:spPr>
        <a:xfrm>
          <a:off x="15427960" y="145482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a:extLst>
            <a:ext uri="{FF2B5EF4-FFF2-40B4-BE49-F238E27FC236}">
              <a16:creationId xmlns:a16="http://schemas.microsoft.com/office/drawing/2014/main" id="{DF8705A2-3743-4DCB-9AF3-4791A672A220}"/>
            </a:ext>
          </a:extLst>
        </xdr:cNvPr>
        <xdr:cNvSpPr txBox="1"/>
      </xdr:nvSpPr>
      <xdr:spPr>
        <a:xfrm>
          <a:off x="15563850" y="1452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6" name="楕円 275">
          <a:extLst>
            <a:ext uri="{FF2B5EF4-FFF2-40B4-BE49-F238E27FC236}">
              <a16:creationId xmlns:a16="http://schemas.microsoft.com/office/drawing/2014/main" id="{29D2D8FA-81A7-4383-97CB-930863D9BF94}"/>
            </a:ext>
          </a:extLst>
        </xdr:cNvPr>
        <xdr:cNvSpPr/>
      </xdr:nvSpPr>
      <xdr:spPr>
        <a:xfrm>
          <a:off x="14665960" y="1460478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77" name="テキスト ボックス 276">
          <a:extLst>
            <a:ext uri="{FF2B5EF4-FFF2-40B4-BE49-F238E27FC236}">
              <a16:creationId xmlns:a16="http://schemas.microsoft.com/office/drawing/2014/main" id="{96A96EE3-31DE-4171-8D13-79666CF13C89}"/>
            </a:ext>
          </a:extLst>
        </xdr:cNvPr>
        <xdr:cNvSpPr txBox="1"/>
      </xdr:nvSpPr>
      <xdr:spPr>
        <a:xfrm>
          <a:off x="14370050" y="1469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a:extLst>
            <a:ext uri="{FF2B5EF4-FFF2-40B4-BE49-F238E27FC236}">
              <a16:creationId xmlns:a16="http://schemas.microsoft.com/office/drawing/2014/main" id="{E11254F2-1573-4EE1-9CF3-99AE0BDB7568}"/>
            </a:ext>
          </a:extLst>
        </xdr:cNvPr>
        <xdr:cNvSpPr/>
      </xdr:nvSpPr>
      <xdr:spPr>
        <a:xfrm>
          <a:off x="13868400" y="14624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a:extLst>
            <a:ext uri="{FF2B5EF4-FFF2-40B4-BE49-F238E27FC236}">
              <a16:creationId xmlns:a16="http://schemas.microsoft.com/office/drawing/2014/main" id="{41C4E2D8-F092-4A1C-B8FC-E31055410910}"/>
            </a:ext>
          </a:extLst>
        </xdr:cNvPr>
        <xdr:cNvSpPr txBox="1"/>
      </xdr:nvSpPr>
      <xdr:spPr>
        <a:xfrm>
          <a:off x="1355725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0" name="楕円 279">
          <a:extLst>
            <a:ext uri="{FF2B5EF4-FFF2-40B4-BE49-F238E27FC236}">
              <a16:creationId xmlns:a16="http://schemas.microsoft.com/office/drawing/2014/main" id="{08027415-4E17-417E-A980-68A1AAD54EA0}"/>
            </a:ext>
          </a:extLst>
        </xdr:cNvPr>
        <xdr:cNvSpPr/>
      </xdr:nvSpPr>
      <xdr:spPr>
        <a:xfrm>
          <a:off x="13055600" y="1462489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78E6104E-BC87-41B0-80F3-D26E620DBC99}"/>
            </a:ext>
          </a:extLst>
        </xdr:cNvPr>
        <xdr:cNvSpPr txBox="1"/>
      </xdr:nvSpPr>
      <xdr:spPr>
        <a:xfrm>
          <a:off x="127635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a:extLst>
            <a:ext uri="{FF2B5EF4-FFF2-40B4-BE49-F238E27FC236}">
              <a16:creationId xmlns:a16="http://schemas.microsoft.com/office/drawing/2014/main" id="{97320FC9-F4A1-49DD-8F63-06D08A531D3F}"/>
            </a:ext>
          </a:extLst>
        </xdr:cNvPr>
        <xdr:cNvSpPr/>
      </xdr:nvSpPr>
      <xdr:spPr>
        <a:xfrm>
          <a:off x="122428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57A34EB8-165D-4D39-A225-60B19B6E559F}"/>
            </a:ext>
          </a:extLst>
        </xdr:cNvPr>
        <xdr:cNvSpPr txBox="1"/>
      </xdr:nvSpPr>
      <xdr:spPr>
        <a:xfrm>
          <a:off x="11950700" y="1473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A06D951-4058-4AB9-8F2B-9505AFEDC22C}"/>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75504F2-F61F-4E9E-A5C8-E2B1F69F05C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35FA0378-FF19-49C2-9E54-3FCE7B566BD4}"/>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389D9A4-9D72-49CF-A92F-40013FAC8F9F}"/>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C736A4A-A1CC-42B9-B1C8-C6BB15EFD92E}"/>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529035A-A6B6-430F-81BB-1E3CD8E0A02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A7D8A8B-4D48-47F6-9F76-133F60AA868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3E4DB8A-83A2-4206-ACC6-358670FE82E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B4C2F2C3-1341-4DE4-A40F-936CA728D903}"/>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E177312-0A03-4D0E-8ACE-9F504E5C1E63}"/>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7810BBF1-7C03-40EA-A620-EAB5C90F62D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B9588B3E-D647-4CC5-972C-581A6C316C3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5AAE6BF7-B933-4DB3-B939-FDB17C4F610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昨年度より０．０１人の増になったが全国平均及び県平均を下回っている。</a:t>
          </a:r>
        </a:p>
        <a:p>
          <a:r>
            <a:rPr kumimoji="1" lang="ja-JP" altLang="en-US" sz="1100">
              <a:latin typeface="ＭＳ Ｐゴシック" panose="020B0600070205080204" pitchFamily="50" charset="-128"/>
              <a:ea typeface="ＭＳ Ｐゴシック" panose="020B0600070205080204" pitchFamily="50" charset="-128"/>
            </a:rPr>
            <a:t>　平成１８年度から職員定員適正化計画において、１０年間で４００人の職員削減を掲げ目標達成したことで大幅な職員数の削減が行われたが、昨今の業務内容の複雑化・煩雑化に伴い、職員一人あたりの負担が大きくなり、職場環境の見直しが必要となってきたことから職員数は微増傾向にある。</a:t>
          </a:r>
        </a:p>
        <a:p>
          <a:r>
            <a:rPr kumimoji="1" lang="ja-JP" altLang="en-US" sz="1100">
              <a:latin typeface="ＭＳ Ｐゴシック" panose="020B0600070205080204" pitchFamily="50" charset="-128"/>
              <a:ea typeface="ＭＳ Ｐゴシック" panose="020B0600070205080204" pitchFamily="50" charset="-128"/>
            </a:rPr>
            <a:t>　今後も組織機構の見直し及び適正な人員配置を実施し、適正な定員管理を行っていく。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88A84EB-8DC1-4E58-A758-FA70C7E88204}"/>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DA34DE47-95E4-4727-9D91-14AFF334859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43B1ED48-88E0-4376-943D-411ED0B1F81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CE704700-ED1C-4A64-AEDA-8D717A711F83}"/>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1591B064-0DAD-4321-A296-AD23D3D7FAD7}"/>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4B722EA6-A1DD-4E84-A511-57AD601814B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28F5E24-5BB3-4957-B07A-DA5457C574F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C6287AA1-DFC3-43DF-9BBA-6F6C1B0B1C7D}"/>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6597503-A20E-4D2A-960E-96F296B059AA}"/>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DB8F0B73-278A-42A4-97DF-2BBA2BB53DF3}"/>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51A095F6-3309-45BF-9874-BD94043C9F9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3C87AEC5-5362-4675-BF97-866D89050B7B}"/>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DE9E4DB-5F61-45A7-8A51-89682E5D0585}"/>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27EC565B-ED08-4D51-AF8A-6DA715B1BDE7}"/>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44A7EACD-FD11-4512-B2BC-F8C9FA87805E}"/>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96286AD0-5F04-4174-A590-6AC5066313B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CEA0C09C-CF61-4F5B-9B2A-444934AAA6C7}"/>
            </a:ext>
          </a:extLst>
        </xdr:cNvPr>
        <xdr:cNvCxnSpPr/>
      </xdr:nvCxnSpPr>
      <xdr:spPr>
        <a:xfrm flipV="1">
          <a:off x="15474950" y="9757622"/>
          <a:ext cx="0" cy="1356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5741766F-1517-4BF2-B1DC-A869B1AF9A66}"/>
            </a:ext>
          </a:extLst>
        </xdr:cNvPr>
        <xdr:cNvSpPr txBox="1"/>
      </xdr:nvSpPr>
      <xdr:spPr>
        <a:xfrm>
          <a:off x="15563850" y="110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3B26D8DD-114F-49F1-897F-0904B66BA602}"/>
            </a:ext>
          </a:extLst>
        </xdr:cNvPr>
        <xdr:cNvCxnSpPr/>
      </xdr:nvCxnSpPr>
      <xdr:spPr>
        <a:xfrm>
          <a:off x="15405100" y="11114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1FE863AE-7CAE-4E44-A554-BA215016EE99}"/>
            </a:ext>
          </a:extLst>
        </xdr:cNvPr>
        <xdr:cNvSpPr txBox="1"/>
      </xdr:nvSpPr>
      <xdr:spPr>
        <a:xfrm>
          <a:off x="15563850" y="950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92D2D20-403E-4F77-9BD7-B7147639EA8B}"/>
            </a:ext>
          </a:extLst>
        </xdr:cNvPr>
        <xdr:cNvCxnSpPr/>
      </xdr:nvCxnSpPr>
      <xdr:spPr>
        <a:xfrm>
          <a:off x="15405100" y="9757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158115</xdr:rowOff>
    </xdr:to>
    <xdr:cxnSp macro="">
      <xdr:nvCxnSpPr>
        <xdr:cNvPr id="318" name="直線コネクタ 317">
          <a:extLst>
            <a:ext uri="{FF2B5EF4-FFF2-40B4-BE49-F238E27FC236}">
              <a16:creationId xmlns:a16="http://schemas.microsoft.com/office/drawing/2014/main" id="{F03730CD-5991-491D-AFCC-9B2204E4DDFC}"/>
            </a:ext>
          </a:extLst>
        </xdr:cNvPr>
        <xdr:cNvCxnSpPr/>
      </xdr:nvCxnSpPr>
      <xdr:spPr>
        <a:xfrm>
          <a:off x="14712950" y="10212494"/>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4751CE00-5177-45F6-B202-FFA921F7AE29}"/>
            </a:ext>
          </a:extLst>
        </xdr:cNvPr>
        <xdr:cNvSpPr txBox="1"/>
      </xdr:nvSpPr>
      <xdr:spPr>
        <a:xfrm>
          <a:off x="15563850" y="1025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F257A74B-945B-404E-AFC9-D4FE0A5DEA8D}"/>
            </a:ext>
          </a:extLst>
        </xdr:cNvPr>
        <xdr:cNvSpPr/>
      </xdr:nvSpPr>
      <xdr:spPr>
        <a:xfrm>
          <a:off x="15427960" y="1028657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142029</xdr:rowOff>
    </xdr:from>
    <xdr:to>
      <xdr:col>77</xdr:col>
      <xdr:colOff>44450</xdr:colOff>
      <xdr:row>60</xdr:row>
      <xdr:rowOff>154094</xdr:rowOff>
    </xdr:to>
    <xdr:cxnSp macro="">
      <xdr:nvCxnSpPr>
        <xdr:cNvPr id="321" name="直線コネクタ 320">
          <a:extLst>
            <a:ext uri="{FF2B5EF4-FFF2-40B4-BE49-F238E27FC236}">
              <a16:creationId xmlns:a16="http://schemas.microsoft.com/office/drawing/2014/main" id="{592F4FE5-7A03-4D80-B518-8E8ACFA5F55B}"/>
            </a:ext>
          </a:extLst>
        </xdr:cNvPr>
        <xdr:cNvCxnSpPr/>
      </xdr:nvCxnSpPr>
      <xdr:spPr>
        <a:xfrm>
          <a:off x="13903960" y="10200429"/>
          <a:ext cx="80899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2DD49E6A-32FD-47C9-B99A-41EDAD304958}"/>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A3BF3F4A-7AF4-4697-A94B-678B07F5F1A1}"/>
            </a:ext>
          </a:extLst>
        </xdr:cNvPr>
        <xdr:cNvSpPr txBox="1"/>
      </xdr:nvSpPr>
      <xdr:spPr>
        <a:xfrm>
          <a:off x="14370050" y="103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142029</xdr:rowOff>
    </xdr:to>
    <xdr:cxnSp macro="">
      <xdr:nvCxnSpPr>
        <xdr:cNvPr id="324" name="直線コネクタ 323">
          <a:extLst>
            <a:ext uri="{FF2B5EF4-FFF2-40B4-BE49-F238E27FC236}">
              <a16:creationId xmlns:a16="http://schemas.microsoft.com/office/drawing/2014/main" id="{DBABD4C7-74F0-423D-BD56-464A45C3786A}"/>
            </a:ext>
          </a:extLst>
        </xdr:cNvPr>
        <xdr:cNvCxnSpPr/>
      </xdr:nvCxnSpPr>
      <xdr:spPr>
        <a:xfrm>
          <a:off x="13106400" y="10176298"/>
          <a:ext cx="7975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A858A7DC-26A7-4B39-AE8A-82929A98366F}"/>
            </a:ext>
          </a:extLst>
        </xdr:cNvPr>
        <xdr:cNvSpPr/>
      </xdr:nvSpPr>
      <xdr:spPr>
        <a:xfrm>
          <a:off x="13868400" y="10274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B25A3907-1F2F-430E-AC1B-5461C7DAAD58}"/>
            </a:ext>
          </a:extLst>
        </xdr:cNvPr>
        <xdr:cNvSpPr txBox="1"/>
      </xdr:nvSpPr>
      <xdr:spPr>
        <a:xfrm>
          <a:off x="13557250" y="103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117898</xdr:rowOff>
    </xdr:to>
    <xdr:cxnSp macro="">
      <xdr:nvCxnSpPr>
        <xdr:cNvPr id="327" name="直線コネクタ 326">
          <a:extLst>
            <a:ext uri="{FF2B5EF4-FFF2-40B4-BE49-F238E27FC236}">
              <a16:creationId xmlns:a16="http://schemas.microsoft.com/office/drawing/2014/main" id="{377E5046-DE1B-484E-BFB3-3B74EB662F1C}"/>
            </a:ext>
          </a:extLst>
        </xdr:cNvPr>
        <xdr:cNvCxnSpPr/>
      </xdr:nvCxnSpPr>
      <xdr:spPr>
        <a:xfrm>
          <a:off x="12293600" y="10164233"/>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D1491F9F-463D-4912-98A9-F7182169C680}"/>
            </a:ext>
          </a:extLst>
        </xdr:cNvPr>
        <xdr:cNvSpPr/>
      </xdr:nvSpPr>
      <xdr:spPr>
        <a:xfrm>
          <a:off x="13055600" y="1027451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a:extLst>
            <a:ext uri="{FF2B5EF4-FFF2-40B4-BE49-F238E27FC236}">
              <a16:creationId xmlns:a16="http://schemas.microsoft.com/office/drawing/2014/main" id="{70888EEA-079C-42CD-8A08-0AC4C3E9FFEF}"/>
            </a:ext>
          </a:extLst>
        </xdr:cNvPr>
        <xdr:cNvSpPr txBox="1"/>
      </xdr:nvSpPr>
      <xdr:spPr>
        <a:xfrm>
          <a:off x="12763500" y="103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5A413C3D-D94F-4F59-B240-3E9A15F59637}"/>
            </a:ext>
          </a:extLst>
        </xdr:cNvPr>
        <xdr:cNvSpPr/>
      </xdr:nvSpPr>
      <xdr:spPr>
        <a:xfrm>
          <a:off x="122428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EECAC3E7-C0B0-4CD2-B1E2-7A9A4B4FA4D9}"/>
            </a:ext>
          </a:extLst>
        </xdr:cNvPr>
        <xdr:cNvSpPr txBox="1"/>
      </xdr:nvSpPr>
      <xdr:spPr>
        <a:xfrm>
          <a:off x="11950700" y="1032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EF5D585-56C1-4788-89FF-089408D32B3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6393CD7-3C19-40FF-9A07-D87D10DEE7D6}"/>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540A526-08B5-4709-A2D7-76D22B0C5D81}"/>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AD6B6F3-2981-4FD3-B6F9-2F9725DE2B02}"/>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BB0BC48-227D-40A6-BA25-ADC27F6AA7B8}"/>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7" name="楕円 336">
          <a:extLst>
            <a:ext uri="{FF2B5EF4-FFF2-40B4-BE49-F238E27FC236}">
              <a16:creationId xmlns:a16="http://schemas.microsoft.com/office/drawing/2014/main" id="{745075A6-B725-49D1-B681-8669BF7A1D1B}"/>
            </a:ext>
          </a:extLst>
        </xdr:cNvPr>
        <xdr:cNvSpPr/>
      </xdr:nvSpPr>
      <xdr:spPr>
        <a:xfrm>
          <a:off x="15427960" y="101657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8" name="定員管理の状況該当値テキスト">
          <a:extLst>
            <a:ext uri="{FF2B5EF4-FFF2-40B4-BE49-F238E27FC236}">
              <a16:creationId xmlns:a16="http://schemas.microsoft.com/office/drawing/2014/main" id="{295348DC-8335-4A84-A299-D320FB627046}"/>
            </a:ext>
          </a:extLst>
        </xdr:cNvPr>
        <xdr:cNvSpPr txBox="1"/>
      </xdr:nvSpPr>
      <xdr:spPr>
        <a:xfrm>
          <a:off x="15563850" y="1001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39" name="楕円 338">
          <a:extLst>
            <a:ext uri="{FF2B5EF4-FFF2-40B4-BE49-F238E27FC236}">
              <a16:creationId xmlns:a16="http://schemas.microsoft.com/office/drawing/2014/main" id="{D6570FC4-5DAB-40F0-8F10-C1FFE553B6EF}"/>
            </a:ext>
          </a:extLst>
        </xdr:cNvPr>
        <xdr:cNvSpPr/>
      </xdr:nvSpPr>
      <xdr:spPr>
        <a:xfrm>
          <a:off x="14665960" y="101616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0" name="テキスト ボックス 339">
          <a:extLst>
            <a:ext uri="{FF2B5EF4-FFF2-40B4-BE49-F238E27FC236}">
              <a16:creationId xmlns:a16="http://schemas.microsoft.com/office/drawing/2014/main" id="{BB7E01B1-5D51-4680-9F68-A0E6AF75E924}"/>
            </a:ext>
          </a:extLst>
        </xdr:cNvPr>
        <xdr:cNvSpPr txBox="1"/>
      </xdr:nvSpPr>
      <xdr:spPr>
        <a:xfrm>
          <a:off x="14370050" y="993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91229</xdr:rowOff>
    </xdr:from>
    <xdr:to>
      <xdr:col>73</xdr:col>
      <xdr:colOff>44450</xdr:colOff>
      <xdr:row>61</xdr:row>
      <xdr:rowOff>21379</xdr:rowOff>
    </xdr:to>
    <xdr:sp macro="" textlink="">
      <xdr:nvSpPr>
        <xdr:cNvPr id="341" name="楕円 340">
          <a:extLst>
            <a:ext uri="{FF2B5EF4-FFF2-40B4-BE49-F238E27FC236}">
              <a16:creationId xmlns:a16="http://schemas.microsoft.com/office/drawing/2014/main" id="{2958F1AD-E390-46E5-8D6E-514C41573B52}"/>
            </a:ext>
          </a:extLst>
        </xdr:cNvPr>
        <xdr:cNvSpPr/>
      </xdr:nvSpPr>
      <xdr:spPr>
        <a:xfrm>
          <a:off x="13868400" y="101496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42" name="テキスト ボックス 341">
          <a:extLst>
            <a:ext uri="{FF2B5EF4-FFF2-40B4-BE49-F238E27FC236}">
              <a16:creationId xmlns:a16="http://schemas.microsoft.com/office/drawing/2014/main" id="{A3F7BF07-0507-464D-9C48-89FA5E615AEF}"/>
            </a:ext>
          </a:extLst>
        </xdr:cNvPr>
        <xdr:cNvSpPr txBox="1"/>
      </xdr:nvSpPr>
      <xdr:spPr>
        <a:xfrm>
          <a:off x="13557250" y="99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3" name="楕円 342">
          <a:extLst>
            <a:ext uri="{FF2B5EF4-FFF2-40B4-BE49-F238E27FC236}">
              <a16:creationId xmlns:a16="http://schemas.microsoft.com/office/drawing/2014/main" id="{C6FEF8F5-3CB6-4B76-8C27-22ACF4A46AC6}"/>
            </a:ext>
          </a:extLst>
        </xdr:cNvPr>
        <xdr:cNvSpPr/>
      </xdr:nvSpPr>
      <xdr:spPr>
        <a:xfrm>
          <a:off x="13055600" y="1012549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4" name="テキスト ボックス 343">
          <a:extLst>
            <a:ext uri="{FF2B5EF4-FFF2-40B4-BE49-F238E27FC236}">
              <a16:creationId xmlns:a16="http://schemas.microsoft.com/office/drawing/2014/main" id="{65053B8C-7222-4DA1-A134-F616D388C723}"/>
            </a:ext>
          </a:extLst>
        </xdr:cNvPr>
        <xdr:cNvSpPr txBox="1"/>
      </xdr:nvSpPr>
      <xdr:spPr>
        <a:xfrm>
          <a:off x="12763500" y="98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5" name="楕円 344">
          <a:extLst>
            <a:ext uri="{FF2B5EF4-FFF2-40B4-BE49-F238E27FC236}">
              <a16:creationId xmlns:a16="http://schemas.microsoft.com/office/drawing/2014/main" id="{9016C084-905A-427E-A75B-5090003F652F}"/>
            </a:ext>
          </a:extLst>
        </xdr:cNvPr>
        <xdr:cNvSpPr/>
      </xdr:nvSpPr>
      <xdr:spPr>
        <a:xfrm>
          <a:off x="12242800" y="101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6" name="テキスト ボックス 345">
          <a:extLst>
            <a:ext uri="{FF2B5EF4-FFF2-40B4-BE49-F238E27FC236}">
              <a16:creationId xmlns:a16="http://schemas.microsoft.com/office/drawing/2014/main" id="{FA335B98-6F3C-4C04-BD22-692E6C671A28}"/>
            </a:ext>
          </a:extLst>
        </xdr:cNvPr>
        <xdr:cNvSpPr txBox="1"/>
      </xdr:nvSpPr>
      <xdr:spPr>
        <a:xfrm>
          <a:off x="11950700" y="988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AE391E8D-6FFD-47AA-9060-8190577E44C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A2D75E4-5C25-4C71-9ACF-52980B73181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F4A6560C-D43A-404D-89F6-A6401702418B}"/>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9296441-04D4-4604-A8E7-8615286F6E1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1FFF3EF2-53E0-4CF0-A550-CD77FE13E82F}"/>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819FA6C-31DA-4BFD-9671-92410144EC6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925F1202-F38D-4FDB-BC99-F81B2B4B2D4A}"/>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6B697A3-E2AB-4AE9-8951-CE074E87778E}"/>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F49178A-7767-4004-A66E-D9B3481FF03B}"/>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EFBD2BBB-CEFF-4F49-A762-5E5C0A11BAB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7B911FE-2514-4681-991E-BB3EB83E248D}"/>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CE6C0D2-39BE-407C-9F72-292DA029879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D47E22F-9D75-4D3B-89CA-11AA76E442E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分母は標準財政規模の増及び基準財政需要額算入公債費等の減により全体で１．１億円の増となった。</a:t>
          </a:r>
        </a:p>
        <a:p>
          <a:r>
            <a:rPr kumimoji="1" lang="ja-JP" altLang="en-US" sz="1100">
              <a:latin typeface="ＭＳ Ｐゴシック" panose="020B0600070205080204" pitchFamily="50" charset="-128"/>
              <a:ea typeface="ＭＳ Ｐゴシック" panose="020B0600070205080204" pitchFamily="50" charset="-128"/>
            </a:rPr>
            <a:t>　一方、分子は元利償還金等は減少しているが、事業費補正により基準財政需要額に算入された公債費の減等により分子全体で１．７億円の増となった。そのため単年度実質公債費比率６．６％、３か年平均においては６．０％となった。</a:t>
          </a:r>
        </a:p>
        <a:p>
          <a:r>
            <a:rPr kumimoji="1" lang="ja-JP" altLang="en-US" sz="1100">
              <a:latin typeface="ＭＳ Ｐゴシック" panose="020B0600070205080204" pitchFamily="50" charset="-128"/>
              <a:ea typeface="ＭＳ Ｐゴシック" panose="020B0600070205080204" pitchFamily="50" charset="-128"/>
            </a:rPr>
            <a:t>　今後クリーンプラザや義務教育学校の元金償還開始及び数年後の大型建設事業元金償還が開始されることにより実質公債費比率の悪化が予想されるため、交付税措置対象起債の積極的な活用を検討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380BD6A-A56A-42D9-9EAF-6BDD1C215BAA}"/>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5AB8A3E-CC19-44EC-A4CF-57735461C076}"/>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8204A519-E068-4883-BAC6-8F38EE1917BA}"/>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668831EB-548A-402F-9EB3-DE44BAF69C4B}"/>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8FF29632-CAA0-48A7-8BE2-F845B8849B86}"/>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EDF65B81-1AAA-4F1E-85F7-11A06815138E}"/>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A2FA2D4-9EC3-40F3-86EF-8B46760B9F41}"/>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AEA09EF4-244F-4A66-8ABD-92E8EE3DF78F}"/>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C44B2B40-7865-4196-B25F-C3AC87323AF8}"/>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BA18C1F7-17E0-4607-A25E-D0283449C2B1}"/>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305D4E6D-C1CC-480D-85CD-E0B0ED23E23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5084869-81FC-438D-AB3C-31915C3C7918}"/>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6E6C4913-62B8-41EE-B0DE-8DC8A8F5368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796693A0-4015-4267-B06A-3283A612004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E387C2FE-9B38-49ED-A085-8CBADD774C0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24602F7-4FCB-41CC-A153-46557C613AE4}"/>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47DE011E-271D-4590-8AB3-BCE595F00F15}"/>
            </a:ext>
          </a:extLst>
        </xdr:cNvPr>
        <xdr:cNvCxnSpPr/>
      </xdr:nvCxnSpPr>
      <xdr:spPr>
        <a:xfrm flipV="1">
          <a:off x="15474950" y="6204373"/>
          <a:ext cx="0" cy="13790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C01D577E-69E0-42A9-997B-B062C9469571}"/>
            </a:ext>
          </a:extLst>
        </xdr:cNvPr>
        <xdr:cNvSpPr txBox="1"/>
      </xdr:nvSpPr>
      <xdr:spPr>
        <a:xfrm>
          <a:off x="15563850" y="75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5192B769-71E4-4413-855F-E50E614D9696}"/>
            </a:ext>
          </a:extLst>
        </xdr:cNvPr>
        <xdr:cNvCxnSpPr/>
      </xdr:nvCxnSpPr>
      <xdr:spPr>
        <a:xfrm>
          <a:off x="15405100" y="7583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7D6369BA-2DCC-410C-B79B-50A9EBF34CBD}"/>
            </a:ext>
          </a:extLst>
        </xdr:cNvPr>
        <xdr:cNvSpPr txBox="1"/>
      </xdr:nvSpPr>
      <xdr:spPr>
        <a:xfrm>
          <a:off x="15563850" y="595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5B27CA9F-7D33-4201-B8E8-19E01DAB92AE}"/>
            </a:ext>
          </a:extLst>
        </xdr:cNvPr>
        <xdr:cNvCxnSpPr/>
      </xdr:nvCxnSpPr>
      <xdr:spPr>
        <a:xfrm>
          <a:off x="15405100" y="620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127907</xdr:rowOff>
    </xdr:to>
    <xdr:cxnSp macro="">
      <xdr:nvCxnSpPr>
        <xdr:cNvPr id="381" name="直線コネクタ 380">
          <a:extLst>
            <a:ext uri="{FF2B5EF4-FFF2-40B4-BE49-F238E27FC236}">
              <a16:creationId xmlns:a16="http://schemas.microsoft.com/office/drawing/2014/main" id="{0BEB4E54-39B6-436F-94DD-7BA79DC4D2F6}"/>
            </a:ext>
          </a:extLst>
        </xdr:cNvPr>
        <xdr:cNvCxnSpPr/>
      </xdr:nvCxnSpPr>
      <xdr:spPr>
        <a:xfrm>
          <a:off x="14712950" y="6955185"/>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0110C1DA-352C-4509-BB52-041A761FC5BC}"/>
            </a:ext>
          </a:extLst>
        </xdr:cNvPr>
        <xdr:cNvSpPr txBox="1"/>
      </xdr:nvSpPr>
      <xdr:spPr>
        <a:xfrm>
          <a:off x="15563850" y="6573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2EA79302-2698-4875-81DE-0594CD2CBC36}"/>
            </a:ext>
          </a:extLst>
        </xdr:cNvPr>
        <xdr:cNvSpPr/>
      </xdr:nvSpPr>
      <xdr:spPr>
        <a:xfrm>
          <a:off x="15427960" y="672434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81945</xdr:rowOff>
    </xdr:to>
    <xdr:cxnSp macro="">
      <xdr:nvCxnSpPr>
        <xdr:cNvPr id="384" name="直線コネクタ 383">
          <a:extLst>
            <a:ext uri="{FF2B5EF4-FFF2-40B4-BE49-F238E27FC236}">
              <a16:creationId xmlns:a16="http://schemas.microsoft.com/office/drawing/2014/main" id="{BD6B1AEE-4870-4268-AAA6-A61EEFB25DF0}"/>
            </a:ext>
          </a:extLst>
        </xdr:cNvPr>
        <xdr:cNvCxnSpPr/>
      </xdr:nvCxnSpPr>
      <xdr:spPr>
        <a:xfrm>
          <a:off x="13903960" y="6932205"/>
          <a:ext cx="80899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56638C81-C075-4731-97D2-CCFDC383E80B}"/>
            </a:ext>
          </a:extLst>
        </xdr:cNvPr>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55B06969-B0B6-4FD3-BF61-3E0C8F1C1AE7}"/>
            </a:ext>
          </a:extLst>
        </xdr:cNvPr>
        <xdr:cNvSpPr txBox="1"/>
      </xdr:nvSpPr>
      <xdr:spPr>
        <a:xfrm>
          <a:off x="14370050" y="64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58965</xdr:rowOff>
    </xdr:to>
    <xdr:cxnSp macro="">
      <xdr:nvCxnSpPr>
        <xdr:cNvPr id="387" name="直線コネクタ 386">
          <a:extLst>
            <a:ext uri="{FF2B5EF4-FFF2-40B4-BE49-F238E27FC236}">
              <a16:creationId xmlns:a16="http://schemas.microsoft.com/office/drawing/2014/main" id="{605474B5-B7C8-423C-92AA-C76133BABEDC}"/>
            </a:ext>
          </a:extLst>
        </xdr:cNvPr>
        <xdr:cNvCxnSpPr/>
      </xdr:nvCxnSpPr>
      <xdr:spPr>
        <a:xfrm>
          <a:off x="13106400" y="69322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8E47D54B-BAA5-4B39-849C-50AD5705C062}"/>
            </a:ext>
          </a:extLst>
        </xdr:cNvPr>
        <xdr:cNvSpPr/>
      </xdr:nvSpPr>
      <xdr:spPr>
        <a:xfrm>
          <a:off x="13868400" y="66707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A6B00938-5D49-4597-883B-0574FE5741C6}"/>
            </a:ext>
          </a:extLst>
        </xdr:cNvPr>
        <xdr:cNvSpPr txBox="1"/>
      </xdr:nvSpPr>
      <xdr:spPr>
        <a:xfrm>
          <a:off x="13557250" y="64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81945</xdr:rowOff>
    </xdr:to>
    <xdr:cxnSp macro="">
      <xdr:nvCxnSpPr>
        <xdr:cNvPr id="390" name="直線コネクタ 389">
          <a:extLst>
            <a:ext uri="{FF2B5EF4-FFF2-40B4-BE49-F238E27FC236}">
              <a16:creationId xmlns:a16="http://schemas.microsoft.com/office/drawing/2014/main" id="{304EBD15-594C-428F-9F5A-AA2C91F71FE0}"/>
            </a:ext>
          </a:extLst>
        </xdr:cNvPr>
        <xdr:cNvCxnSpPr/>
      </xdr:nvCxnSpPr>
      <xdr:spPr>
        <a:xfrm flipV="1">
          <a:off x="12293600" y="6932205"/>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59B7B1A-8987-4270-95B2-9C875BDD99BC}"/>
            </a:ext>
          </a:extLst>
        </xdr:cNvPr>
        <xdr:cNvSpPr/>
      </xdr:nvSpPr>
      <xdr:spPr>
        <a:xfrm>
          <a:off x="13055600" y="66821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2C62AE42-6987-49D0-9AF3-F5EF951B222B}"/>
            </a:ext>
          </a:extLst>
        </xdr:cNvPr>
        <xdr:cNvSpPr txBox="1"/>
      </xdr:nvSpPr>
      <xdr:spPr>
        <a:xfrm>
          <a:off x="1276350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C7D7E128-938B-49DB-A6D8-A00B22C8DB37}"/>
            </a:ext>
          </a:extLst>
        </xdr:cNvPr>
        <xdr:cNvSpPr/>
      </xdr:nvSpPr>
      <xdr:spPr>
        <a:xfrm>
          <a:off x="1224280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B4B3D4EA-9AFB-4C13-9569-97FDD48D531A}"/>
            </a:ext>
          </a:extLst>
        </xdr:cNvPr>
        <xdr:cNvSpPr txBox="1"/>
      </xdr:nvSpPr>
      <xdr:spPr>
        <a:xfrm>
          <a:off x="11950700" y="65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6482C95-8057-4C2F-9C25-E8F7833BBCB3}"/>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E42FAB6-FE03-445D-9783-B150F4AB29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D7031EB-B7F3-4249-A606-8EE77B079A9C}"/>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5562F69-E2FB-477F-80AC-D9891196874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A560DC2-9FB4-46B5-A439-69D809053FD2}"/>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0" name="楕円 399">
          <a:extLst>
            <a:ext uri="{FF2B5EF4-FFF2-40B4-BE49-F238E27FC236}">
              <a16:creationId xmlns:a16="http://schemas.microsoft.com/office/drawing/2014/main" id="{94E90CF1-EA77-45E6-A385-8B24A537DF50}"/>
            </a:ext>
          </a:extLst>
        </xdr:cNvPr>
        <xdr:cNvSpPr/>
      </xdr:nvSpPr>
      <xdr:spPr>
        <a:xfrm>
          <a:off x="15427960" y="6950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1" name="公債費負担の状況該当値テキスト">
          <a:extLst>
            <a:ext uri="{FF2B5EF4-FFF2-40B4-BE49-F238E27FC236}">
              <a16:creationId xmlns:a16="http://schemas.microsoft.com/office/drawing/2014/main" id="{A5519DBC-E76D-4DA6-BD36-C74BF084A64A}"/>
            </a:ext>
          </a:extLst>
        </xdr:cNvPr>
        <xdr:cNvSpPr txBox="1"/>
      </xdr:nvSpPr>
      <xdr:spPr>
        <a:xfrm>
          <a:off x="1556385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2" name="楕円 401">
          <a:extLst>
            <a:ext uri="{FF2B5EF4-FFF2-40B4-BE49-F238E27FC236}">
              <a16:creationId xmlns:a16="http://schemas.microsoft.com/office/drawing/2014/main" id="{330C2D19-7AF1-4287-962F-9A0C64AEC495}"/>
            </a:ext>
          </a:extLst>
        </xdr:cNvPr>
        <xdr:cNvSpPr/>
      </xdr:nvSpPr>
      <xdr:spPr>
        <a:xfrm>
          <a:off x="14665960" y="69043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3" name="テキスト ボックス 402">
          <a:extLst>
            <a:ext uri="{FF2B5EF4-FFF2-40B4-BE49-F238E27FC236}">
              <a16:creationId xmlns:a16="http://schemas.microsoft.com/office/drawing/2014/main" id="{61EA15D4-6C3F-4E11-8294-0B44C476B27B}"/>
            </a:ext>
          </a:extLst>
        </xdr:cNvPr>
        <xdr:cNvSpPr txBox="1"/>
      </xdr:nvSpPr>
      <xdr:spPr>
        <a:xfrm>
          <a:off x="14370050" y="699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4" name="楕円 403">
          <a:extLst>
            <a:ext uri="{FF2B5EF4-FFF2-40B4-BE49-F238E27FC236}">
              <a16:creationId xmlns:a16="http://schemas.microsoft.com/office/drawing/2014/main" id="{710D6F2B-4C97-495A-8B16-BF3379B9EAB2}"/>
            </a:ext>
          </a:extLst>
        </xdr:cNvPr>
        <xdr:cNvSpPr/>
      </xdr:nvSpPr>
      <xdr:spPr>
        <a:xfrm>
          <a:off x="138684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5" name="テキスト ボックス 404">
          <a:extLst>
            <a:ext uri="{FF2B5EF4-FFF2-40B4-BE49-F238E27FC236}">
              <a16:creationId xmlns:a16="http://schemas.microsoft.com/office/drawing/2014/main" id="{62025E35-DD62-472C-8AF0-6877C30BBBE4}"/>
            </a:ext>
          </a:extLst>
        </xdr:cNvPr>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6" name="楕円 405">
          <a:extLst>
            <a:ext uri="{FF2B5EF4-FFF2-40B4-BE49-F238E27FC236}">
              <a16:creationId xmlns:a16="http://schemas.microsoft.com/office/drawing/2014/main" id="{AF9D1C50-3810-446D-9D27-813F409253FB}"/>
            </a:ext>
          </a:extLst>
        </xdr:cNvPr>
        <xdr:cNvSpPr/>
      </xdr:nvSpPr>
      <xdr:spPr>
        <a:xfrm>
          <a:off x="13055600" y="688140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7" name="テキスト ボックス 406">
          <a:extLst>
            <a:ext uri="{FF2B5EF4-FFF2-40B4-BE49-F238E27FC236}">
              <a16:creationId xmlns:a16="http://schemas.microsoft.com/office/drawing/2014/main" id="{D28F0B8D-55F3-4BAC-97F9-CDC80F6F0092}"/>
            </a:ext>
          </a:extLst>
        </xdr:cNvPr>
        <xdr:cNvSpPr txBox="1"/>
      </xdr:nvSpPr>
      <xdr:spPr>
        <a:xfrm>
          <a:off x="1276350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8" name="楕円 407">
          <a:extLst>
            <a:ext uri="{FF2B5EF4-FFF2-40B4-BE49-F238E27FC236}">
              <a16:creationId xmlns:a16="http://schemas.microsoft.com/office/drawing/2014/main" id="{230EF2E1-31F8-4E02-A04B-F937F4006C07}"/>
            </a:ext>
          </a:extLst>
        </xdr:cNvPr>
        <xdr:cNvSpPr/>
      </xdr:nvSpPr>
      <xdr:spPr>
        <a:xfrm>
          <a:off x="12242800" y="69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09" name="テキスト ボックス 408">
          <a:extLst>
            <a:ext uri="{FF2B5EF4-FFF2-40B4-BE49-F238E27FC236}">
              <a16:creationId xmlns:a16="http://schemas.microsoft.com/office/drawing/2014/main" id="{F9E17986-D969-41BE-AC37-A4CB2FDD16B8}"/>
            </a:ext>
          </a:extLst>
        </xdr:cNvPr>
        <xdr:cNvSpPr txBox="1"/>
      </xdr:nvSpPr>
      <xdr:spPr>
        <a:xfrm>
          <a:off x="11950700" y="699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33CBF16-FB44-4023-857A-496124E360AA}"/>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9E04741-834B-4030-BADA-02D09B04075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BC0A63B8-F3C2-463B-895B-C4D222B839B8}"/>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F308A18-0D77-4488-B015-44CDCAFAB3C9}"/>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3EECC27-93EB-42FD-84FC-833742E2D6B5}"/>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744DD2F1-8C88-4779-9BA2-192595398C0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93550EF-57BE-4ACA-B31E-E310A2AB4E7D}"/>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20535F7-688D-4817-96FC-1700F7CE40D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4572559-A579-470C-AFE6-C4D7D45888C7}"/>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FE2-C75B-4A3D-888D-F8D8C81FD2F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E656987-8574-49EE-B0CD-3782634A04BA}"/>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A35EADFE-98D2-4822-AD09-6DB32546F7B6}"/>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61EFF21-2359-4E78-98D0-388A85365F9A}"/>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分母の一部にあたる臨時財政対策債の２７．９億円の大幅減が影響し、分母全体では１２．４億円の減となっている。</a:t>
          </a:r>
        </a:p>
        <a:p>
          <a:r>
            <a:rPr kumimoji="1" lang="ja-JP" altLang="en-US" sz="1100">
              <a:latin typeface="ＭＳ Ｐゴシック" panose="020B0600070205080204" pitchFamily="50" charset="-128"/>
              <a:ea typeface="ＭＳ Ｐゴシック" panose="020B0600070205080204" pitchFamily="50" charset="-128"/>
            </a:rPr>
            <a:t>　一方、分子の一部にあたる将来負担額（地方債の現在高）が、一般会計発行額の減に伴い２６億円の大幅減。また、充当可能基金である財政調整基金の残高の増（１６．６億円）により分子全体で前年度から２７．７億円の減となったことにより、将来負担比率の改善につながった。</a:t>
          </a:r>
        </a:p>
        <a:p>
          <a:r>
            <a:rPr kumimoji="1" lang="ja-JP" altLang="en-US" sz="1100">
              <a:latin typeface="ＭＳ Ｐゴシック" panose="020B0600070205080204" pitchFamily="50" charset="-128"/>
              <a:ea typeface="ＭＳ Ｐゴシック" panose="020B0600070205080204" pitchFamily="50" charset="-128"/>
            </a:rPr>
            <a:t>　今後も複数の大型建設事業が続くことで起債発行額の増が見込まれるが、償還元金を超えない市債の発行を堅持し、将来負担比率の抑制に努めたい。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4D7DB10-C447-4D85-A95B-00E6FBAE10B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ECC2300-24D8-4E06-96F7-CEF12BC51BD8}"/>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978A2B0-C978-481E-A0D1-26362626921C}"/>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293352F9-A17C-4FF4-BD5C-081F68CDA9AB}"/>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8D5B739C-49B2-422D-AC8F-20B98B6EAA19}"/>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ECD8765E-C2D9-41F1-9B60-9FE0E8C6E6E5}"/>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1A7C1183-E7ED-4AFB-9A6C-3AA9CDFF25F6}"/>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2AF4E23A-0F85-448B-8C54-00B6E568D2E8}"/>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F99DAE24-A819-4A96-8DD0-5FD385B3C1A4}"/>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4131B356-4B98-4D26-A8E4-756B4912E971}"/>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A3A86756-896A-4A5D-A455-13630BF238FE}"/>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F1AD8E19-E2BB-458D-8624-072AEB11EFDC}"/>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43BA0D10-2F71-4419-A48B-1AAC1A9E1B7B}"/>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795D855-76F5-4011-84B1-78C5B0F0BA3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1599CE2-2B06-42E3-B13F-7F083C678E57}"/>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C40D9866-44C5-4BC3-B3CE-74A2A7391D67}"/>
            </a:ext>
          </a:extLst>
        </xdr:cNvPr>
        <xdr:cNvCxnSpPr/>
      </xdr:nvCxnSpPr>
      <xdr:spPr>
        <a:xfrm flipV="1">
          <a:off x="15474950" y="2321137"/>
          <a:ext cx="0" cy="1367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3479147E-60CA-4D09-ADB0-37FC41C7281F}"/>
            </a:ext>
          </a:extLst>
        </xdr:cNvPr>
        <xdr:cNvSpPr txBox="1"/>
      </xdr:nvSpPr>
      <xdr:spPr>
        <a:xfrm>
          <a:off x="15563850" y="366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CBD84178-3443-4771-9BD8-1A2BE12B44AB}"/>
            </a:ext>
          </a:extLst>
        </xdr:cNvPr>
        <xdr:cNvCxnSpPr/>
      </xdr:nvCxnSpPr>
      <xdr:spPr>
        <a:xfrm>
          <a:off x="15405100" y="368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5CB7D97C-90C6-4C9A-B475-B2EE152CA98B}"/>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AF269941-09AE-4445-BB7A-E2FC112D6779}"/>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116099</xdr:rowOff>
    </xdr:from>
    <xdr:to>
      <xdr:col>81</xdr:col>
      <xdr:colOff>44450</xdr:colOff>
      <xdr:row>17</xdr:row>
      <xdr:rowOff>63288</xdr:rowOff>
    </xdr:to>
    <xdr:cxnSp macro="">
      <xdr:nvCxnSpPr>
        <xdr:cNvPr id="443" name="直線コネクタ 442">
          <a:extLst>
            <a:ext uri="{FF2B5EF4-FFF2-40B4-BE49-F238E27FC236}">
              <a16:creationId xmlns:a16="http://schemas.microsoft.com/office/drawing/2014/main" id="{FBBF22EF-78F5-499C-B45D-132C1CB20CEB}"/>
            </a:ext>
          </a:extLst>
        </xdr:cNvPr>
        <xdr:cNvCxnSpPr/>
      </xdr:nvCxnSpPr>
      <xdr:spPr>
        <a:xfrm flipV="1">
          <a:off x="14712950" y="2798339"/>
          <a:ext cx="762000" cy="1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a:extLst>
            <a:ext uri="{FF2B5EF4-FFF2-40B4-BE49-F238E27FC236}">
              <a16:creationId xmlns:a16="http://schemas.microsoft.com/office/drawing/2014/main" id="{5C5D6CAE-E422-43A7-AFE2-1A17CDE3A1A4}"/>
            </a:ext>
          </a:extLst>
        </xdr:cNvPr>
        <xdr:cNvSpPr txBox="1"/>
      </xdr:nvSpPr>
      <xdr:spPr>
        <a:xfrm>
          <a:off x="15563850" y="2334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41999DCF-0137-4EB1-9EF5-A4FCAE76CA9E}"/>
            </a:ext>
          </a:extLst>
        </xdr:cNvPr>
        <xdr:cNvSpPr/>
      </xdr:nvSpPr>
      <xdr:spPr>
        <a:xfrm>
          <a:off x="15427960" y="248570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63288</xdr:rowOff>
    </xdr:from>
    <xdr:to>
      <xdr:col>77</xdr:col>
      <xdr:colOff>44450</xdr:colOff>
      <xdr:row>19</xdr:row>
      <xdr:rowOff>20003</xdr:rowOff>
    </xdr:to>
    <xdr:cxnSp macro="">
      <xdr:nvCxnSpPr>
        <xdr:cNvPr id="446" name="直線コネクタ 445">
          <a:extLst>
            <a:ext uri="{FF2B5EF4-FFF2-40B4-BE49-F238E27FC236}">
              <a16:creationId xmlns:a16="http://schemas.microsoft.com/office/drawing/2014/main" id="{8C6856D4-A85D-4BC5-A85F-59A1BEB0C096}"/>
            </a:ext>
          </a:extLst>
        </xdr:cNvPr>
        <xdr:cNvCxnSpPr/>
      </xdr:nvCxnSpPr>
      <xdr:spPr>
        <a:xfrm flipV="1">
          <a:off x="13903960" y="2913168"/>
          <a:ext cx="808990" cy="29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87D0F246-E6C0-4979-8A83-E4AC0A9C185E}"/>
            </a:ext>
          </a:extLst>
        </xdr:cNvPr>
        <xdr:cNvSpPr/>
      </xdr:nvSpPr>
      <xdr:spPr>
        <a:xfrm>
          <a:off x="14665960" y="25261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C3ED958F-C815-4CFD-BE4D-09632FB237AB}"/>
            </a:ext>
          </a:extLst>
        </xdr:cNvPr>
        <xdr:cNvSpPr txBox="1"/>
      </xdr:nvSpPr>
      <xdr:spPr>
        <a:xfrm>
          <a:off x="14370050" y="230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98002</xdr:rowOff>
    </xdr:from>
    <xdr:to>
      <xdr:col>72</xdr:col>
      <xdr:colOff>203200</xdr:colOff>
      <xdr:row>19</xdr:row>
      <xdr:rowOff>20003</xdr:rowOff>
    </xdr:to>
    <xdr:cxnSp macro="">
      <xdr:nvCxnSpPr>
        <xdr:cNvPr id="449" name="直線コネクタ 448">
          <a:extLst>
            <a:ext uri="{FF2B5EF4-FFF2-40B4-BE49-F238E27FC236}">
              <a16:creationId xmlns:a16="http://schemas.microsoft.com/office/drawing/2014/main" id="{E7CC7C73-8DB8-4B19-97B9-3B05E2C9DD8F}"/>
            </a:ext>
          </a:extLst>
        </xdr:cNvPr>
        <xdr:cNvCxnSpPr/>
      </xdr:nvCxnSpPr>
      <xdr:spPr>
        <a:xfrm>
          <a:off x="13106400" y="2780242"/>
          <a:ext cx="797560" cy="4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7134911A-A215-4A78-A2D6-946BD83EE09C}"/>
            </a:ext>
          </a:extLst>
        </xdr:cNvPr>
        <xdr:cNvSpPr/>
      </xdr:nvSpPr>
      <xdr:spPr>
        <a:xfrm>
          <a:off x="13868400" y="262466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EB378E46-FA91-40D7-83EB-08322D16CC97}"/>
            </a:ext>
          </a:extLst>
        </xdr:cNvPr>
        <xdr:cNvSpPr txBox="1"/>
      </xdr:nvSpPr>
      <xdr:spPr>
        <a:xfrm>
          <a:off x="13557250" y="23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98002</xdr:rowOff>
    </xdr:from>
    <xdr:to>
      <xdr:col>68</xdr:col>
      <xdr:colOff>152400</xdr:colOff>
      <xdr:row>17</xdr:row>
      <xdr:rowOff>163830</xdr:rowOff>
    </xdr:to>
    <xdr:cxnSp macro="">
      <xdr:nvCxnSpPr>
        <xdr:cNvPr id="452" name="直線コネクタ 451">
          <a:extLst>
            <a:ext uri="{FF2B5EF4-FFF2-40B4-BE49-F238E27FC236}">
              <a16:creationId xmlns:a16="http://schemas.microsoft.com/office/drawing/2014/main" id="{0F5A046B-FA9E-45D3-A233-B35F3DC11543}"/>
            </a:ext>
          </a:extLst>
        </xdr:cNvPr>
        <xdr:cNvCxnSpPr/>
      </xdr:nvCxnSpPr>
      <xdr:spPr>
        <a:xfrm flipV="1">
          <a:off x="12293600" y="2780242"/>
          <a:ext cx="812800" cy="2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94F817B9-3489-420F-AA5B-7D5053BC46CA}"/>
            </a:ext>
          </a:extLst>
        </xdr:cNvPr>
        <xdr:cNvSpPr/>
      </xdr:nvSpPr>
      <xdr:spPr>
        <a:xfrm>
          <a:off x="13055600" y="264477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56C1BD46-F0C8-4A92-B0F5-C0663431C00B}"/>
            </a:ext>
          </a:extLst>
        </xdr:cNvPr>
        <xdr:cNvSpPr txBox="1"/>
      </xdr:nvSpPr>
      <xdr:spPr>
        <a:xfrm>
          <a:off x="12763500" y="241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53460535-75D4-420A-8112-563DC012BB8D}"/>
            </a:ext>
          </a:extLst>
        </xdr:cNvPr>
        <xdr:cNvSpPr/>
      </xdr:nvSpPr>
      <xdr:spPr>
        <a:xfrm>
          <a:off x="12242800" y="272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D82B3662-772E-47AA-AEDC-400FF53D8B7D}"/>
            </a:ext>
          </a:extLst>
        </xdr:cNvPr>
        <xdr:cNvSpPr txBox="1"/>
      </xdr:nvSpPr>
      <xdr:spPr>
        <a:xfrm>
          <a:off x="11950700" y="249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11B9C7D-D119-4D01-961E-7AE8C2D976B6}"/>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9F35950-C78A-497F-B93A-E1D9FC39A4B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2E55CB6-F70A-439E-ABF0-5509D1526B1D}"/>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C29EBBD-1EA6-4779-AE02-D7B03ABCBCF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FFFD6F4-86E5-46CF-969E-0902443C854A}"/>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65299</xdr:rowOff>
    </xdr:from>
    <xdr:to>
      <xdr:col>81</xdr:col>
      <xdr:colOff>95250</xdr:colOff>
      <xdr:row>16</xdr:row>
      <xdr:rowOff>166899</xdr:rowOff>
    </xdr:to>
    <xdr:sp macro="" textlink="">
      <xdr:nvSpPr>
        <xdr:cNvPr id="462" name="楕円 461">
          <a:extLst>
            <a:ext uri="{FF2B5EF4-FFF2-40B4-BE49-F238E27FC236}">
              <a16:creationId xmlns:a16="http://schemas.microsoft.com/office/drawing/2014/main" id="{815CEFD8-70DF-4498-9534-FEA7F62CDD89}"/>
            </a:ext>
          </a:extLst>
        </xdr:cNvPr>
        <xdr:cNvSpPr/>
      </xdr:nvSpPr>
      <xdr:spPr>
        <a:xfrm>
          <a:off x="15427960" y="274753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37376</xdr:rowOff>
    </xdr:from>
    <xdr:ext cx="762000" cy="259045"/>
    <xdr:sp macro="" textlink="">
      <xdr:nvSpPr>
        <xdr:cNvPr id="463" name="将来負担の状況該当値テキスト">
          <a:extLst>
            <a:ext uri="{FF2B5EF4-FFF2-40B4-BE49-F238E27FC236}">
              <a16:creationId xmlns:a16="http://schemas.microsoft.com/office/drawing/2014/main" id="{A85EFD4C-90EB-4EC2-9311-0FC7C84730B4}"/>
            </a:ext>
          </a:extLst>
        </xdr:cNvPr>
        <xdr:cNvSpPr txBox="1"/>
      </xdr:nvSpPr>
      <xdr:spPr>
        <a:xfrm>
          <a:off x="15563850" y="271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12488</xdr:rowOff>
    </xdr:from>
    <xdr:to>
      <xdr:col>77</xdr:col>
      <xdr:colOff>95250</xdr:colOff>
      <xdr:row>17</xdr:row>
      <xdr:rowOff>114088</xdr:rowOff>
    </xdr:to>
    <xdr:sp macro="" textlink="">
      <xdr:nvSpPr>
        <xdr:cNvPr id="464" name="楕円 463">
          <a:extLst>
            <a:ext uri="{FF2B5EF4-FFF2-40B4-BE49-F238E27FC236}">
              <a16:creationId xmlns:a16="http://schemas.microsoft.com/office/drawing/2014/main" id="{93DF0F21-B041-4874-8D48-E412D727AC21}"/>
            </a:ext>
          </a:extLst>
        </xdr:cNvPr>
        <xdr:cNvSpPr/>
      </xdr:nvSpPr>
      <xdr:spPr>
        <a:xfrm>
          <a:off x="14665960" y="286236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98865</xdr:rowOff>
    </xdr:from>
    <xdr:ext cx="736600" cy="259045"/>
    <xdr:sp macro="" textlink="">
      <xdr:nvSpPr>
        <xdr:cNvPr id="465" name="テキスト ボックス 464">
          <a:extLst>
            <a:ext uri="{FF2B5EF4-FFF2-40B4-BE49-F238E27FC236}">
              <a16:creationId xmlns:a16="http://schemas.microsoft.com/office/drawing/2014/main" id="{C93F83A6-6D54-4CA0-B8F1-A4C4F938ABED}"/>
            </a:ext>
          </a:extLst>
        </xdr:cNvPr>
        <xdr:cNvSpPr txBox="1"/>
      </xdr:nvSpPr>
      <xdr:spPr>
        <a:xfrm>
          <a:off x="14370050" y="29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140652</xdr:rowOff>
    </xdr:from>
    <xdr:to>
      <xdr:col>73</xdr:col>
      <xdr:colOff>44450</xdr:colOff>
      <xdr:row>19</xdr:row>
      <xdr:rowOff>70803</xdr:rowOff>
    </xdr:to>
    <xdr:sp macro="" textlink="">
      <xdr:nvSpPr>
        <xdr:cNvPr id="466" name="楕円 465">
          <a:extLst>
            <a:ext uri="{FF2B5EF4-FFF2-40B4-BE49-F238E27FC236}">
              <a16:creationId xmlns:a16="http://schemas.microsoft.com/office/drawing/2014/main" id="{9C9CF1E1-143A-4965-A681-C7F2D79D870B}"/>
            </a:ext>
          </a:extLst>
        </xdr:cNvPr>
        <xdr:cNvSpPr/>
      </xdr:nvSpPr>
      <xdr:spPr>
        <a:xfrm>
          <a:off x="13868400" y="3158172"/>
          <a:ext cx="8255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55580</xdr:rowOff>
    </xdr:from>
    <xdr:ext cx="762000" cy="259045"/>
    <xdr:sp macro="" textlink="">
      <xdr:nvSpPr>
        <xdr:cNvPr id="467" name="テキスト ボックス 466">
          <a:extLst>
            <a:ext uri="{FF2B5EF4-FFF2-40B4-BE49-F238E27FC236}">
              <a16:creationId xmlns:a16="http://schemas.microsoft.com/office/drawing/2014/main" id="{60E077E7-369A-425C-A2F2-9415674D74B2}"/>
            </a:ext>
          </a:extLst>
        </xdr:cNvPr>
        <xdr:cNvSpPr txBox="1"/>
      </xdr:nvSpPr>
      <xdr:spPr>
        <a:xfrm>
          <a:off x="13557250" y="324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68" name="楕円 467">
          <a:extLst>
            <a:ext uri="{FF2B5EF4-FFF2-40B4-BE49-F238E27FC236}">
              <a16:creationId xmlns:a16="http://schemas.microsoft.com/office/drawing/2014/main" id="{10CBCFD4-5190-4FFA-BE33-AD77C0533FDC}"/>
            </a:ext>
          </a:extLst>
        </xdr:cNvPr>
        <xdr:cNvSpPr/>
      </xdr:nvSpPr>
      <xdr:spPr>
        <a:xfrm>
          <a:off x="13055600" y="272944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69" name="テキスト ボックス 468">
          <a:extLst>
            <a:ext uri="{FF2B5EF4-FFF2-40B4-BE49-F238E27FC236}">
              <a16:creationId xmlns:a16="http://schemas.microsoft.com/office/drawing/2014/main" id="{DE658CE2-F9D4-40B4-AAEF-2DDB93051C72}"/>
            </a:ext>
          </a:extLst>
        </xdr:cNvPr>
        <xdr:cNvSpPr txBox="1"/>
      </xdr:nvSpPr>
      <xdr:spPr>
        <a:xfrm>
          <a:off x="12763500" y="281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70" name="楕円 469">
          <a:extLst>
            <a:ext uri="{FF2B5EF4-FFF2-40B4-BE49-F238E27FC236}">
              <a16:creationId xmlns:a16="http://schemas.microsoft.com/office/drawing/2014/main" id="{F3334EBB-F4F5-46CB-9A0F-A8369A25B188}"/>
            </a:ext>
          </a:extLst>
        </xdr:cNvPr>
        <xdr:cNvSpPr/>
      </xdr:nvSpPr>
      <xdr:spPr>
        <a:xfrm>
          <a:off x="12242800" y="2962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27957</xdr:rowOff>
    </xdr:from>
    <xdr:ext cx="762000" cy="259045"/>
    <xdr:sp macro="" textlink="">
      <xdr:nvSpPr>
        <xdr:cNvPr id="471" name="テキスト ボックス 470">
          <a:extLst>
            <a:ext uri="{FF2B5EF4-FFF2-40B4-BE49-F238E27FC236}">
              <a16:creationId xmlns:a16="http://schemas.microsoft.com/office/drawing/2014/main" id="{26607151-2688-4276-967D-A1354BF85720}"/>
            </a:ext>
          </a:extLst>
        </xdr:cNvPr>
        <xdr:cNvSpPr txBox="1"/>
      </xdr:nvSpPr>
      <xdr:spPr>
        <a:xfrm>
          <a:off x="119507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222,403
210,312
175.54
93,218,060
88,492,103
3,290,418
45,777,541
56,359,528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にあたる経常一般財源収入額が臨時財政対策債発行可能額の大幅減の影響で前年度より１５．７億円減少という大きな悪化要因に対して、人件費は退職者数の減による退職手当の減や期末手当の減等に伴い、前年度から４．２億円の減となったことで、０．１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令和２年度の物件費からの移行分を除けば、経常経費人件費は年々減少している。今後も働き方改革の着実な実践並びに職員の時間外労働削減に努めたい。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1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848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76200</xdr:rowOff>
    </xdr:from>
    <xdr:to>
      <xdr:col>6</xdr:col>
      <xdr:colOff>171450</xdr:colOff>
      <xdr:row>34</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光熱水費の高騰による増や各種委託料の増の影響で、前年度と比べ５．７億円の増となったほか、分母にあたる経常一般財源収入額が臨時財政対策債発行可能額の大幅減の影響で前年度より１５．７億円の減となったため、前年度と比較し１．７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今後も光熱水費や委託料等の高騰が見込まれるため、公共施設の維持管理を含めた事業の見直し及び委託料を主とする既存事業の見直しによりコスト削減を図るなど、経費の抑制に努めていく。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95250</xdr:rowOff>
    </xdr:from>
    <xdr:to>
      <xdr:col>82</xdr:col>
      <xdr:colOff>107950</xdr:colOff>
      <xdr:row>20</xdr:row>
      <xdr:rowOff>152400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24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124477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152400</xdr:rowOff>
    </xdr:from>
    <xdr:to>
      <xdr:col>82</xdr:col>
      <xdr:colOff>196850</xdr:colOff>
      <xdr:row>20</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95250</xdr:rowOff>
    </xdr:from>
    <xdr:to>
      <xdr:col>82</xdr:col>
      <xdr:colOff>196850</xdr:colOff>
      <xdr:row>13</xdr:row>
      <xdr:rowOff>95250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9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80027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44450</xdr:rowOff>
    </xdr:from>
    <xdr:to>
      <xdr:col>78</xdr:col>
      <xdr:colOff>69850</xdr:colOff>
      <xdr:row>17</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107950</xdr:rowOff>
    </xdr:from>
    <xdr:to>
      <xdr:col>78</xdr:col>
      <xdr:colOff>120650</xdr:colOff>
      <xdr:row>16</xdr:row>
      <xdr:rowOff>38100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21</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734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21</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1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6350</xdr:rowOff>
    </xdr:from>
    <xdr:to>
      <xdr:col>69</xdr:col>
      <xdr:colOff>142875</xdr:colOff>
      <xdr:row>21</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コロナ禍における受診控え等の影響が落ち着きを見せたことにより、福祉医療助成金の増（０．４億円）及び増加の一途にある障がい福祉サービス事業費の増（０．９億円）等が生じた。対して、生活保護費が減（△１．５億円）したこと等で前年度から０．７億円の減となり若干の改善傾向にある。一方、分母となる経常一般財源収入額は臨時財政対策債発行可能額が大幅減となった影響で、全体として０．２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社会保障費である扶助費は増加傾向であるため、財政への圧迫要因とならないよう今後も推移を見守りたい。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608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おいて、主な割合を占める繰出金では、後期高齢者医療特会の広域連合事務費繰入分にあたる事務費の増に対して、介護保険特会の法定事務費繰入分にあたる事業費の減などにより、前年度と同程度の０．０３億円減になったが、維持補修費における道路維持経費等の０．５億円の増により、前年度より０．５億円の増になった。一方、分母となる経常一般財源収入額は臨時財政対策債発行可能額が大幅減となった影響で、全体として０．５ポイントの悪化となった。</a:t>
          </a:r>
          <a:endPar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今後、超高齢化社会の到来により介護保険、後期高齢者医療への財源負担の増加は避けられないと思われるが、経費の抑制に努めていく。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部事務組合への経常経費負担の増やコロナ禍の影響の縮小傾向による事業実施により、前年度に比べ３．７億円の増となり、さらに、分母にあたる経常一般財源収入額が臨時財政対策債発行可能額の大幅減の影響で前年度より１５．７億円の減となったため、前年度と比較して、１．１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今後も、市単独の補助金事業について、事業の必要性及び費用対効果を見極めながら見直しを行い、経費の抑制に努めていく。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071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152146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の公債費については、主に一般事業債に係る元利償還金の減により前年度から１．１億円の減となったものの、一方、分母にあたる経常一般財源収入額が臨時財政対策債の大幅減により１５．７億円の減となったことから、０．２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複数の大型建設事業が予定されていることから、公債費の増は避けられない状況となっている。地方債残高の減少により「償還元金を超えない市債の発行」の達成が困難な状況になることも見込まれるため、地方債事業の厳選と並行して、市債発行額と公債費の適正な規模を模索していきた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10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153670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153670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分子全体額は５．０億円の増となった。物件費、補助費などが増となっている。また、分母の経常一般財源収入額が臨時財政対策債の大幅減により１５．７億円の減になった影響が大きく、全体として３．４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今後、分母にあたる経常一般財源収入の大きな割合を占める市税収入については更なる確保に努め、分子にあたる各経費については、業務の見直し等によるコスト削減を図るなど経費の抑制に努めていく。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75</xdr:row>
      <xdr:rowOff>97065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85700"/>
          <a:ext cx="8382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76</xdr:row>
      <xdr:rowOff>1814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585700"/>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1814</xdr:rowOff>
    </xdr:from>
    <xdr:to>
      <xdr:col>73</xdr:col>
      <xdr:colOff>180975</xdr:colOff>
      <xdr:row>79</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32014"/>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159657</xdr:rowOff>
    </xdr:from>
    <xdr:to>
      <xdr:col>69</xdr:col>
      <xdr:colOff>92075</xdr:colOff>
      <xdr:row>79</xdr:row>
      <xdr:rowOff>107950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46957"/>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46265</xdr:rowOff>
    </xdr:from>
    <xdr:to>
      <xdr:col>82</xdr:col>
      <xdr:colOff>158750</xdr:colOff>
      <xdr:row>75</xdr:row>
      <xdr:rowOff>147864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62792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19050</xdr:rowOff>
    </xdr:from>
    <xdr:to>
      <xdr:col>78</xdr:col>
      <xdr:colOff>120650</xdr:colOff>
      <xdr:row>73</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130827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122465</xdr:rowOff>
    </xdr:from>
    <xdr:to>
      <xdr:col>74</xdr:col>
      <xdr:colOff>31750</xdr:colOff>
      <xdr:row>76</xdr:row>
      <xdr:rowOff>52614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62792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155227</xdr:rowOff>
    </xdr:from>
    <xdr:to>
      <xdr:col>29</xdr:col>
      <xdr:colOff>127000</xdr:colOff>
      <xdr:row>19</xdr:row>
      <xdr:rowOff>14507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88952"/>
          <a:ext cx="6477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155227</xdr:rowOff>
    </xdr:from>
    <xdr:to>
      <xdr:col>26</xdr:col>
      <xdr:colOff>50800</xdr:colOff>
      <xdr:row>18</xdr:row>
      <xdr:rowOff>164762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8952"/>
          <a:ext cx="698500" cy="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164762</xdr:rowOff>
    </xdr:from>
    <xdr:to>
      <xdr:col>22</xdr:col>
      <xdr:colOff>114300</xdr:colOff>
      <xdr:row>19</xdr:row>
      <xdr:rowOff>8825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8487"/>
          <a:ext cx="698500" cy="15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8825</xdr:rowOff>
    </xdr:from>
    <xdr:to>
      <xdr:col>18</xdr:col>
      <xdr:colOff>177800</xdr:colOff>
      <xdr:row>19</xdr:row>
      <xdr:rowOff>41057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4000"/>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135157</xdr:rowOff>
    </xdr:from>
    <xdr:to>
      <xdr:col>29</xdr:col>
      <xdr:colOff>177800</xdr:colOff>
      <xdr:row>19</xdr:row>
      <xdr:rowOff>65307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107234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104427</xdr:rowOff>
    </xdr:from>
    <xdr:to>
      <xdr:col>26</xdr:col>
      <xdr:colOff>101600</xdr:colOff>
      <xdr:row>19</xdr:row>
      <xdr:rowOff>34577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19354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113963</xdr:rowOff>
    </xdr:from>
    <xdr:to>
      <xdr:col>22</xdr:col>
      <xdr:colOff>165100</xdr:colOff>
      <xdr:row>19</xdr:row>
      <xdr:rowOff>44113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28889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129475</xdr:rowOff>
    </xdr:from>
    <xdr:to>
      <xdr:col>19</xdr:col>
      <xdr:colOff>38100</xdr:colOff>
      <xdr:row>19</xdr:row>
      <xdr:rowOff>59625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44402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161707</xdr:rowOff>
    </xdr:from>
    <xdr:to>
      <xdr:col>15</xdr:col>
      <xdr:colOff>101600</xdr:colOff>
      <xdr:row>19</xdr:row>
      <xdr:rowOff>91857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144488</xdr:rowOff>
    </xdr:from>
    <xdr:to>
      <xdr:col>29</xdr:col>
      <xdr:colOff>127000</xdr:colOff>
      <xdr:row>36</xdr:row>
      <xdr:rowOff>165519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97738"/>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4691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2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165519</xdr:rowOff>
    </xdr:from>
    <xdr:to>
      <xdr:col>26</xdr:col>
      <xdr:colOff>50800</xdr:colOff>
      <xdr:row>37</xdr:row>
      <xdr:rowOff>82842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8769"/>
          <a:ext cx="6985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63182</xdr:rowOff>
    </xdr:from>
    <xdr:to>
      <xdr:col>22</xdr:col>
      <xdr:colOff>114300</xdr:colOff>
      <xdr:row>37</xdr:row>
      <xdr:rowOff>82842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87882"/>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43180</xdr:rowOff>
    </xdr:from>
    <xdr:to>
      <xdr:col>18</xdr:col>
      <xdr:colOff>177800</xdr:colOff>
      <xdr:row>37</xdr:row>
      <xdr:rowOff>63182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67880"/>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93688</xdr:rowOff>
    </xdr:from>
    <xdr:to>
      <xdr:col>29</xdr:col>
      <xdr:colOff>177800</xdr:colOff>
      <xdr:row>37</xdr:row>
      <xdr:rowOff>23838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281665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114719</xdr:rowOff>
    </xdr:from>
    <xdr:to>
      <xdr:col>26</xdr:col>
      <xdr:colOff>101600</xdr:colOff>
      <xdr:row>37</xdr:row>
      <xdr:rowOff>44869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7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226496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8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32042</xdr:rowOff>
    </xdr:from>
    <xdr:to>
      <xdr:col>22</xdr:col>
      <xdr:colOff>165100</xdr:colOff>
      <xdr:row>37</xdr:row>
      <xdr:rowOff>133642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5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315269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12382</xdr:rowOff>
    </xdr:from>
    <xdr:to>
      <xdr:col>19</xdr:col>
      <xdr:colOff>38100</xdr:colOff>
      <xdr:row>37</xdr:row>
      <xdr:rowOff>113982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3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295609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163830</xdr:rowOff>
    </xdr:from>
    <xdr:to>
      <xdr:col>15</xdr:col>
      <xdr:colOff>101600</xdr:colOff>
      <xdr:row>37</xdr:row>
      <xdr:rowOff>93980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1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275607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8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222,403
210,312
175.54
93,218,060
88,492,103
3,290,418
45,777,541
56,359,528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149693</xdr:rowOff>
    </xdr:from>
    <xdr:to>
      <xdr:col>24</xdr:col>
      <xdr:colOff>63500</xdr:colOff>
      <xdr:row>36</xdr:row>
      <xdr:rowOff>40749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50443"/>
          <a:ext cx="8382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149693</xdr:rowOff>
    </xdr:from>
    <xdr:to>
      <xdr:col>19</xdr:col>
      <xdr:colOff>177800</xdr:colOff>
      <xdr:row>35</xdr:row>
      <xdr:rowOff>166348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044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166348</xdr:rowOff>
    </xdr:from>
    <xdr:to>
      <xdr:col>15</xdr:col>
      <xdr:colOff>50800</xdr:colOff>
      <xdr:row>37</xdr:row>
      <xdr:rowOff>43231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7098"/>
          <a:ext cx="889000" cy="2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37940</xdr:rowOff>
    </xdr:from>
    <xdr:to>
      <xdr:col>10</xdr:col>
      <xdr:colOff>114300</xdr:colOff>
      <xdr:row>37</xdr:row>
      <xdr:rowOff>43231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159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161399</xdr:rowOff>
    </xdr:from>
    <xdr:to>
      <xdr:col>24</xdr:col>
      <xdr:colOff>114300</xdr:colOff>
      <xdr:row>36</xdr:row>
      <xdr:rowOff>91549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139826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98893</xdr:rowOff>
    </xdr:from>
    <xdr:to>
      <xdr:col>20</xdr:col>
      <xdr:colOff>38100</xdr:colOff>
      <xdr:row>36</xdr:row>
      <xdr:rowOff>29043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20170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115548</xdr:rowOff>
    </xdr:from>
    <xdr:to>
      <xdr:col>15</xdr:col>
      <xdr:colOff>101600</xdr:colOff>
      <xdr:row>36</xdr:row>
      <xdr:rowOff>45698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36825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163881</xdr:rowOff>
    </xdr:from>
    <xdr:to>
      <xdr:col>10</xdr:col>
      <xdr:colOff>165100</xdr:colOff>
      <xdr:row>37</xdr:row>
      <xdr:rowOff>94031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85158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158590</xdr:rowOff>
    </xdr:from>
    <xdr:to>
      <xdr:col>6</xdr:col>
      <xdr:colOff>38100</xdr:colOff>
      <xdr:row>37</xdr:row>
      <xdr:rowOff>88740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79867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40670</xdr:rowOff>
    </xdr:from>
    <xdr:to>
      <xdr:col>24</xdr:col>
      <xdr:colOff>63500</xdr:colOff>
      <xdr:row>55</xdr:row>
      <xdr:rowOff>61885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70420"/>
          <a:ext cx="8382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61885</xdr:rowOff>
    </xdr:from>
    <xdr:to>
      <xdr:col>19</xdr:col>
      <xdr:colOff>177800</xdr:colOff>
      <xdr:row>56</xdr:row>
      <xdr:rowOff>52467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91635"/>
          <a:ext cx="889000" cy="1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9261</xdr:rowOff>
    </xdr:from>
    <xdr:to>
      <xdr:col>15</xdr:col>
      <xdr:colOff>50800</xdr:colOff>
      <xdr:row>56</xdr:row>
      <xdr:rowOff>52467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39011"/>
          <a:ext cx="889000" cy="2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9261</xdr:rowOff>
    </xdr:from>
    <xdr:to>
      <xdr:col>10</xdr:col>
      <xdr:colOff>114300</xdr:colOff>
      <xdr:row>55</xdr:row>
      <xdr:rowOff>76789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39011"/>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161320</xdr:rowOff>
    </xdr:from>
    <xdr:to>
      <xdr:col>24</xdr:col>
      <xdr:colOff>114300</xdr:colOff>
      <xdr:row>55</xdr:row>
      <xdr:rowOff>91470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11085</xdr:rowOff>
    </xdr:from>
    <xdr:to>
      <xdr:col>20</xdr:col>
      <xdr:colOff>38100</xdr:colOff>
      <xdr:row>55</xdr:row>
      <xdr:rowOff>112685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129212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1667</xdr:rowOff>
    </xdr:from>
    <xdr:to>
      <xdr:col>15</xdr:col>
      <xdr:colOff>101600</xdr:colOff>
      <xdr:row>56</xdr:row>
      <xdr:rowOff>103267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119794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129911</xdr:rowOff>
    </xdr:from>
    <xdr:to>
      <xdr:col>10</xdr:col>
      <xdr:colOff>165100</xdr:colOff>
      <xdr:row>55</xdr:row>
      <xdr:rowOff>60061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76588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25989</xdr:rowOff>
    </xdr:from>
    <xdr:to>
      <xdr:col>6</xdr:col>
      <xdr:colOff>38100</xdr:colOff>
      <xdr:row>55</xdr:row>
      <xdr:rowOff>127589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144116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162606</xdr:rowOff>
    </xdr:from>
    <xdr:to>
      <xdr:col>24</xdr:col>
      <xdr:colOff>63500</xdr:colOff>
      <xdr:row>78</xdr:row>
      <xdr:rowOff>5741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4256"/>
          <a:ext cx="8382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5741</xdr:rowOff>
    </xdr:from>
    <xdr:to>
      <xdr:col>19</xdr:col>
      <xdr:colOff>177800</xdr:colOff>
      <xdr:row>78</xdr:row>
      <xdr:rowOff>28280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8841"/>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24440</xdr:rowOff>
    </xdr:from>
    <xdr:to>
      <xdr:col>15</xdr:col>
      <xdr:colOff>50800</xdr:colOff>
      <xdr:row>78</xdr:row>
      <xdr:rowOff>28280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754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24440</xdr:rowOff>
    </xdr:from>
    <xdr:to>
      <xdr:col>10</xdr:col>
      <xdr:colOff>114300</xdr:colOff>
      <xdr:row>78</xdr:row>
      <xdr:rowOff>69109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754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111806</xdr:rowOff>
    </xdr:from>
    <xdr:to>
      <xdr:col>24</xdr:col>
      <xdr:colOff>114300</xdr:colOff>
      <xdr:row>78</xdr:row>
      <xdr:rowOff>41956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90233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126391</xdr:rowOff>
    </xdr:from>
    <xdr:to>
      <xdr:col>20</xdr:col>
      <xdr:colOff>38100</xdr:colOff>
      <xdr:row>78</xdr:row>
      <xdr:rowOff>56541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47668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148930</xdr:rowOff>
    </xdr:from>
    <xdr:to>
      <xdr:col>15</xdr:col>
      <xdr:colOff>101600</xdr:colOff>
      <xdr:row>78</xdr:row>
      <xdr:rowOff>79080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70207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145090</xdr:rowOff>
    </xdr:from>
    <xdr:to>
      <xdr:col>10</xdr:col>
      <xdr:colOff>165100</xdr:colOff>
      <xdr:row>78</xdr:row>
      <xdr:rowOff>75240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66367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18309</xdr:rowOff>
    </xdr:from>
    <xdr:to>
      <xdr:col>6</xdr:col>
      <xdr:colOff>38100</xdr:colOff>
      <xdr:row>78</xdr:row>
      <xdr:rowOff>119909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111036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112954</xdr:rowOff>
    </xdr:from>
    <xdr:to>
      <xdr:col>24</xdr:col>
      <xdr:colOff>63500</xdr:colOff>
      <xdr:row>96</xdr:row>
      <xdr:rowOff>43365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29254"/>
          <a:ext cx="838200" cy="2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112954</xdr:rowOff>
    </xdr:from>
    <xdr:to>
      <xdr:col>19</xdr:col>
      <xdr:colOff>177800</xdr:colOff>
      <xdr:row>97</xdr:row>
      <xdr:rowOff>76130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29254"/>
          <a:ext cx="889000" cy="47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76130</xdr:rowOff>
    </xdr:from>
    <xdr:to>
      <xdr:col>15</xdr:col>
      <xdr:colOff>50800</xdr:colOff>
      <xdr:row>97</xdr:row>
      <xdr:rowOff>124516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06780"/>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124516</xdr:rowOff>
    </xdr:from>
    <xdr:to>
      <xdr:col>10</xdr:col>
      <xdr:colOff>114300</xdr:colOff>
      <xdr:row>98</xdr:row>
      <xdr:rowOff>22600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5166"/>
          <a:ext cx="889000" cy="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164015</xdr:rowOff>
    </xdr:from>
    <xdr:to>
      <xdr:col>24</xdr:col>
      <xdr:colOff>114300</xdr:colOff>
      <xdr:row>96</xdr:row>
      <xdr:rowOff>94165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142442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62154</xdr:rowOff>
    </xdr:from>
    <xdr:to>
      <xdr:col>20</xdr:col>
      <xdr:colOff>38100</xdr:colOff>
      <xdr:row>94</xdr:row>
      <xdr:rowOff>163754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8831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95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25330</xdr:rowOff>
    </xdr:from>
    <xdr:to>
      <xdr:col>15</xdr:col>
      <xdr:colOff>101600</xdr:colOff>
      <xdr:row>97</xdr:row>
      <xdr:rowOff>126930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143457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73716</xdr:rowOff>
    </xdr:from>
    <xdr:to>
      <xdr:col>10</xdr:col>
      <xdr:colOff>165100</xdr:colOff>
      <xdr:row>98</xdr:row>
      <xdr:rowOff>3866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20393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143250</xdr:rowOff>
    </xdr:from>
    <xdr:to>
      <xdr:col>6</xdr:col>
      <xdr:colOff>38100</xdr:colOff>
      <xdr:row>98</xdr:row>
      <xdr:rowOff>73400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89927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54001</xdr:rowOff>
    </xdr:from>
    <xdr:to>
      <xdr:col>55</xdr:col>
      <xdr:colOff>0</xdr:colOff>
      <xdr:row>38</xdr:row>
      <xdr:rowOff>147003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69101"/>
          <a:ext cx="8382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108814</xdr:rowOff>
    </xdr:from>
    <xdr:to>
      <xdr:col>50</xdr:col>
      <xdr:colOff>114300</xdr:colOff>
      <xdr:row>38</xdr:row>
      <xdr:rowOff>147003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52314"/>
          <a:ext cx="889000" cy="140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108814</xdr:rowOff>
    </xdr:from>
    <xdr:to>
      <xdr:col>45</xdr:col>
      <xdr:colOff>177800</xdr:colOff>
      <xdr:row>39</xdr:row>
      <xdr:rowOff>41846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52314"/>
          <a:ext cx="889000" cy="147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23533</xdr:rowOff>
    </xdr:from>
    <xdr:to>
      <xdr:col>41</xdr:col>
      <xdr:colOff>50800</xdr:colOff>
      <xdr:row>39</xdr:row>
      <xdr:rowOff>41846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10083"/>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3201</xdr:rowOff>
    </xdr:from>
    <xdr:to>
      <xdr:col>55</xdr:col>
      <xdr:colOff>50800</xdr:colOff>
      <xdr:row>38</xdr:row>
      <xdr:rowOff>104801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153078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96203</xdr:rowOff>
    </xdr:from>
    <xdr:to>
      <xdr:col>50</xdr:col>
      <xdr:colOff>165100</xdr:colOff>
      <xdr:row>39</xdr:row>
      <xdr:rowOff>26353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17480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58014</xdr:rowOff>
    </xdr:from>
    <xdr:to>
      <xdr:col>46</xdr:col>
      <xdr:colOff>38100</xdr:colOff>
      <xdr:row>30</xdr:row>
      <xdr:rowOff>159614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162496</xdr:rowOff>
    </xdr:from>
    <xdr:to>
      <xdr:col>41</xdr:col>
      <xdr:colOff>101600</xdr:colOff>
      <xdr:row>39</xdr:row>
      <xdr:rowOff>92646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83773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144183</xdr:rowOff>
    </xdr:from>
    <xdr:to>
      <xdr:col>36</xdr:col>
      <xdr:colOff>165100</xdr:colOff>
      <xdr:row>39</xdr:row>
      <xdr:rowOff>74333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65460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67158</xdr:rowOff>
    </xdr:from>
    <xdr:to>
      <xdr:col>55</xdr:col>
      <xdr:colOff>0</xdr:colOff>
      <xdr:row>57</xdr:row>
      <xdr:rowOff>53422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96908"/>
          <a:ext cx="838200" cy="32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61995</xdr:rowOff>
    </xdr:from>
    <xdr:to>
      <xdr:col>50</xdr:col>
      <xdr:colOff>114300</xdr:colOff>
      <xdr:row>57</xdr:row>
      <xdr:rowOff>53422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6319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61995</xdr:rowOff>
    </xdr:from>
    <xdr:to>
      <xdr:col>45</xdr:col>
      <xdr:colOff>177800</xdr:colOff>
      <xdr:row>57</xdr:row>
      <xdr:rowOff>161684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63195"/>
          <a:ext cx="889000" cy="2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143339</xdr:rowOff>
    </xdr:from>
    <xdr:to>
      <xdr:col>41</xdr:col>
      <xdr:colOff>50800</xdr:colOff>
      <xdr:row>57</xdr:row>
      <xdr:rowOff>161684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1598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16358</xdr:rowOff>
    </xdr:from>
    <xdr:to>
      <xdr:col>55</xdr:col>
      <xdr:colOff>50800</xdr:colOff>
      <xdr:row>55</xdr:row>
      <xdr:rowOff>117958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39235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2622</xdr:rowOff>
    </xdr:from>
    <xdr:to>
      <xdr:col>50</xdr:col>
      <xdr:colOff>165100</xdr:colOff>
      <xdr:row>57</xdr:row>
      <xdr:rowOff>104222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95349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11195</xdr:rowOff>
    </xdr:from>
    <xdr:to>
      <xdr:col>46</xdr:col>
      <xdr:colOff>38100</xdr:colOff>
      <xdr:row>56</xdr:row>
      <xdr:rowOff>112795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129322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110884</xdr:rowOff>
    </xdr:from>
    <xdr:to>
      <xdr:col>41</xdr:col>
      <xdr:colOff>101600</xdr:colOff>
      <xdr:row>58</xdr:row>
      <xdr:rowOff>41034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32161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92539</xdr:rowOff>
    </xdr:from>
    <xdr:to>
      <xdr:col>36</xdr:col>
      <xdr:colOff>165100</xdr:colOff>
      <xdr:row>58</xdr:row>
      <xdr:rowOff>22689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49697</xdr:rowOff>
    </xdr:from>
    <xdr:to>
      <xdr:col>55</xdr:col>
      <xdr:colOff>0</xdr:colOff>
      <xdr:row>78</xdr:row>
      <xdr:rowOff>115632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908447"/>
          <a:ext cx="838200" cy="5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60441</xdr:rowOff>
    </xdr:from>
    <xdr:to>
      <xdr:col>50</xdr:col>
      <xdr:colOff>114300</xdr:colOff>
      <xdr:row>78</xdr:row>
      <xdr:rowOff>115632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33541"/>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60441</xdr:rowOff>
    </xdr:from>
    <xdr:to>
      <xdr:col>45</xdr:col>
      <xdr:colOff>177800</xdr:colOff>
      <xdr:row>78</xdr:row>
      <xdr:rowOff>74189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33541"/>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74189</xdr:rowOff>
    </xdr:from>
    <xdr:to>
      <xdr:col>41</xdr:col>
      <xdr:colOff>50800</xdr:colOff>
      <xdr:row>78</xdr:row>
      <xdr:rowOff>130425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47289"/>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170347</xdr:rowOff>
    </xdr:from>
    <xdr:to>
      <xdr:col>55</xdr:col>
      <xdr:colOff>50800</xdr:colOff>
      <xdr:row>75</xdr:row>
      <xdr:rowOff>100497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21774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7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64832</xdr:rowOff>
    </xdr:from>
    <xdr:to>
      <xdr:col>50</xdr:col>
      <xdr:colOff>165100</xdr:colOff>
      <xdr:row>78</xdr:row>
      <xdr:rowOff>166432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157559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9641</xdr:rowOff>
    </xdr:from>
    <xdr:to>
      <xdr:col>46</xdr:col>
      <xdr:colOff>38100</xdr:colOff>
      <xdr:row>78</xdr:row>
      <xdr:rowOff>111241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102368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23389</xdr:rowOff>
    </xdr:from>
    <xdr:to>
      <xdr:col>41</xdr:col>
      <xdr:colOff>101600</xdr:colOff>
      <xdr:row>78</xdr:row>
      <xdr:rowOff>124989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116116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8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79625</xdr:rowOff>
    </xdr:from>
    <xdr:to>
      <xdr:col>36</xdr:col>
      <xdr:colOff>165100</xdr:colOff>
      <xdr:row>79</xdr:row>
      <xdr:rowOff>9775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62956</xdr:rowOff>
    </xdr:from>
    <xdr:to>
      <xdr:col>55</xdr:col>
      <xdr:colOff>0</xdr:colOff>
      <xdr:row>95</xdr:row>
      <xdr:rowOff>79383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50706"/>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35230</xdr:rowOff>
    </xdr:from>
    <xdr:to>
      <xdr:col>50</xdr:col>
      <xdr:colOff>114300</xdr:colOff>
      <xdr:row>95</xdr:row>
      <xdr:rowOff>79383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980080"/>
          <a:ext cx="889000" cy="38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35230</xdr:rowOff>
    </xdr:from>
    <xdr:to>
      <xdr:col>45</xdr:col>
      <xdr:colOff>177800</xdr:colOff>
      <xdr:row>95</xdr:row>
      <xdr:rowOff>135161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980080"/>
          <a:ext cx="889000" cy="4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135161</xdr:rowOff>
    </xdr:from>
    <xdr:to>
      <xdr:col>41</xdr:col>
      <xdr:colOff>50800</xdr:colOff>
      <xdr:row>95</xdr:row>
      <xdr:rowOff>163409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2291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12156</xdr:rowOff>
    </xdr:from>
    <xdr:to>
      <xdr:col>55</xdr:col>
      <xdr:colOff>50800</xdr:colOff>
      <xdr:row>95</xdr:row>
      <xdr:rowOff>113756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162033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2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28583</xdr:rowOff>
    </xdr:from>
    <xdr:to>
      <xdr:col>50</xdr:col>
      <xdr:colOff>165100</xdr:colOff>
      <xdr:row>95</xdr:row>
      <xdr:rowOff>130183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155880</xdr:rowOff>
    </xdr:from>
    <xdr:to>
      <xdr:col>46</xdr:col>
      <xdr:colOff>38100</xdr:colOff>
      <xdr:row>93</xdr:row>
      <xdr:rowOff>86030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102557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7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84361</xdr:rowOff>
    </xdr:from>
    <xdr:to>
      <xdr:col>41</xdr:col>
      <xdr:colOff>101600</xdr:colOff>
      <xdr:row>96</xdr:row>
      <xdr:rowOff>14511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4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112609</xdr:rowOff>
    </xdr:from>
    <xdr:to>
      <xdr:col>36</xdr:col>
      <xdr:colOff>165100</xdr:colOff>
      <xdr:row>96</xdr:row>
      <xdr:rowOff>42759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33886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85162</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71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34362</xdr:rowOff>
    </xdr:from>
    <xdr:to>
      <xdr:col>67</xdr:col>
      <xdr:colOff>101600</xdr:colOff>
      <xdr:row>39</xdr:row>
      <xdr:rowOff>135962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127089</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5786</xdr:rowOff>
    </xdr:from>
    <xdr:to>
      <xdr:col>85</xdr:col>
      <xdr:colOff>127000</xdr:colOff>
      <xdr:row>77</xdr:row>
      <xdr:rowOff>17627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07436"/>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5786</xdr:rowOff>
    </xdr:from>
    <xdr:to>
      <xdr:col>81</xdr:col>
      <xdr:colOff>50800</xdr:colOff>
      <xdr:row>77</xdr:row>
      <xdr:rowOff>6107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07436"/>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6107</xdr:rowOff>
    </xdr:from>
    <xdr:to>
      <xdr:col>76</xdr:col>
      <xdr:colOff>114300</xdr:colOff>
      <xdr:row>77</xdr:row>
      <xdr:rowOff>9421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0775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4118</xdr:rowOff>
    </xdr:from>
    <xdr:to>
      <xdr:col>71</xdr:col>
      <xdr:colOff>177800</xdr:colOff>
      <xdr:row>77</xdr:row>
      <xdr:rowOff>9421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05768"/>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138277</xdr:rowOff>
    </xdr:from>
    <xdr:to>
      <xdr:col>85</xdr:col>
      <xdr:colOff>177800</xdr:colOff>
      <xdr:row>77</xdr:row>
      <xdr:rowOff>68427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161154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126436</xdr:rowOff>
    </xdr:from>
    <xdr:to>
      <xdr:col>81</xdr:col>
      <xdr:colOff>101600</xdr:colOff>
      <xdr:row>77</xdr:row>
      <xdr:rowOff>56586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73113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9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126757</xdr:rowOff>
    </xdr:from>
    <xdr:to>
      <xdr:col>76</xdr:col>
      <xdr:colOff>165100</xdr:colOff>
      <xdr:row>77</xdr:row>
      <xdr:rowOff>56907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73433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130071</xdr:rowOff>
    </xdr:from>
    <xdr:to>
      <xdr:col>72</xdr:col>
      <xdr:colOff>38100</xdr:colOff>
      <xdr:row>77</xdr:row>
      <xdr:rowOff>60221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76748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124768</xdr:rowOff>
    </xdr:from>
    <xdr:to>
      <xdr:col>67</xdr:col>
      <xdr:colOff>101600</xdr:colOff>
      <xdr:row>77</xdr:row>
      <xdr:rowOff>54918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71445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9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43492</xdr:rowOff>
    </xdr:from>
    <xdr:to>
      <xdr:col>85</xdr:col>
      <xdr:colOff>127000</xdr:colOff>
      <xdr:row>99</xdr:row>
      <xdr:rowOff>93033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45592"/>
          <a:ext cx="838200" cy="2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43492</xdr:rowOff>
    </xdr:from>
    <xdr:to>
      <xdr:col>81</xdr:col>
      <xdr:colOff>50800</xdr:colOff>
      <xdr:row>99</xdr:row>
      <xdr:rowOff>69912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45592"/>
          <a:ext cx="889000" cy="19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69912</xdr:rowOff>
    </xdr:from>
    <xdr:to>
      <xdr:col>76</xdr:col>
      <xdr:colOff>114300</xdr:colOff>
      <xdr:row>99</xdr:row>
      <xdr:rowOff>96038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4346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94176</xdr:rowOff>
    </xdr:from>
    <xdr:to>
      <xdr:col>71</xdr:col>
      <xdr:colOff>177800</xdr:colOff>
      <xdr:row>99</xdr:row>
      <xdr:rowOff>96038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7067726"/>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42233</xdr:rowOff>
    </xdr:from>
    <xdr:to>
      <xdr:col>85</xdr:col>
      <xdr:colOff>177800</xdr:colOff>
      <xdr:row>99</xdr:row>
      <xdr:rowOff>143833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70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128610</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3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164142</xdr:rowOff>
    </xdr:from>
    <xdr:to>
      <xdr:col>81</xdr:col>
      <xdr:colOff>101600</xdr:colOff>
      <xdr:row>98</xdr:row>
      <xdr:rowOff>94292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85419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8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19112</xdr:rowOff>
    </xdr:from>
    <xdr:to>
      <xdr:col>76</xdr:col>
      <xdr:colOff>165100</xdr:colOff>
      <xdr:row>99</xdr:row>
      <xdr:rowOff>120712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111839</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08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45238</xdr:rowOff>
    </xdr:from>
    <xdr:to>
      <xdr:col>72</xdr:col>
      <xdr:colOff>38100</xdr:colOff>
      <xdr:row>99</xdr:row>
      <xdr:rowOff>146838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137965</xdr:rowOff>
    </xdr:from>
    <xdr:ext cx="313932"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46333" y="1711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43376</xdr:rowOff>
    </xdr:from>
    <xdr:to>
      <xdr:col>67</xdr:col>
      <xdr:colOff>101600</xdr:colOff>
      <xdr:row>99</xdr:row>
      <xdr:rowOff>144976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136103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7109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43117</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43117</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163767</xdr:rowOff>
    </xdr:from>
    <xdr:to>
      <xdr:col>102</xdr:col>
      <xdr:colOff>165100</xdr:colOff>
      <xdr:row>39</xdr:row>
      <xdr:rowOff>93917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85044</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145129</xdr:rowOff>
    </xdr:from>
    <xdr:to>
      <xdr:col>116</xdr:col>
      <xdr:colOff>63500</xdr:colOff>
      <xdr:row>55</xdr:row>
      <xdr:rowOff>166218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574879"/>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112496</xdr:rowOff>
    </xdr:from>
    <xdr:to>
      <xdr:col>111</xdr:col>
      <xdr:colOff>177800</xdr:colOff>
      <xdr:row>55</xdr:row>
      <xdr:rowOff>145129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370796"/>
          <a:ext cx="889000" cy="20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112496</xdr:rowOff>
    </xdr:from>
    <xdr:to>
      <xdr:col>107</xdr:col>
      <xdr:colOff>50800</xdr:colOff>
      <xdr:row>56</xdr:row>
      <xdr:rowOff>139414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370796"/>
          <a:ext cx="889000" cy="3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77635</xdr:rowOff>
    </xdr:from>
    <xdr:to>
      <xdr:col>102</xdr:col>
      <xdr:colOff>114300</xdr:colOff>
      <xdr:row>56</xdr:row>
      <xdr:rowOff>139414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678835"/>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115418</xdr:rowOff>
    </xdr:from>
    <xdr:to>
      <xdr:col>116</xdr:col>
      <xdr:colOff>114300</xdr:colOff>
      <xdr:row>56</xdr:row>
      <xdr:rowOff>45568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5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138295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39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94329</xdr:rowOff>
    </xdr:from>
    <xdr:to>
      <xdr:col>112</xdr:col>
      <xdr:colOff>38100</xdr:colOff>
      <xdr:row>56</xdr:row>
      <xdr:rowOff>24479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5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41006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29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61696</xdr:rowOff>
    </xdr:from>
    <xdr:to>
      <xdr:col>107</xdr:col>
      <xdr:colOff>101600</xdr:colOff>
      <xdr:row>54</xdr:row>
      <xdr:rowOff>163296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3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8373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88614</xdr:rowOff>
    </xdr:from>
    <xdr:to>
      <xdr:col>102</xdr:col>
      <xdr:colOff>165100</xdr:colOff>
      <xdr:row>57</xdr:row>
      <xdr:rowOff>18764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6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9891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26835</xdr:rowOff>
    </xdr:from>
    <xdr:to>
      <xdr:col>98</xdr:col>
      <xdr:colOff>38100</xdr:colOff>
      <xdr:row>56</xdr:row>
      <xdr:rowOff>128435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119562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46980</xdr:rowOff>
    </xdr:from>
    <xdr:to>
      <xdr:col>116</xdr:col>
      <xdr:colOff>63500</xdr:colOff>
      <xdr:row>76</xdr:row>
      <xdr:rowOff>59279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77180"/>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59279</xdr:rowOff>
    </xdr:from>
    <xdr:to>
      <xdr:col>111</xdr:col>
      <xdr:colOff>177800</xdr:colOff>
      <xdr:row>76</xdr:row>
      <xdr:rowOff>91053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89479"/>
          <a:ext cx="8890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91053</xdr:rowOff>
    </xdr:from>
    <xdr:to>
      <xdr:col>107</xdr:col>
      <xdr:colOff>50800</xdr:colOff>
      <xdr:row>76</xdr:row>
      <xdr:rowOff>131882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121253"/>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131882</xdr:rowOff>
    </xdr:from>
    <xdr:to>
      <xdr:col>102</xdr:col>
      <xdr:colOff>114300</xdr:colOff>
      <xdr:row>77</xdr:row>
      <xdr:rowOff>11272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6208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167630</xdr:rowOff>
    </xdr:from>
    <xdr:to>
      <xdr:col>116</xdr:col>
      <xdr:colOff>114300</xdr:colOff>
      <xdr:row>76</xdr:row>
      <xdr:rowOff>97780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146057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8479</xdr:rowOff>
    </xdr:from>
    <xdr:to>
      <xdr:col>112</xdr:col>
      <xdr:colOff>38100</xdr:colOff>
      <xdr:row>76</xdr:row>
      <xdr:rowOff>110079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101206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40253</xdr:rowOff>
    </xdr:from>
    <xdr:to>
      <xdr:col>107</xdr:col>
      <xdr:colOff>101600</xdr:colOff>
      <xdr:row>76</xdr:row>
      <xdr:rowOff>141853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132980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81082</xdr:rowOff>
    </xdr:from>
    <xdr:to>
      <xdr:col>102</xdr:col>
      <xdr:colOff>165100</xdr:colOff>
      <xdr:row>77</xdr:row>
      <xdr:rowOff>11232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1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2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131922</xdr:rowOff>
    </xdr:from>
    <xdr:to>
      <xdr:col>98</xdr:col>
      <xdr:colOff>38100</xdr:colOff>
      <xdr:row>77</xdr:row>
      <xdr:rowOff>62072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53199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性質別歳出の住民一人当たりのコストについて、ほとんどの項目において全国平均、県平均を下回っているが、扶助費と普通建設事業費は県平均を、普通建設事業費（新規整備）は全国平均・県平均を上回っている。また、類似団体内においても最大値及び最小値の平均あたりを維持している項目が多いことから、比較的健全な財政運営ができている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個別の項目として、普通建設事業費が県平均を上回っている要因として、普通建設事業費（うち新規整備）にあり、（仮称）市民体育館建設事業、中学校屋内運動場の空調設置事業、複合施設の建設等の新規建設事業が重なったことによるもの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とも、複数の大型建設事業が予定されていること、公共施設の大規模改修事業が増加していることから普通建設事業費の更なる増加が見込まれる。また、それに伴い大型建設事業に係る公債費の増加も見込まれることから、普通建設費及び公債費においては実施計画に基づいた計画的な事業推進及び財政措置が必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222,403
210,312
175.54
93,218,060
88,492,103
3,290,418
45,777,541
56,359,528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137414</xdr:rowOff>
    </xdr:from>
    <xdr:to>
      <xdr:col>24</xdr:col>
      <xdr:colOff>63500</xdr:colOff>
      <xdr:row>34</xdr:row>
      <xdr:rowOff>156464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95264"/>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34</xdr:row>
      <xdr:rowOff>156464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6138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130556</xdr:rowOff>
    </xdr:from>
    <xdr:to>
      <xdr:col>15</xdr:col>
      <xdr:colOff>50800</xdr:colOff>
      <xdr:row>34</xdr:row>
      <xdr:rowOff>132080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98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33020</xdr:rowOff>
    </xdr:from>
    <xdr:to>
      <xdr:col>10</xdr:col>
      <xdr:colOff>114300</xdr:colOff>
      <xdr:row>34</xdr:row>
      <xdr:rowOff>130556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232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86614</xdr:rowOff>
    </xdr:from>
    <xdr:to>
      <xdr:col>24</xdr:col>
      <xdr:colOff>114300</xdr:colOff>
      <xdr:row>34</xdr:row>
      <xdr:rowOff>16764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109491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9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105664</xdr:rowOff>
    </xdr:from>
    <xdr:to>
      <xdr:col>20</xdr:col>
      <xdr:colOff>38100</xdr:colOff>
      <xdr:row>35</xdr:row>
      <xdr:rowOff>35814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52341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81280</xdr:rowOff>
    </xdr:from>
    <xdr:to>
      <xdr:col>15</xdr:col>
      <xdr:colOff>101600</xdr:colOff>
      <xdr:row>35</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79756</xdr:rowOff>
    </xdr:from>
    <xdr:to>
      <xdr:col>10</xdr:col>
      <xdr:colOff>165100</xdr:colOff>
      <xdr:row>35</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153670</xdr:rowOff>
    </xdr:from>
    <xdr:to>
      <xdr:col>6</xdr:col>
      <xdr:colOff>38100</xdr:colOff>
      <xdr:row>34</xdr:row>
      <xdr:rowOff>83820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100347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139497</xdr:rowOff>
    </xdr:from>
    <xdr:to>
      <xdr:col>24</xdr:col>
      <xdr:colOff>63500</xdr:colOff>
      <xdr:row>59</xdr:row>
      <xdr:rowOff>8966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83597"/>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101435</xdr:rowOff>
    </xdr:from>
    <xdr:to>
      <xdr:col>19</xdr:col>
      <xdr:colOff>177800</xdr:colOff>
      <xdr:row>58</xdr:row>
      <xdr:rowOff>139497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45385"/>
          <a:ext cx="889000" cy="12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101435</xdr:rowOff>
    </xdr:from>
    <xdr:to>
      <xdr:col>15</xdr:col>
      <xdr:colOff>50800</xdr:colOff>
      <xdr:row>58</xdr:row>
      <xdr:rowOff>166281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45385"/>
          <a:ext cx="889000" cy="126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166281</xdr:rowOff>
    </xdr:from>
    <xdr:to>
      <xdr:col>10</xdr:col>
      <xdr:colOff>114300</xdr:colOff>
      <xdr:row>59</xdr:row>
      <xdr:rowOff>14922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10381"/>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129616</xdr:rowOff>
    </xdr:from>
    <xdr:to>
      <xdr:col>24</xdr:col>
      <xdr:colOff>114300</xdr:colOff>
      <xdr:row>59</xdr:row>
      <xdr:rowOff>59766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44543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88697</xdr:rowOff>
    </xdr:from>
    <xdr:to>
      <xdr:col>20</xdr:col>
      <xdr:colOff>38100</xdr:colOff>
      <xdr:row>59</xdr:row>
      <xdr:rowOff>18847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9974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1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50635</xdr:rowOff>
    </xdr:from>
    <xdr:to>
      <xdr:col>15</xdr:col>
      <xdr:colOff>101600</xdr:colOff>
      <xdr:row>51</xdr:row>
      <xdr:rowOff>152235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143362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8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115481</xdr:rowOff>
    </xdr:from>
    <xdr:to>
      <xdr:col>10</xdr:col>
      <xdr:colOff>165100</xdr:colOff>
      <xdr:row>59</xdr:row>
      <xdr:rowOff>45631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36758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135572</xdr:rowOff>
    </xdr:from>
    <xdr:to>
      <xdr:col>6</xdr:col>
      <xdr:colOff>38100</xdr:colOff>
      <xdr:row>59</xdr:row>
      <xdr:rowOff>65722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56849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111311</xdr:rowOff>
    </xdr:from>
    <xdr:to>
      <xdr:col>24</xdr:col>
      <xdr:colOff>63500</xdr:colOff>
      <xdr:row>76</xdr:row>
      <xdr:rowOff>128541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70061"/>
          <a:ext cx="838200" cy="18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111311</xdr:rowOff>
    </xdr:from>
    <xdr:to>
      <xdr:col>19</xdr:col>
      <xdr:colOff>177800</xdr:colOff>
      <xdr:row>77</xdr:row>
      <xdr:rowOff>154187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70061"/>
          <a:ext cx="889000" cy="3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154187</xdr:rowOff>
    </xdr:from>
    <xdr:to>
      <xdr:col>15</xdr:col>
      <xdr:colOff>50800</xdr:colOff>
      <xdr:row>78</xdr:row>
      <xdr:rowOff>40060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55837"/>
          <a:ext cx="889000" cy="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40060</xdr:rowOff>
    </xdr:from>
    <xdr:to>
      <xdr:col>10</xdr:col>
      <xdr:colOff>114300</xdr:colOff>
      <xdr:row>78</xdr:row>
      <xdr:rowOff>118255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13160"/>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77741</xdr:rowOff>
    </xdr:from>
    <xdr:to>
      <xdr:col>24</xdr:col>
      <xdr:colOff>114300</xdr:colOff>
      <xdr:row>77</xdr:row>
      <xdr:rowOff>7891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56168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8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60511</xdr:rowOff>
    </xdr:from>
    <xdr:to>
      <xdr:col>20</xdr:col>
      <xdr:colOff>38100</xdr:colOff>
      <xdr:row>75</xdr:row>
      <xdr:rowOff>162111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153238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103387</xdr:rowOff>
    </xdr:from>
    <xdr:to>
      <xdr:col>15</xdr:col>
      <xdr:colOff>101600</xdr:colOff>
      <xdr:row>78</xdr:row>
      <xdr:rowOff>33537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24664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160710</xdr:rowOff>
    </xdr:from>
    <xdr:to>
      <xdr:col>10</xdr:col>
      <xdr:colOff>165100</xdr:colOff>
      <xdr:row>78</xdr:row>
      <xdr:rowOff>90860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81987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67455</xdr:rowOff>
    </xdr:from>
    <xdr:to>
      <xdr:col>6</xdr:col>
      <xdr:colOff>38100</xdr:colOff>
      <xdr:row>78</xdr:row>
      <xdr:rowOff>169055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160182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123089</xdr:rowOff>
    </xdr:from>
    <xdr:to>
      <xdr:col>24</xdr:col>
      <xdr:colOff>63500</xdr:colOff>
      <xdr:row>96</xdr:row>
      <xdr:rowOff>130938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82289"/>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123089</xdr:rowOff>
    </xdr:from>
    <xdr:to>
      <xdr:col>19</xdr:col>
      <xdr:colOff>177800</xdr:colOff>
      <xdr:row>97</xdr:row>
      <xdr:rowOff>48070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82289"/>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48070</xdr:rowOff>
    </xdr:from>
    <xdr:to>
      <xdr:col>15</xdr:col>
      <xdr:colOff>50800</xdr:colOff>
      <xdr:row>98</xdr:row>
      <xdr:rowOff>88455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78720"/>
          <a:ext cx="889000" cy="2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7341</xdr:rowOff>
    </xdr:from>
    <xdr:to>
      <xdr:col>10</xdr:col>
      <xdr:colOff>114300</xdr:colOff>
      <xdr:row>98</xdr:row>
      <xdr:rowOff>88455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09441"/>
          <a:ext cx="889000" cy="8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80138</xdr:rowOff>
    </xdr:from>
    <xdr:to>
      <xdr:col>24</xdr:col>
      <xdr:colOff>114300</xdr:colOff>
      <xdr:row>97</xdr:row>
      <xdr:rowOff>10288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166515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72289</xdr:rowOff>
    </xdr:from>
    <xdr:to>
      <xdr:col>20</xdr:col>
      <xdr:colOff>38100</xdr:colOff>
      <xdr:row>97</xdr:row>
      <xdr:rowOff>2439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165016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168720</xdr:rowOff>
    </xdr:from>
    <xdr:to>
      <xdr:col>15</xdr:col>
      <xdr:colOff>101600</xdr:colOff>
      <xdr:row>97</xdr:row>
      <xdr:rowOff>98870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89997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37655</xdr:rowOff>
    </xdr:from>
    <xdr:to>
      <xdr:col>10</xdr:col>
      <xdr:colOff>165100</xdr:colOff>
      <xdr:row>98</xdr:row>
      <xdr:rowOff>139255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130382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127991</xdr:rowOff>
    </xdr:from>
    <xdr:to>
      <xdr:col>6</xdr:col>
      <xdr:colOff>38100</xdr:colOff>
      <xdr:row>98</xdr:row>
      <xdr:rowOff>58141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49268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11430</xdr:rowOff>
    </xdr:from>
    <xdr:to>
      <xdr:col>55</xdr:col>
      <xdr:colOff>0</xdr:colOff>
      <xdr:row>36</xdr:row>
      <xdr:rowOff>58420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18363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170180</xdr:rowOff>
    </xdr:from>
    <xdr:to>
      <xdr:col>50</xdr:col>
      <xdr:colOff>114300</xdr:colOff>
      <xdr:row>36</xdr:row>
      <xdr:rowOff>11430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1709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170180</xdr:rowOff>
    </xdr:from>
    <xdr:to>
      <xdr:col>45</xdr:col>
      <xdr:colOff>177800</xdr:colOff>
      <xdr:row>35</xdr:row>
      <xdr:rowOff>170180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17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90170</xdr:rowOff>
    </xdr:from>
    <xdr:to>
      <xdr:col>41</xdr:col>
      <xdr:colOff>50800</xdr:colOff>
      <xdr:row>35</xdr:row>
      <xdr:rowOff>170180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0909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7620</xdr:rowOff>
    </xdr:from>
    <xdr:to>
      <xdr:col>55</xdr:col>
      <xdr:colOff>50800</xdr:colOff>
      <xdr:row>36</xdr:row>
      <xdr:rowOff>109220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157497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132080</xdr:rowOff>
    </xdr:from>
    <xdr:to>
      <xdr:col>50</xdr:col>
      <xdr:colOff>165100</xdr:colOff>
      <xdr:row>36</xdr:row>
      <xdr:rowOff>62230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53357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119380</xdr:rowOff>
    </xdr:from>
    <xdr:to>
      <xdr:col>46</xdr:col>
      <xdr:colOff>38100</xdr:colOff>
      <xdr:row>36</xdr:row>
      <xdr:rowOff>49530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40657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1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119380</xdr:rowOff>
    </xdr:from>
    <xdr:to>
      <xdr:col>41</xdr:col>
      <xdr:colOff>101600</xdr:colOff>
      <xdr:row>36</xdr:row>
      <xdr:rowOff>49530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40657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1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39370</xdr:rowOff>
    </xdr:from>
    <xdr:to>
      <xdr:col>36</xdr:col>
      <xdr:colOff>165100</xdr:colOff>
      <xdr:row>35</xdr:row>
      <xdr:rowOff>140970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132097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13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78070</xdr:rowOff>
    </xdr:from>
    <xdr:to>
      <xdr:col>55</xdr:col>
      <xdr:colOff>0</xdr:colOff>
      <xdr:row>57</xdr:row>
      <xdr:rowOff>79807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0720"/>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78070</xdr:rowOff>
    </xdr:from>
    <xdr:to>
      <xdr:col>50</xdr:col>
      <xdr:colOff>114300</xdr:colOff>
      <xdr:row>57</xdr:row>
      <xdr:rowOff>111262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0720"/>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111262</xdr:rowOff>
    </xdr:from>
    <xdr:to>
      <xdr:col>45</xdr:col>
      <xdr:colOff>177800</xdr:colOff>
      <xdr:row>57</xdr:row>
      <xdr:rowOff>121046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391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121046</xdr:rowOff>
    </xdr:from>
    <xdr:to>
      <xdr:col>41</xdr:col>
      <xdr:colOff>50800</xdr:colOff>
      <xdr:row>57</xdr:row>
      <xdr:rowOff>122464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936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29007</xdr:rowOff>
    </xdr:from>
    <xdr:to>
      <xdr:col>55</xdr:col>
      <xdr:colOff>50800</xdr:colOff>
      <xdr:row>57</xdr:row>
      <xdr:rowOff>130607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7434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27270</xdr:rowOff>
    </xdr:from>
    <xdr:to>
      <xdr:col>50</xdr:col>
      <xdr:colOff>165100</xdr:colOff>
      <xdr:row>57</xdr:row>
      <xdr:rowOff>128870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145397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5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60462</xdr:rowOff>
    </xdr:from>
    <xdr:to>
      <xdr:col>46</xdr:col>
      <xdr:colOff>38100</xdr:colOff>
      <xdr:row>57</xdr:row>
      <xdr:rowOff>162062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153189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70246</xdr:rowOff>
    </xdr:from>
    <xdr:to>
      <xdr:col>41</xdr:col>
      <xdr:colOff>101600</xdr:colOff>
      <xdr:row>58</xdr:row>
      <xdr:rowOff>396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162973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71664</xdr:rowOff>
    </xdr:from>
    <xdr:to>
      <xdr:col>36</xdr:col>
      <xdr:colOff>165100</xdr:colOff>
      <xdr:row>58</xdr:row>
      <xdr:rowOff>1814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119240</xdr:rowOff>
    </xdr:from>
    <xdr:to>
      <xdr:col>55</xdr:col>
      <xdr:colOff>0</xdr:colOff>
      <xdr:row>76</xdr:row>
      <xdr:rowOff>110401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7990"/>
          <a:ext cx="838200" cy="1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83159</xdr:rowOff>
    </xdr:from>
    <xdr:to>
      <xdr:col>50</xdr:col>
      <xdr:colOff>114300</xdr:colOff>
      <xdr:row>76</xdr:row>
      <xdr:rowOff>110401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70459"/>
          <a:ext cx="889000" cy="3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83159</xdr:rowOff>
    </xdr:from>
    <xdr:to>
      <xdr:col>45</xdr:col>
      <xdr:colOff>177800</xdr:colOff>
      <xdr:row>77</xdr:row>
      <xdr:rowOff>157911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70459"/>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117945</xdr:rowOff>
    </xdr:from>
    <xdr:to>
      <xdr:col>41</xdr:col>
      <xdr:colOff>50800</xdr:colOff>
      <xdr:row>77</xdr:row>
      <xdr:rowOff>157911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1959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68440</xdr:rowOff>
    </xdr:from>
    <xdr:to>
      <xdr:col>55</xdr:col>
      <xdr:colOff>50800</xdr:colOff>
      <xdr:row>75</xdr:row>
      <xdr:rowOff>170039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7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91317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59601</xdr:rowOff>
    </xdr:from>
    <xdr:to>
      <xdr:col>50</xdr:col>
      <xdr:colOff>165100</xdr:colOff>
      <xdr:row>76</xdr:row>
      <xdr:rowOff>161201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32359</xdr:rowOff>
    </xdr:from>
    <xdr:to>
      <xdr:col>46</xdr:col>
      <xdr:colOff>38100</xdr:colOff>
      <xdr:row>74</xdr:row>
      <xdr:rowOff>133959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150486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107111</xdr:rowOff>
    </xdr:from>
    <xdr:to>
      <xdr:col>41</xdr:col>
      <xdr:colOff>101600</xdr:colOff>
      <xdr:row>78</xdr:row>
      <xdr:rowOff>37261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28388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67145</xdr:rowOff>
    </xdr:from>
    <xdr:to>
      <xdr:col>36</xdr:col>
      <xdr:colOff>165100</xdr:colOff>
      <xdr:row>77</xdr:row>
      <xdr:rowOff>168745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159872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126364</xdr:rowOff>
    </xdr:from>
    <xdr:to>
      <xdr:col>55</xdr:col>
      <xdr:colOff>0</xdr:colOff>
      <xdr:row>97</xdr:row>
      <xdr:rowOff>147510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57014"/>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126364</xdr:rowOff>
    </xdr:from>
    <xdr:to>
      <xdr:col>50</xdr:col>
      <xdr:colOff>114300</xdr:colOff>
      <xdr:row>98</xdr:row>
      <xdr:rowOff>8674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57014"/>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8674</xdr:rowOff>
    </xdr:from>
    <xdr:to>
      <xdr:col>45</xdr:col>
      <xdr:colOff>177800</xdr:colOff>
      <xdr:row>98</xdr:row>
      <xdr:rowOff>10007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1077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85616</xdr:rowOff>
    </xdr:from>
    <xdr:to>
      <xdr:col>41</xdr:col>
      <xdr:colOff>50800</xdr:colOff>
      <xdr:row>98</xdr:row>
      <xdr:rowOff>10007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16266"/>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96710</xdr:rowOff>
    </xdr:from>
    <xdr:to>
      <xdr:col>55</xdr:col>
      <xdr:colOff>50800</xdr:colOff>
      <xdr:row>98</xdr:row>
      <xdr:rowOff>26860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75137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75564</xdr:rowOff>
    </xdr:from>
    <xdr:to>
      <xdr:col>50</xdr:col>
      <xdr:colOff>165100</xdr:colOff>
      <xdr:row>98</xdr:row>
      <xdr:rowOff>5714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129324</xdr:rowOff>
    </xdr:from>
    <xdr:to>
      <xdr:col>46</xdr:col>
      <xdr:colOff>38100</xdr:colOff>
      <xdr:row>98</xdr:row>
      <xdr:rowOff>59474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50601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130657</xdr:rowOff>
    </xdr:from>
    <xdr:to>
      <xdr:col>41</xdr:col>
      <xdr:colOff>101600</xdr:colOff>
      <xdr:row>98</xdr:row>
      <xdr:rowOff>60807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51934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34816</xdr:rowOff>
    </xdr:from>
    <xdr:to>
      <xdr:col>36</xdr:col>
      <xdr:colOff>165100</xdr:colOff>
      <xdr:row>97</xdr:row>
      <xdr:rowOff>136416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127543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26053</xdr:rowOff>
    </xdr:from>
    <xdr:to>
      <xdr:col>85</xdr:col>
      <xdr:colOff>127000</xdr:colOff>
      <xdr:row>34</xdr:row>
      <xdr:rowOff>59255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855353"/>
          <a:ext cx="8382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59255</xdr:rowOff>
    </xdr:from>
    <xdr:to>
      <xdr:col>81</xdr:col>
      <xdr:colOff>50800</xdr:colOff>
      <xdr:row>35</xdr:row>
      <xdr:rowOff>64153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888555"/>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13534</xdr:rowOff>
    </xdr:from>
    <xdr:to>
      <xdr:col>76</xdr:col>
      <xdr:colOff>114300</xdr:colOff>
      <xdr:row>35</xdr:row>
      <xdr:rowOff>64153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0142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13534</xdr:rowOff>
    </xdr:from>
    <xdr:to>
      <xdr:col>71</xdr:col>
      <xdr:colOff>177800</xdr:colOff>
      <xdr:row>35</xdr:row>
      <xdr:rowOff>28557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014284"/>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146703</xdr:rowOff>
    </xdr:from>
    <xdr:to>
      <xdr:col>85</xdr:col>
      <xdr:colOff>177800</xdr:colOff>
      <xdr:row>34</xdr:row>
      <xdr:rowOff>76853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169580</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6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8455</xdr:rowOff>
    </xdr:from>
    <xdr:to>
      <xdr:col>81</xdr:col>
      <xdr:colOff>101600</xdr:colOff>
      <xdr:row>34</xdr:row>
      <xdr:rowOff>110055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8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126582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6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13353</xdr:rowOff>
    </xdr:from>
    <xdr:to>
      <xdr:col>76</xdr:col>
      <xdr:colOff>165100</xdr:colOff>
      <xdr:row>35</xdr:row>
      <xdr:rowOff>114953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0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131480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78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134184</xdr:rowOff>
    </xdr:from>
    <xdr:to>
      <xdr:col>72</xdr:col>
      <xdr:colOff>38100</xdr:colOff>
      <xdr:row>35</xdr:row>
      <xdr:rowOff>64334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9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80861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7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149207</xdr:rowOff>
    </xdr:from>
    <xdr:to>
      <xdr:col>67</xdr:col>
      <xdr:colOff>101600</xdr:colOff>
      <xdr:row>35</xdr:row>
      <xdr:rowOff>79357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95884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110039</xdr:rowOff>
    </xdr:from>
    <xdr:to>
      <xdr:col>85</xdr:col>
      <xdr:colOff>127000</xdr:colOff>
      <xdr:row>55</xdr:row>
      <xdr:rowOff>60147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196889"/>
          <a:ext cx="8382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132099</xdr:rowOff>
    </xdr:from>
    <xdr:to>
      <xdr:col>81</xdr:col>
      <xdr:colOff>50800</xdr:colOff>
      <xdr:row>55</xdr:row>
      <xdr:rowOff>60147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218949"/>
          <a:ext cx="889000" cy="2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132099</xdr:rowOff>
    </xdr:from>
    <xdr:to>
      <xdr:col>76</xdr:col>
      <xdr:colOff>114300</xdr:colOff>
      <xdr:row>55</xdr:row>
      <xdr:rowOff>144520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218949"/>
          <a:ext cx="889000" cy="3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144520</xdr:rowOff>
    </xdr:from>
    <xdr:to>
      <xdr:col>71</xdr:col>
      <xdr:colOff>177800</xdr:colOff>
      <xdr:row>56</xdr:row>
      <xdr:rowOff>61252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574270"/>
          <a:ext cx="889000" cy="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59239</xdr:rowOff>
    </xdr:from>
    <xdr:to>
      <xdr:col>85</xdr:col>
      <xdr:colOff>177800</xdr:colOff>
      <xdr:row>53</xdr:row>
      <xdr:rowOff>160839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1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82116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9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9347</xdr:rowOff>
    </xdr:from>
    <xdr:to>
      <xdr:col>81</xdr:col>
      <xdr:colOff>101600</xdr:colOff>
      <xdr:row>55</xdr:row>
      <xdr:rowOff>110947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127474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81299</xdr:rowOff>
    </xdr:from>
    <xdr:to>
      <xdr:col>76</xdr:col>
      <xdr:colOff>165100</xdr:colOff>
      <xdr:row>54</xdr:row>
      <xdr:rowOff>11449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1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27976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9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93720</xdr:rowOff>
    </xdr:from>
    <xdr:to>
      <xdr:col>72</xdr:col>
      <xdr:colOff>38100</xdr:colOff>
      <xdr:row>56</xdr:row>
      <xdr:rowOff>23870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40397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2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10452</xdr:rowOff>
    </xdr:from>
    <xdr:to>
      <xdr:col>67</xdr:col>
      <xdr:colOff>101600</xdr:colOff>
      <xdr:row>56</xdr:row>
      <xdr:rowOff>112052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128579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85162</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2971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34362</xdr:rowOff>
    </xdr:from>
    <xdr:to>
      <xdr:col>67</xdr:col>
      <xdr:colOff>101600</xdr:colOff>
      <xdr:row>79</xdr:row>
      <xdr:rowOff>135962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127089</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671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5717</xdr:rowOff>
    </xdr:from>
    <xdr:to>
      <xdr:col>85</xdr:col>
      <xdr:colOff>127000</xdr:colOff>
      <xdr:row>97</xdr:row>
      <xdr:rowOff>17627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36367"/>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5717</xdr:rowOff>
    </xdr:from>
    <xdr:to>
      <xdr:col>81</xdr:col>
      <xdr:colOff>50800</xdr:colOff>
      <xdr:row>97</xdr:row>
      <xdr:rowOff>6037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3636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6037</xdr:rowOff>
    </xdr:from>
    <xdr:to>
      <xdr:col>76</xdr:col>
      <xdr:colOff>114300</xdr:colOff>
      <xdr:row>97</xdr:row>
      <xdr:rowOff>9375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3668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4071</xdr:rowOff>
    </xdr:from>
    <xdr:to>
      <xdr:col>71</xdr:col>
      <xdr:colOff>177800</xdr:colOff>
      <xdr:row>97</xdr:row>
      <xdr:rowOff>9375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3472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138277</xdr:rowOff>
    </xdr:from>
    <xdr:to>
      <xdr:col>85</xdr:col>
      <xdr:colOff>177800</xdr:colOff>
      <xdr:row>97</xdr:row>
      <xdr:rowOff>68427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161154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126367</xdr:rowOff>
    </xdr:from>
    <xdr:to>
      <xdr:col>81</xdr:col>
      <xdr:colOff>101600</xdr:colOff>
      <xdr:row>97</xdr:row>
      <xdr:rowOff>56517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73044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6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126687</xdr:rowOff>
    </xdr:from>
    <xdr:to>
      <xdr:col>76</xdr:col>
      <xdr:colOff>165100</xdr:colOff>
      <xdr:row>97</xdr:row>
      <xdr:rowOff>56837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73364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130025</xdr:rowOff>
    </xdr:from>
    <xdr:to>
      <xdr:col>72</xdr:col>
      <xdr:colOff>38100</xdr:colOff>
      <xdr:row>97</xdr:row>
      <xdr:rowOff>60175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76702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124721</xdr:rowOff>
    </xdr:from>
    <xdr:to>
      <xdr:col>67</xdr:col>
      <xdr:colOff>101600</xdr:colOff>
      <xdr:row>97</xdr:row>
      <xdr:rowOff>54871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71398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目的別歳出の住民一人当たりのコストについて、ほとんどの項目において全国平均、県平均を下回っているが、消防費と教育費が全国平均、県平均ともに上回り、類似団体内でもともに３位であり、人口一人当たりコストが大きく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費は、高機能消防指令センター中間更新事業等の減に対して、西部消防署庁舎建設事業の開始による増が上回り、全国平均、県平均ともに上回った。また、教育費は、主に（仮称）市民体育館建設事業や中学校屋内運動場空調設置事業が要因であると思われる。 これは、本市が教育、主に子育て事業に力を入れていること、また、スポーツを通したまちづくりの推進をしていることからこのような結果となったと思われる。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個別の項目として、議会費が増となっているが、これは議場システムの改修によるものである。また、民生費の減については、令和３年度が主な実施年度であった子育て世帯への臨時特別給付金の大幅な減によるものである。今後も社会情勢に応じた臨機応変な予算措置を実施しながら、健全な財政運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市民税（個人・法人）、固定資産税等の市税収入の増等に伴い、前年度から１６．６億円の増となり、ポイントとしては前年度から４．３７ポイントの増となった。今後も中長期的な見通しのもと、決算剰余金の積立及び最低限度の取り崩し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好調な市税収入などにより０．９３ポイントの増、実質単年度収支は、令和３年度に実施しなかった財政調整基金の取り崩しを実施したため、３．３９ポイントの悪化となった。今後も事業の見直し等による歳出抑制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の実質収支は、平成２８年をピークに減少傾向となっていたが、令和４年度は、市税収入等の歳入の増により、歳出の増を上回ったことに伴い、実質収支が前年度より３．５億円の増となり、０．９５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一般会計以外の特別会計については、介護保険特別会計については、国県補助事業に係る保険給付費事業の推進による県負担金及び法定繰入金の増により、０．２２ポイントの増となったものの、コロナ禍による受診控えが縮小した影響で、国民健康保険特別会計及び後期高齢者医療特別会計においてそれぞれポイント減となった。</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以上の要因により、令和４年度においては全体で前年度から０．９２ポイントの増となり、黒字幅が拡大した。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引き続き、実質収支が黒字となるよう財政の健全化に努めたい。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93218060</v>
      </c>
      <c r="BO4" s="371"/>
      <c r="BP4" s="371"/>
      <c r="BQ4" s="371"/>
      <c r="BR4" s="371"/>
      <c r="BS4" s="371"/>
      <c r="BT4" s="371"/>
      <c r="BU4" s="372"/>
      <c r="BV4" s="370">
        <v>92127122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6.3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88492103</v>
      </c>
      <c r="BO5" s="408"/>
      <c r="BP5" s="408"/>
      <c r="BQ5" s="408"/>
      <c r="BR5" s="408"/>
      <c r="BS5" s="408"/>
      <c r="BT5" s="408"/>
      <c r="BU5" s="409"/>
      <c r="BV5" s="407">
        <v>88350619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v>
      </c>
      <c r="CU5" s="405"/>
      <c r="CV5" s="405"/>
      <c r="CW5" s="405"/>
      <c r="CX5" s="405"/>
      <c r="CY5" s="405"/>
      <c r="CZ5" s="405"/>
      <c r="DA5" s="406"/>
      <c r="DB5" s="404">
        <v>87.4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4725957</v>
      </c>
      <c r="BO6" s="408"/>
      <c r="BP6" s="408"/>
      <c r="BQ6" s="408"/>
      <c r="BR6" s="408"/>
      <c r="BS6" s="408"/>
      <c r="BT6" s="408"/>
      <c r="BU6" s="409"/>
      <c r="BV6" s="407">
        <v>3776503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93.6</v>
      </c>
      <c r="CU6" s="445"/>
      <c r="CV6" s="445"/>
      <c r="CW6" s="445"/>
      <c r="CX6" s="445"/>
      <c r="CY6" s="445"/>
      <c r="CZ6" s="445"/>
      <c r="DA6" s="446"/>
      <c r="DB6" s="444">
        <v>95.2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1435539</v>
      </c>
      <c r="BO7" s="408"/>
      <c r="BP7" s="408"/>
      <c r="BQ7" s="408"/>
      <c r="BR7" s="408"/>
      <c r="BS7" s="408"/>
      <c r="BT7" s="408"/>
      <c r="BU7" s="409"/>
      <c r="BV7" s="407">
        <v>826131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45777541</v>
      </c>
      <c r="CU7" s="408"/>
      <c r="CV7" s="408"/>
      <c r="CW7" s="408"/>
      <c r="CX7" s="408"/>
      <c r="CY7" s="408"/>
      <c r="CZ7" s="408"/>
      <c r="DA7" s="409"/>
      <c r="DB7" s="407">
        <v>47165295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3290418</v>
      </c>
      <c r="BO8" s="408"/>
      <c r="BP8" s="408"/>
      <c r="BQ8" s="408"/>
      <c r="BR8" s="408"/>
      <c r="BS8" s="408"/>
      <c r="BT8" s="408"/>
      <c r="BU8" s="409"/>
      <c r="BV8" s="407">
        <v>2950372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0.95</v>
      </c>
      <c r="CU8" s="448"/>
      <c r="CV8" s="448"/>
      <c r="CW8" s="448"/>
      <c r="CX8" s="448"/>
      <c r="CY8" s="448"/>
      <c r="CZ8" s="448"/>
      <c r="DA8" s="449"/>
      <c r="DB8" s="447">
        <v>0.97</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223014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340046</v>
      </c>
      <c r="BO9" s="408"/>
      <c r="BP9" s="408"/>
      <c r="BQ9" s="408"/>
      <c r="BR9" s="408"/>
      <c r="BS9" s="408"/>
      <c r="BT9" s="408"/>
      <c r="BU9" s="409"/>
      <c r="BV9" s="407">
        <v>758026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12.1</v>
      </c>
      <c r="CU9" s="405"/>
      <c r="CV9" s="405"/>
      <c r="CW9" s="405"/>
      <c r="CX9" s="405"/>
      <c r="CY9" s="405"/>
      <c r="CZ9" s="405"/>
      <c r="DA9" s="406"/>
      <c r="DB9" s="404">
        <v>13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219807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13200</v>
      </c>
      <c r="BO10" s="408"/>
      <c r="BP10" s="408"/>
      <c r="BQ10" s="408"/>
      <c r="BR10" s="408"/>
      <c r="BS10" s="408"/>
      <c r="BT10" s="408"/>
      <c r="BU10" s="409"/>
      <c r="BV10" s="407">
        <v>241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10277</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222403</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1157565</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210312</v>
      </c>
      <c r="S13" s="492"/>
      <c r="T13" s="492"/>
      <c r="U13" s="492"/>
      <c r="V13" s="493"/>
      <c r="W13" s="423" t="s">
        <v>141</v>
      </c>
      <c r="X13" s="424"/>
      <c r="Y13" s="424"/>
      <c r="Z13" s="424"/>
      <c r="AA13" s="424"/>
      <c r="AB13" s="414"/>
      <c r="AC13" s="458">
        <v>3340</v>
      </c>
      <c r="AD13" s="459"/>
      <c r="AE13" s="459"/>
      <c r="AF13" s="459"/>
      <c r="AG13" s="501"/>
      <c r="AH13" s="458">
        <v>3930</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-804319</v>
      </c>
      <c r="BO13" s="408"/>
      <c r="BP13" s="408"/>
      <c r="BQ13" s="408"/>
      <c r="BR13" s="408"/>
      <c r="BS13" s="408"/>
      <c r="BT13" s="408"/>
      <c r="BU13" s="409"/>
      <c r="BV13" s="407">
        <v>768544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v>
      </c>
      <c r="CU13" s="405"/>
      <c r="CV13" s="405"/>
      <c r="CW13" s="405"/>
      <c r="CX13" s="405"/>
      <c r="CY13" s="405"/>
      <c r="CZ13" s="405"/>
      <c r="DA13" s="406"/>
      <c r="DB13" s="404">
        <v>5.6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223022</v>
      </c>
      <c r="S14" s="492"/>
      <c r="T14" s="492"/>
      <c r="U14" s="492"/>
      <c r="V14" s="493"/>
      <c r="W14" s="397"/>
      <c r="X14" s="398"/>
      <c r="Y14" s="398"/>
      <c r="Z14" s="398"/>
      <c r="AA14" s="398"/>
      <c r="AB14" s="387"/>
      <c r="AC14" s="494">
        <v>3.2</v>
      </c>
      <c r="AD14" s="495"/>
      <c r="AE14" s="495"/>
      <c r="AF14" s="495"/>
      <c r="AG14" s="496"/>
      <c r="AH14" s="494">
        <v>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24.3</v>
      </c>
      <c r="CU14" s="506"/>
      <c r="CV14" s="506"/>
      <c r="CW14" s="506"/>
      <c r="CX14" s="506"/>
      <c r="CY14" s="506"/>
      <c r="CZ14" s="506"/>
      <c r="DA14" s="507"/>
      <c r="DB14" s="505">
        <v>30.2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211403</v>
      </c>
      <c r="S15" s="492"/>
      <c r="T15" s="492"/>
      <c r="U15" s="492"/>
      <c r="V15" s="493"/>
      <c r="W15" s="423" t="s">
        <v>148</v>
      </c>
      <c r="X15" s="424"/>
      <c r="Y15" s="424"/>
      <c r="Z15" s="424"/>
      <c r="AA15" s="424"/>
      <c r="AB15" s="414"/>
      <c r="AC15" s="458">
        <v>40364</v>
      </c>
      <c r="AD15" s="459"/>
      <c r="AE15" s="459"/>
      <c r="AF15" s="459"/>
      <c r="AG15" s="501"/>
      <c r="AH15" s="458">
        <v>40765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33178519</v>
      </c>
      <c r="BO15" s="371"/>
      <c r="BP15" s="371"/>
      <c r="BQ15" s="371"/>
      <c r="BR15" s="371"/>
      <c r="BS15" s="371"/>
      <c r="BT15" s="371"/>
      <c r="BU15" s="372"/>
      <c r="BV15" s="370">
        <v>32148333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39.1</v>
      </c>
      <c r="AD16" s="495"/>
      <c r="AE16" s="495"/>
      <c r="AF16" s="495"/>
      <c r="AG16" s="496"/>
      <c r="AH16" s="494">
        <v>40</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35519227</v>
      </c>
      <c r="BO16" s="408"/>
      <c r="BP16" s="408"/>
      <c r="BQ16" s="408"/>
      <c r="BR16" s="408"/>
      <c r="BS16" s="408"/>
      <c r="BT16" s="408"/>
      <c r="BU16" s="409"/>
      <c r="BV16" s="407">
        <v>34211073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59476</v>
      </c>
      <c r="AD17" s="459"/>
      <c r="AE17" s="459"/>
      <c r="AF17" s="459"/>
      <c r="AG17" s="501"/>
      <c r="AH17" s="458">
        <v>57225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42192774</v>
      </c>
      <c r="BO17" s="408"/>
      <c r="BP17" s="408"/>
      <c r="BQ17" s="408"/>
      <c r="BR17" s="408"/>
      <c r="BS17" s="408"/>
      <c r="BT17" s="408"/>
      <c r="BU17" s="409"/>
      <c r="BV17" s="407">
        <v>40930426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175.54</v>
      </c>
      <c r="M18" s="531"/>
      <c r="N18" s="531"/>
      <c r="O18" s="531"/>
      <c r="P18" s="531"/>
      <c r="Q18" s="531"/>
      <c r="R18" s="532"/>
      <c r="S18" s="532"/>
      <c r="T18" s="532"/>
      <c r="U18" s="532"/>
      <c r="V18" s="533"/>
      <c r="W18" s="425"/>
      <c r="X18" s="426"/>
      <c r="Y18" s="426"/>
      <c r="Z18" s="426"/>
      <c r="AA18" s="426"/>
      <c r="AB18" s="417"/>
      <c r="AC18" s="534">
        <v>57.6</v>
      </c>
      <c r="AD18" s="535"/>
      <c r="AE18" s="535"/>
      <c r="AF18" s="535"/>
      <c r="AG18" s="536"/>
      <c r="AH18" s="534">
        <v>56.1</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44886452</v>
      </c>
      <c r="BO18" s="408"/>
      <c r="BP18" s="408"/>
      <c r="BQ18" s="408"/>
      <c r="BR18" s="408"/>
      <c r="BS18" s="408"/>
      <c r="BT18" s="408"/>
      <c r="BU18" s="409"/>
      <c r="BV18" s="407">
        <v>44494368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1270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58535292</v>
      </c>
      <c r="BO19" s="408"/>
      <c r="BP19" s="408"/>
      <c r="BQ19" s="408"/>
      <c r="BR19" s="408"/>
      <c r="BS19" s="408"/>
      <c r="BT19" s="408"/>
      <c r="BU19" s="409"/>
      <c r="BV19" s="407">
        <v>55698935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92531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56359528</v>
      </c>
      <c r="BO22" s="371"/>
      <c r="BP22" s="371"/>
      <c r="BQ22" s="371"/>
      <c r="BR22" s="371"/>
      <c r="BS22" s="371"/>
      <c r="BT22" s="371"/>
      <c r="BU22" s="372"/>
      <c r="BV22" s="370">
        <v>58966999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30031570</v>
      </c>
      <c r="BO23" s="408"/>
      <c r="BP23" s="408"/>
      <c r="BQ23" s="408"/>
      <c r="BR23" s="408"/>
      <c r="BS23" s="408"/>
      <c r="BT23" s="408"/>
      <c r="BU23" s="409"/>
      <c r="BV23" s="407">
        <v>32611053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10100</v>
      </c>
      <c r="R24" s="459"/>
      <c r="S24" s="459"/>
      <c r="T24" s="459"/>
      <c r="U24" s="459"/>
      <c r="V24" s="501"/>
      <c r="W24" s="553"/>
      <c r="X24" s="554"/>
      <c r="Y24" s="555"/>
      <c r="Z24" s="457" t="s">
        <v>173</v>
      </c>
      <c r="AA24" s="437"/>
      <c r="AB24" s="437"/>
      <c r="AC24" s="437"/>
      <c r="AD24" s="437"/>
      <c r="AE24" s="437"/>
      <c r="AF24" s="437"/>
      <c r="AG24" s="438"/>
      <c r="AH24" s="458">
        <v>1293</v>
      </c>
      <c r="AI24" s="459"/>
      <c r="AJ24" s="459"/>
      <c r="AK24" s="459"/>
      <c r="AL24" s="501"/>
      <c r="AM24" s="458">
        <v>4251384</v>
      </c>
      <c r="AN24" s="459"/>
      <c r="AO24" s="459"/>
      <c r="AP24" s="459"/>
      <c r="AQ24" s="459"/>
      <c r="AR24" s="501"/>
      <c r="AS24" s="458">
        <v>3288</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32808381</v>
      </c>
      <c r="BO24" s="408"/>
      <c r="BP24" s="408"/>
      <c r="BQ24" s="408"/>
      <c r="BR24" s="408"/>
      <c r="BS24" s="408"/>
      <c r="BT24" s="408"/>
      <c r="BU24" s="409"/>
      <c r="BV24" s="407">
        <v>34382627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8550</v>
      </c>
      <c r="R25" s="459"/>
      <c r="S25" s="459"/>
      <c r="T25" s="459"/>
      <c r="U25" s="459"/>
      <c r="V25" s="501"/>
      <c r="W25" s="553"/>
      <c r="X25" s="554"/>
      <c r="Y25" s="555"/>
      <c r="Z25" s="457" t="s">
        <v>176</v>
      </c>
      <c r="AA25" s="437"/>
      <c r="AB25" s="437"/>
      <c r="AC25" s="437"/>
      <c r="AD25" s="437"/>
      <c r="AE25" s="437"/>
      <c r="AF25" s="437"/>
      <c r="AG25" s="438"/>
      <c r="AH25" s="458">
        <v>342</v>
      </c>
      <c r="AI25" s="459"/>
      <c r="AJ25" s="459"/>
      <c r="AK25" s="459"/>
      <c r="AL25" s="501"/>
      <c r="AM25" s="458">
        <v>1125180</v>
      </c>
      <c r="AN25" s="459"/>
      <c r="AO25" s="459"/>
      <c r="AP25" s="459"/>
      <c r="AQ25" s="459"/>
      <c r="AR25" s="501"/>
      <c r="AS25" s="458">
        <v>3290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6652788</v>
      </c>
      <c r="BO25" s="371"/>
      <c r="BP25" s="371"/>
      <c r="BQ25" s="371"/>
      <c r="BR25" s="371"/>
      <c r="BS25" s="371"/>
      <c r="BT25" s="371"/>
      <c r="BU25" s="372"/>
      <c r="BV25" s="370">
        <v>4460910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7350</v>
      </c>
      <c r="R26" s="459"/>
      <c r="S26" s="459"/>
      <c r="T26" s="459"/>
      <c r="U26" s="459"/>
      <c r="V26" s="501"/>
      <c r="W26" s="553"/>
      <c r="X26" s="554"/>
      <c r="Y26" s="555"/>
      <c r="Z26" s="457" t="s">
        <v>179</v>
      </c>
      <c r="AA26" s="559"/>
      <c r="AB26" s="559"/>
      <c r="AC26" s="559"/>
      <c r="AD26" s="559"/>
      <c r="AE26" s="559"/>
      <c r="AF26" s="559"/>
      <c r="AG26" s="560"/>
      <c r="AH26" s="458">
        <v>19</v>
      </c>
      <c r="AI26" s="459"/>
      <c r="AJ26" s="459"/>
      <c r="AK26" s="459"/>
      <c r="AL26" s="501"/>
      <c r="AM26" s="458">
        <v>70224</v>
      </c>
      <c r="AN26" s="459"/>
      <c r="AO26" s="459"/>
      <c r="AP26" s="459"/>
      <c r="AQ26" s="459"/>
      <c r="AR26" s="501"/>
      <c r="AS26" s="458">
        <v>3696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5600</v>
      </c>
      <c r="R27" s="459"/>
      <c r="S27" s="459"/>
      <c r="T27" s="459"/>
      <c r="U27" s="459"/>
      <c r="V27" s="501"/>
      <c r="W27" s="553"/>
      <c r="X27" s="554"/>
      <c r="Y27" s="555"/>
      <c r="Z27" s="457" t="s">
        <v>183</v>
      </c>
      <c r="AA27" s="437"/>
      <c r="AB27" s="437"/>
      <c r="AC27" s="437"/>
      <c r="AD27" s="437"/>
      <c r="AE27" s="437"/>
      <c r="AF27" s="437"/>
      <c r="AG27" s="438"/>
      <c r="AH27" s="458">
        <v>71</v>
      </c>
      <c r="AI27" s="459"/>
      <c r="AJ27" s="459"/>
      <c r="AK27" s="459"/>
      <c r="AL27" s="501"/>
      <c r="AM27" s="458">
        <v>268019</v>
      </c>
      <c r="AN27" s="459"/>
      <c r="AO27" s="459"/>
      <c r="AP27" s="459"/>
      <c r="AQ27" s="459"/>
      <c r="AR27" s="501"/>
      <c r="AS27" s="458">
        <v>3775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181</v>
      </c>
      <c r="BO27" s="527"/>
      <c r="BP27" s="527"/>
      <c r="BQ27" s="527"/>
      <c r="BR27" s="527"/>
      <c r="BS27" s="527"/>
      <c r="BT27" s="527"/>
      <c r="BU27" s="528"/>
      <c r="BV27" s="526" t="s">
        <v>181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5150</v>
      </c>
      <c r="R28" s="459"/>
      <c r="S28" s="459"/>
      <c r="T28" s="459"/>
      <c r="U28" s="459"/>
      <c r="V28" s="501"/>
      <c r="W28" s="553"/>
      <c r="X28" s="554"/>
      <c r="Y28" s="555"/>
      <c r="Z28" s="457" t="s">
        <v>186</v>
      </c>
      <c r="AA28" s="437"/>
      <c r="AB28" s="437"/>
      <c r="AC28" s="437"/>
      <c r="AD28" s="437"/>
      <c r="AE28" s="437"/>
      <c r="AF28" s="437"/>
      <c r="AG28" s="438"/>
      <c r="AH28" s="458" t="s">
        <v>181</v>
      </c>
      <c r="AI28" s="459"/>
      <c r="AJ28" s="459"/>
      <c r="AK28" s="459"/>
      <c r="AL28" s="501"/>
      <c r="AM28" s="458" t="s">
        <v>181</v>
      </c>
      <c r="AN28" s="459"/>
      <c r="AO28" s="459"/>
      <c r="AP28" s="459"/>
      <c r="AQ28" s="459"/>
      <c r="AR28" s="501"/>
      <c r="AS28" s="458" t="s">
        <v>181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13255579</v>
      </c>
      <c r="BO28" s="371"/>
      <c r="BP28" s="371"/>
      <c r="BQ28" s="371"/>
      <c r="BR28" s="371"/>
      <c r="BS28" s="371"/>
      <c r="BT28" s="371"/>
      <c r="BU28" s="372"/>
      <c r="BV28" s="370">
        <v>11599945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28</v>
      </c>
      <c r="M29" s="459"/>
      <c r="N29" s="459"/>
      <c r="O29" s="459"/>
      <c r="P29" s="501"/>
      <c r="Q29" s="458">
        <v>4850</v>
      </c>
      <c r="R29" s="459"/>
      <c r="S29" s="459"/>
      <c r="T29" s="459"/>
      <c r="U29" s="459"/>
      <c r="V29" s="501"/>
      <c r="W29" s="556"/>
      <c r="X29" s="557"/>
      <c r="Y29" s="558"/>
      <c r="Z29" s="457" t="s">
        <v>189</v>
      </c>
      <c r="AA29" s="437"/>
      <c r="AB29" s="437"/>
      <c r="AC29" s="437"/>
      <c r="AD29" s="437"/>
      <c r="AE29" s="437"/>
      <c r="AF29" s="437"/>
      <c r="AG29" s="438"/>
      <c r="AH29" s="458">
        <v>1364</v>
      </c>
      <c r="AI29" s="459"/>
      <c r="AJ29" s="459"/>
      <c r="AK29" s="459"/>
      <c r="AL29" s="501"/>
      <c r="AM29" s="458">
        <v>4519403</v>
      </c>
      <c r="AN29" s="459"/>
      <c r="AO29" s="459"/>
      <c r="AP29" s="459"/>
      <c r="AQ29" s="459"/>
      <c r="AR29" s="501"/>
      <c r="AS29" s="458">
        <v>3313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1524007</v>
      </c>
      <c r="BO29" s="408"/>
      <c r="BP29" s="408"/>
      <c r="BQ29" s="408"/>
      <c r="BR29" s="408"/>
      <c r="BS29" s="408"/>
      <c r="BT29" s="408"/>
      <c r="BU29" s="409"/>
      <c r="BV29" s="407">
        <v>1673980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629806</v>
      </c>
      <c r="BO30" s="527"/>
      <c r="BP30" s="527"/>
      <c r="BQ30" s="527"/>
      <c r="BR30" s="527"/>
      <c r="BS30" s="527"/>
      <c r="BT30" s="527"/>
      <c r="BU30" s="528"/>
      <c r="BV30" s="526">
        <v>775577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下水道事業等会計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太陽光発電事業特別会計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太田市外三町広域清掃組合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太田市健診センター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八王子山墓園特別会計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群馬県市町村総合事務組合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太田市文化スポーツ振興財団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群馬県市町村会館管理組合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夢麦酒太田</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群馬県後期高齢者医療広域連合（一般会計）</v>
      </c>
      <c r="BZ37" s="598"/>
      <c r="CA37" s="598"/>
      <c r="CB37" s="598"/>
      <c r="CC37" s="598"/>
      <c r="CD37" s="598"/>
      <c r="CE37" s="598"/>
      <c r="CF37" s="598"/>
      <c r="CG37" s="598"/>
      <c r="CH37" s="598"/>
      <c r="CI37" s="598"/>
      <c r="CJ37" s="598"/>
      <c r="CK37" s="598"/>
      <c r="CL37" s="598"/>
      <c r="CM37" s="598"/>
      <c r="CN37" s="181"/>
      <c r="CO37" s="597">
        <f t="shared" si="3"/>
        <v>17</v>
      </c>
      <c r="CP37" s="597"/>
      <c r="CQ37" s="598" t="str">
        <f>IF('各会計、関係団体の財政状況及び健全化判断比率'!BS10="","",'各会計、関係団体の財政状況及び健全化判断比率'!BS10)</f>
        <v>おおたコミュニティ放送</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群馬県後期高齢者医療広域連合（事業会計）</v>
      </c>
      <c r="BZ38" s="598"/>
      <c r="CA38" s="598"/>
      <c r="CB38" s="598"/>
      <c r="CC38" s="598"/>
      <c r="CD38" s="598"/>
      <c r="CE38" s="598"/>
      <c r="CF38" s="598"/>
      <c r="CG38" s="598"/>
      <c r="CH38" s="598"/>
      <c r="CI38" s="598"/>
      <c r="CJ38" s="598"/>
      <c r="CK38" s="598"/>
      <c r="CL38" s="598"/>
      <c r="CM38" s="598"/>
      <c r="CN38" s="181"/>
      <c r="CO38" s="597">
        <f t="shared" si="3"/>
        <v>18</v>
      </c>
      <c r="CP38" s="597"/>
      <c r="CQ38" s="598" t="str">
        <f>IF('各会計、関係団体の財政状況及び健全化判断比率'!BS11="","",'各会計、関係団体の財政状況及び健全化判断比率'!BS11)</f>
        <v>太田国際貨物ターミナル</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群馬東部水道企業団</v>
      </c>
      <c r="BZ39" s="598"/>
      <c r="CA39" s="598"/>
      <c r="CB39" s="598"/>
      <c r="CC39" s="598"/>
      <c r="CD39" s="598"/>
      <c r="CE39" s="598"/>
      <c r="CF39" s="598"/>
      <c r="CG39" s="598"/>
      <c r="CH39" s="598"/>
      <c r="CI39" s="598"/>
      <c r="CJ39" s="598"/>
      <c r="CK39" s="598"/>
      <c r="CL39" s="598"/>
      <c r="CM39" s="598"/>
      <c r="CN39" s="181"/>
      <c r="CO39" s="597">
        <f t="shared" si="3"/>
        <v>19</v>
      </c>
      <c r="CP39" s="597"/>
      <c r="CQ39" s="598" t="str">
        <f>IF('各会計、関係団体の財政状況及び健全化判断比率'!BS12="","",'各会計、関係団体の財政状況及び健全化判断比率'!BS12)</f>
        <v>太田市土地開発公社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20</v>
      </c>
      <c r="CP40" s="597"/>
      <c r="CQ40" s="598" t="str">
        <f>IF('各会計、関係団体の財政状況及び健全化判断比率'!BS13="","",'各会計、関係団体の財政状況及び健全化判断比率'!BS13)</f>
        <v>地域産学官連携ものづくり研究機構</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21</v>
      </c>
      <c r="CP41" s="597"/>
      <c r="CQ41" s="598" t="str">
        <f>IF('各会計、関係団体の財政状況及び健全化判断比率'!BS14="","",'各会計、関係団体の財政状況及び健全化判断比率'!BS14)</f>
        <v>太田市行政管理公社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22</v>
      </c>
      <c r="CP42" s="597"/>
      <c r="CQ42" s="598" t="str">
        <f>IF('各会計、関係団体の財政状況及び健全化判断比率'!BS15="","",'各会計、関係団体の財政状況及び健全化判断比率'!BS15)</f>
        <v>おおた電力</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O+4G9RCtNJH/MqhHz4P4lWleQsUoshQDWjSgWQdvCZfJtNLfcmyvTZYN5tLkZnuEflSg4udE2AOP0pquH71Og==" saltValue="x3rAsQ7siXzO/ONx3n95J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572</v>
      </c>
      <c r="D34" s="1151"/>
      <c r="E34" s="1152"/>
      <c r="F34" s="32">
        <v>4.16</v>
      </c>
      <c r="G34" s="33">
        <v>4.24</v>
      </c>
      <c r="H34" s="33">
        <v>4.83</v>
      </c>
      <c r="I34" s="33">
        <v>6.22</v>
      </c>
      <c r="J34" s="34">
        <v>7.17</v>
      </c>
      <c r="K34" s="22"/>
      <c r="L34" s="22"/>
      <c r="M34" s="22"/>
      <c r="N34" s="22"/>
      <c r="O34" s="22"/>
      <c r="P34" s="22"/>
    </row>
    <row r="35" spans="1:16" ht="39" customHeight="1" x14ac:dyDescent="0.2">
      <c r="A35" s="22"/>
      <c r="B35" s="35"/>
      <c r="C35" s="1145" t="s">
        <v>573</v>
      </c>
      <c r="D35" s="1146"/>
      <c r="E35" s="1147"/>
      <c r="F35" s="36">
        <v>0.83</v>
      </c>
      <c r="G35" s="37">
        <v>0.78</v>
      </c>
      <c r="H35" s="37">
        <v>1.44</v>
      </c>
      <c r="I35" s="37">
        <v>1.79</v>
      </c>
      <c r="J35" s="38">
        <v>2.0099999999999998</v>
      </c>
      <c r="K35" s="22"/>
      <c r="L35" s="22"/>
      <c r="M35" s="22"/>
      <c r="N35" s="22"/>
      <c r="O35" s="22"/>
      <c r="P35" s="22"/>
    </row>
    <row r="36" spans="1:16" ht="39" customHeight="1" x14ac:dyDescent="0.2">
      <c r="A36" s="22"/>
      <c r="B36" s="35"/>
      <c r="C36" s="1145" t="s">
        <v>574</v>
      </c>
      <c r="D36" s="1146"/>
      <c r="E36" s="1147"/>
      <c r="F36" s="36">
        <v>2.09</v>
      </c>
      <c r="G36" s="37">
        <v>1.93</v>
      </c>
      <c r="H36" s="37">
        <v>1.95</v>
      </c>
      <c r="I36" s="37">
        <v>1.55</v>
      </c>
      <c r="J36" s="38">
        <v>1.74</v>
      </c>
      <c r="K36" s="22"/>
      <c r="L36" s="22"/>
      <c r="M36" s="22"/>
      <c r="N36" s="22"/>
      <c r="O36" s="22"/>
      <c r="P36" s="22"/>
    </row>
    <row r="37" spans="1:16" ht="39" customHeight="1" x14ac:dyDescent="0.2">
      <c r="A37" s="22"/>
      <c r="B37" s="35"/>
      <c r="C37" s="1145" t="s">
        <v>575</v>
      </c>
      <c r="D37" s="1146"/>
      <c r="E37" s="1147"/>
      <c r="F37" s="36">
        <v>0.2</v>
      </c>
      <c r="G37" s="37">
        <v>0.47</v>
      </c>
      <c r="H37" s="37">
        <v>0.94</v>
      </c>
      <c r="I37" s="37">
        <v>1.48</v>
      </c>
      <c r="J37" s="38">
        <v>1.0900000000000001</v>
      </c>
      <c r="K37" s="22"/>
      <c r="L37" s="22"/>
      <c r="M37" s="22"/>
      <c r="N37" s="22"/>
      <c r="O37" s="22"/>
      <c r="P37" s="22"/>
    </row>
    <row r="38" spans="1:16" ht="39" customHeight="1" x14ac:dyDescent="0.2">
      <c r="A38" s="22"/>
      <c r="B38" s="35"/>
      <c r="C38" s="1145" t="s">
        <v>576</v>
      </c>
      <c r="D38" s="1146"/>
      <c r="E38" s="1147"/>
      <c r="F38" s="36">
        <v>0.01</v>
      </c>
      <c r="G38" s="37">
        <v>0.02</v>
      </c>
      <c r="H38" s="37">
        <v>0.03</v>
      </c>
      <c r="I38" s="37">
        <v>0.05</v>
      </c>
      <c r="J38" s="38">
        <v>0.02</v>
      </c>
      <c r="K38" s="22"/>
      <c r="L38" s="22"/>
      <c r="M38" s="22"/>
      <c r="N38" s="22"/>
      <c r="O38" s="22"/>
      <c r="P38" s="22"/>
    </row>
    <row r="39" spans="1:16" ht="39" customHeight="1" x14ac:dyDescent="0.2">
      <c r="A39" s="22"/>
      <c r="B39" s="35"/>
      <c r="C39" s="1145" t="s">
        <v>577</v>
      </c>
      <c r="D39" s="1146"/>
      <c r="E39" s="1147"/>
      <c r="F39" s="36">
        <v>0.04</v>
      </c>
      <c r="G39" s="37">
        <v>0.04</v>
      </c>
      <c r="H39" s="37">
        <v>0.03</v>
      </c>
      <c r="I39" s="37">
        <v>0.02</v>
      </c>
      <c r="J39" s="38">
        <v>0.02</v>
      </c>
      <c r="K39" s="22"/>
      <c r="L39" s="22"/>
      <c r="M39" s="22"/>
      <c r="N39" s="22"/>
      <c r="O39" s="22"/>
      <c r="P39" s="22"/>
    </row>
    <row r="40" spans="1:16" ht="39" customHeight="1" x14ac:dyDescent="0.2">
      <c r="A40" s="22"/>
      <c r="B40" s="35"/>
      <c r="C40" s="1145" t="s">
        <v>578</v>
      </c>
      <c r="D40" s="1146"/>
      <c r="E40" s="1147"/>
      <c r="F40" s="36">
        <v>0.01</v>
      </c>
      <c r="G40" s="37">
        <v>0.01</v>
      </c>
      <c r="H40" s="37">
        <v>0.03</v>
      </c>
      <c r="I40" s="37">
        <v>0.02</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580</v>
      </c>
      <c r="D43" s="1149"/>
      <c r="E43" s="1150"/>
      <c r="F43" s="41">
        <v>0</v>
      </c>
      <c r="G43" s="42">
        <v>0</v>
      </c>
      <c r="H43" s="42">
        <v>0</v>
      </c>
      <c r="I43" s="42">
        <v>0</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aaFTdT6Btr4NOFdYVh8YxKJvPLRN+WOWPKCpMMmltL/V506TCj4fZmAI7yuHMLprbkdafkEW83YYq64pWHKRw==" saltValue="lwCpBcxMUjYA1lyFUMzq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7410</v>
      </c>
      <c r="L45" s="60">
        <v>7360</v>
      </c>
      <c r="M45" s="60">
        <v>7425</v>
      </c>
      <c r="N45" s="60">
        <v>7404</v>
      </c>
      <c r="O45" s="61">
        <v>7304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v>67</v>
      </c>
      <c r="L47" s="64">
        <v>50</v>
      </c>
      <c r="M47" s="64">
        <v>33</v>
      </c>
      <c r="N47" s="64">
        <v>17</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1661</v>
      </c>
      <c r="L48" s="64">
        <v>1444</v>
      </c>
      <c r="M48" s="64">
        <v>1351</v>
      </c>
      <c r="N48" s="64">
        <v>1375</v>
      </c>
      <c r="O48" s="65">
        <v>1417</v>
      </c>
      <c r="P48" s="48"/>
      <c r="Q48" s="48"/>
      <c r="R48" s="48"/>
      <c r="S48" s="48"/>
      <c r="T48" s="48"/>
      <c r="U48" s="48"/>
    </row>
    <row r="49" spans="1:21" ht="30.75" customHeight="1" x14ac:dyDescent="0.2">
      <c r="A49" s="48"/>
      <c r="B49" s="1155"/>
      <c r="C49" s="1156"/>
      <c r="D49" s="62"/>
      <c r="E49" s="1161" t="s">
        <v>16</v>
      </c>
      <c r="F49" s="1161"/>
      <c r="G49" s="1161"/>
      <c r="H49" s="1161"/>
      <c r="I49" s="1161"/>
      <c r="J49" s="1162"/>
      <c r="K49" s="63">
        <v>114</v>
      </c>
      <c r="L49" s="64">
        <v>1</v>
      </c>
      <c r="M49" s="64">
        <v>1</v>
      </c>
      <c r="N49" s="64">
        <v>428</v>
      </c>
      <c r="O49" s="65">
        <v>480</v>
      </c>
      <c r="P49" s="48"/>
      <c r="Q49" s="48"/>
      <c r="R49" s="48"/>
      <c r="S49" s="48"/>
      <c r="T49" s="48"/>
      <c r="U49" s="48"/>
    </row>
    <row r="50" spans="1:21" ht="30.75" customHeight="1" x14ac:dyDescent="0.2">
      <c r="A50" s="48"/>
      <c r="B50" s="1155"/>
      <c r="C50" s="1156"/>
      <c r="D50" s="62"/>
      <c r="E50" s="1161" t="s">
        <v>17</v>
      </c>
      <c r="F50" s="1161"/>
      <c r="G50" s="1161"/>
      <c r="H50" s="1161"/>
      <c r="I50" s="1161"/>
      <c r="J50" s="1162"/>
      <c r="K50" s="63">
        <v>38</v>
      </c>
      <c r="L50" s="64">
        <v>32</v>
      </c>
      <c r="M50" s="64">
        <v>28</v>
      </c>
      <c r="N50" s="64">
        <v>25</v>
      </c>
      <c r="O50" s="65">
        <v>25</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6999</v>
      </c>
      <c r="L52" s="64">
        <v>6716</v>
      </c>
      <c r="M52" s="64">
        <v>6785</v>
      </c>
      <c r="N52" s="64">
        <v>6686</v>
      </c>
      <c r="O52" s="65">
        <v>6546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2291</v>
      </c>
      <c r="L53" s="69">
        <v>2171</v>
      </c>
      <c r="M53" s="69">
        <v>2053</v>
      </c>
      <c r="N53" s="69">
        <v>2563</v>
      </c>
      <c r="O53" s="70">
        <v>2680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6vzmpycgPWtTnIsaQtuTbv98EGKsEcQy+we/BVOUnnUFxtNkcI6i/Mw70t+HxF5Xyuf8+CLKRID6AcpAP5tNQ==" saltValue="CwR2oNufMPY9Qr25xj8AU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65140</v>
      </c>
      <c r="J41" s="356">
        <v>60833</v>
      </c>
      <c r="K41" s="356">
        <v>60688</v>
      </c>
      <c r="L41" s="356">
        <v>58968</v>
      </c>
      <c r="M41" s="357">
        <v>56361</v>
      </c>
    </row>
    <row r="42" spans="2:13" ht="27.75" customHeight="1" x14ac:dyDescent="0.2">
      <c r="B42" s="1186"/>
      <c r="C42" s="1187"/>
      <c r="D42" s="106"/>
      <c r="E42" s="1192" t="s">
        <v>34</v>
      </c>
      <c r="F42" s="1192"/>
      <c r="G42" s="1192"/>
      <c r="H42" s="1193"/>
      <c r="I42" s="358">
        <v>489</v>
      </c>
      <c r="J42" s="359">
        <v>458</v>
      </c>
      <c r="K42" s="359">
        <v>431</v>
      </c>
      <c r="L42" s="359">
        <v>407</v>
      </c>
      <c r="M42" s="360">
        <v>49</v>
      </c>
    </row>
    <row r="43" spans="2:13" ht="27.75" customHeight="1" x14ac:dyDescent="0.2">
      <c r="B43" s="1186"/>
      <c r="C43" s="1187"/>
      <c r="D43" s="106"/>
      <c r="E43" s="1192" t="s">
        <v>35</v>
      </c>
      <c r="F43" s="1192"/>
      <c r="G43" s="1192"/>
      <c r="H43" s="1193"/>
      <c r="I43" s="358">
        <v>20451</v>
      </c>
      <c r="J43" s="359">
        <v>18381</v>
      </c>
      <c r="K43" s="359">
        <v>18140</v>
      </c>
      <c r="L43" s="359">
        <v>18262</v>
      </c>
      <c r="M43" s="360">
        <v>19774</v>
      </c>
    </row>
    <row r="44" spans="2:13" ht="27.75" customHeight="1" x14ac:dyDescent="0.2">
      <c r="B44" s="1186"/>
      <c r="C44" s="1187"/>
      <c r="D44" s="106"/>
      <c r="E44" s="1192" t="s">
        <v>36</v>
      </c>
      <c r="F44" s="1192"/>
      <c r="G44" s="1192"/>
      <c r="H44" s="1193"/>
      <c r="I44" s="358">
        <v>629</v>
      </c>
      <c r="J44" s="359">
        <v>1763</v>
      </c>
      <c r="K44" s="359">
        <v>10063</v>
      </c>
      <c r="L44" s="359">
        <v>9617</v>
      </c>
      <c r="M44" s="360">
        <v>9347</v>
      </c>
    </row>
    <row r="45" spans="2:13" ht="27.75" customHeight="1" x14ac:dyDescent="0.2">
      <c r="B45" s="1186"/>
      <c r="C45" s="1187"/>
      <c r="D45" s="106"/>
      <c r="E45" s="1192" t="s">
        <v>37</v>
      </c>
      <c r="F45" s="1192"/>
      <c r="G45" s="1192"/>
      <c r="H45" s="1193"/>
      <c r="I45" s="358">
        <v>11488</v>
      </c>
      <c r="J45" s="359">
        <v>11518</v>
      </c>
      <c r="K45" s="359">
        <v>11537</v>
      </c>
      <c r="L45" s="359">
        <v>11444</v>
      </c>
      <c r="M45" s="360">
        <v>11580</v>
      </c>
    </row>
    <row r="46" spans="2:13" ht="27.75" customHeight="1" x14ac:dyDescent="0.2">
      <c r="B46" s="1186"/>
      <c r="C46" s="1187"/>
      <c r="D46" s="107"/>
      <c r="E46" s="1192" t="s">
        <v>38</v>
      </c>
      <c r="F46" s="1192"/>
      <c r="G46" s="1192"/>
      <c r="H46" s="1193"/>
      <c r="I46" s="358">
        <v>96</v>
      </c>
      <c r="J46" s="359">
        <v>38</v>
      </c>
      <c r="K46" s="359">
        <v>37</v>
      </c>
      <c r="L46" s="359">
        <v>29</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14608</v>
      </c>
      <c r="J50" s="359">
        <v>12507</v>
      </c>
      <c r="K50" s="359">
        <v>11479</v>
      </c>
      <c r="L50" s="359">
        <v>15027</v>
      </c>
      <c r="M50" s="360">
        <v>16898</v>
      </c>
    </row>
    <row r="51" spans="2:13" ht="27.75" customHeight="1" x14ac:dyDescent="0.2">
      <c r="B51" s="1186"/>
      <c r="C51" s="1187"/>
      <c r="D51" s="106"/>
      <c r="E51" s="1192" t="s">
        <v>44</v>
      </c>
      <c r="F51" s="1192"/>
      <c r="G51" s="1192"/>
      <c r="H51" s="1193"/>
      <c r="I51" s="358">
        <v>9962</v>
      </c>
      <c r="J51" s="359">
        <v>10426</v>
      </c>
      <c r="K51" s="359">
        <v>10604</v>
      </c>
      <c r="L51" s="359">
        <v>11214</v>
      </c>
      <c r="M51" s="360">
        <v>12114</v>
      </c>
    </row>
    <row r="52" spans="2:13" ht="27.75" customHeight="1" x14ac:dyDescent="0.2">
      <c r="B52" s="1188"/>
      <c r="C52" s="1189"/>
      <c r="D52" s="106"/>
      <c r="E52" s="1192" t="s">
        <v>45</v>
      </c>
      <c r="F52" s="1192"/>
      <c r="G52" s="1192"/>
      <c r="H52" s="1193"/>
      <c r="I52" s="358">
        <v>59821</v>
      </c>
      <c r="J52" s="359">
        <v>60653</v>
      </c>
      <c r="K52" s="359">
        <v>61067</v>
      </c>
      <c r="L52" s="359">
        <v>59880</v>
      </c>
      <c r="M52" s="360">
        <v>58267</v>
      </c>
    </row>
    <row r="53" spans="2:13" ht="27.75" customHeight="1" thickBot="1" x14ac:dyDescent="0.25">
      <c r="B53" s="1199" t="s">
        <v>46</v>
      </c>
      <c r="C53" s="1200"/>
      <c r="D53" s="110"/>
      <c r="E53" s="1201" t="s">
        <v>47</v>
      </c>
      <c r="F53" s="1201"/>
      <c r="G53" s="1201"/>
      <c r="H53" s="1202"/>
      <c r="I53" s="361">
        <v>13902</v>
      </c>
      <c r="J53" s="362">
        <v>9406</v>
      </c>
      <c r="K53" s="362">
        <v>17744</v>
      </c>
      <c r="L53" s="362">
        <v>12606</v>
      </c>
      <c r="M53" s="363">
        <v>9832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1fzwOsKNqsjZ9PTM0c/z4hePMmHR4qPT6iJ7vRKCRPKjgwENvoDYly/utXHHP0SXj1xxkn4eOf6BljXcFo/SEQ==" saltValue="/wxnP7LpWqtSmGP2RMQW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1" t="s">
        <v>50</v>
      </c>
      <c r="D55" s="1211"/>
      <c r="E55" s="1212"/>
      <c r="F55" s="122">
        <v>9600</v>
      </c>
      <c r="G55" s="122">
        <v>11600</v>
      </c>
      <c r="H55" s="123">
        <v>13256</v>
      </c>
    </row>
    <row r="56" spans="2:8" ht="52.5" customHeight="1" x14ac:dyDescent="0.2">
      <c r="B56" s="124"/>
      <c r="C56" s="1213" t="s">
        <v>51</v>
      </c>
      <c r="D56" s="1213"/>
      <c r="E56" s="1214"/>
      <c r="F56" s="125">
        <v>783</v>
      </c>
      <c r="G56" s="125">
        <v>1674</v>
      </c>
      <c r="H56" s="126">
        <v>1524</v>
      </c>
    </row>
    <row r="57" spans="2:8" ht="53.25" customHeight="1" x14ac:dyDescent="0.2">
      <c r="B57" s="124"/>
      <c r="C57" s="1215" t="s">
        <v>52</v>
      </c>
      <c r="D57" s="1215"/>
      <c r="E57" s="1216"/>
      <c r="F57" s="127">
        <v>511</v>
      </c>
      <c r="G57" s="127">
        <v>776</v>
      </c>
      <c r="H57" s="128">
        <v>630</v>
      </c>
    </row>
    <row r="58" spans="2:8" ht="45.75" customHeight="1" x14ac:dyDescent="0.2">
      <c r="B58" s="129"/>
      <c r="C58" s="1203" t="s">
        <v>612</v>
      </c>
      <c r="D58" s="1204"/>
      <c r="E58" s="1205"/>
      <c r="F58" s="130" t="s">
        <v>617</v>
      </c>
      <c r="G58" s="130">
        <v>182</v>
      </c>
      <c r="H58" s="131">
        <v>161</v>
      </c>
    </row>
    <row r="59" spans="2:8" ht="45.75" customHeight="1" x14ac:dyDescent="0.2">
      <c r="B59" s="129"/>
      <c r="C59" s="1203" t="s">
        <v>613</v>
      </c>
      <c r="D59" s="1204"/>
      <c r="E59" s="1205"/>
      <c r="F59" s="130" t="s">
        <v>617</v>
      </c>
      <c r="G59" s="130">
        <v>160</v>
      </c>
      <c r="H59" s="131">
        <v>120</v>
      </c>
    </row>
    <row r="60" spans="2:8" ht="45.75" customHeight="1" x14ac:dyDescent="0.2">
      <c r="B60" s="129"/>
      <c r="C60" s="1203" t="s">
        <v>614</v>
      </c>
      <c r="D60" s="1204"/>
      <c r="E60" s="1205"/>
      <c r="F60" s="130">
        <v>71</v>
      </c>
      <c r="G60" s="130">
        <v>90</v>
      </c>
      <c r="H60" s="131">
        <v>90</v>
      </c>
    </row>
    <row r="61" spans="2:8" ht="45.75" customHeight="1" x14ac:dyDescent="0.2">
      <c r="B61" s="129"/>
      <c r="C61" s="1203" t="s">
        <v>615</v>
      </c>
      <c r="D61" s="1204"/>
      <c r="E61" s="1205"/>
      <c r="F61" s="130">
        <v>72</v>
      </c>
      <c r="G61" s="130">
        <v>73</v>
      </c>
      <c r="H61" s="131">
        <v>74</v>
      </c>
    </row>
    <row r="62" spans="2:8" ht="45.75" customHeight="1" thickBot="1" x14ac:dyDescent="0.25">
      <c r="B62" s="132"/>
      <c r="C62" s="1206" t="s">
        <v>616</v>
      </c>
      <c r="D62" s="1207"/>
      <c r="E62" s="1208"/>
      <c r="F62" s="133">
        <v>51</v>
      </c>
      <c r="G62" s="133">
        <v>50</v>
      </c>
      <c r="H62" s="134">
        <v>48</v>
      </c>
    </row>
    <row r="63" spans="2:8" ht="52.5" customHeight="1" thickBot="1" x14ac:dyDescent="0.25">
      <c r="B63" s="135"/>
      <c r="C63" s="1209" t="s">
        <v>53</v>
      </c>
      <c r="D63" s="1209"/>
      <c r="E63" s="1210"/>
      <c r="F63" s="136">
        <v>10894</v>
      </c>
      <c r="G63" s="136">
        <v>14050</v>
      </c>
      <c r="H63" s="137">
        <v>15409</v>
      </c>
    </row>
    <row r="64" spans="2:8" ht="13" x14ac:dyDescent="0.2"/>
  </sheetData>
  <sheetProtection algorithmName="SHA-512" hashValue="gMFroSeLlzjzNSC8zebAdEw+hBvFCr5nYMaBnfJsKIPCLwUlb6wr5eZRChWvDRAuec4fe39ARQmeO72Z81re6Q==" saltValue="NocQ4gWXMktDDoG1utoa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32809</v>
      </c>
      <c r="E3" s="156"/>
      <c r="F3" s="157">
        <v>45022</v>
      </c>
      <c r="G3" s="158"/>
      <c r="H3" s="159"/>
    </row>
    <row r="4" spans="1:8" x14ac:dyDescent="0.2">
      <c r="A4" s="160"/>
      <c r="B4" s="161"/>
      <c r="C4" s="162"/>
      <c r="D4" s="163">
        <v>21196</v>
      </c>
      <c r="E4" s="164"/>
      <c r="F4" s="165">
        <v>25247</v>
      </c>
      <c r="G4" s="166"/>
      <c r="H4" s="167"/>
    </row>
    <row r="5" spans="1:8" x14ac:dyDescent="0.2">
      <c r="A5" s="148" t="s">
        <v>555</v>
      </c>
      <c r="B5" s="153"/>
      <c r="C5" s="154"/>
      <c r="D5" s="155">
        <v>31846</v>
      </c>
      <c r="E5" s="156"/>
      <c r="F5" s="157">
        <v>46035</v>
      </c>
      <c r="G5" s="158"/>
      <c r="H5" s="159"/>
    </row>
    <row r="6" spans="1:8" x14ac:dyDescent="0.2">
      <c r="A6" s="160"/>
      <c r="B6" s="161"/>
      <c r="C6" s="162"/>
      <c r="D6" s="163">
        <v>21513</v>
      </c>
      <c r="E6" s="164"/>
      <c r="F6" s="165">
        <v>25158</v>
      </c>
      <c r="G6" s="166"/>
      <c r="H6" s="167"/>
    </row>
    <row r="7" spans="1:8" x14ac:dyDescent="0.2">
      <c r="A7" s="148" t="s">
        <v>556</v>
      </c>
      <c r="B7" s="153"/>
      <c r="C7" s="154"/>
      <c r="D7" s="155">
        <v>46079</v>
      </c>
      <c r="E7" s="156"/>
      <c r="F7" s="157">
        <v>43261</v>
      </c>
      <c r="G7" s="158"/>
      <c r="H7" s="159"/>
    </row>
    <row r="8" spans="1:8" x14ac:dyDescent="0.2">
      <c r="A8" s="160"/>
      <c r="B8" s="161"/>
      <c r="C8" s="162"/>
      <c r="D8" s="163">
        <v>26662</v>
      </c>
      <c r="E8" s="164"/>
      <c r="F8" s="165">
        <v>24721</v>
      </c>
      <c r="G8" s="166"/>
      <c r="H8" s="167"/>
    </row>
    <row r="9" spans="1:8" x14ac:dyDescent="0.2">
      <c r="A9" s="148" t="s">
        <v>557</v>
      </c>
      <c r="B9" s="153"/>
      <c r="C9" s="154"/>
      <c r="D9" s="155">
        <v>37529</v>
      </c>
      <c r="E9" s="156"/>
      <c r="F9" s="157">
        <v>40626</v>
      </c>
      <c r="G9" s="158"/>
      <c r="H9" s="159"/>
    </row>
    <row r="10" spans="1:8" x14ac:dyDescent="0.2">
      <c r="A10" s="160"/>
      <c r="B10" s="161"/>
      <c r="C10" s="162"/>
      <c r="D10" s="163">
        <v>20947</v>
      </c>
      <c r="E10" s="164"/>
      <c r="F10" s="165">
        <v>24279</v>
      </c>
      <c r="G10" s="166"/>
      <c r="H10" s="167"/>
    </row>
    <row r="11" spans="1:8" x14ac:dyDescent="0.2">
      <c r="A11" s="148" t="s">
        <v>558</v>
      </c>
      <c r="B11" s="153"/>
      <c r="C11" s="154"/>
      <c r="D11" s="155">
        <v>54808</v>
      </c>
      <c r="E11" s="156"/>
      <c r="F11" s="157">
        <v>46133</v>
      </c>
      <c r="G11" s="158"/>
      <c r="H11" s="159"/>
    </row>
    <row r="12" spans="1:8" x14ac:dyDescent="0.2">
      <c r="A12" s="160"/>
      <c r="B12" s="161"/>
      <c r="C12" s="168"/>
      <c r="D12" s="163">
        <v>36346</v>
      </c>
      <c r="E12" s="164"/>
      <c r="F12" s="165">
        <v>27280</v>
      </c>
      <c r="G12" s="166"/>
      <c r="H12" s="167"/>
    </row>
    <row r="13" spans="1:8" x14ac:dyDescent="0.2">
      <c r="A13" s="148"/>
      <c r="B13" s="153"/>
      <c r="C13" s="169"/>
      <c r="D13" s="170">
        <v>40614</v>
      </c>
      <c r="E13" s="171"/>
      <c r="F13" s="172">
        <v>44215</v>
      </c>
      <c r="G13" s="173"/>
      <c r="H13" s="159"/>
    </row>
    <row r="14" spans="1:8" x14ac:dyDescent="0.2">
      <c r="A14" s="160"/>
      <c r="B14" s="161"/>
      <c r="C14" s="162"/>
      <c r="D14" s="163">
        <v>25333</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4.1900000000000004</v>
      </c>
      <c r="C19" s="174">
        <f>ROUND(VALUE(SUBSTITUTE(実質収支比率等に係る経年分析!G$48,"▲","-")),2)</f>
        <v>4.2699999999999996</v>
      </c>
      <c r="D19" s="174">
        <f>ROUND(VALUE(SUBSTITUTE(実質収支比率等に係る経年分析!H$48,"▲","-")),2)</f>
        <v>4.88</v>
      </c>
      <c r="E19" s="174">
        <f>ROUND(VALUE(SUBSTITUTE(実質収支比率等に係る経年分析!I$48,"▲","-")),2)</f>
        <v>6.26</v>
      </c>
      <c r="F19" s="174">
        <f>ROUND(VALUE(SUBSTITUTE(実質収支比率等に係る経年分析!J$48,"▲","-")),2)</f>
        <v>7.19</v>
      </c>
    </row>
    <row r="20" spans="1:11" x14ac:dyDescent="0.2">
      <c r="A20" s="174" t="s">
        <v>57</v>
      </c>
      <c r="B20" s="174">
        <f>ROUND(VALUE(SUBSTITUTE(実質収支比率等に係る経年分析!F$47,"▲","-")),2)</f>
        <v>25.98</v>
      </c>
      <c r="C20" s="174">
        <f>ROUND(VALUE(SUBSTITUTE(実質収支比率等に係る経年分析!G$47,"▲","-")),2)</f>
        <v>21.81</v>
      </c>
      <c r="D20" s="174">
        <f>ROUND(VALUE(SUBSTITUTE(実質収支比率等に係る経年分析!H$47,"▲","-")),2)</f>
        <v>21.36</v>
      </c>
      <c r="E20" s="174">
        <f>ROUND(VALUE(SUBSTITUTE(実質収支比率等に係る経年分析!I$47,"▲","-")),2)</f>
        <v>24.59</v>
      </c>
      <c r="F20" s="174">
        <f>ROUND(VALUE(SUBSTITUTE(実質収支比率等に係る経年分析!J$47,"▲","-")),2)</f>
        <v>28.96</v>
      </c>
    </row>
    <row r="21" spans="1:11" x14ac:dyDescent="0.2">
      <c r="A21" s="174" t="s">
        <v>58</v>
      </c>
      <c r="B21" s="174">
        <f>IF(ISNUMBER(VALUE(SUBSTITUTE(実質収支比率等に係る経年分析!F$49,"▲","-"))),ROUND(VALUE(SUBSTITUTE(実質収支比率等に係る経年分析!F$49,"▲","-")),2),NA())</f>
        <v>-1.6</v>
      </c>
      <c r="C21" s="174">
        <f>IF(ISNUMBER(VALUE(SUBSTITUTE(実質収支比率等に係る経年分析!G$49,"▲","-"))),ROUND(VALUE(SUBSTITUTE(実質収支比率等に係る経年分析!G$49,"▲","-")),2),NA())</f>
        <v>-7.62</v>
      </c>
      <c r="D21" s="174">
        <f>IF(ISNUMBER(VALUE(SUBSTITUTE(実質収支比率等に係る経年分析!H$49,"▲","-"))),ROUND(VALUE(SUBSTITUTE(実質収支比率等に係る経年分析!H$49,"▲","-")),2),NA())</f>
        <v>-4.2300000000000004</v>
      </c>
      <c r="E21" s="174">
        <f>IF(ISNUMBER(VALUE(SUBSTITUTE(実質収支比率等に係る経年分析!I$49,"▲","-"))),ROUND(VALUE(SUBSTITUTE(実質収支比率等に係る経年分析!I$49,"▲","-")),2),NA())</f>
        <v>1.63</v>
      </c>
      <c r="F21" s="174">
        <f>IF(ISNUMBER(VALUE(SUBSTITUTE(実質収支比率等に係る経年分析!J$49,"▲","-"))),ROUND(VALUE(SUBSTITUTE(実質収支比率等に係る経年分析!J$49,"▲","-")),2),NA())</f>
        <v>-1.76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八王子山墓園特別会計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太陽光発電事業特別会計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2">
      <c r="A34" s="175" t="str">
        <f>IF(連結実質赤字比率に係る赤字・黒字の構成分析!C$36="",NA(),連結実質赤字比率に係る赤字・黒字の構成分析!C$36)</f>
        <v>下水道事業等会計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2.0099999999999998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6999</v>
      </c>
      <c r="E42" s="176"/>
      <c r="F42" s="176"/>
      <c r="G42" s="176">
        <f>'実質公債費比率（分子）の構造'!L$52</f>
        <v>6716</v>
      </c>
      <c r="H42" s="176"/>
      <c r="I42" s="176"/>
      <c r="J42" s="176">
        <f>'実質公債費比率（分子）の構造'!M$52</f>
        <v>6785</v>
      </c>
      <c r="K42" s="176"/>
      <c r="L42" s="176"/>
      <c r="M42" s="176">
        <f>'実質公債費比率（分子）の構造'!N$52</f>
        <v>6686</v>
      </c>
      <c r="N42" s="176"/>
      <c r="O42" s="176"/>
      <c r="P42" s="176">
        <f>'実質公債費比率（分子）の構造'!O$52</f>
        <v>6546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38</v>
      </c>
      <c r="C44" s="176"/>
      <c r="D44" s="176"/>
      <c r="E44" s="176">
        <f>'実質公債費比率（分子）の構造'!L$50</f>
        <v>32</v>
      </c>
      <c r="F44" s="176"/>
      <c r="G44" s="176"/>
      <c r="H44" s="176">
        <f>'実質公債費比率（分子）の構造'!M$50</f>
        <v>28</v>
      </c>
      <c r="I44" s="176"/>
      <c r="J44" s="176"/>
      <c r="K44" s="176">
        <f>'実質公債費比率（分子）の構造'!N$50</f>
        <v>25</v>
      </c>
      <c r="L44" s="176"/>
      <c r="M44" s="176"/>
      <c r="N44" s="176">
        <f>'実質公債費比率（分子）の構造'!O$50</f>
        <v>25</v>
      </c>
      <c r="O44" s="176"/>
      <c r="P44" s="176"/>
    </row>
    <row r="45" spans="1:16" x14ac:dyDescent="0.2">
      <c r="A45" s="176" t="s">
        <v>68</v>
      </c>
      <c r="B45" s="176">
        <f>'実質公債費比率（分子）の構造'!K$49</f>
        <v>114</v>
      </c>
      <c r="C45" s="176"/>
      <c r="D45" s="176"/>
      <c r="E45" s="176">
        <f>'実質公債費比率（分子）の構造'!L$49</f>
        <v>1</v>
      </c>
      <c r="F45" s="176"/>
      <c r="G45" s="176"/>
      <c r="H45" s="176">
        <f>'実質公債費比率（分子）の構造'!M$49</f>
        <v>1</v>
      </c>
      <c r="I45" s="176"/>
      <c r="J45" s="176"/>
      <c r="K45" s="176">
        <f>'実質公債費比率（分子）の構造'!N$49</f>
        <v>428</v>
      </c>
      <c r="L45" s="176"/>
      <c r="M45" s="176"/>
      <c r="N45" s="176">
        <f>'実質公債費比率（分子）の構造'!O$49</f>
        <v>480</v>
      </c>
      <c r="O45" s="176"/>
      <c r="P45" s="176"/>
    </row>
    <row r="46" spans="1:16" x14ac:dyDescent="0.2">
      <c r="A46" s="176" t="s">
        <v>69</v>
      </c>
      <c r="B46" s="176">
        <f>'実質公債費比率（分子）の構造'!K$48</f>
        <v>1661</v>
      </c>
      <c r="C46" s="176"/>
      <c r="D46" s="176"/>
      <c r="E46" s="176">
        <f>'実質公債費比率（分子）の構造'!L$48</f>
        <v>1444</v>
      </c>
      <c r="F46" s="176"/>
      <c r="G46" s="176"/>
      <c r="H46" s="176">
        <f>'実質公債費比率（分子）の構造'!M$48</f>
        <v>1351</v>
      </c>
      <c r="I46" s="176"/>
      <c r="J46" s="176"/>
      <c r="K46" s="176">
        <f>'実質公債費比率（分子）の構造'!N$48</f>
        <v>1375</v>
      </c>
      <c r="L46" s="176"/>
      <c r="M46" s="176"/>
      <c r="N46" s="176">
        <f>'実質公債費比率（分子）の構造'!O$48</f>
        <v>1417</v>
      </c>
      <c r="O46" s="176"/>
      <c r="P46" s="176"/>
    </row>
    <row r="47" spans="1:16" x14ac:dyDescent="0.2">
      <c r="A47" s="176" t="s">
        <v>70</v>
      </c>
      <c r="B47" s="176">
        <f>'実質公債費比率（分子）の構造'!K$47</f>
        <v>67</v>
      </c>
      <c r="C47" s="176"/>
      <c r="D47" s="176"/>
      <c r="E47" s="176">
        <f>'実質公債費比率（分子）の構造'!L$47</f>
        <v>50</v>
      </c>
      <c r="F47" s="176"/>
      <c r="G47" s="176"/>
      <c r="H47" s="176">
        <f>'実質公債費比率（分子）の構造'!M$47</f>
        <v>33</v>
      </c>
      <c r="I47" s="176"/>
      <c r="J47" s="176"/>
      <c r="K47" s="176">
        <f>'実質公債費比率（分子）の構造'!N$47</f>
        <v>17</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7410</v>
      </c>
      <c r="C49" s="176"/>
      <c r="D49" s="176"/>
      <c r="E49" s="176">
        <f>'実質公債費比率（分子）の構造'!L$45</f>
        <v>7360</v>
      </c>
      <c r="F49" s="176"/>
      <c r="G49" s="176"/>
      <c r="H49" s="176">
        <f>'実質公債費比率（分子）の構造'!M$45</f>
        <v>7425</v>
      </c>
      <c r="I49" s="176"/>
      <c r="J49" s="176"/>
      <c r="K49" s="176">
        <f>'実質公債費比率（分子）の構造'!N$45</f>
        <v>7404</v>
      </c>
      <c r="L49" s="176"/>
      <c r="M49" s="176"/>
      <c r="N49" s="176">
        <f>'実質公債費比率（分子）の構造'!O$45</f>
        <v>7304</v>
      </c>
      <c r="O49" s="176"/>
      <c r="P49" s="176"/>
    </row>
    <row r="50" spans="1:16" x14ac:dyDescent="0.2">
      <c r="A50" s="176" t="s">
        <v>73</v>
      </c>
      <c r="B50" s="176" t="e">
        <f>NA()</f>
        <v>#N/A</v>
      </c>
      <c r="C50" s="176">
        <f>IF(ISNUMBER('実質公債費比率（分子）の構造'!K$53),'実質公債費比率（分子）の構造'!K$53,NA())</f>
        <v>2291</v>
      </c>
      <c r="D50" s="176" t="e">
        <f>NA()</f>
        <v>#N/A</v>
      </c>
      <c r="E50" s="176" t="e">
        <f>NA()</f>
        <v>#N/A</v>
      </c>
      <c r="F50" s="176">
        <f>IF(ISNUMBER('実質公債費比率（分子）の構造'!L$53),'実質公債費比率（分子）の構造'!L$53,NA())</f>
        <v>2171</v>
      </c>
      <c r="G50" s="176" t="e">
        <f>NA()</f>
        <v>#N/A</v>
      </c>
      <c r="H50" s="176" t="e">
        <f>NA()</f>
        <v>#N/A</v>
      </c>
      <c r="I50" s="176">
        <f>IF(ISNUMBER('実質公債費比率（分子）の構造'!M$53),'実質公債費比率（分子）の構造'!M$53,NA())</f>
        <v>2053</v>
      </c>
      <c r="J50" s="176" t="e">
        <f>NA()</f>
        <v>#N/A</v>
      </c>
      <c r="K50" s="176" t="e">
        <f>NA()</f>
        <v>#N/A</v>
      </c>
      <c r="L50" s="176">
        <f>IF(ISNUMBER('実質公債費比率（分子）の構造'!N$53),'実質公債費比率（分子）の構造'!N$53,NA())</f>
        <v>2563</v>
      </c>
      <c r="M50" s="176" t="e">
        <f>NA()</f>
        <v>#N/A</v>
      </c>
      <c r="N50" s="176" t="e">
        <f>NA()</f>
        <v>#N/A</v>
      </c>
      <c r="O50" s="176">
        <f>IF(ISNUMBER('実質公債費比率（分子）の構造'!O$53),'実質公債費比率（分子）の構造'!O$53,NA())</f>
        <v>2680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59821</v>
      </c>
      <c r="E56" s="175"/>
      <c r="F56" s="175"/>
      <c r="G56" s="175">
        <f>'将来負担比率（分子）の構造'!J$52</f>
        <v>60653</v>
      </c>
      <c r="H56" s="175"/>
      <c r="I56" s="175"/>
      <c r="J56" s="175">
        <f>'将来負担比率（分子）の構造'!K$52</f>
        <v>61067</v>
      </c>
      <c r="K56" s="175"/>
      <c r="L56" s="175"/>
      <c r="M56" s="175">
        <f>'将来負担比率（分子）の構造'!L$52</f>
        <v>59880</v>
      </c>
      <c r="N56" s="175"/>
      <c r="O56" s="175"/>
      <c r="P56" s="175">
        <f>'将来負担比率（分子）の構造'!M$52</f>
        <v>58267</v>
      </c>
    </row>
    <row r="57" spans="1:16" x14ac:dyDescent="0.2">
      <c r="A57" s="175" t="s">
        <v>44</v>
      </c>
      <c r="B57" s="175"/>
      <c r="C57" s="175"/>
      <c r="D57" s="175">
        <f>'将来負担比率（分子）の構造'!I$51</f>
        <v>9962</v>
      </c>
      <c r="E57" s="175"/>
      <c r="F57" s="175"/>
      <c r="G57" s="175">
        <f>'将来負担比率（分子）の構造'!J$51</f>
        <v>10426</v>
      </c>
      <c r="H57" s="175"/>
      <c r="I57" s="175"/>
      <c r="J57" s="175">
        <f>'将来負担比率（分子）の構造'!K$51</f>
        <v>10604</v>
      </c>
      <c r="K57" s="175"/>
      <c r="L57" s="175"/>
      <c r="M57" s="175">
        <f>'将来負担比率（分子）の構造'!L$51</f>
        <v>11214</v>
      </c>
      <c r="N57" s="175"/>
      <c r="O57" s="175"/>
      <c r="P57" s="175">
        <f>'将来負担比率（分子）の構造'!M$51</f>
        <v>12114</v>
      </c>
    </row>
    <row r="58" spans="1:16" x14ac:dyDescent="0.2">
      <c r="A58" s="175" t="s">
        <v>43</v>
      </c>
      <c r="B58" s="175"/>
      <c r="C58" s="175"/>
      <c r="D58" s="175">
        <f>'将来負担比率（分子）の構造'!I$50</f>
        <v>14608</v>
      </c>
      <c r="E58" s="175"/>
      <c r="F58" s="175"/>
      <c r="G58" s="175">
        <f>'将来負担比率（分子）の構造'!J$50</f>
        <v>12507</v>
      </c>
      <c r="H58" s="175"/>
      <c r="I58" s="175"/>
      <c r="J58" s="175">
        <f>'将来負担比率（分子）の構造'!K$50</f>
        <v>11479</v>
      </c>
      <c r="K58" s="175"/>
      <c r="L58" s="175"/>
      <c r="M58" s="175">
        <f>'将来負担比率（分子）の構造'!L$50</f>
        <v>15027</v>
      </c>
      <c r="N58" s="175"/>
      <c r="O58" s="175"/>
      <c r="P58" s="175">
        <f>'将来負担比率（分子）の構造'!M$50</f>
        <v>16898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96</v>
      </c>
      <c r="C61" s="175"/>
      <c r="D61" s="175"/>
      <c r="E61" s="175">
        <f>'将来負担比率（分子）の構造'!J$46</f>
        <v>38</v>
      </c>
      <c r="F61" s="175"/>
      <c r="G61" s="175"/>
      <c r="H61" s="175">
        <f>'将来負担比率（分子）の構造'!K$46</f>
        <v>37</v>
      </c>
      <c r="I61" s="175"/>
      <c r="J61" s="175"/>
      <c r="K61" s="175">
        <f>'将来負担比率（分子）の構造'!L$46</f>
        <v>29</v>
      </c>
      <c r="L61" s="175"/>
      <c r="M61" s="175"/>
      <c r="N61" s="175" t="str">
        <f>'将来負担比率（分子）の構造'!M$46</f>
        <v>-</v>
      </c>
      <c r="O61" s="175"/>
      <c r="P61" s="175"/>
    </row>
    <row r="62" spans="1:16" x14ac:dyDescent="0.2">
      <c r="A62" s="175" t="s">
        <v>37</v>
      </c>
      <c r="B62" s="175">
        <f>'将来負担比率（分子）の構造'!I$45</f>
        <v>11488</v>
      </c>
      <c r="C62" s="175"/>
      <c r="D62" s="175"/>
      <c r="E62" s="175">
        <f>'将来負担比率（分子）の構造'!J$45</f>
        <v>11518</v>
      </c>
      <c r="F62" s="175"/>
      <c r="G62" s="175"/>
      <c r="H62" s="175">
        <f>'将来負担比率（分子）の構造'!K$45</f>
        <v>11537</v>
      </c>
      <c r="I62" s="175"/>
      <c r="J62" s="175"/>
      <c r="K62" s="175">
        <f>'将来負担比率（分子）の構造'!L$45</f>
        <v>11444</v>
      </c>
      <c r="L62" s="175"/>
      <c r="M62" s="175"/>
      <c r="N62" s="175">
        <f>'将来負担比率（分子）の構造'!M$45</f>
        <v>11580</v>
      </c>
      <c r="O62" s="175"/>
      <c r="P62" s="175"/>
    </row>
    <row r="63" spans="1:16" x14ac:dyDescent="0.2">
      <c r="A63" s="175" t="s">
        <v>36</v>
      </c>
      <c r="B63" s="175">
        <f>'将来負担比率（分子）の構造'!I$44</f>
        <v>629</v>
      </c>
      <c r="C63" s="175"/>
      <c r="D63" s="175"/>
      <c r="E63" s="175">
        <f>'将来負担比率（分子）の構造'!J$44</f>
        <v>1763</v>
      </c>
      <c r="F63" s="175"/>
      <c r="G63" s="175"/>
      <c r="H63" s="175">
        <f>'将来負担比率（分子）の構造'!K$44</f>
        <v>10063</v>
      </c>
      <c r="I63" s="175"/>
      <c r="J63" s="175"/>
      <c r="K63" s="175">
        <f>'将来負担比率（分子）の構造'!L$44</f>
        <v>9617</v>
      </c>
      <c r="L63" s="175"/>
      <c r="M63" s="175"/>
      <c r="N63" s="175">
        <f>'将来負担比率（分子）の構造'!M$44</f>
        <v>9347</v>
      </c>
      <c r="O63" s="175"/>
      <c r="P63" s="175"/>
    </row>
    <row r="64" spans="1:16" x14ac:dyDescent="0.2">
      <c r="A64" s="175" t="s">
        <v>35</v>
      </c>
      <c r="B64" s="175">
        <f>'将来負担比率（分子）の構造'!I$43</f>
        <v>20451</v>
      </c>
      <c r="C64" s="175"/>
      <c r="D64" s="175"/>
      <c r="E64" s="175">
        <f>'将来負担比率（分子）の構造'!J$43</f>
        <v>18381</v>
      </c>
      <c r="F64" s="175"/>
      <c r="G64" s="175"/>
      <c r="H64" s="175">
        <f>'将来負担比率（分子）の構造'!K$43</f>
        <v>18140</v>
      </c>
      <c r="I64" s="175"/>
      <c r="J64" s="175"/>
      <c r="K64" s="175">
        <f>'将来負担比率（分子）の構造'!L$43</f>
        <v>18262</v>
      </c>
      <c r="L64" s="175"/>
      <c r="M64" s="175"/>
      <c r="N64" s="175">
        <f>'将来負担比率（分子）の構造'!M$43</f>
        <v>19774</v>
      </c>
      <c r="O64" s="175"/>
      <c r="P64" s="175"/>
    </row>
    <row r="65" spans="1:16" x14ac:dyDescent="0.2">
      <c r="A65" s="175" t="s">
        <v>34</v>
      </c>
      <c r="B65" s="175">
        <f>'将来負担比率（分子）の構造'!I$42</f>
        <v>489</v>
      </c>
      <c r="C65" s="175"/>
      <c r="D65" s="175"/>
      <c r="E65" s="175">
        <f>'将来負担比率（分子）の構造'!J$42</f>
        <v>458</v>
      </c>
      <c r="F65" s="175"/>
      <c r="G65" s="175"/>
      <c r="H65" s="175">
        <f>'将来負担比率（分子）の構造'!K$42</f>
        <v>431</v>
      </c>
      <c r="I65" s="175"/>
      <c r="J65" s="175"/>
      <c r="K65" s="175">
        <f>'将来負担比率（分子）の構造'!L$42</f>
        <v>407</v>
      </c>
      <c r="L65" s="175"/>
      <c r="M65" s="175"/>
      <c r="N65" s="175">
        <f>'将来負担比率（分子）の構造'!M$42</f>
        <v>49</v>
      </c>
      <c r="O65" s="175"/>
      <c r="P65" s="175"/>
    </row>
    <row r="66" spans="1:16" x14ac:dyDescent="0.2">
      <c r="A66" s="175" t="s">
        <v>33</v>
      </c>
      <c r="B66" s="175">
        <f>'将来負担比率（分子）の構造'!I$41</f>
        <v>65140</v>
      </c>
      <c r="C66" s="175"/>
      <c r="D66" s="175"/>
      <c r="E66" s="175">
        <f>'将来負担比率（分子）の構造'!J$41</f>
        <v>60833</v>
      </c>
      <c r="F66" s="175"/>
      <c r="G66" s="175"/>
      <c r="H66" s="175">
        <f>'将来負担比率（分子）の構造'!K$41</f>
        <v>60688</v>
      </c>
      <c r="I66" s="175"/>
      <c r="J66" s="175"/>
      <c r="K66" s="175">
        <f>'将来負担比率（分子）の構造'!L$41</f>
        <v>58968</v>
      </c>
      <c r="L66" s="175"/>
      <c r="M66" s="175"/>
      <c r="N66" s="175">
        <f>'将来負担比率（分子）の構造'!M$41</f>
        <v>56361</v>
      </c>
      <c r="O66" s="175"/>
      <c r="P66" s="175"/>
    </row>
    <row r="67" spans="1:16" x14ac:dyDescent="0.2">
      <c r="A67" s="175" t="s">
        <v>77</v>
      </c>
      <c r="B67" s="175" t="e">
        <f>NA()</f>
        <v>#N/A</v>
      </c>
      <c r="C67" s="175">
        <f>IF(ISNUMBER('将来負担比率（分子）の構造'!I$53), IF('将来負担比率（分子）の構造'!I$53 &lt; 0, 0, '将来負担比率（分子）の構造'!I$53), NA())</f>
        <v>13902</v>
      </c>
      <c r="D67" s="175" t="e">
        <f>NA()</f>
        <v>#N/A</v>
      </c>
      <c r="E67" s="175" t="e">
        <f>NA()</f>
        <v>#N/A</v>
      </c>
      <c r="F67" s="175">
        <f>IF(ISNUMBER('将来負担比率（分子）の構造'!J$53), IF('将来負担比率（分子）の構造'!J$53 &lt; 0, 0, '将来負担比率（分子）の構造'!J$53), NA())</f>
        <v>9406</v>
      </c>
      <c r="G67" s="175" t="e">
        <f>NA()</f>
        <v>#N/A</v>
      </c>
      <c r="H67" s="175" t="e">
        <f>NA()</f>
        <v>#N/A</v>
      </c>
      <c r="I67" s="175">
        <f>IF(ISNUMBER('将来負担比率（分子）の構造'!K$53), IF('将来負担比率（分子）の構造'!K$53 &lt; 0, 0, '将来負担比率（分子）の構造'!K$53), NA())</f>
        <v>17744</v>
      </c>
      <c r="J67" s="175" t="e">
        <f>NA()</f>
        <v>#N/A</v>
      </c>
      <c r="K67" s="175" t="e">
        <f>NA()</f>
        <v>#N/A</v>
      </c>
      <c r="L67" s="175">
        <f>IF(ISNUMBER('将来負担比率（分子）の構造'!L$53), IF('将来負担比率（分子）の構造'!L$53 &lt; 0, 0, '将来負担比率（分子）の構造'!L$53), NA())</f>
        <v>12606</v>
      </c>
      <c r="M67" s="175" t="e">
        <f>NA()</f>
        <v>#N/A</v>
      </c>
      <c r="N67" s="175" t="e">
        <f>NA()</f>
        <v>#N/A</v>
      </c>
      <c r="O67" s="175">
        <f>IF(ISNUMBER('将来負担比率（分子）の構造'!M$53), IF('将来負担比率（分子）の構造'!M$53 &lt; 0, 0, '将来負担比率（分子）の構造'!M$53), NA())</f>
        <v>9832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9600</v>
      </c>
      <c r="C72" s="179">
        <f>基金残高に係る経年分析!G55</f>
        <v>11600</v>
      </c>
      <c r="D72" s="179">
        <f>基金残高に係る経年分析!H55</f>
        <v>13256</v>
      </c>
    </row>
    <row r="73" spans="1:16" x14ac:dyDescent="0.2">
      <c r="A73" s="178" t="s">
        <v>80</v>
      </c>
      <c r="B73" s="179">
        <f>基金残高に係る経年分析!F56</f>
        <v>783</v>
      </c>
      <c r="C73" s="179">
        <f>基金残高に係る経年分析!G56</f>
        <v>1674</v>
      </c>
      <c r="D73" s="179">
        <f>基金残高に係る経年分析!H56</f>
        <v>1524</v>
      </c>
    </row>
    <row r="74" spans="1:16" x14ac:dyDescent="0.2">
      <c r="A74" s="178" t="s">
        <v>81</v>
      </c>
      <c r="B74" s="179">
        <f>基金残高に係る経年分析!F57</f>
        <v>511</v>
      </c>
      <c r="C74" s="179">
        <f>基金残高に係る経年分析!G57</f>
        <v>776</v>
      </c>
      <c r="D74" s="179">
        <f>基金残高に係る経年分析!H57</f>
        <v>630</v>
      </c>
    </row>
  </sheetData>
  <sheetProtection algorithmName="SHA-512" hashValue="NJmy2yexz+X3LglrcWwtIOGbZ74ADvRQXKaIJmK5uD+2s8NJekuWkQVqhOXJzOao+kDuIbR1oL958W7ybgTuAg==" saltValue="hGL+u/xSkPuxgP5kLBph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5" zoomScaleNormal="5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38904144</v>
      </c>
      <c r="S5" s="613"/>
      <c r="T5" s="613"/>
      <c r="U5" s="613"/>
      <c r="V5" s="613"/>
      <c r="W5" s="613"/>
      <c r="X5" s="613"/>
      <c r="Y5" s="614"/>
      <c r="Z5" s="615">
        <v>41.7</v>
      </c>
      <c r="AA5" s="615"/>
      <c r="AB5" s="615"/>
      <c r="AC5" s="615"/>
      <c r="AD5" s="616">
        <v>37354891</v>
      </c>
      <c r="AE5" s="616"/>
      <c r="AF5" s="616"/>
      <c r="AG5" s="616"/>
      <c r="AH5" s="616"/>
      <c r="AI5" s="616"/>
      <c r="AJ5" s="616"/>
      <c r="AK5" s="616"/>
      <c r="AL5" s="617">
        <v>77.900000000000006</v>
      </c>
      <c r="AM5" s="618"/>
      <c r="AN5" s="618"/>
      <c r="AO5" s="619"/>
      <c r="AP5" s="609" t="s">
        <v>230</v>
      </c>
      <c r="AQ5" s="610"/>
      <c r="AR5" s="610"/>
      <c r="AS5" s="610"/>
      <c r="AT5" s="610"/>
      <c r="AU5" s="610"/>
      <c r="AV5" s="610"/>
      <c r="AW5" s="610"/>
      <c r="AX5" s="610"/>
      <c r="AY5" s="610"/>
      <c r="AZ5" s="610"/>
      <c r="BA5" s="610"/>
      <c r="BB5" s="610"/>
      <c r="BC5" s="610"/>
      <c r="BD5" s="610"/>
      <c r="BE5" s="610"/>
      <c r="BF5" s="611"/>
      <c r="BG5" s="623">
        <v>37352834</v>
      </c>
      <c r="BH5" s="624"/>
      <c r="BI5" s="624"/>
      <c r="BJ5" s="624"/>
      <c r="BK5" s="624"/>
      <c r="BL5" s="624"/>
      <c r="BM5" s="624"/>
      <c r="BN5" s="625"/>
      <c r="BO5" s="626">
        <v>96</v>
      </c>
      <c r="BP5" s="626"/>
      <c r="BQ5" s="626"/>
      <c r="BR5" s="626"/>
      <c r="BS5" s="627">
        <v>846447</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783187</v>
      </c>
      <c r="S6" s="624"/>
      <c r="T6" s="624"/>
      <c r="U6" s="624"/>
      <c r="V6" s="624"/>
      <c r="W6" s="624"/>
      <c r="X6" s="624"/>
      <c r="Y6" s="625"/>
      <c r="Z6" s="626">
        <v>0.8</v>
      </c>
      <c r="AA6" s="626"/>
      <c r="AB6" s="626"/>
      <c r="AC6" s="626"/>
      <c r="AD6" s="627">
        <v>783187</v>
      </c>
      <c r="AE6" s="627"/>
      <c r="AF6" s="627"/>
      <c r="AG6" s="627"/>
      <c r="AH6" s="627"/>
      <c r="AI6" s="627"/>
      <c r="AJ6" s="627"/>
      <c r="AK6" s="627"/>
      <c r="AL6" s="628">
        <v>1.6</v>
      </c>
      <c r="AM6" s="629"/>
      <c r="AN6" s="629"/>
      <c r="AO6" s="630"/>
      <c r="AP6" s="620" t="s">
        <v>235</v>
      </c>
      <c r="AQ6" s="621"/>
      <c r="AR6" s="621"/>
      <c r="AS6" s="621"/>
      <c r="AT6" s="621"/>
      <c r="AU6" s="621"/>
      <c r="AV6" s="621"/>
      <c r="AW6" s="621"/>
      <c r="AX6" s="621"/>
      <c r="AY6" s="621"/>
      <c r="AZ6" s="621"/>
      <c r="BA6" s="621"/>
      <c r="BB6" s="621"/>
      <c r="BC6" s="621"/>
      <c r="BD6" s="621"/>
      <c r="BE6" s="621"/>
      <c r="BF6" s="622"/>
      <c r="BG6" s="623">
        <v>37352834</v>
      </c>
      <c r="BH6" s="624"/>
      <c r="BI6" s="624"/>
      <c r="BJ6" s="624"/>
      <c r="BK6" s="624"/>
      <c r="BL6" s="624"/>
      <c r="BM6" s="624"/>
      <c r="BN6" s="625"/>
      <c r="BO6" s="626">
        <v>96</v>
      </c>
      <c r="BP6" s="626"/>
      <c r="BQ6" s="626"/>
      <c r="BR6" s="626"/>
      <c r="BS6" s="627">
        <v>846447</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458966</v>
      </c>
      <c r="CS6" s="624"/>
      <c r="CT6" s="624"/>
      <c r="CU6" s="624"/>
      <c r="CV6" s="624"/>
      <c r="CW6" s="624"/>
      <c r="CX6" s="624"/>
      <c r="CY6" s="625"/>
      <c r="CZ6" s="617">
        <v>0.5</v>
      </c>
      <c r="DA6" s="618"/>
      <c r="DB6" s="618"/>
      <c r="DC6" s="634"/>
      <c r="DD6" s="632" t="s">
        <v>139</v>
      </c>
      <c r="DE6" s="624"/>
      <c r="DF6" s="624"/>
      <c r="DG6" s="624"/>
      <c r="DH6" s="624"/>
      <c r="DI6" s="624"/>
      <c r="DJ6" s="624"/>
      <c r="DK6" s="624"/>
      <c r="DL6" s="624"/>
      <c r="DM6" s="624"/>
      <c r="DN6" s="624"/>
      <c r="DO6" s="624"/>
      <c r="DP6" s="625"/>
      <c r="DQ6" s="632">
        <v>458966</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12510</v>
      </c>
      <c r="S7" s="624"/>
      <c r="T7" s="624"/>
      <c r="U7" s="624"/>
      <c r="V7" s="624"/>
      <c r="W7" s="624"/>
      <c r="X7" s="624"/>
      <c r="Y7" s="625"/>
      <c r="Z7" s="626">
        <v>0</v>
      </c>
      <c r="AA7" s="626"/>
      <c r="AB7" s="626"/>
      <c r="AC7" s="626"/>
      <c r="AD7" s="627">
        <v>12510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15992595</v>
      </c>
      <c r="BH7" s="624"/>
      <c r="BI7" s="624"/>
      <c r="BJ7" s="624"/>
      <c r="BK7" s="624"/>
      <c r="BL7" s="624"/>
      <c r="BM7" s="624"/>
      <c r="BN7" s="625"/>
      <c r="BO7" s="626">
        <v>41.1</v>
      </c>
      <c r="BP7" s="626"/>
      <c r="BQ7" s="626"/>
      <c r="BR7" s="626"/>
      <c r="BS7" s="627">
        <v>846447</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7293570</v>
      </c>
      <c r="CS7" s="624"/>
      <c r="CT7" s="624"/>
      <c r="CU7" s="624"/>
      <c r="CV7" s="624"/>
      <c r="CW7" s="624"/>
      <c r="CX7" s="624"/>
      <c r="CY7" s="625"/>
      <c r="CZ7" s="626">
        <v>8.1999999999999993</v>
      </c>
      <c r="DA7" s="626"/>
      <c r="DB7" s="626"/>
      <c r="DC7" s="626"/>
      <c r="DD7" s="632">
        <v>674398</v>
      </c>
      <c r="DE7" s="624"/>
      <c r="DF7" s="624"/>
      <c r="DG7" s="624"/>
      <c r="DH7" s="624"/>
      <c r="DI7" s="624"/>
      <c r="DJ7" s="624"/>
      <c r="DK7" s="624"/>
      <c r="DL7" s="624"/>
      <c r="DM7" s="624"/>
      <c r="DN7" s="624"/>
      <c r="DO7" s="624"/>
      <c r="DP7" s="625"/>
      <c r="DQ7" s="632">
        <v>6256389</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161334</v>
      </c>
      <c r="S8" s="624"/>
      <c r="T8" s="624"/>
      <c r="U8" s="624"/>
      <c r="V8" s="624"/>
      <c r="W8" s="624"/>
      <c r="X8" s="624"/>
      <c r="Y8" s="625"/>
      <c r="Z8" s="626">
        <v>0.2</v>
      </c>
      <c r="AA8" s="626"/>
      <c r="AB8" s="626"/>
      <c r="AC8" s="626"/>
      <c r="AD8" s="627">
        <v>161334</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411058</v>
      </c>
      <c r="BH8" s="624"/>
      <c r="BI8" s="624"/>
      <c r="BJ8" s="624"/>
      <c r="BK8" s="624"/>
      <c r="BL8" s="624"/>
      <c r="BM8" s="624"/>
      <c r="BN8" s="625"/>
      <c r="BO8" s="626">
        <v>1.1000000000000001</v>
      </c>
      <c r="BP8" s="626"/>
      <c r="BQ8" s="626"/>
      <c r="BR8" s="626"/>
      <c r="BS8" s="627" t="s">
        <v>181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34868581</v>
      </c>
      <c r="CS8" s="624"/>
      <c r="CT8" s="624"/>
      <c r="CU8" s="624"/>
      <c r="CV8" s="624"/>
      <c r="CW8" s="624"/>
      <c r="CX8" s="624"/>
      <c r="CY8" s="625"/>
      <c r="CZ8" s="626">
        <v>39.4</v>
      </c>
      <c r="DA8" s="626"/>
      <c r="DB8" s="626"/>
      <c r="DC8" s="626"/>
      <c r="DD8" s="632">
        <v>332650</v>
      </c>
      <c r="DE8" s="624"/>
      <c r="DF8" s="624"/>
      <c r="DG8" s="624"/>
      <c r="DH8" s="624"/>
      <c r="DI8" s="624"/>
      <c r="DJ8" s="624"/>
      <c r="DK8" s="624"/>
      <c r="DL8" s="624"/>
      <c r="DM8" s="624"/>
      <c r="DN8" s="624"/>
      <c r="DO8" s="624"/>
      <c r="DP8" s="625"/>
      <c r="DQ8" s="632">
        <v>14648138</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122342</v>
      </c>
      <c r="S9" s="624"/>
      <c r="T9" s="624"/>
      <c r="U9" s="624"/>
      <c r="V9" s="624"/>
      <c r="W9" s="624"/>
      <c r="X9" s="624"/>
      <c r="Y9" s="625"/>
      <c r="Z9" s="626">
        <v>0.1</v>
      </c>
      <c r="AA9" s="626"/>
      <c r="AB9" s="626"/>
      <c r="AC9" s="626"/>
      <c r="AD9" s="627">
        <v>122342</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12208488</v>
      </c>
      <c r="BH9" s="624"/>
      <c r="BI9" s="624"/>
      <c r="BJ9" s="624"/>
      <c r="BK9" s="624"/>
      <c r="BL9" s="624"/>
      <c r="BM9" s="624"/>
      <c r="BN9" s="625"/>
      <c r="BO9" s="626">
        <v>31.4</v>
      </c>
      <c r="BP9" s="626"/>
      <c r="BQ9" s="626"/>
      <c r="BR9" s="626"/>
      <c r="BS9" s="627" t="s">
        <v>245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6945722</v>
      </c>
      <c r="CS9" s="624"/>
      <c r="CT9" s="624"/>
      <c r="CU9" s="624"/>
      <c r="CV9" s="624"/>
      <c r="CW9" s="624"/>
      <c r="CX9" s="624"/>
      <c r="CY9" s="625"/>
      <c r="CZ9" s="626">
        <v>7.8</v>
      </c>
      <c r="DA9" s="626"/>
      <c r="DB9" s="626"/>
      <c r="DC9" s="626"/>
      <c r="DD9" s="632">
        <v>490813</v>
      </c>
      <c r="DE9" s="624"/>
      <c r="DF9" s="624"/>
      <c r="DG9" s="624"/>
      <c r="DH9" s="624"/>
      <c r="DI9" s="624"/>
      <c r="DJ9" s="624"/>
      <c r="DK9" s="624"/>
      <c r="DL9" s="624"/>
      <c r="DM9" s="624"/>
      <c r="DN9" s="624"/>
      <c r="DO9" s="624"/>
      <c r="DP9" s="625"/>
      <c r="DQ9" s="632">
        <v>5006901</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181</v>
      </c>
      <c r="AA10" s="626"/>
      <c r="AB10" s="626"/>
      <c r="AC10" s="626"/>
      <c r="AD10" s="627" t="s">
        <v>245</v>
      </c>
      <c r="AE10" s="627"/>
      <c r="AF10" s="627"/>
      <c r="AG10" s="627"/>
      <c r="AH10" s="627"/>
      <c r="AI10" s="627"/>
      <c r="AJ10" s="627"/>
      <c r="AK10" s="627"/>
      <c r="AL10" s="628" t="s">
        <v>245</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955435</v>
      </c>
      <c r="BH10" s="624"/>
      <c r="BI10" s="624"/>
      <c r="BJ10" s="624"/>
      <c r="BK10" s="624"/>
      <c r="BL10" s="624"/>
      <c r="BM10" s="624"/>
      <c r="BN10" s="625"/>
      <c r="BO10" s="626">
        <v>2.5</v>
      </c>
      <c r="BP10" s="626"/>
      <c r="BQ10" s="626"/>
      <c r="BR10" s="626"/>
      <c r="BS10" s="627">
        <v>159171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87571</v>
      </c>
      <c r="CS10" s="624"/>
      <c r="CT10" s="624"/>
      <c r="CU10" s="624"/>
      <c r="CV10" s="624"/>
      <c r="CW10" s="624"/>
      <c r="CX10" s="624"/>
      <c r="CY10" s="625"/>
      <c r="CZ10" s="626">
        <v>0.1</v>
      </c>
      <c r="DA10" s="626"/>
      <c r="DB10" s="626"/>
      <c r="DC10" s="626"/>
      <c r="DD10" s="632" t="s">
        <v>139</v>
      </c>
      <c r="DE10" s="624"/>
      <c r="DF10" s="624"/>
      <c r="DG10" s="624"/>
      <c r="DH10" s="624"/>
      <c r="DI10" s="624"/>
      <c r="DJ10" s="624"/>
      <c r="DK10" s="624"/>
      <c r="DL10" s="624"/>
      <c r="DM10" s="624"/>
      <c r="DN10" s="624"/>
      <c r="DO10" s="624"/>
      <c r="DP10" s="625"/>
      <c r="DQ10" s="632">
        <v>64274</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5939177</v>
      </c>
      <c r="S11" s="624"/>
      <c r="T11" s="624"/>
      <c r="U11" s="624"/>
      <c r="V11" s="624"/>
      <c r="W11" s="624"/>
      <c r="X11" s="624"/>
      <c r="Y11" s="625"/>
      <c r="Z11" s="628">
        <v>6.4</v>
      </c>
      <c r="AA11" s="629"/>
      <c r="AB11" s="629"/>
      <c r="AC11" s="635"/>
      <c r="AD11" s="632">
        <v>5939177</v>
      </c>
      <c r="AE11" s="624"/>
      <c r="AF11" s="624"/>
      <c r="AG11" s="624"/>
      <c r="AH11" s="624"/>
      <c r="AI11" s="624"/>
      <c r="AJ11" s="624"/>
      <c r="AK11" s="625"/>
      <c r="AL11" s="628">
        <v>12.4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2417614</v>
      </c>
      <c r="BH11" s="624"/>
      <c r="BI11" s="624"/>
      <c r="BJ11" s="624"/>
      <c r="BK11" s="624"/>
      <c r="BL11" s="624"/>
      <c r="BM11" s="624"/>
      <c r="BN11" s="625"/>
      <c r="BO11" s="626">
        <v>6.2</v>
      </c>
      <c r="BP11" s="626"/>
      <c r="BQ11" s="626"/>
      <c r="BR11" s="626"/>
      <c r="BS11" s="627">
        <v>687276</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1125365</v>
      </c>
      <c r="CS11" s="624"/>
      <c r="CT11" s="624"/>
      <c r="CU11" s="624"/>
      <c r="CV11" s="624"/>
      <c r="CW11" s="624"/>
      <c r="CX11" s="624"/>
      <c r="CY11" s="625"/>
      <c r="CZ11" s="626">
        <v>1.3</v>
      </c>
      <c r="DA11" s="626"/>
      <c r="DB11" s="626"/>
      <c r="DC11" s="626"/>
      <c r="DD11" s="632">
        <v>394935</v>
      </c>
      <c r="DE11" s="624"/>
      <c r="DF11" s="624"/>
      <c r="DG11" s="624"/>
      <c r="DH11" s="624"/>
      <c r="DI11" s="624"/>
      <c r="DJ11" s="624"/>
      <c r="DK11" s="624"/>
      <c r="DL11" s="624"/>
      <c r="DM11" s="624"/>
      <c r="DN11" s="624"/>
      <c r="DO11" s="624"/>
      <c r="DP11" s="625"/>
      <c r="DQ11" s="632">
        <v>815719</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31880</v>
      </c>
      <c r="S12" s="624"/>
      <c r="T12" s="624"/>
      <c r="U12" s="624"/>
      <c r="V12" s="624"/>
      <c r="W12" s="624"/>
      <c r="X12" s="624"/>
      <c r="Y12" s="625"/>
      <c r="Z12" s="626">
        <v>0</v>
      </c>
      <c r="AA12" s="626"/>
      <c r="AB12" s="626"/>
      <c r="AC12" s="626"/>
      <c r="AD12" s="627">
        <v>31880</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18712944</v>
      </c>
      <c r="BH12" s="624"/>
      <c r="BI12" s="624"/>
      <c r="BJ12" s="624"/>
      <c r="BK12" s="624"/>
      <c r="BL12" s="624"/>
      <c r="BM12" s="624"/>
      <c r="BN12" s="625"/>
      <c r="BO12" s="626">
        <v>48.1</v>
      </c>
      <c r="BP12" s="626"/>
      <c r="BQ12" s="626"/>
      <c r="BR12" s="626"/>
      <c r="BS12" s="627" t="s">
        <v>181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3566741</v>
      </c>
      <c r="CS12" s="624"/>
      <c r="CT12" s="624"/>
      <c r="CU12" s="624"/>
      <c r="CV12" s="624"/>
      <c r="CW12" s="624"/>
      <c r="CX12" s="624"/>
      <c r="CY12" s="625"/>
      <c r="CZ12" s="626">
        <v>4</v>
      </c>
      <c r="DA12" s="626"/>
      <c r="DB12" s="626"/>
      <c r="DC12" s="626"/>
      <c r="DD12" s="632">
        <v>86525</v>
      </c>
      <c r="DE12" s="624"/>
      <c r="DF12" s="624"/>
      <c r="DG12" s="624"/>
      <c r="DH12" s="624"/>
      <c r="DI12" s="624"/>
      <c r="DJ12" s="624"/>
      <c r="DK12" s="624"/>
      <c r="DL12" s="624"/>
      <c r="DM12" s="624"/>
      <c r="DN12" s="624"/>
      <c r="DO12" s="624"/>
      <c r="DP12" s="625"/>
      <c r="DQ12" s="632">
        <v>1182197</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181</v>
      </c>
      <c r="S13" s="624"/>
      <c r="T13" s="624"/>
      <c r="U13" s="624"/>
      <c r="V13" s="624"/>
      <c r="W13" s="624"/>
      <c r="X13" s="624"/>
      <c r="Y13" s="625"/>
      <c r="Z13" s="626" t="s">
        <v>181</v>
      </c>
      <c r="AA13" s="626"/>
      <c r="AB13" s="626"/>
      <c r="AC13" s="626"/>
      <c r="AD13" s="627" t="s">
        <v>181</v>
      </c>
      <c r="AE13" s="627"/>
      <c r="AF13" s="627"/>
      <c r="AG13" s="627"/>
      <c r="AH13" s="627"/>
      <c r="AI13" s="627"/>
      <c r="AJ13" s="627"/>
      <c r="AK13" s="627"/>
      <c r="AL13" s="628" t="s">
        <v>245</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18683655</v>
      </c>
      <c r="BH13" s="624"/>
      <c r="BI13" s="624"/>
      <c r="BJ13" s="624"/>
      <c r="BK13" s="624"/>
      <c r="BL13" s="624"/>
      <c r="BM13" s="624"/>
      <c r="BN13" s="625"/>
      <c r="BO13" s="626">
        <v>48</v>
      </c>
      <c r="BP13" s="626"/>
      <c r="BQ13" s="626"/>
      <c r="BR13" s="626"/>
      <c r="BS13" s="627" t="s">
        <v>181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7248008</v>
      </c>
      <c r="CS13" s="624"/>
      <c r="CT13" s="624"/>
      <c r="CU13" s="624"/>
      <c r="CV13" s="624"/>
      <c r="CW13" s="624"/>
      <c r="CX13" s="624"/>
      <c r="CY13" s="625"/>
      <c r="CZ13" s="626">
        <v>8.1999999999999993</v>
      </c>
      <c r="DA13" s="626"/>
      <c r="DB13" s="626"/>
      <c r="DC13" s="626"/>
      <c r="DD13" s="632">
        <v>3090392</v>
      </c>
      <c r="DE13" s="624"/>
      <c r="DF13" s="624"/>
      <c r="DG13" s="624"/>
      <c r="DH13" s="624"/>
      <c r="DI13" s="624"/>
      <c r="DJ13" s="624"/>
      <c r="DK13" s="624"/>
      <c r="DL13" s="624"/>
      <c r="DM13" s="624"/>
      <c r="DN13" s="624"/>
      <c r="DO13" s="624"/>
      <c r="DP13" s="625"/>
      <c r="DQ13" s="632">
        <v>5505824</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1384</v>
      </c>
      <c r="S14" s="624"/>
      <c r="T14" s="624"/>
      <c r="U14" s="624"/>
      <c r="V14" s="624"/>
      <c r="W14" s="624"/>
      <c r="X14" s="624"/>
      <c r="Y14" s="625"/>
      <c r="Z14" s="626">
        <v>0</v>
      </c>
      <c r="AA14" s="626"/>
      <c r="AB14" s="626"/>
      <c r="AC14" s="626"/>
      <c r="AD14" s="627">
        <v>1384</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767493</v>
      </c>
      <c r="BH14" s="624"/>
      <c r="BI14" s="624"/>
      <c r="BJ14" s="624"/>
      <c r="BK14" s="624"/>
      <c r="BL14" s="624"/>
      <c r="BM14" s="624"/>
      <c r="BN14" s="625"/>
      <c r="BO14" s="626">
        <v>2</v>
      </c>
      <c r="BP14" s="626"/>
      <c r="BQ14" s="626"/>
      <c r="BR14" s="626"/>
      <c r="BS14" s="627" t="s">
        <v>139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3901751</v>
      </c>
      <c r="CS14" s="624"/>
      <c r="CT14" s="624"/>
      <c r="CU14" s="624"/>
      <c r="CV14" s="624"/>
      <c r="CW14" s="624"/>
      <c r="CX14" s="624"/>
      <c r="CY14" s="625"/>
      <c r="CZ14" s="626">
        <v>4.4000000000000004</v>
      </c>
      <c r="DA14" s="626"/>
      <c r="DB14" s="626"/>
      <c r="DC14" s="626"/>
      <c r="DD14" s="632">
        <v>604275</v>
      </c>
      <c r="DE14" s="624"/>
      <c r="DF14" s="624"/>
      <c r="DG14" s="624"/>
      <c r="DH14" s="624"/>
      <c r="DI14" s="624"/>
      <c r="DJ14" s="624"/>
      <c r="DK14" s="624"/>
      <c r="DL14" s="624"/>
      <c r="DM14" s="624"/>
      <c r="DN14" s="624"/>
      <c r="DO14" s="624"/>
      <c r="DP14" s="625"/>
      <c r="DQ14" s="632">
        <v>3190224</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181</v>
      </c>
      <c r="AA15" s="626"/>
      <c r="AB15" s="626"/>
      <c r="AC15" s="626"/>
      <c r="AD15" s="627" t="s">
        <v>139</v>
      </c>
      <c r="AE15" s="627"/>
      <c r="AF15" s="627"/>
      <c r="AG15" s="627"/>
      <c r="AH15" s="627"/>
      <c r="AI15" s="627"/>
      <c r="AJ15" s="627"/>
      <c r="AK15" s="627"/>
      <c r="AL15" s="628" t="s">
        <v>139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1879802</v>
      </c>
      <c r="BH15" s="624"/>
      <c r="BI15" s="624"/>
      <c r="BJ15" s="624"/>
      <c r="BK15" s="624"/>
      <c r="BL15" s="624"/>
      <c r="BM15" s="624"/>
      <c r="BN15" s="625"/>
      <c r="BO15" s="626">
        <v>4.8</v>
      </c>
      <c r="BP15" s="626"/>
      <c r="BQ15" s="626"/>
      <c r="BR15" s="626"/>
      <c r="BS15" s="627" t="s">
        <v>181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15692129</v>
      </c>
      <c r="CS15" s="624"/>
      <c r="CT15" s="624"/>
      <c r="CU15" s="624"/>
      <c r="CV15" s="624"/>
      <c r="CW15" s="624"/>
      <c r="CX15" s="624"/>
      <c r="CY15" s="625"/>
      <c r="CZ15" s="626">
        <v>17.7</v>
      </c>
      <c r="DA15" s="626"/>
      <c r="DB15" s="626"/>
      <c r="DC15" s="626"/>
      <c r="DD15" s="632">
        <v>6515445</v>
      </c>
      <c r="DE15" s="624"/>
      <c r="DF15" s="624"/>
      <c r="DG15" s="624"/>
      <c r="DH15" s="624"/>
      <c r="DI15" s="624"/>
      <c r="DJ15" s="624"/>
      <c r="DK15" s="624"/>
      <c r="DL15" s="624"/>
      <c r="DM15" s="624"/>
      <c r="DN15" s="624"/>
      <c r="DO15" s="624"/>
      <c r="DP15" s="625"/>
      <c r="DQ15" s="632">
        <v>9579580</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89237</v>
      </c>
      <c r="S16" s="624"/>
      <c r="T16" s="624"/>
      <c r="U16" s="624"/>
      <c r="V16" s="624"/>
      <c r="W16" s="624"/>
      <c r="X16" s="624"/>
      <c r="Y16" s="625"/>
      <c r="Z16" s="626">
        <v>0.1</v>
      </c>
      <c r="AA16" s="626"/>
      <c r="AB16" s="626"/>
      <c r="AC16" s="626"/>
      <c r="AD16" s="627">
        <v>89237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181</v>
      </c>
      <c r="BH16" s="624"/>
      <c r="BI16" s="624"/>
      <c r="BJ16" s="624"/>
      <c r="BK16" s="624"/>
      <c r="BL16" s="624"/>
      <c r="BM16" s="624"/>
      <c r="BN16" s="625"/>
      <c r="BO16" s="626" t="s">
        <v>181</v>
      </c>
      <c r="BP16" s="626"/>
      <c r="BQ16" s="626"/>
      <c r="BR16" s="626"/>
      <c r="BS16" s="627" t="s">
        <v>245</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245</v>
      </c>
      <c r="CS16" s="624"/>
      <c r="CT16" s="624"/>
      <c r="CU16" s="624"/>
      <c r="CV16" s="624"/>
      <c r="CW16" s="624"/>
      <c r="CX16" s="624"/>
      <c r="CY16" s="625"/>
      <c r="CZ16" s="626" t="s">
        <v>245</v>
      </c>
      <c r="DA16" s="626"/>
      <c r="DB16" s="626"/>
      <c r="DC16" s="626"/>
      <c r="DD16" s="632" t="s">
        <v>181</v>
      </c>
      <c r="DE16" s="624"/>
      <c r="DF16" s="624"/>
      <c r="DG16" s="624"/>
      <c r="DH16" s="624"/>
      <c r="DI16" s="624"/>
      <c r="DJ16" s="624"/>
      <c r="DK16" s="624"/>
      <c r="DL16" s="624"/>
      <c r="DM16" s="624"/>
      <c r="DN16" s="624"/>
      <c r="DO16" s="624"/>
      <c r="DP16" s="625"/>
      <c r="DQ16" s="632" t="s">
        <v>245</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700905</v>
      </c>
      <c r="S17" s="624"/>
      <c r="T17" s="624"/>
      <c r="U17" s="624"/>
      <c r="V17" s="624"/>
      <c r="W17" s="624"/>
      <c r="X17" s="624"/>
      <c r="Y17" s="625"/>
      <c r="Z17" s="626">
        <v>0.8</v>
      </c>
      <c r="AA17" s="626"/>
      <c r="AB17" s="626"/>
      <c r="AC17" s="626"/>
      <c r="AD17" s="627">
        <v>700905</v>
      </c>
      <c r="AE17" s="627"/>
      <c r="AF17" s="627"/>
      <c r="AG17" s="627"/>
      <c r="AH17" s="627"/>
      <c r="AI17" s="627"/>
      <c r="AJ17" s="627"/>
      <c r="AK17" s="627"/>
      <c r="AL17" s="628">
        <v>1.5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181</v>
      </c>
      <c r="BP17" s="626"/>
      <c r="BQ17" s="626"/>
      <c r="BR17" s="626"/>
      <c r="BS17" s="627" t="s">
        <v>245</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7303699</v>
      </c>
      <c r="CS17" s="624"/>
      <c r="CT17" s="624"/>
      <c r="CU17" s="624"/>
      <c r="CV17" s="624"/>
      <c r="CW17" s="624"/>
      <c r="CX17" s="624"/>
      <c r="CY17" s="625"/>
      <c r="CZ17" s="626">
        <v>8.3000000000000007</v>
      </c>
      <c r="DA17" s="626"/>
      <c r="DB17" s="626"/>
      <c r="DC17" s="626"/>
      <c r="DD17" s="632" t="s">
        <v>245</v>
      </c>
      <c r="DE17" s="624"/>
      <c r="DF17" s="624"/>
      <c r="DG17" s="624"/>
      <c r="DH17" s="624"/>
      <c r="DI17" s="624"/>
      <c r="DJ17" s="624"/>
      <c r="DK17" s="624"/>
      <c r="DL17" s="624"/>
      <c r="DM17" s="624"/>
      <c r="DN17" s="624"/>
      <c r="DO17" s="624"/>
      <c r="DP17" s="625"/>
      <c r="DQ17" s="632">
        <v>7101123</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355763</v>
      </c>
      <c r="S18" s="624"/>
      <c r="T18" s="624"/>
      <c r="U18" s="624"/>
      <c r="V18" s="624"/>
      <c r="W18" s="624"/>
      <c r="X18" s="624"/>
      <c r="Y18" s="625"/>
      <c r="Z18" s="626">
        <v>0.4</v>
      </c>
      <c r="AA18" s="626"/>
      <c r="AB18" s="626"/>
      <c r="AC18" s="626"/>
      <c r="AD18" s="627">
        <v>355763</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245</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245</v>
      </c>
      <c r="DA18" s="626"/>
      <c r="DB18" s="626"/>
      <c r="DC18" s="626"/>
      <c r="DD18" s="632" t="s">
        <v>139</v>
      </c>
      <c r="DE18" s="624"/>
      <c r="DF18" s="624"/>
      <c r="DG18" s="624"/>
      <c r="DH18" s="624"/>
      <c r="DI18" s="624"/>
      <c r="DJ18" s="624"/>
      <c r="DK18" s="624"/>
      <c r="DL18" s="624"/>
      <c r="DM18" s="624"/>
      <c r="DN18" s="624"/>
      <c r="DO18" s="624"/>
      <c r="DP18" s="625"/>
      <c r="DQ18" s="632" t="s">
        <v>181</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318055</v>
      </c>
      <c r="S19" s="624"/>
      <c r="T19" s="624"/>
      <c r="U19" s="624"/>
      <c r="V19" s="624"/>
      <c r="W19" s="624"/>
      <c r="X19" s="624"/>
      <c r="Y19" s="625"/>
      <c r="Z19" s="626">
        <v>0.3</v>
      </c>
      <c r="AA19" s="626"/>
      <c r="AB19" s="626"/>
      <c r="AC19" s="626"/>
      <c r="AD19" s="627">
        <v>318055</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1551310</v>
      </c>
      <c r="BH19" s="624"/>
      <c r="BI19" s="624"/>
      <c r="BJ19" s="624"/>
      <c r="BK19" s="624"/>
      <c r="BL19" s="624"/>
      <c r="BM19" s="624"/>
      <c r="BN19" s="625"/>
      <c r="BO19" s="626">
        <v>4</v>
      </c>
      <c r="BP19" s="626"/>
      <c r="BQ19" s="626"/>
      <c r="BR19" s="626"/>
      <c r="BS19" s="627" t="s">
        <v>181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37708</v>
      </c>
      <c r="S20" s="624"/>
      <c r="T20" s="624"/>
      <c r="U20" s="624"/>
      <c r="V20" s="624"/>
      <c r="W20" s="624"/>
      <c r="X20" s="624"/>
      <c r="Y20" s="625"/>
      <c r="Z20" s="626">
        <v>0</v>
      </c>
      <c r="AA20" s="626"/>
      <c r="AB20" s="626"/>
      <c r="AC20" s="626"/>
      <c r="AD20" s="627">
        <v>37708</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1551310</v>
      </c>
      <c r="BH20" s="624"/>
      <c r="BI20" s="624"/>
      <c r="BJ20" s="624"/>
      <c r="BK20" s="624"/>
      <c r="BL20" s="624"/>
      <c r="BM20" s="624"/>
      <c r="BN20" s="625"/>
      <c r="BO20" s="626">
        <v>4</v>
      </c>
      <c r="BP20" s="626"/>
      <c r="BQ20" s="626"/>
      <c r="BR20" s="626"/>
      <c r="BS20" s="627" t="s">
        <v>245</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88492103</v>
      </c>
      <c r="CS20" s="624"/>
      <c r="CT20" s="624"/>
      <c r="CU20" s="624"/>
      <c r="CV20" s="624"/>
      <c r="CW20" s="624"/>
      <c r="CX20" s="624"/>
      <c r="CY20" s="625"/>
      <c r="CZ20" s="626">
        <v>100</v>
      </c>
      <c r="DA20" s="626"/>
      <c r="DB20" s="626"/>
      <c r="DC20" s="626"/>
      <c r="DD20" s="632">
        <v>12189433</v>
      </c>
      <c r="DE20" s="624"/>
      <c r="DF20" s="624"/>
      <c r="DG20" s="624"/>
      <c r="DH20" s="624"/>
      <c r="DI20" s="624"/>
      <c r="DJ20" s="624"/>
      <c r="DK20" s="624"/>
      <c r="DL20" s="624"/>
      <c r="DM20" s="624"/>
      <c r="DN20" s="624"/>
      <c r="DO20" s="624"/>
      <c r="DP20" s="625"/>
      <c r="DQ20" s="632">
        <v>53809335</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2886476</v>
      </c>
      <c r="S21" s="624"/>
      <c r="T21" s="624"/>
      <c r="U21" s="624"/>
      <c r="V21" s="624"/>
      <c r="W21" s="624"/>
      <c r="X21" s="624"/>
      <c r="Y21" s="625"/>
      <c r="Z21" s="626">
        <v>3.1</v>
      </c>
      <c r="AA21" s="626"/>
      <c r="AB21" s="626"/>
      <c r="AC21" s="626"/>
      <c r="AD21" s="627">
        <v>2210359</v>
      </c>
      <c r="AE21" s="627"/>
      <c r="AF21" s="627"/>
      <c r="AG21" s="627"/>
      <c r="AH21" s="627"/>
      <c r="AI21" s="627"/>
      <c r="AJ21" s="627"/>
      <c r="AK21" s="627"/>
      <c r="AL21" s="628">
        <v>4.5999999999999996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2057</v>
      </c>
      <c r="BH21" s="624"/>
      <c r="BI21" s="624"/>
      <c r="BJ21" s="624"/>
      <c r="BK21" s="624"/>
      <c r="BL21" s="624"/>
      <c r="BM21" s="624"/>
      <c r="BN21" s="625"/>
      <c r="BO21" s="626">
        <v>0</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2210359</v>
      </c>
      <c r="S22" s="624"/>
      <c r="T22" s="624"/>
      <c r="U22" s="624"/>
      <c r="V22" s="624"/>
      <c r="W22" s="624"/>
      <c r="X22" s="624"/>
      <c r="Y22" s="625"/>
      <c r="Z22" s="626">
        <v>2.4</v>
      </c>
      <c r="AA22" s="626"/>
      <c r="AB22" s="626"/>
      <c r="AC22" s="626"/>
      <c r="AD22" s="627">
        <v>2210359</v>
      </c>
      <c r="AE22" s="627"/>
      <c r="AF22" s="627"/>
      <c r="AG22" s="627"/>
      <c r="AH22" s="627"/>
      <c r="AI22" s="627"/>
      <c r="AJ22" s="627"/>
      <c r="AK22" s="627"/>
      <c r="AL22" s="628">
        <v>4.5999999999999996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139</v>
      </c>
      <c r="BP22" s="626"/>
      <c r="BQ22" s="626"/>
      <c r="BR22" s="626"/>
      <c r="BS22" s="627" t="s">
        <v>245</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648015</v>
      </c>
      <c r="S23" s="624"/>
      <c r="T23" s="624"/>
      <c r="U23" s="624"/>
      <c r="V23" s="624"/>
      <c r="W23" s="624"/>
      <c r="X23" s="624"/>
      <c r="Y23" s="625"/>
      <c r="Z23" s="626">
        <v>0.7</v>
      </c>
      <c r="AA23" s="626"/>
      <c r="AB23" s="626"/>
      <c r="AC23" s="626"/>
      <c r="AD23" s="627" t="s">
        <v>139</v>
      </c>
      <c r="AE23" s="627"/>
      <c r="AF23" s="627"/>
      <c r="AG23" s="627"/>
      <c r="AH23" s="627"/>
      <c r="AI23" s="627"/>
      <c r="AJ23" s="627"/>
      <c r="AK23" s="627"/>
      <c r="AL23" s="628" t="s">
        <v>245</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1549253</v>
      </c>
      <c r="BH23" s="624"/>
      <c r="BI23" s="624"/>
      <c r="BJ23" s="624"/>
      <c r="BK23" s="624"/>
      <c r="BL23" s="624"/>
      <c r="BM23" s="624"/>
      <c r="BN23" s="625"/>
      <c r="BO23" s="626">
        <v>4</v>
      </c>
      <c r="BP23" s="626"/>
      <c r="BQ23" s="626"/>
      <c r="BR23" s="626"/>
      <c r="BS23" s="627" t="s">
        <v>245</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v>28102</v>
      </c>
      <c r="S24" s="624"/>
      <c r="T24" s="624"/>
      <c r="U24" s="624"/>
      <c r="V24" s="624"/>
      <c r="W24" s="624"/>
      <c r="X24" s="624"/>
      <c r="Y24" s="625"/>
      <c r="Z24" s="626">
        <v>0</v>
      </c>
      <c r="AA24" s="626"/>
      <c r="AB24" s="626"/>
      <c r="AC24" s="626"/>
      <c r="AD24" s="627" t="s">
        <v>181</v>
      </c>
      <c r="AE24" s="627"/>
      <c r="AF24" s="627"/>
      <c r="AG24" s="627"/>
      <c r="AH24" s="627"/>
      <c r="AI24" s="627"/>
      <c r="AJ24" s="627"/>
      <c r="AK24" s="627"/>
      <c r="AL24" s="628" t="s">
        <v>181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181</v>
      </c>
      <c r="BH24" s="624"/>
      <c r="BI24" s="624"/>
      <c r="BJ24" s="624"/>
      <c r="BK24" s="624"/>
      <c r="BL24" s="624"/>
      <c r="BM24" s="624"/>
      <c r="BN24" s="625"/>
      <c r="BO24" s="626" t="s">
        <v>139</v>
      </c>
      <c r="BP24" s="626"/>
      <c r="BQ24" s="626"/>
      <c r="BR24" s="626"/>
      <c r="BS24" s="627" t="s">
        <v>245</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43908249</v>
      </c>
      <c r="CS24" s="613"/>
      <c r="CT24" s="613"/>
      <c r="CU24" s="613"/>
      <c r="CV24" s="613"/>
      <c r="CW24" s="613"/>
      <c r="CX24" s="613"/>
      <c r="CY24" s="614"/>
      <c r="CZ24" s="617">
        <v>49.6</v>
      </c>
      <c r="DA24" s="618"/>
      <c r="DB24" s="618"/>
      <c r="DC24" s="634"/>
      <c r="DD24" s="658">
        <v>25095411</v>
      </c>
      <c r="DE24" s="613"/>
      <c r="DF24" s="613"/>
      <c r="DG24" s="613"/>
      <c r="DH24" s="613"/>
      <c r="DI24" s="613"/>
      <c r="DJ24" s="613"/>
      <c r="DK24" s="614"/>
      <c r="DL24" s="658">
        <v>25005836</v>
      </c>
      <c r="DM24" s="613"/>
      <c r="DN24" s="613"/>
      <c r="DO24" s="613"/>
      <c r="DP24" s="613"/>
      <c r="DQ24" s="613"/>
      <c r="DR24" s="613"/>
      <c r="DS24" s="613"/>
      <c r="DT24" s="613"/>
      <c r="DU24" s="613"/>
      <c r="DV24" s="614"/>
      <c r="DW24" s="617">
        <v>50.7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49988339</v>
      </c>
      <c r="S25" s="624"/>
      <c r="T25" s="624"/>
      <c r="U25" s="624"/>
      <c r="V25" s="624"/>
      <c r="W25" s="624"/>
      <c r="X25" s="624"/>
      <c r="Y25" s="625"/>
      <c r="Z25" s="626">
        <v>53.6</v>
      </c>
      <c r="AA25" s="626"/>
      <c r="AB25" s="626"/>
      <c r="AC25" s="626"/>
      <c r="AD25" s="627">
        <v>47762969</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245</v>
      </c>
      <c r="BP25" s="626"/>
      <c r="BQ25" s="626"/>
      <c r="BR25" s="626"/>
      <c r="BS25" s="627" t="s">
        <v>181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12794750</v>
      </c>
      <c r="CS25" s="655"/>
      <c r="CT25" s="655"/>
      <c r="CU25" s="655"/>
      <c r="CV25" s="655"/>
      <c r="CW25" s="655"/>
      <c r="CX25" s="655"/>
      <c r="CY25" s="656"/>
      <c r="CZ25" s="628">
        <v>14.5</v>
      </c>
      <c r="DA25" s="653"/>
      <c r="DB25" s="653"/>
      <c r="DC25" s="657"/>
      <c r="DD25" s="632">
        <v>11894485</v>
      </c>
      <c r="DE25" s="655"/>
      <c r="DF25" s="655"/>
      <c r="DG25" s="655"/>
      <c r="DH25" s="655"/>
      <c r="DI25" s="655"/>
      <c r="DJ25" s="655"/>
      <c r="DK25" s="656"/>
      <c r="DL25" s="632">
        <v>11893554</v>
      </c>
      <c r="DM25" s="655"/>
      <c r="DN25" s="655"/>
      <c r="DO25" s="655"/>
      <c r="DP25" s="655"/>
      <c r="DQ25" s="655"/>
      <c r="DR25" s="655"/>
      <c r="DS25" s="655"/>
      <c r="DT25" s="655"/>
      <c r="DU25" s="655"/>
      <c r="DV25" s="656"/>
      <c r="DW25" s="628">
        <v>24.1</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42975</v>
      </c>
      <c r="S26" s="624"/>
      <c r="T26" s="624"/>
      <c r="U26" s="624"/>
      <c r="V26" s="624"/>
      <c r="W26" s="624"/>
      <c r="X26" s="624"/>
      <c r="Y26" s="625"/>
      <c r="Z26" s="626">
        <v>0</v>
      </c>
      <c r="AA26" s="626"/>
      <c r="AB26" s="626"/>
      <c r="AC26" s="626"/>
      <c r="AD26" s="627">
        <v>42975</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8395895</v>
      </c>
      <c r="CS26" s="624"/>
      <c r="CT26" s="624"/>
      <c r="CU26" s="624"/>
      <c r="CV26" s="624"/>
      <c r="CW26" s="624"/>
      <c r="CX26" s="624"/>
      <c r="CY26" s="625"/>
      <c r="CZ26" s="628">
        <v>9.5</v>
      </c>
      <c r="DA26" s="653"/>
      <c r="DB26" s="653"/>
      <c r="DC26" s="657"/>
      <c r="DD26" s="632">
        <v>7676847</v>
      </c>
      <c r="DE26" s="624"/>
      <c r="DF26" s="624"/>
      <c r="DG26" s="624"/>
      <c r="DH26" s="624"/>
      <c r="DI26" s="624"/>
      <c r="DJ26" s="624"/>
      <c r="DK26" s="625"/>
      <c r="DL26" s="632" t="s">
        <v>181</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955523</v>
      </c>
      <c r="S27" s="624"/>
      <c r="T27" s="624"/>
      <c r="U27" s="624"/>
      <c r="V27" s="624"/>
      <c r="W27" s="624"/>
      <c r="X27" s="624"/>
      <c r="Y27" s="625"/>
      <c r="Z27" s="626">
        <v>1</v>
      </c>
      <c r="AA27" s="626"/>
      <c r="AB27" s="626"/>
      <c r="AC27" s="626"/>
      <c r="AD27" s="627" t="s">
        <v>245</v>
      </c>
      <c r="AE27" s="627"/>
      <c r="AF27" s="627"/>
      <c r="AG27" s="627"/>
      <c r="AH27" s="627"/>
      <c r="AI27" s="627"/>
      <c r="AJ27" s="627"/>
      <c r="AK27" s="627"/>
      <c r="AL27" s="628" t="s">
        <v>245</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38904144</v>
      </c>
      <c r="BH27" s="624"/>
      <c r="BI27" s="624"/>
      <c r="BJ27" s="624"/>
      <c r="BK27" s="624"/>
      <c r="BL27" s="624"/>
      <c r="BM27" s="624"/>
      <c r="BN27" s="625"/>
      <c r="BO27" s="626">
        <v>100</v>
      </c>
      <c r="BP27" s="626"/>
      <c r="BQ27" s="626"/>
      <c r="BR27" s="626"/>
      <c r="BS27" s="627">
        <v>846447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23809800</v>
      </c>
      <c r="CS27" s="655"/>
      <c r="CT27" s="655"/>
      <c r="CU27" s="655"/>
      <c r="CV27" s="655"/>
      <c r="CW27" s="655"/>
      <c r="CX27" s="655"/>
      <c r="CY27" s="656"/>
      <c r="CZ27" s="628">
        <v>26.9</v>
      </c>
      <c r="DA27" s="653"/>
      <c r="DB27" s="653"/>
      <c r="DC27" s="657"/>
      <c r="DD27" s="632">
        <v>6099803</v>
      </c>
      <c r="DE27" s="655"/>
      <c r="DF27" s="655"/>
      <c r="DG27" s="655"/>
      <c r="DH27" s="655"/>
      <c r="DI27" s="655"/>
      <c r="DJ27" s="655"/>
      <c r="DK27" s="656"/>
      <c r="DL27" s="632">
        <v>6011159</v>
      </c>
      <c r="DM27" s="655"/>
      <c r="DN27" s="655"/>
      <c r="DO27" s="655"/>
      <c r="DP27" s="655"/>
      <c r="DQ27" s="655"/>
      <c r="DR27" s="655"/>
      <c r="DS27" s="655"/>
      <c r="DT27" s="655"/>
      <c r="DU27" s="655"/>
      <c r="DV27" s="656"/>
      <c r="DW27" s="628">
        <v>12.2</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1096234</v>
      </c>
      <c r="S28" s="624"/>
      <c r="T28" s="624"/>
      <c r="U28" s="624"/>
      <c r="V28" s="624"/>
      <c r="W28" s="624"/>
      <c r="X28" s="624"/>
      <c r="Y28" s="625"/>
      <c r="Z28" s="626">
        <v>1.2</v>
      </c>
      <c r="AA28" s="626"/>
      <c r="AB28" s="626"/>
      <c r="AC28" s="626"/>
      <c r="AD28" s="627">
        <v>111039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7303699</v>
      </c>
      <c r="CS28" s="624"/>
      <c r="CT28" s="624"/>
      <c r="CU28" s="624"/>
      <c r="CV28" s="624"/>
      <c r="CW28" s="624"/>
      <c r="CX28" s="624"/>
      <c r="CY28" s="625"/>
      <c r="CZ28" s="628">
        <v>8.3000000000000007</v>
      </c>
      <c r="DA28" s="653"/>
      <c r="DB28" s="653"/>
      <c r="DC28" s="657"/>
      <c r="DD28" s="632">
        <v>7101123</v>
      </c>
      <c r="DE28" s="624"/>
      <c r="DF28" s="624"/>
      <c r="DG28" s="624"/>
      <c r="DH28" s="624"/>
      <c r="DI28" s="624"/>
      <c r="DJ28" s="624"/>
      <c r="DK28" s="625"/>
      <c r="DL28" s="632">
        <v>7101123</v>
      </c>
      <c r="DM28" s="624"/>
      <c r="DN28" s="624"/>
      <c r="DO28" s="624"/>
      <c r="DP28" s="624"/>
      <c r="DQ28" s="624"/>
      <c r="DR28" s="624"/>
      <c r="DS28" s="624"/>
      <c r="DT28" s="624"/>
      <c r="DU28" s="624"/>
      <c r="DV28" s="625"/>
      <c r="DW28" s="628">
        <v>14.4</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357551</v>
      </c>
      <c r="S29" s="624"/>
      <c r="T29" s="624"/>
      <c r="U29" s="624"/>
      <c r="V29" s="624"/>
      <c r="W29" s="624"/>
      <c r="X29" s="624"/>
      <c r="Y29" s="625"/>
      <c r="Z29" s="626">
        <v>0.4</v>
      </c>
      <c r="AA29" s="626"/>
      <c r="AB29" s="626"/>
      <c r="AC29" s="626"/>
      <c r="AD29" s="627" t="s">
        <v>245</v>
      </c>
      <c r="AE29" s="627"/>
      <c r="AF29" s="627"/>
      <c r="AG29" s="627"/>
      <c r="AH29" s="627"/>
      <c r="AI29" s="627"/>
      <c r="AJ29" s="627"/>
      <c r="AK29" s="627"/>
      <c r="AL29" s="628" t="s">
        <v>181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7303699</v>
      </c>
      <c r="CS29" s="655"/>
      <c r="CT29" s="655"/>
      <c r="CU29" s="655"/>
      <c r="CV29" s="655"/>
      <c r="CW29" s="655"/>
      <c r="CX29" s="655"/>
      <c r="CY29" s="656"/>
      <c r="CZ29" s="628">
        <v>8.3000000000000007</v>
      </c>
      <c r="DA29" s="653"/>
      <c r="DB29" s="653"/>
      <c r="DC29" s="657"/>
      <c r="DD29" s="632">
        <v>7101123</v>
      </c>
      <c r="DE29" s="655"/>
      <c r="DF29" s="655"/>
      <c r="DG29" s="655"/>
      <c r="DH29" s="655"/>
      <c r="DI29" s="655"/>
      <c r="DJ29" s="655"/>
      <c r="DK29" s="656"/>
      <c r="DL29" s="632">
        <v>7101123</v>
      </c>
      <c r="DM29" s="655"/>
      <c r="DN29" s="655"/>
      <c r="DO29" s="655"/>
      <c r="DP29" s="655"/>
      <c r="DQ29" s="655"/>
      <c r="DR29" s="655"/>
      <c r="DS29" s="655"/>
      <c r="DT29" s="655"/>
      <c r="DU29" s="655"/>
      <c r="DV29" s="656"/>
      <c r="DW29" s="628">
        <v>14.4</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18765725</v>
      </c>
      <c r="S30" s="624"/>
      <c r="T30" s="624"/>
      <c r="U30" s="624"/>
      <c r="V30" s="624"/>
      <c r="W30" s="624"/>
      <c r="X30" s="624"/>
      <c r="Y30" s="625"/>
      <c r="Z30" s="626">
        <v>20.100000000000001</v>
      </c>
      <c r="AA30" s="626"/>
      <c r="AB30" s="626"/>
      <c r="AC30" s="626"/>
      <c r="AD30" s="627" t="s">
        <v>139</v>
      </c>
      <c r="AE30" s="627"/>
      <c r="AF30" s="627"/>
      <c r="AG30" s="627"/>
      <c r="AH30" s="627"/>
      <c r="AI30" s="627"/>
      <c r="AJ30" s="627"/>
      <c r="AK30" s="627"/>
      <c r="AL30" s="628" t="s">
        <v>181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7031579</v>
      </c>
      <c r="CS30" s="624"/>
      <c r="CT30" s="624"/>
      <c r="CU30" s="624"/>
      <c r="CV30" s="624"/>
      <c r="CW30" s="624"/>
      <c r="CX30" s="624"/>
      <c r="CY30" s="625"/>
      <c r="CZ30" s="628">
        <v>7.9</v>
      </c>
      <c r="DA30" s="653"/>
      <c r="DB30" s="653"/>
      <c r="DC30" s="657"/>
      <c r="DD30" s="632">
        <v>6846984</v>
      </c>
      <c r="DE30" s="624"/>
      <c r="DF30" s="624"/>
      <c r="DG30" s="624"/>
      <c r="DH30" s="624"/>
      <c r="DI30" s="624"/>
      <c r="DJ30" s="624"/>
      <c r="DK30" s="625"/>
      <c r="DL30" s="632">
        <v>6846984</v>
      </c>
      <c r="DM30" s="624"/>
      <c r="DN30" s="624"/>
      <c r="DO30" s="624"/>
      <c r="DP30" s="624"/>
      <c r="DQ30" s="624"/>
      <c r="DR30" s="624"/>
      <c r="DS30" s="624"/>
      <c r="DT30" s="624"/>
      <c r="DU30" s="624"/>
      <c r="DV30" s="625"/>
      <c r="DW30" s="628">
        <v>13.9</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245</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98.9</v>
      </c>
      <c r="BH31" s="667"/>
      <c r="BI31" s="667"/>
      <c r="BJ31" s="667"/>
      <c r="BK31" s="667"/>
      <c r="BL31" s="667"/>
      <c r="BM31" s="618">
        <v>96.2</v>
      </c>
      <c r="BN31" s="667"/>
      <c r="BO31" s="667"/>
      <c r="BP31" s="667"/>
      <c r="BQ31" s="668"/>
      <c r="BR31" s="679">
        <v>98.9</v>
      </c>
      <c r="BS31" s="667"/>
      <c r="BT31" s="667"/>
      <c r="BU31" s="667"/>
      <c r="BV31" s="667"/>
      <c r="BW31" s="667"/>
      <c r="BX31" s="618">
        <v>95.3</v>
      </c>
      <c r="BY31" s="667"/>
      <c r="BZ31" s="667"/>
      <c r="CA31" s="667"/>
      <c r="CB31" s="668"/>
      <c r="CD31" s="661"/>
      <c r="CE31" s="662"/>
      <c r="CF31" s="620" t="s">
        <v>316</v>
      </c>
      <c r="CG31" s="621"/>
      <c r="CH31" s="621"/>
      <c r="CI31" s="621"/>
      <c r="CJ31" s="621"/>
      <c r="CK31" s="621"/>
      <c r="CL31" s="621"/>
      <c r="CM31" s="621"/>
      <c r="CN31" s="621"/>
      <c r="CO31" s="621"/>
      <c r="CP31" s="621"/>
      <c r="CQ31" s="622"/>
      <c r="CR31" s="623">
        <v>272120</v>
      </c>
      <c r="CS31" s="655"/>
      <c r="CT31" s="655"/>
      <c r="CU31" s="655"/>
      <c r="CV31" s="655"/>
      <c r="CW31" s="655"/>
      <c r="CX31" s="655"/>
      <c r="CY31" s="656"/>
      <c r="CZ31" s="628">
        <v>0.3</v>
      </c>
      <c r="DA31" s="653"/>
      <c r="DB31" s="653"/>
      <c r="DC31" s="657"/>
      <c r="DD31" s="632">
        <v>254139</v>
      </c>
      <c r="DE31" s="655"/>
      <c r="DF31" s="655"/>
      <c r="DG31" s="655"/>
      <c r="DH31" s="655"/>
      <c r="DI31" s="655"/>
      <c r="DJ31" s="655"/>
      <c r="DK31" s="656"/>
      <c r="DL31" s="632">
        <v>254139</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7193052</v>
      </c>
      <c r="S32" s="624"/>
      <c r="T32" s="624"/>
      <c r="U32" s="624"/>
      <c r="V32" s="624"/>
      <c r="W32" s="624"/>
      <c r="X32" s="624"/>
      <c r="Y32" s="625"/>
      <c r="Z32" s="626">
        <v>7.7</v>
      </c>
      <c r="AA32" s="626"/>
      <c r="AB32" s="626"/>
      <c r="AC32" s="626"/>
      <c r="AD32" s="627" t="s">
        <v>181</v>
      </c>
      <c r="AE32" s="627"/>
      <c r="AF32" s="627"/>
      <c r="AG32" s="627"/>
      <c r="AH32" s="627"/>
      <c r="AI32" s="627"/>
      <c r="AJ32" s="627"/>
      <c r="AK32" s="627"/>
      <c r="AL32" s="628" t="s">
        <v>245</v>
      </c>
      <c r="AM32" s="629"/>
      <c r="AN32" s="629"/>
      <c r="AO32" s="630"/>
      <c r="AP32" s="671"/>
      <c r="AQ32" s="672"/>
      <c r="AR32" s="672"/>
      <c r="AS32" s="672"/>
      <c r="AT32" s="676"/>
      <c r="AU32" s="214" t="s">
        <v>318</v>
      </c>
      <c r="AX32" s="620" t="s">
        <v>319</v>
      </c>
      <c r="AY32" s="621"/>
      <c r="AZ32" s="621"/>
      <c r="BA32" s="621"/>
      <c r="BB32" s="621"/>
      <c r="BC32" s="621"/>
      <c r="BD32" s="621"/>
      <c r="BE32" s="621"/>
      <c r="BF32" s="622"/>
      <c r="BG32" s="680">
        <v>98.6</v>
      </c>
      <c r="BH32" s="655"/>
      <c r="BI32" s="655"/>
      <c r="BJ32" s="655"/>
      <c r="BK32" s="655"/>
      <c r="BL32" s="655"/>
      <c r="BM32" s="629">
        <v>95.4</v>
      </c>
      <c r="BN32" s="655"/>
      <c r="BO32" s="655"/>
      <c r="BP32" s="655"/>
      <c r="BQ32" s="678"/>
      <c r="BR32" s="680">
        <v>98.6</v>
      </c>
      <c r="BS32" s="655"/>
      <c r="BT32" s="655"/>
      <c r="BU32" s="655"/>
      <c r="BV32" s="655"/>
      <c r="BW32" s="655"/>
      <c r="BX32" s="629">
        <v>94.6</v>
      </c>
      <c r="BY32" s="655"/>
      <c r="BZ32" s="655"/>
      <c r="CA32" s="655"/>
      <c r="CB32" s="678"/>
      <c r="CD32" s="663"/>
      <c r="CE32" s="664"/>
      <c r="CF32" s="620" t="s">
        <v>320</v>
      </c>
      <c r="CG32" s="621"/>
      <c r="CH32" s="621"/>
      <c r="CI32" s="621"/>
      <c r="CJ32" s="621"/>
      <c r="CK32" s="621"/>
      <c r="CL32" s="621"/>
      <c r="CM32" s="621"/>
      <c r="CN32" s="621"/>
      <c r="CO32" s="621"/>
      <c r="CP32" s="621"/>
      <c r="CQ32" s="622"/>
      <c r="CR32" s="623" t="s">
        <v>181</v>
      </c>
      <c r="CS32" s="624"/>
      <c r="CT32" s="624"/>
      <c r="CU32" s="624"/>
      <c r="CV32" s="624"/>
      <c r="CW32" s="624"/>
      <c r="CX32" s="624"/>
      <c r="CY32" s="625"/>
      <c r="CZ32" s="628" t="s">
        <v>139</v>
      </c>
      <c r="DA32" s="653"/>
      <c r="DB32" s="653"/>
      <c r="DC32" s="657"/>
      <c r="DD32" s="632" t="s">
        <v>139</v>
      </c>
      <c r="DE32" s="624"/>
      <c r="DF32" s="624"/>
      <c r="DG32" s="624"/>
      <c r="DH32" s="624"/>
      <c r="DI32" s="624"/>
      <c r="DJ32" s="624"/>
      <c r="DK32" s="625"/>
      <c r="DL32" s="632" t="s">
        <v>139</v>
      </c>
      <c r="DM32" s="624"/>
      <c r="DN32" s="624"/>
      <c r="DO32" s="624"/>
      <c r="DP32" s="624"/>
      <c r="DQ32" s="624"/>
      <c r="DR32" s="624"/>
      <c r="DS32" s="624"/>
      <c r="DT32" s="624"/>
      <c r="DU32" s="624"/>
      <c r="DV32" s="625"/>
      <c r="DW32" s="628" t="s">
        <v>139</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375840</v>
      </c>
      <c r="S33" s="624"/>
      <c r="T33" s="624"/>
      <c r="U33" s="624"/>
      <c r="V33" s="624"/>
      <c r="W33" s="624"/>
      <c r="X33" s="624"/>
      <c r="Y33" s="625"/>
      <c r="Z33" s="626">
        <v>0.4</v>
      </c>
      <c r="AA33" s="626"/>
      <c r="AB33" s="626"/>
      <c r="AC33" s="626"/>
      <c r="AD33" s="627">
        <v>27460</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99.2</v>
      </c>
      <c r="BH33" s="682"/>
      <c r="BI33" s="682"/>
      <c r="BJ33" s="682"/>
      <c r="BK33" s="682"/>
      <c r="BL33" s="682"/>
      <c r="BM33" s="683">
        <v>96.5</v>
      </c>
      <c r="BN33" s="682"/>
      <c r="BO33" s="682"/>
      <c r="BP33" s="682"/>
      <c r="BQ33" s="684"/>
      <c r="BR33" s="681">
        <v>99.1</v>
      </c>
      <c r="BS33" s="682"/>
      <c r="BT33" s="682"/>
      <c r="BU33" s="682"/>
      <c r="BV33" s="682"/>
      <c r="BW33" s="682"/>
      <c r="BX33" s="683">
        <v>95.6</v>
      </c>
      <c r="BY33" s="682"/>
      <c r="BZ33" s="682"/>
      <c r="CA33" s="682"/>
      <c r="CB33" s="684"/>
      <c r="CD33" s="620" t="s">
        <v>323</v>
      </c>
      <c r="CE33" s="621"/>
      <c r="CF33" s="621"/>
      <c r="CG33" s="621"/>
      <c r="CH33" s="621"/>
      <c r="CI33" s="621"/>
      <c r="CJ33" s="621"/>
      <c r="CK33" s="621"/>
      <c r="CL33" s="621"/>
      <c r="CM33" s="621"/>
      <c r="CN33" s="621"/>
      <c r="CO33" s="621"/>
      <c r="CP33" s="621"/>
      <c r="CQ33" s="622"/>
      <c r="CR33" s="623">
        <v>32394421</v>
      </c>
      <c r="CS33" s="655"/>
      <c r="CT33" s="655"/>
      <c r="CU33" s="655"/>
      <c r="CV33" s="655"/>
      <c r="CW33" s="655"/>
      <c r="CX33" s="655"/>
      <c r="CY33" s="656"/>
      <c r="CZ33" s="628">
        <v>36.6</v>
      </c>
      <c r="DA33" s="653"/>
      <c r="DB33" s="653"/>
      <c r="DC33" s="657"/>
      <c r="DD33" s="632">
        <v>23295035</v>
      </c>
      <c r="DE33" s="655"/>
      <c r="DF33" s="655"/>
      <c r="DG33" s="655"/>
      <c r="DH33" s="655"/>
      <c r="DI33" s="655"/>
      <c r="DJ33" s="655"/>
      <c r="DK33" s="656"/>
      <c r="DL33" s="632">
        <v>19880616</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3516478</v>
      </c>
      <c r="S34" s="624"/>
      <c r="T34" s="624"/>
      <c r="U34" s="624"/>
      <c r="V34" s="624"/>
      <c r="W34" s="624"/>
      <c r="X34" s="624"/>
      <c r="Y34" s="625"/>
      <c r="Z34" s="626">
        <v>3.8</v>
      </c>
      <c r="AA34" s="626"/>
      <c r="AB34" s="626"/>
      <c r="AC34" s="626"/>
      <c r="AD34" s="627" t="s">
        <v>245</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14103925</v>
      </c>
      <c r="CS34" s="624"/>
      <c r="CT34" s="624"/>
      <c r="CU34" s="624"/>
      <c r="CV34" s="624"/>
      <c r="CW34" s="624"/>
      <c r="CX34" s="624"/>
      <c r="CY34" s="625"/>
      <c r="CZ34" s="628">
        <v>15.9</v>
      </c>
      <c r="DA34" s="653"/>
      <c r="DB34" s="653"/>
      <c r="DC34" s="657"/>
      <c r="DD34" s="632">
        <v>9946821</v>
      </c>
      <c r="DE34" s="624"/>
      <c r="DF34" s="624"/>
      <c r="DG34" s="624"/>
      <c r="DH34" s="624"/>
      <c r="DI34" s="624"/>
      <c r="DJ34" s="624"/>
      <c r="DK34" s="625"/>
      <c r="DL34" s="632">
        <v>9609060</v>
      </c>
      <c r="DM34" s="624"/>
      <c r="DN34" s="624"/>
      <c r="DO34" s="624"/>
      <c r="DP34" s="624"/>
      <c r="DQ34" s="624"/>
      <c r="DR34" s="624"/>
      <c r="DS34" s="624"/>
      <c r="DT34" s="624"/>
      <c r="DU34" s="624"/>
      <c r="DV34" s="625"/>
      <c r="DW34" s="628">
        <v>19.5</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1586685</v>
      </c>
      <c r="S35" s="624"/>
      <c r="T35" s="624"/>
      <c r="U35" s="624"/>
      <c r="V35" s="624"/>
      <c r="W35" s="624"/>
      <c r="X35" s="624"/>
      <c r="Y35" s="625"/>
      <c r="Z35" s="626">
        <v>1.7</v>
      </c>
      <c r="AA35" s="626"/>
      <c r="AB35" s="626"/>
      <c r="AC35" s="626"/>
      <c r="AD35" s="627" t="s">
        <v>181</v>
      </c>
      <c r="AE35" s="627"/>
      <c r="AF35" s="627"/>
      <c r="AG35" s="627"/>
      <c r="AH35" s="627"/>
      <c r="AI35" s="627"/>
      <c r="AJ35" s="627"/>
      <c r="AK35" s="627"/>
      <c r="AL35" s="628" t="s">
        <v>139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722619</v>
      </c>
      <c r="CS35" s="655"/>
      <c r="CT35" s="655"/>
      <c r="CU35" s="655"/>
      <c r="CV35" s="655"/>
      <c r="CW35" s="655"/>
      <c r="CX35" s="655"/>
      <c r="CY35" s="656"/>
      <c r="CZ35" s="628">
        <v>0.8</v>
      </c>
      <c r="DA35" s="653"/>
      <c r="DB35" s="653"/>
      <c r="DC35" s="657"/>
      <c r="DD35" s="632">
        <v>661652</v>
      </c>
      <c r="DE35" s="655"/>
      <c r="DF35" s="655"/>
      <c r="DG35" s="655"/>
      <c r="DH35" s="655"/>
      <c r="DI35" s="655"/>
      <c r="DJ35" s="655"/>
      <c r="DK35" s="656"/>
      <c r="DL35" s="632">
        <v>661652</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976503</v>
      </c>
      <c r="S36" s="624"/>
      <c r="T36" s="624"/>
      <c r="U36" s="624"/>
      <c r="V36" s="624"/>
      <c r="W36" s="624"/>
      <c r="X36" s="624"/>
      <c r="Y36" s="625"/>
      <c r="Z36" s="626">
        <v>1</v>
      </c>
      <c r="AA36" s="626"/>
      <c r="AB36" s="626"/>
      <c r="AC36" s="626"/>
      <c r="AD36" s="627" t="s">
        <v>181</v>
      </c>
      <c r="AE36" s="627"/>
      <c r="AF36" s="627"/>
      <c r="AG36" s="627"/>
      <c r="AH36" s="627"/>
      <c r="AI36" s="627"/>
      <c r="AJ36" s="627"/>
      <c r="AK36" s="627"/>
      <c r="AL36" s="628" t="s">
        <v>245</v>
      </c>
      <c r="AM36" s="629"/>
      <c r="AN36" s="629"/>
      <c r="AO36" s="630"/>
      <c r="AP36" s="222"/>
      <c r="AQ36" s="689" t="s">
        <v>331</v>
      </c>
      <c r="AR36" s="690"/>
      <c r="AS36" s="690"/>
      <c r="AT36" s="690"/>
      <c r="AU36" s="690"/>
      <c r="AV36" s="690"/>
      <c r="AW36" s="690"/>
      <c r="AX36" s="690"/>
      <c r="AY36" s="691"/>
      <c r="AZ36" s="612">
        <v>8698372</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501082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9507228</v>
      </c>
      <c r="CS36" s="624"/>
      <c r="CT36" s="624"/>
      <c r="CU36" s="624"/>
      <c r="CV36" s="624"/>
      <c r="CW36" s="624"/>
      <c r="CX36" s="624"/>
      <c r="CY36" s="625"/>
      <c r="CZ36" s="628">
        <v>10.7</v>
      </c>
      <c r="DA36" s="653"/>
      <c r="DB36" s="653"/>
      <c r="DC36" s="657"/>
      <c r="DD36" s="632">
        <v>7515103</v>
      </c>
      <c r="DE36" s="624"/>
      <c r="DF36" s="624"/>
      <c r="DG36" s="624"/>
      <c r="DH36" s="624"/>
      <c r="DI36" s="624"/>
      <c r="DJ36" s="624"/>
      <c r="DK36" s="625"/>
      <c r="DL36" s="632">
        <v>4615488</v>
      </c>
      <c r="DM36" s="624"/>
      <c r="DN36" s="624"/>
      <c r="DO36" s="624"/>
      <c r="DP36" s="624"/>
      <c r="DQ36" s="624"/>
      <c r="DR36" s="624"/>
      <c r="DS36" s="624"/>
      <c r="DT36" s="624"/>
      <c r="DU36" s="624"/>
      <c r="DV36" s="625"/>
      <c r="DW36" s="628">
        <v>9.4</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3939047</v>
      </c>
      <c r="S37" s="624"/>
      <c r="T37" s="624"/>
      <c r="U37" s="624"/>
      <c r="V37" s="624"/>
      <c r="W37" s="624"/>
      <c r="X37" s="624"/>
      <c r="Y37" s="625"/>
      <c r="Z37" s="626">
        <v>4.2</v>
      </c>
      <c r="AA37" s="626"/>
      <c r="AB37" s="626"/>
      <c r="AC37" s="626"/>
      <c r="AD37" s="627">
        <v>73</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2048833</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391549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1114327</v>
      </c>
      <c r="CS37" s="655"/>
      <c r="CT37" s="655"/>
      <c r="CU37" s="655"/>
      <c r="CV37" s="655"/>
      <c r="CW37" s="655"/>
      <c r="CX37" s="655"/>
      <c r="CY37" s="656"/>
      <c r="CZ37" s="628">
        <v>1.3</v>
      </c>
      <c r="DA37" s="653"/>
      <c r="DB37" s="653"/>
      <c r="DC37" s="657"/>
      <c r="DD37" s="632">
        <v>935958</v>
      </c>
      <c r="DE37" s="655"/>
      <c r="DF37" s="655"/>
      <c r="DG37" s="655"/>
      <c r="DH37" s="655"/>
      <c r="DI37" s="655"/>
      <c r="DJ37" s="655"/>
      <c r="DK37" s="656"/>
      <c r="DL37" s="632">
        <v>898775</v>
      </c>
      <c r="DM37" s="655"/>
      <c r="DN37" s="655"/>
      <c r="DO37" s="655"/>
      <c r="DP37" s="655"/>
      <c r="DQ37" s="655"/>
      <c r="DR37" s="655"/>
      <c r="DS37" s="655"/>
      <c r="DT37" s="655"/>
      <c r="DU37" s="655"/>
      <c r="DV37" s="656"/>
      <c r="DW37" s="628">
        <v>1.8</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4424108</v>
      </c>
      <c r="S38" s="624"/>
      <c r="T38" s="624"/>
      <c r="U38" s="624"/>
      <c r="V38" s="624"/>
      <c r="W38" s="624"/>
      <c r="X38" s="624"/>
      <c r="Y38" s="625"/>
      <c r="Z38" s="626">
        <v>4.7</v>
      </c>
      <c r="AA38" s="626"/>
      <c r="AB38" s="626"/>
      <c r="AC38" s="626"/>
      <c r="AD38" s="627" t="s">
        <v>181</v>
      </c>
      <c r="AE38" s="627"/>
      <c r="AF38" s="627"/>
      <c r="AG38" s="627"/>
      <c r="AH38" s="627"/>
      <c r="AI38" s="627"/>
      <c r="AJ38" s="627"/>
      <c r="AK38" s="627"/>
      <c r="AL38" s="628" t="s">
        <v>181</v>
      </c>
      <c r="AM38" s="629"/>
      <c r="AN38" s="629"/>
      <c r="AO38" s="630"/>
      <c r="AQ38" s="686" t="s">
        <v>339</v>
      </c>
      <c r="AR38" s="687"/>
      <c r="AS38" s="687"/>
      <c r="AT38" s="687"/>
      <c r="AU38" s="687"/>
      <c r="AV38" s="687"/>
      <c r="AW38" s="687"/>
      <c r="AX38" s="687"/>
      <c r="AY38" s="688"/>
      <c r="AZ38" s="623">
        <v>82530</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27434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6567009</v>
      </c>
      <c r="CS38" s="624"/>
      <c r="CT38" s="624"/>
      <c r="CU38" s="624"/>
      <c r="CV38" s="624"/>
      <c r="CW38" s="624"/>
      <c r="CX38" s="624"/>
      <c r="CY38" s="625"/>
      <c r="CZ38" s="628">
        <v>7.4</v>
      </c>
      <c r="DA38" s="653"/>
      <c r="DB38" s="653"/>
      <c r="DC38" s="657"/>
      <c r="DD38" s="632">
        <v>5133902</v>
      </c>
      <c r="DE38" s="624"/>
      <c r="DF38" s="624"/>
      <c r="DG38" s="624"/>
      <c r="DH38" s="624"/>
      <c r="DI38" s="624"/>
      <c r="DJ38" s="624"/>
      <c r="DK38" s="625"/>
      <c r="DL38" s="632">
        <v>4981878</v>
      </c>
      <c r="DM38" s="624"/>
      <c r="DN38" s="624"/>
      <c r="DO38" s="624"/>
      <c r="DP38" s="624"/>
      <c r="DQ38" s="624"/>
      <c r="DR38" s="624"/>
      <c r="DS38" s="624"/>
      <c r="DT38" s="624"/>
      <c r="DU38" s="624"/>
      <c r="DV38" s="625"/>
      <c r="DW38" s="628">
        <v>10.1</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181</v>
      </c>
      <c r="S39" s="624"/>
      <c r="T39" s="624"/>
      <c r="U39" s="624"/>
      <c r="V39" s="624"/>
      <c r="W39" s="624"/>
      <c r="X39" s="624"/>
      <c r="Y39" s="625"/>
      <c r="Z39" s="626" t="s">
        <v>245</v>
      </c>
      <c r="AA39" s="626"/>
      <c r="AB39" s="626"/>
      <c r="AC39" s="626"/>
      <c r="AD39" s="627" t="s">
        <v>139</v>
      </c>
      <c r="AE39" s="627"/>
      <c r="AF39" s="627"/>
      <c r="AG39" s="627"/>
      <c r="AH39" s="627"/>
      <c r="AI39" s="627"/>
      <c r="AJ39" s="627"/>
      <c r="AK39" s="627"/>
      <c r="AL39" s="628" t="s">
        <v>245</v>
      </c>
      <c r="AM39" s="629"/>
      <c r="AN39" s="629"/>
      <c r="AO39" s="630"/>
      <c r="AQ39" s="686" t="s">
        <v>343</v>
      </c>
      <c r="AR39" s="687"/>
      <c r="AS39" s="687"/>
      <c r="AT39" s="687"/>
      <c r="AU39" s="687"/>
      <c r="AV39" s="687"/>
      <c r="AW39" s="687"/>
      <c r="AX39" s="687"/>
      <c r="AY39" s="688"/>
      <c r="AZ39" s="623" t="s">
        <v>181</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42343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39920</v>
      </c>
      <c r="CS39" s="655"/>
      <c r="CT39" s="655"/>
      <c r="CU39" s="655"/>
      <c r="CV39" s="655"/>
      <c r="CW39" s="655"/>
      <c r="CX39" s="655"/>
      <c r="CY39" s="656"/>
      <c r="CZ39" s="628">
        <v>0</v>
      </c>
      <c r="DA39" s="653"/>
      <c r="DB39" s="653"/>
      <c r="DC39" s="657"/>
      <c r="DD39" s="632">
        <v>25019</v>
      </c>
      <c r="DE39" s="655"/>
      <c r="DF39" s="655"/>
      <c r="DG39" s="655"/>
      <c r="DH39" s="655"/>
      <c r="DI39" s="655"/>
      <c r="DJ39" s="655"/>
      <c r="DK39" s="656"/>
      <c r="DL39" s="632" t="s">
        <v>181</v>
      </c>
      <c r="DM39" s="655"/>
      <c r="DN39" s="655"/>
      <c r="DO39" s="655"/>
      <c r="DP39" s="655"/>
      <c r="DQ39" s="655"/>
      <c r="DR39" s="655"/>
      <c r="DS39" s="655"/>
      <c r="DT39" s="655"/>
      <c r="DU39" s="655"/>
      <c r="DV39" s="656"/>
      <c r="DW39" s="628" t="s">
        <v>245</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1374408</v>
      </c>
      <c r="S40" s="624"/>
      <c r="T40" s="624"/>
      <c r="U40" s="624"/>
      <c r="V40" s="624"/>
      <c r="W40" s="624"/>
      <c r="X40" s="624"/>
      <c r="Y40" s="625"/>
      <c r="Z40" s="626">
        <v>1.5</v>
      </c>
      <c r="AA40" s="626"/>
      <c r="AB40" s="626"/>
      <c r="AC40" s="626"/>
      <c r="AD40" s="627" t="s">
        <v>245</v>
      </c>
      <c r="AE40" s="627"/>
      <c r="AF40" s="627"/>
      <c r="AG40" s="627"/>
      <c r="AH40" s="627"/>
      <c r="AI40" s="627"/>
      <c r="AJ40" s="627"/>
      <c r="AK40" s="627"/>
      <c r="AL40" s="628" t="s">
        <v>181</v>
      </c>
      <c r="AM40" s="629"/>
      <c r="AN40" s="629"/>
      <c r="AO40" s="630"/>
      <c r="AQ40" s="686" t="s">
        <v>347</v>
      </c>
      <c r="AR40" s="687"/>
      <c r="AS40" s="687"/>
      <c r="AT40" s="687"/>
      <c r="AU40" s="687"/>
      <c r="AV40" s="687"/>
      <c r="AW40" s="687"/>
      <c r="AX40" s="687"/>
      <c r="AY40" s="688"/>
      <c r="AZ40" s="623" t="s">
        <v>245</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1453720</v>
      </c>
      <c r="CS40" s="624"/>
      <c r="CT40" s="624"/>
      <c r="CU40" s="624"/>
      <c r="CV40" s="624"/>
      <c r="CW40" s="624"/>
      <c r="CX40" s="624"/>
      <c r="CY40" s="625"/>
      <c r="CZ40" s="628">
        <v>1.6</v>
      </c>
      <c r="DA40" s="653"/>
      <c r="DB40" s="653"/>
      <c r="DC40" s="657"/>
      <c r="DD40" s="632">
        <v>12538</v>
      </c>
      <c r="DE40" s="624"/>
      <c r="DF40" s="624"/>
      <c r="DG40" s="624"/>
      <c r="DH40" s="624"/>
      <c r="DI40" s="624"/>
      <c r="DJ40" s="624"/>
      <c r="DK40" s="625"/>
      <c r="DL40" s="632">
        <v>12538</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93218060</v>
      </c>
      <c r="S41" s="696"/>
      <c r="T41" s="696"/>
      <c r="U41" s="696"/>
      <c r="V41" s="696"/>
      <c r="W41" s="696"/>
      <c r="X41" s="696"/>
      <c r="Y41" s="700"/>
      <c r="Z41" s="701">
        <v>100</v>
      </c>
      <c r="AA41" s="701"/>
      <c r="AB41" s="701"/>
      <c r="AC41" s="701"/>
      <c r="AD41" s="702">
        <v>47944516</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1601264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181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181</v>
      </c>
      <c r="CS41" s="655"/>
      <c r="CT41" s="655"/>
      <c r="CU41" s="655"/>
      <c r="CV41" s="655"/>
      <c r="CW41" s="655"/>
      <c r="CX41" s="655"/>
      <c r="CY41" s="656"/>
      <c r="CZ41" s="628" t="s">
        <v>181</v>
      </c>
      <c r="DA41" s="653"/>
      <c r="DB41" s="653"/>
      <c r="DC41" s="657"/>
      <c r="DD41" s="632" t="s">
        <v>181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4965745</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332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12189433</v>
      </c>
      <c r="CS42" s="655"/>
      <c r="CT42" s="655"/>
      <c r="CU42" s="655"/>
      <c r="CV42" s="655"/>
      <c r="CW42" s="655"/>
      <c r="CX42" s="655"/>
      <c r="CY42" s="656"/>
      <c r="CZ42" s="628">
        <v>13.8</v>
      </c>
      <c r="DA42" s="653"/>
      <c r="DB42" s="653"/>
      <c r="DC42" s="657"/>
      <c r="DD42" s="632">
        <v>5418889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539162</v>
      </c>
      <c r="CS43" s="655"/>
      <c r="CT43" s="655"/>
      <c r="CU43" s="655"/>
      <c r="CV43" s="655"/>
      <c r="CW43" s="655"/>
      <c r="CX43" s="655"/>
      <c r="CY43" s="656"/>
      <c r="CZ43" s="628">
        <v>0.6</v>
      </c>
      <c r="DA43" s="653"/>
      <c r="DB43" s="653"/>
      <c r="DC43" s="657"/>
      <c r="DD43" s="632">
        <v>539162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12189433</v>
      </c>
      <c r="CS44" s="624"/>
      <c r="CT44" s="624"/>
      <c r="CU44" s="624"/>
      <c r="CV44" s="624"/>
      <c r="CW44" s="624"/>
      <c r="CX44" s="624"/>
      <c r="CY44" s="625"/>
      <c r="CZ44" s="628">
        <v>13.8</v>
      </c>
      <c r="DA44" s="629"/>
      <c r="DB44" s="629"/>
      <c r="DC44" s="635"/>
      <c r="DD44" s="632">
        <v>5418889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3966692</v>
      </c>
      <c r="CS45" s="655"/>
      <c r="CT45" s="655"/>
      <c r="CU45" s="655"/>
      <c r="CV45" s="655"/>
      <c r="CW45" s="655"/>
      <c r="CX45" s="655"/>
      <c r="CY45" s="656"/>
      <c r="CZ45" s="628">
        <v>4.5</v>
      </c>
      <c r="DA45" s="653"/>
      <c r="DB45" s="653"/>
      <c r="DC45" s="657"/>
      <c r="DD45" s="632">
        <v>620492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8083498</v>
      </c>
      <c r="CS46" s="624"/>
      <c r="CT46" s="624"/>
      <c r="CU46" s="624"/>
      <c r="CV46" s="624"/>
      <c r="CW46" s="624"/>
      <c r="CX46" s="624"/>
      <c r="CY46" s="625"/>
      <c r="CZ46" s="628">
        <v>9.1</v>
      </c>
      <c r="DA46" s="629"/>
      <c r="DB46" s="629"/>
      <c r="DC46" s="635"/>
      <c r="DD46" s="632">
        <v>4716354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t="s">
        <v>181</v>
      </c>
      <c r="CS47" s="655"/>
      <c r="CT47" s="655"/>
      <c r="CU47" s="655"/>
      <c r="CV47" s="655"/>
      <c r="CW47" s="655"/>
      <c r="CX47" s="655"/>
      <c r="CY47" s="656"/>
      <c r="CZ47" s="628" t="s">
        <v>181</v>
      </c>
      <c r="DA47" s="653"/>
      <c r="DB47" s="653"/>
      <c r="DC47" s="657"/>
      <c r="DD47" s="632" t="s">
        <v>245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366</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245</v>
      </c>
      <c r="DA48" s="629"/>
      <c r="DB48" s="629"/>
      <c r="DC48" s="635"/>
      <c r="DD48" s="632" t="s">
        <v>181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88492103</v>
      </c>
      <c r="CS49" s="682"/>
      <c r="CT49" s="682"/>
      <c r="CU49" s="682"/>
      <c r="CV49" s="682"/>
      <c r="CW49" s="682"/>
      <c r="CX49" s="682"/>
      <c r="CY49" s="711"/>
      <c r="CZ49" s="703">
        <v>100</v>
      </c>
      <c r="DA49" s="712"/>
      <c r="DB49" s="712"/>
      <c r="DC49" s="713"/>
      <c r="DD49" s="714">
        <v>53809335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s96JqSkszg4RsLYRneWmH8Jw1+tjIYEP284u5Wg3ys7+uYxj1hKs2UyR2JWQtPO45JvDRAQT+OIDfEOmikRDg==" saltValue="1vxtEpL1dtvn0gTHueLD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93289</v>
      </c>
      <c r="R7" s="753"/>
      <c r="S7" s="753"/>
      <c r="T7" s="753"/>
      <c r="U7" s="753"/>
      <c r="V7" s="753">
        <v>88597</v>
      </c>
      <c r="W7" s="753"/>
      <c r="X7" s="753"/>
      <c r="Y7" s="753"/>
      <c r="Z7" s="753"/>
      <c r="AA7" s="753">
        <v>4691</v>
      </c>
      <c r="AB7" s="753"/>
      <c r="AC7" s="753"/>
      <c r="AD7" s="753"/>
      <c r="AE7" s="754"/>
      <c r="AF7" s="755">
        <v>3287</v>
      </c>
      <c r="AG7" s="756"/>
      <c r="AH7" s="756"/>
      <c r="AI7" s="756"/>
      <c r="AJ7" s="757"/>
      <c r="AK7" s="758">
        <v>107</v>
      </c>
      <c r="AL7" s="759"/>
      <c r="AM7" s="759"/>
      <c r="AN7" s="759"/>
      <c r="AO7" s="759"/>
      <c r="AP7" s="759">
        <v>56239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8</v>
      </c>
      <c r="CI7" s="744"/>
      <c r="CJ7" s="744"/>
      <c r="CK7" s="744"/>
      <c r="CL7" s="745"/>
      <c r="CM7" s="743">
        <v>116</v>
      </c>
      <c r="CN7" s="744"/>
      <c r="CO7" s="744"/>
      <c r="CP7" s="744"/>
      <c r="CQ7" s="745"/>
      <c r="CR7" s="743">
        <v>11</v>
      </c>
      <c r="CS7" s="744"/>
      <c r="CT7" s="744"/>
      <c r="CU7" s="744"/>
      <c r="CV7" s="745"/>
      <c r="CW7" s="743">
        <v>50</v>
      </c>
      <c r="CX7" s="744"/>
      <c r="CY7" s="744"/>
      <c r="CZ7" s="744"/>
      <c r="DA7" s="745"/>
      <c r="DB7" s="743" t="s">
        <v>601</v>
      </c>
      <c r="DC7" s="744"/>
      <c r="DD7" s="744"/>
      <c r="DE7" s="744"/>
      <c r="DF7" s="745"/>
      <c r="DG7" s="743" t="s">
        <v>601</v>
      </c>
      <c r="DH7" s="744"/>
      <c r="DI7" s="744"/>
      <c r="DJ7" s="744"/>
      <c r="DK7" s="745"/>
      <c r="DL7" s="743" t="s">
        <v>601</v>
      </c>
      <c r="DM7" s="744"/>
      <c r="DN7" s="744"/>
      <c r="DO7" s="744"/>
      <c r="DP7" s="745"/>
      <c r="DQ7" s="743" t="s">
        <v>601</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85</v>
      </c>
      <c r="R8" s="784"/>
      <c r="S8" s="784"/>
      <c r="T8" s="784"/>
      <c r="U8" s="784"/>
      <c r="V8" s="784">
        <v>51</v>
      </c>
      <c r="W8" s="784"/>
      <c r="X8" s="784"/>
      <c r="Y8" s="784"/>
      <c r="Z8" s="784"/>
      <c r="AA8" s="784">
        <v>35</v>
      </c>
      <c r="AB8" s="784"/>
      <c r="AC8" s="784"/>
      <c r="AD8" s="784"/>
      <c r="AE8" s="785"/>
      <c r="AF8" s="786">
        <v>4</v>
      </c>
      <c r="AG8" s="787"/>
      <c r="AH8" s="787"/>
      <c r="AI8" s="787"/>
      <c r="AJ8" s="788"/>
      <c r="AK8" s="769" t="s">
        <v>590</v>
      </c>
      <c r="AL8" s="770"/>
      <c r="AM8" s="770"/>
      <c r="AN8" s="770"/>
      <c r="AO8" s="770"/>
      <c r="AP8" s="770">
        <v>121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603</v>
      </c>
      <c r="BT8" s="774"/>
      <c r="BU8" s="774"/>
      <c r="BV8" s="774"/>
      <c r="BW8" s="774"/>
      <c r="BX8" s="774"/>
      <c r="BY8" s="774"/>
      <c r="BZ8" s="774"/>
      <c r="CA8" s="774"/>
      <c r="CB8" s="774"/>
      <c r="CC8" s="774"/>
      <c r="CD8" s="774"/>
      <c r="CE8" s="774"/>
      <c r="CF8" s="774"/>
      <c r="CG8" s="775"/>
      <c r="CH8" s="776">
        <v>3</v>
      </c>
      <c r="CI8" s="777"/>
      <c r="CJ8" s="777"/>
      <c r="CK8" s="777"/>
      <c r="CL8" s="778"/>
      <c r="CM8" s="776">
        <v>162</v>
      </c>
      <c r="CN8" s="777"/>
      <c r="CO8" s="777"/>
      <c r="CP8" s="777"/>
      <c r="CQ8" s="778"/>
      <c r="CR8" s="776">
        <v>101</v>
      </c>
      <c r="CS8" s="777"/>
      <c r="CT8" s="777"/>
      <c r="CU8" s="777"/>
      <c r="CV8" s="778"/>
      <c r="CW8" s="776" t="s">
        <v>601</v>
      </c>
      <c r="CX8" s="777"/>
      <c r="CY8" s="777"/>
      <c r="CZ8" s="777"/>
      <c r="DA8" s="778"/>
      <c r="DB8" s="776" t="s">
        <v>601</v>
      </c>
      <c r="DC8" s="777"/>
      <c r="DD8" s="777"/>
      <c r="DE8" s="777"/>
      <c r="DF8" s="778"/>
      <c r="DG8" s="776" t="s">
        <v>601</v>
      </c>
      <c r="DH8" s="777"/>
      <c r="DI8" s="777"/>
      <c r="DJ8" s="777"/>
      <c r="DK8" s="778"/>
      <c r="DL8" s="776" t="s">
        <v>601</v>
      </c>
      <c r="DM8" s="777"/>
      <c r="DN8" s="777"/>
      <c r="DO8" s="777"/>
      <c r="DP8" s="778"/>
      <c r="DQ8" s="776" t="s">
        <v>601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604</v>
      </c>
      <c r="BT9" s="774"/>
      <c r="BU9" s="774"/>
      <c r="BV9" s="774"/>
      <c r="BW9" s="774"/>
      <c r="BX9" s="774"/>
      <c r="BY9" s="774"/>
      <c r="BZ9" s="774"/>
      <c r="CA9" s="774"/>
      <c r="CB9" s="774"/>
      <c r="CC9" s="774"/>
      <c r="CD9" s="774"/>
      <c r="CE9" s="774"/>
      <c r="CF9" s="774"/>
      <c r="CG9" s="775"/>
      <c r="CH9" s="776">
        <v>-4</v>
      </c>
      <c r="CI9" s="777"/>
      <c r="CJ9" s="777"/>
      <c r="CK9" s="777"/>
      <c r="CL9" s="778"/>
      <c r="CM9" s="776">
        <v>100</v>
      </c>
      <c r="CN9" s="777"/>
      <c r="CO9" s="777"/>
      <c r="CP9" s="777"/>
      <c r="CQ9" s="778"/>
      <c r="CR9" s="776">
        <v>55</v>
      </c>
      <c r="CS9" s="777"/>
      <c r="CT9" s="777"/>
      <c r="CU9" s="777"/>
      <c r="CV9" s="778"/>
      <c r="CW9" s="776" t="s">
        <v>601</v>
      </c>
      <c r="CX9" s="777"/>
      <c r="CY9" s="777"/>
      <c r="CZ9" s="777"/>
      <c r="DA9" s="778"/>
      <c r="DB9" s="776" t="s">
        <v>601</v>
      </c>
      <c r="DC9" s="777"/>
      <c r="DD9" s="777"/>
      <c r="DE9" s="777"/>
      <c r="DF9" s="778"/>
      <c r="DG9" s="776" t="s">
        <v>601</v>
      </c>
      <c r="DH9" s="777"/>
      <c r="DI9" s="777"/>
      <c r="DJ9" s="777"/>
      <c r="DK9" s="778"/>
      <c r="DL9" s="776" t="s">
        <v>601</v>
      </c>
      <c r="DM9" s="777"/>
      <c r="DN9" s="777"/>
      <c r="DO9" s="777"/>
      <c r="DP9" s="778"/>
      <c r="DQ9" s="776" t="s">
        <v>601</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605</v>
      </c>
      <c r="BT10" s="774"/>
      <c r="BU10" s="774"/>
      <c r="BV10" s="774"/>
      <c r="BW10" s="774"/>
      <c r="BX10" s="774"/>
      <c r="BY10" s="774"/>
      <c r="BZ10" s="774"/>
      <c r="CA10" s="774"/>
      <c r="CB10" s="774"/>
      <c r="CC10" s="774"/>
      <c r="CD10" s="774"/>
      <c r="CE10" s="774"/>
      <c r="CF10" s="774"/>
      <c r="CG10" s="775"/>
      <c r="CH10" s="776">
        <v>2</v>
      </c>
      <c r="CI10" s="777"/>
      <c r="CJ10" s="777"/>
      <c r="CK10" s="777"/>
      <c r="CL10" s="778"/>
      <c r="CM10" s="776">
        <v>114</v>
      </c>
      <c r="CN10" s="777"/>
      <c r="CO10" s="777"/>
      <c r="CP10" s="777"/>
      <c r="CQ10" s="778"/>
      <c r="CR10" s="776">
        <v>21</v>
      </c>
      <c r="CS10" s="777"/>
      <c r="CT10" s="777"/>
      <c r="CU10" s="777"/>
      <c r="CV10" s="778"/>
      <c r="CW10" s="776" t="s">
        <v>601</v>
      </c>
      <c r="CX10" s="777"/>
      <c r="CY10" s="777"/>
      <c r="CZ10" s="777"/>
      <c r="DA10" s="778"/>
      <c r="DB10" s="776" t="s">
        <v>601</v>
      </c>
      <c r="DC10" s="777"/>
      <c r="DD10" s="777"/>
      <c r="DE10" s="777"/>
      <c r="DF10" s="778"/>
      <c r="DG10" s="776" t="s">
        <v>601</v>
      </c>
      <c r="DH10" s="777"/>
      <c r="DI10" s="777"/>
      <c r="DJ10" s="777"/>
      <c r="DK10" s="778"/>
      <c r="DL10" s="776" t="s">
        <v>601</v>
      </c>
      <c r="DM10" s="777"/>
      <c r="DN10" s="777"/>
      <c r="DO10" s="777"/>
      <c r="DP10" s="778"/>
      <c r="DQ10" s="776" t="s">
        <v>601</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606</v>
      </c>
      <c r="BT11" s="774"/>
      <c r="BU11" s="774"/>
      <c r="BV11" s="774"/>
      <c r="BW11" s="774"/>
      <c r="BX11" s="774"/>
      <c r="BY11" s="774"/>
      <c r="BZ11" s="774"/>
      <c r="CA11" s="774"/>
      <c r="CB11" s="774"/>
      <c r="CC11" s="774"/>
      <c r="CD11" s="774"/>
      <c r="CE11" s="774"/>
      <c r="CF11" s="774"/>
      <c r="CG11" s="775"/>
      <c r="CH11" s="776" t="s">
        <v>601</v>
      </c>
      <c r="CI11" s="777"/>
      <c r="CJ11" s="777"/>
      <c r="CK11" s="777"/>
      <c r="CL11" s="778"/>
      <c r="CM11" s="776" t="s">
        <v>601</v>
      </c>
      <c r="CN11" s="777"/>
      <c r="CO11" s="777"/>
      <c r="CP11" s="777"/>
      <c r="CQ11" s="778"/>
      <c r="CR11" s="776">
        <v>10</v>
      </c>
      <c r="CS11" s="777"/>
      <c r="CT11" s="777"/>
      <c r="CU11" s="777"/>
      <c r="CV11" s="778"/>
      <c r="CW11" s="776" t="s">
        <v>601</v>
      </c>
      <c r="CX11" s="777"/>
      <c r="CY11" s="777"/>
      <c r="CZ11" s="777"/>
      <c r="DA11" s="778"/>
      <c r="DB11" s="776" t="s">
        <v>601</v>
      </c>
      <c r="DC11" s="777"/>
      <c r="DD11" s="777"/>
      <c r="DE11" s="777"/>
      <c r="DF11" s="778"/>
      <c r="DG11" s="776" t="s">
        <v>601</v>
      </c>
      <c r="DH11" s="777"/>
      <c r="DI11" s="777"/>
      <c r="DJ11" s="777"/>
      <c r="DK11" s="778"/>
      <c r="DL11" s="776" t="s">
        <v>601</v>
      </c>
      <c r="DM11" s="777"/>
      <c r="DN11" s="777"/>
      <c r="DO11" s="777"/>
      <c r="DP11" s="778"/>
      <c r="DQ11" s="776" t="s">
        <v>601</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t="s">
        <v>611</v>
      </c>
      <c r="BS12" s="773" t="s">
        <v>607</v>
      </c>
      <c r="BT12" s="774"/>
      <c r="BU12" s="774"/>
      <c r="BV12" s="774"/>
      <c r="BW12" s="774"/>
      <c r="BX12" s="774"/>
      <c r="BY12" s="774"/>
      <c r="BZ12" s="774"/>
      <c r="CA12" s="774"/>
      <c r="CB12" s="774"/>
      <c r="CC12" s="774"/>
      <c r="CD12" s="774"/>
      <c r="CE12" s="774"/>
      <c r="CF12" s="774"/>
      <c r="CG12" s="775"/>
      <c r="CH12" s="776">
        <v>-6</v>
      </c>
      <c r="CI12" s="777"/>
      <c r="CJ12" s="777"/>
      <c r="CK12" s="777"/>
      <c r="CL12" s="778"/>
      <c r="CM12" s="776">
        <v>822</v>
      </c>
      <c r="CN12" s="777"/>
      <c r="CO12" s="777"/>
      <c r="CP12" s="777"/>
      <c r="CQ12" s="778"/>
      <c r="CR12" s="776">
        <v>110</v>
      </c>
      <c r="CS12" s="777"/>
      <c r="CT12" s="777"/>
      <c r="CU12" s="777"/>
      <c r="CV12" s="778"/>
      <c r="CW12" s="776">
        <v>12</v>
      </c>
      <c r="CX12" s="777"/>
      <c r="CY12" s="777"/>
      <c r="CZ12" s="777"/>
      <c r="DA12" s="778"/>
      <c r="DB12" s="776" t="s">
        <v>601</v>
      </c>
      <c r="DC12" s="777"/>
      <c r="DD12" s="777"/>
      <c r="DE12" s="777"/>
      <c r="DF12" s="778"/>
      <c r="DG12" s="776">
        <v>948</v>
      </c>
      <c r="DH12" s="777"/>
      <c r="DI12" s="777"/>
      <c r="DJ12" s="777"/>
      <c r="DK12" s="778"/>
      <c r="DL12" s="776" t="s">
        <v>601</v>
      </c>
      <c r="DM12" s="777"/>
      <c r="DN12" s="777"/>
      <c r="DO12" s="777"/>
      <c r="DP12" s="778"/>
      <c r="DQ12" s="776" t="s">
        <v>601</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608</v>
      </c>
      <c r="BT13" s="774"/>
      <c r="BU13" s="774"/>
      <c r="BV13" s="774"/>
      <c r="BW13" s="774"/>
      <c r="BX13" s="774"/>
      <c r="BY13" s="774"/>
      <c r="BZ13" s="774"/>
      <c r="CA13" s="774"/>
      <c r="CB13" s="774"/>
      <c r="CC13" s="774"/>
      <c r="CD13" s="774"/>
      <c r="CE13" s="774"/>
      <c r="CF13" s="774"/>
      <c r="CG13" s="775"/>
      <c r="CH13" s="776">
        <v>15</v>
      </c>
      <c r="CI13" s="777"/>
      <c r="CJ13" s="777"/>
      <c r="CK13" s="777"/>
      <c r="CL13" s="778"/>
      <c r="CM13" s="776">
        <v>265</v>
      </c>
      <c r="CN13" s="777"/>
      <c r="CO13" s="777"/>
      <c r="CP13" s="777"/>
      <c r="CQ13" s="778"/>
      <c r="CR13" s="776">
        <v>2</v>
      </c>
      <c r="CS13" s="777"/>
      <c r="CT13" s="777"/>
      <c r="CU13" s="777"/>
      <c r="CV13" s="778"/>
      <c r="CW13" s="776">
        <v>38</v>
      </c>
      <c r="CX13" s="777"/>
      <c r="CY13" s="777"/>
      <c r="CZ13" s="777"/>
      <c r="DA13" s="778"/>
      <c r="DB13" s="776" t="s">
        <v>601</v>
      </c>
      <c r="DC13" s="777"/>
      <c r="DD13" s="777"/>
      <c r="DE13" s="777"/>
      <c r="DF13" s="778"/>
      <c r="DG13" s="776" t="s">
        <v>601</v>
      </c>
      <c r="DH13" s="777"/>
      <c r="DI13" s="777"/>
      <c r="DJ13" s="777"/>
      <c r="DK13" s="778"/>
      <c r="DL13" s="776" t="s">
        <v>601</v>
      </c>
      <c r="DM13" s="777"/>
      <c r="DN13" s="777"/>
      <c r="DO13" s="777"/>
      <c r="DP13" s="778"/>
      <c r="DQ13" s="776" t="s">
        <v>601</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609</v>
      </c>
      <c r="BT14" s="774"/>
      <c r="BU14" s="774"/>
      <c r="BV14" s="774"/>
      <c r="BW14" s="774"/>
      <c r="BX14" s="774"/>
      <c r="BY14" s="774"/>
      <c r="BZ14" s="774"/>
      <c r="CA14" s="774"/>
      <c r="CB14" s="774"/>
      <c r="CC14" s="774"/>
      <c r="CD14" s="774"/>
      <c r="CE14" s="774"/>
      <c r="CF14" s="774"/>
      <c r="CG14" s="775"/>
      <c r="CH14" s="776">
        <v>6</v>
      </c>
      <c r="CI14" s="777"/>
      <c r="CJ14" s="777"/>
      <c r="CK14" s="777"/>
      <c r="CL14" s="778"/>
      <c r="CM14" s="776">
        <v>46</v>
      </c>
      <c r="CN14" s="777"/>
      <c r="CO14" s="777"/>
      <c r="CP14" s="777"/>
      <c r="CQ14" s="778"/>
      <c r="CR14" s="776">
        <v>3</v>
      </c>
      <c r="CS14" s="777"/>
      <c r="CT14" s="777"/>
      <c r="CU14" s="777"/>
      <c r="CV14" s="778"/>
      <c r="CW14" s="776">
        <v>204</v>
      </c>
      <c r="CX14" s="777"/>
      <c r="CY14" s="777"/>
      <c r="CZ14" s="777"/>
      <c r="DA14" s="778"/>
      <c r="DB14" s="776" t="s">
        <v>601</v>
      </c>
      <c r="DC14" s="777"/>
      <c r="DD14" s="777"/>
      <c r="DE14" s="777"/>
      <c r="DF14" s="778"/>
      <c r="DG14" s="776" t="s">
        <v>601</v>
      </c>
      <c r="DH14" s="777"/>
      <c r="DI14" s="777"/>
      <c r="DJ14" s="777"/>
      <c r="DK14" s="778"/>
      <c r="DL14" s="776" t="s">
        <v>601</v>
      </c>
      <c r="DM14" s="777"/>
      <c r="DN14" s="777"/>
      <c r="DO14" s="777"/>
      <c r="DP14" s="778"/>
      <c r="DQ14" s="776" t="s">
        <v>601</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610</v>
      </c>
      <c r="BT15" s="774"/>
      <c r="BU15" s="774"/>
      <c r="BV15" s="774"/>
      <c r="BW15" s="774"/>
      <c r="BX15" s="774"/>
      <c r="BY15" s="774"/>
      <c r="BZ15" s="774"/>
      <c r="CA15" s="774"/>
      <c r="CB15" s="774"/>
      <c r="CC15" s="774"/>
      <c r="CD15" s="774"/>
      <c r="CE15" s="774"/>
      <c r="CF15" s="774"/>
      <c r="CG15" s="775"/>
      <c r="CH15" s="776" t="s">
        <v>601</v>
      </c>
      <c r="CI15" s="777"/>
      <c r="CJ15" s="777"/>
      <c r="CK15" s="777"/>
      <c r="CL15" s="778"/>
      <c r="CM15" s="776" t="s">
        <v>601</v>
      </c>
      <c r="CN15" s="777"/>
      <c r="CO15" s="777"/>
      <c r="CP15" s="777"/>
      <c r="CQ15" s="778"/>
      <c r="CR15" s="776">
        <v>2</v>
      </c>
      <c r="CS15" s="777"/>
      <c r="CT15" s="777"/>
      <c r="CU15" s="777"/>
      <c r="CV15" s="778"/>
      <c r="CW15" s="776" t="s">
        <v>601</v>
      </c>
      <c r="CX15" s="777"/>
      <c r="CY15" s="777"/>
      <c r="CZ15" s="777"/>
      <c r="DA15" s="778"/>
      <c r="DB15" s="776" t="s">
        <v>601</v>
      </c>
      <c r="DC15" s="777"/>
      <c r="DD15" s="777"/>
      <c r="DE15" s="777"/>
      <c r="DF15" s="778"/>
      <c r="DG15" s="776" t="s">
        <v>601</v>
      </c>
      <c r="DH15" s="777"/>
      <c r="DI15" s="777"/>
      <c r="DJ15" s="777"/>
      <c r="DK15" s="778"/>
      <c r="DL15" s="776" t="s">
        <v>601</v>
      </c>
      <c r="DM15" s="777"/>
      <c r="DN15" s="777"/>
      <c r="DO15" s="777"/>
      <c r="DP15" s="778"/>
      <c r="DQ15" s="776" t="s">
        <v>601</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93337</v>
      </c>
      <c r="R23" s="793"/>
      <c r="S23" s="793"/>
      <c r="T23" s="793"/>
      <c r="U23" s="793"/>
      <c r="V23" s="793">
        <v>88611</v>
      </c>
      <c r="W23" s="793"/>
      <c r="X23" s="793"/>
      <c r="Y23" s="793"/>
      <c r="Z23" s="793"/>
      <c r="AA23" s="793">
        <v>4726</v>
      </c>
      <c r="AB23" s="793"/>
      <c r="AC23" s="793"/>
      <c r="AD23" s="793"/>
      <c r="AE23" s="794"/>
      <c r="AF23" s="795">
        <v>3290</v>
      </c>
      <c r="AG23" s="793"/>
      <c r="AH23" s="793"/>
      <c r="AI23" s="793"/>
      <c r="AJ23" s="796"/>
      <c r="AK23" s="797"/>
      <c r="AL23" s="798"/>
      <c r="AM23" s="798"/>
      <c r="AN23" s="798"/>
      <c r="AO23" s="798"/>
      <c r="AP23" s="793">
        <v>56360</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20702</v>
      </c>
      <c r="R28" s="823"/>
      <c r="S28" s="823"/>
      <c r="T28" s="823"/>
      <c r="U28" s="823"/>
      <c r="V28" s="823">
        <v>20201</v>
      </c>
      <c r="W28" s="823"/>
      <c r="X28" s="823"/>
      <c r="Y28" s="823"/>
      <c r="Z28" s="823"/>
      <c r="AA28" s="823">
        <v>501</v>
      </c>
      <c r="AB28" s="823"/>
      <c r="AC28" s="823"/>
      <c r="AD28" s="823"/>
      <c r="AE28" s="824"/>
      <c r="AF28" s="825">
        <v>501</v>
      </c>
      <c r="AG28" s="823"/>
      <c r="AH28" s="823"/>
      <c r="AI28" s="823"/>
      <c r="AJ28" s="826"/>
      <c r="AK28" s="827">
        <v>1601</v>
      </c>
      <c r="AL28" s="828"/>
      <c r="AM28" s="828"/>
      <c r="AN28" s="828"/>
      <c r="AO28" s="828"/>
      <c r="AP28" s="828" t="s">
        <v>587</v>
      </c>
      <c r="AQ28" s="828"/>
      <c r="AR28" s="828"/>
      <c r="AS28" s="828"/>
      <c r="AT28" s="828"/>
      <c r="AU28" s="828" t="s">
        <v>588</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2905</v>
      </c>
      <c r="R29" s="784"/>
      <c r="S29" s="784"/>
      <c r="T29" s="784"/>
      <c r="U29" s="784"/>
      <c r="V29" s="784">
        <v>2894</v>
      </c>
      <c r="W29" s="784"/>
      <c r="X29" s="784"/>
      <c r="Y29" s="784"/>
      <c r="Z29" s="784"/>
      <c r="AA29" s="784">
        <v>11</v>
      </c>
      <c r="AB29" s="784"/>
      <c r="AC29" s="784"/>
      <c r="AD29" s="784"/>
      <c r="AE29" s="785"/>
      <c r="AF29" s="786">
        <v>11</v>
      </c>
      <c r="AG29" s="787"/>
      <c r="AH29" s="787"/>
      <c r="AI29" s="787"/>
      <c r="AJ29" s="788"/>
      <c r="AK29" s="834">
        <v>563</v>
      </c>
      <c r="AL29" s="830"/>
      <c r="AM29" s="830"/>
      <c r="AN29" s="830"/>
      <c r="AO29" s="830"/>
      <c r="AP29" s="830" t="s">
        <v>590</v>
      </c>
      <c r="AQ29" s="830"/>
      <c r="AR29" s="830"/>
      <c r="AS29" s="830"/>
      <c r="AT29" s="830"/>
      <c r="AU29" s="830" t="s">
        <v>592</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17748</v>
      </c>
      <c r="R30" s="784"/>
      <c r="S30" s="784"/>
      <c r="T30" s="784"/>
      <c r="U30" s="784"/>
      <c r="V30" s="784">
        <v>16826</v>
      </c>
      <c r="W30" s="784"/>
      <c r="X30" s="784"/>
      <c r="Y30" s="784"/>
      <c r="Z30" s="784"/>
      <c r="AA30" s="784">
        <v>922</v>
      </c>
      <c r="AB30" s="784"/>
      <c r="AC30" s="784"/>
      <c r="AD30" s="784"/>
      <c r="AE30" s="785"/>
      <c r="AF30" s="786">
        <v>922</v>
      </c>
      <c r="AG30" s="787"/>
      <c r="AH30" s="787"/>
      <c r="AI30" s="787"/>
      <c r="AJ30" s="788"/>
      <c r="AK30" s="834">
        <v>2519</v>
      </c>
      <c r="AL30" s="830"/>
      <c r="AM30" s="830"/>
      <c r="AN30" s="830"/>
      <c r="AO30" s="830"/>
      <c r="AP30" s="830" t="s">
        <v>594</v>
      </c>
      <c r="AQ30" s="830"/>
      <c r="AR30" s="830"/>
      <c r="AS30" s="830"/>
      <c r="AT30" s="830"/>
      <c r="AU30" s="830" t="s">
        <v>590</v>
      </c>
      <c r="AV30" s="830"/>
      <c r="AW30" s="830"/>
      <c r="AX30" s="830"/>
      <c r="AY30" s="830"/>
      <c r="AZ30" s="831" t="s">
        <v>591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3916</v>
      </c>
      <c r="R31" s="784"/>
      <c r="S31" s="784"/>
      <c r="T31" s="784"/>
      <c r="U31" s="784"/>
      <c r="V31" s="784">
        <v>3855</v>
      </c>
      <c r="W31" s="784"/>
      <c r="X31" s="784"/>
      <c r="Y31" s="784"/>
      <c r="Z31" s="784"/>
      <c r="AA31" s="784">
        <v>61</v>
      </c>
      <c r="AB31" s="784"/>
      <c r="AC31" s="784"/>
      <c r="AD31" s="784"/>
      <c r="AE31" s="785"/>
      <c r="AF31" s="786">
        <v>800</v>
      </c>
      <c r="AG31" s="787"/>
      <c r="AH31" s="787"/>
      <c r="AI31" s="787"/>
      <c r="AJ31" s="788"/>
      <c r="AK31" s="834">
        <v>2049</v>
      </c>
      <c r="AL31" s="830"/>
      <c r="AM31" s="830"/>
      <c r="AN31" s="830"/>
      <c r="AO31" s="830"/>
      <c r="AP31" s="830">
        <v>25482</v>
      </c>
      <c r="AQ31" s="830"/>
      <c r="AR31" s="830"/>
      <c r="AS31" s="830"/>
      <c r="AT31" s="830"/>
      <c r="AU31" s="830">
        <v>19774</v>
      </c>
      <c r="AV31" s="830"/>
      <c r="AW31" s="830"/>
      <c r="AX31" s="830"/>
      <c r="AY31" s="830"/>
      <c r="AZ31" s="831" t="s">
        <v>590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246</v>
      </c>
      <c r="R32" s="784"/>
      <c r="S32" s="784"/>
      <c r="T32" s="784"/>
      <c r="U32" s="784"/>
      <c r="V32" s="784">
        <v>236</v>
      </c>
      <c r="W32" s="784"/>
      <c r="X32" s="784"/>
      <c r="Y32" s="784"/>
      <c r="Z32" s="784"/>
      <c r="AA32" s="784">
        <v>10</v>
      </c>
      <c r="AB32" s="784"/>
      <c r="AC32" s="784"/>
      <c r="AD32" s="784"/>
      <c r="AE32" s="785"/>
      <c r="AF32" s="786">
        <v>10</v>
      </c>
      <c r="AG32" s="787"/>
      <c r="AH32" s="787"/>
      <c r="AI32" s="787"/>
      <c r="AJ32" s="788"/>
      <c r="AK32" s="834" t="s">
        <v>592</v>
      </c>
      <c r="AL32" s="830"/>
      <c r="AM32" s="830"/>
      <c r="AN32" s="830"/>
      <c r="AO32" s="830"/>
      <c r="AP32" s="830" t="s">
        <v>593</v>
      </c>
      <c r="AQ32" s="830"/>
      <c r="AR32" s="830"/>
      <c r="AS32" s="830"/>
      <c r="AT32" s="830"/>
      <c r="AU32" s="830" t="s">
        <v>594</v>
      </c>
      <c r="AV32" s="830"/>
      <c r="AW32" s="830"/>
      <c r="AX32" s="830"/>
      <c r="AY32" s="830"/>
      <c r="AZ32" s="831" t="s">
        <v>590</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2243</v>
      </c>
      <c r="AG63" s="844"/>
      <c r="AH63" s="844"/>
      <c r="AI63" s="844"/>
      <c r="AJ63" s="845"/>
      <c r="AK63" s="846"/>
      <c r="AL63" s="841"/>
      <c r="AM63" s="841"/>
      <c r="AN63" s="841"/>
      <c r="AO63" s="841"/>
      <c r="AP63" s="844">
        <v>25482</v>
      </c>
      <c r="AQ63" s="844"/>
      <c r="AR63" s="844"/>
      <c r="AS63" s="844"/>
      <c r="AT63" s="844"/>
      <c r="AU63" s="844">
        <v>19774</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595</v>
      </c>
      <c r="C68" s="870"/>
      <c r="D68" s="870"/>
      <c r="E68" s="870"/>
      <c r="F68" s="870"/>
      <c r="G68" s="870"/>
      <c r="H68" s="870"/>
      <c r="I68" s="870"/>
      <c r="J68" s="870"/>
      <c r="K68" s="870"/>
      <c r="L68" s="870"/>
      <c r="M68" s="870"/>
      <c r="N68" s="870"/>
      <c r="O68" s="870"/>
      <c r="P68" s="871"/>
      <c r="Q68" s="872">
        <v>3280</v>
      </c>
      <c r="R68" s="866"/>
      <c r="S68" s="866"/>
      <c r="T68" s="866"/>
      <c r="U68" s="866"/>
      <c r="V68" s="866">
        <v>2763</v>
      </c>
      <c r="W68" s="866"/>
      <c r="X68" s="866"/>
      <c r="Y68" s="866"/>
      <c r="Z68" s="866"/>
      <c r="AA68" s="866">
        <v>517</v>
      </c>
      <c r="AB68" s="866"/>
      <c r="AC68" s="866"/>
      <c r="AD68" s="866"/>
      <c r="AE68" s="866"/>
      <c r="AF68" s="866">
        <v>486</v>
      </c>
      <c r="AG68" s="866"/>
      <c r="AH68" s="866"/>
      <c r="AI68" s="866"/>
      <c r="AJ68" s="866"/>
      <c r="AK68" s="866" t="s">
        <v>601</v>
      </c>
      <c r="AL68" s="866"/>
      <c r="AM68" s="866"/>
      <c r="AN68" s="866"/>
      <c r="AO68" s="866"/>
      <c r="AP68" s="866">
        <v>13627</v>
      </c>
      <c r="AQ68" s="866"/>
      <c r="AR68" s="866"/>
      <c r="AS68" s="866"/>
      <c r="AT68" s="866"/>
      <c r="AU68" s="866">
        <v>9347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596</v>
      </c>
      <c r="C69" s="874"/>
      <c r="D69" s="874"/>
      <c r="E69" s="874"/>
      <c r="F69" s="874"/>
      <c r="G69" s="874"/>
      <c r="H69" s="874"/>
      <c r="I69" s="874"/>
      <c r="J69" s="874"/>
      <c r="K69" s="874"/>
      <c r="L69" s="874"/>
      <c r="M69" s="874"/>
      <c r="N69" s="874"/>
      <c r="O69" s="874"/>
      <c r="P69" s="875"/>
      <c r="Q69" s="876">
        <v>4300</v>
      </c>
      <c r="R69" s="830"/>
      <c r="S69" s="830"/>
      <c r="T69" s="830"/>
      <c r="U69" s="830"/>
      <c r="V69" s="830">
        <v>3691</v>
      </c>
      <c r="W69" s="830"/>
      <c r="X69" s="830"/>
      <c r="Y69" s="830"/>
      <c r="Z69" s="830"/>
      <c r="AA69" s="830">
        <v>609</v>
      </c>
      <c r="AB69" s="830"/>
      <c r="AC69" s="830"/>
      <c r="AD69" s="830"/>
      <c r="AE69" s="830"/>
      <c r="AF69" s="830">
        <v>607</v>
      </c>
      <c r="AG69" s="830"/>
      <c r="AH69" s="830"/>
      <c r="AI69" s="830"/>
      <c r="AJ69" s="830"/>
      <c r="AK69" s="830">
        <v>5</v>
      </c>
      <c r="AL69" s="830"/>
      <c r="AM69" s="830"/>
      <c r="AN69" s="830"/>
      <c r="AO69" s="830"/>
      <c r="AP69" s="830" t="s">
        <v>601</v>
      </c>
      <c r="AQ69" s="830"/>
      <c r="AR69" s="830"/>
      <c r="AS69" s="830"/>
      <c r="AT69" s="830"/>
      <c r="AU69" s="830" t="s">
        <v>601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597</v>
      </c>
      <c r="C70" s="874"/>
      <c r="D70" s="874"/>
      <c r="E70" s="874"/>
      <c r="F70" s="874"/>
      <c r="G70" s="874"/>
      <c r="H70" s="874"/>
      <c r="I70" s="874"/>
      <c r="J70" s="874"/>
      <c r="K70" s="874"/>
      <c r="L70" s="874"/>
      <c r="M70" s="874"/>
      <c r="N70" s="874"/>
      <c r="O70" s="874"/>
      <c r="P70" s="875"/>
      <c r="Q70" s="876">
        <v>159</v>
      </c>
      <c r="R70" s="830"/>
      <c r="S70" s="830"/>
      <c r="T70" s="830"/>
      <c r="U70" s="830"/>
      <c r="V70" s="830">
        <v>134</v>
      </c>
      <c r="W70" s="830"/>
      <c r="X70" s="830"/>
      <c r="Y70" s="830"/>
      <c r="Z70" s="830"/>
      <c r="AA70" s="830">
        <v>24</v>
      </c>
      <c r="AB70" s="830"/>
      <c r="AC70" s="830"/>
      <c r="AD70" s="830"/>
      <c r="AE70" s="830"/>
      <c r="AF70" s="830">
        <v>24</v>
      </c>
      <c r="AG70" s="830"/>
      <c r="AH70" s="830"/>
      <c r="AI70" s="830"/>
      <c r="AJ70" s="830"/>
      <c r="AK70" s="830">
        <v>9</v>
      </c>
      <c r="AL70" s="830"/>
      <c r="AM70" s="830"/>
      <c r="AN70" s="830"/>
      <c r="AO70" s="830"/>
      <c r="AP70" s="830" t="s">
        <v>601</v>
      </c>
      <c r="AQ70" s="830"/>
      <c r="AR70" s="830"/>
      <c r="AS70" s="830"/>
      <c r="AT70" s="830"/>
      <c r="AU70" s="830" t="s">
        <v>601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598</v>
      </c>
      <c r="C71" s="874"/>
      <c r="D71" s="874"/>
      <c r="E71" s="874"/>
      <c r="F71" s="874"/>
      <c r="G71" s="874"/>
      <c r="H71" s="874"/>
      <c r="I71" s="874"/>
      <c r="J71" s="874"/>
      <c r="K71" s="874"/>
      <c r="L71" s="874"/>
      <c r="M71" s="874"/>
      <c r="N71" s="874"/>
      <c r="O71" s="874"/>
      <c r="P71" s="875"/>
      <c r="Q71" s="876">
        <v>91</v>
      </c>
      <c r="R71" s="830"/>
      <c r="S71" s="830"/>
      <c r="T71" s="830"/>
      <c r="U71" s="830"/>
      <c r="V71" s="830">
        <v>85</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601</v>
      </c>
      <c r="AQ71" s="830"/>
      <c r="AR71" s="830"/>
      <c r="AS71" s="830"/>
      <c r="AT71" s="830"/>
      <c r="AU71" s="830" t="s">
        <v>601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599</v>
      </c>
      <c r="C72" s="874"/>
      <c r="D72" s="874"/>
      <c r="E72" s="874"/>
      <c r="F72" s="874"/>
      <c r="G72" s="874"/>
      <c r="H72" s="874"/>
      <c r="I72" s="874"/>
      <c r="J72" s="874"/>
      <c r="K72" s="874"/>
      <c r="L72" s="874"/>
      <c r="M72" s="874"/>
      <c r="N72" s="874"/>
      <c r="O72" s="874"/>
      <c r="P72" s="875"/>
      <c r="Q72" s="876">
        <v>258426</v>
      </c>
      <c r="R72" s="830"/>
      <c r="S72" s="830"/>
      <c r="T72" s="830"/>
      <c r="U72" s="830"/>
      <c r="V72" s="830">
        <v>253681</v>
      </c>
      <c r="W72" s="830"/>
      <c r="X72" s="830"/>
      <c r="Y72" s="830"/>
      <c r="Z72" s="830"/>
      <c r="AA72" s="830">
        <v>4745</v>
      </c>
      <c r="AB72" s="830"/>
      <c r="AC72" s="830"/>
      <c r="AD72" s="830"/>
      <c r="AE72" s="830"/>
      <c r="AF72" s="830">
        <v>4745</v>
      </c>
      <c r="AG72" s="830"/>
      <c r="AH72" s="830"/>
      <c r="AI72" s="830"/>
      <c r="AJ72" s="830"/>
      <c r="AK72" s="830">
        <v>1906</v>
      </c>
      <c r="AL72" s="830"/>
      <c r="AM72" s="830"/>
      <c r="AN72" s="830"/>
      <c r="AO72" s="830"/>
      <c r="AP72" s="830" t="s">
        <v>601</v>
      </c>
      <c r="AQ72" s="830"/>
      <c r="AR72" s="830"/>
      <c r="AS72" s="830"/>
      <c r="AT72" s="830"/>
      <c r="AU72" s="830" t="s">
        <v>601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600</v>
      </c>
      <c r="C73" s="874"/>
      <c r="D73" s="874"/>
      <c r="E73" s="874"/>
      <c r="F73" s="874"/>
      <c r="G73" s="874"/>
      <c r="H73" s="874"/>
      <c r="I73" s="874"/>
      <c r="J73" s="874"/>
      <c r="K73" s="874"/>
      <c r="L73" s="874"/>
      <c r="M73" s="874"/>
      <c r="N73" s="874"/>
      <c r="O73" s="874"/>
      <c r="P73" s="875"/>
      <c r="Q73" s="876">
        <v>9909</v>
      </c>
      <c r="R73" s="830"/>
      <c r="S73" s="830"/>
      <c r="T73" s="830"/>
      <c r="U73" s="830"/>
      <c r="V73" s="830">
        <v>8882</v>
      </c>
      <c r="W73" s="830"/>
      <c r="X73" s="830"/>
      <c r="Y73" s="830"/>
      <c r="Z73" s="830"/>
      <c r="AA73" s="830">
        <v>1026</v>
      </c>
      <c r="AB73" s="830"/>
      <c r="AC73" s="830"/>
      <c r="AD73" s="830"/>
      <c r="AE73" s="830"/>
      <c r="AF73" s="830">
        <v>5892</v>
      </c>
      <c r="AG73" s="830"/>
      <c r="AH73" s="830"/>
      <c r="AI73" s="830"/>
      <c r="AJ73" s="830"/>
      <c r="AK73" s="830">
        <v>83</v>
      </c>
      <c r="AL73" s="830"/>
      <c r="AM73" s="830"/>
      <c r="AN73" s="830"/>
      <c r="AO73" s="830"/>
      <c r="AP73" s="830">
        <v>26903</v>
      </c>
      <c r="AQ73" s="830"/>
      <c r="AR73" s="830"/>
      <c r="AS73" s="830"/>
      <c r="AT73" s="830"/>
      <c r="AU73" s="830" t="s">
        <v>601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11760</v>
      </c>
      <c r="AG88" s="844"/>
      <c r="AH88" s="844"/>
      <c r="AI88" s="844"/>
      <c r="AJ88" s="844"/>
      <c r="AK88" s="841"/>
      <c r="AL88" s="841"/>
      <c r="AM88" s="841"/>
      <c r="AN88" s="841"/>
      <c r="AO88" s="841"/>
      <c r="AP88" s="844">
        <v>40530</v>
      </c>
      <c r="AQ88" s="844"/>
      <c r="AR88" s="844"/>
      <c r="AS88" s="844"/>
      <c r="AT88" s="844"/>
      <c r="AU88" s="844">
        <v>9347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315</v>
      </c>
      <c r="CS102" s="852"/>
      <c r="CT102" s="852"/>
      <c r="CU102" s="852"/>
      <c r="CV102" s="891"/>
      <c r="CW102" s="890">
        <v>305</v>
      </c>
      <c r="CX102" s="852"/>
      <c r="CY102" s="852"/>
      <c r="CZ102" s="852"/>
      <c r="DA102" s="891"/>
      <c r="DB102" s="890" t="s">
        <v>618</v>
      </c>
      <c r="DC102" s="852"/>
      <c r="DD102" s="852"/>
      <c r="DE102" s="852"/>
      <c r="DF102" s="891"/>
      <c r="DG102" s="890">
        <v>948</v>
      </c>
      <c r="DH102" s="852"/>
      <c r="DI102" s="852"/>
      <c r="DJ102" s="852"/>
      <c r="DK102" s="891"/>
      <c r="DL102" s="890" t="s">
        <v>619</v>
      </c>
      <c r="DM102" s="852"/>
      <c r="DN102" s="852"/>
      <c r="DO102" s="852"/>
      <c r="DP102" s="891"/>
      <c r="DQ102" s="890" t="s">
        <v>619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310</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310</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310</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7425108</v>
      </c>
      <c r="AB110" s="900"/>
      <c r="AC110" s="900"/>
      <c r="AD110" s="900"/>
      <c r="AE110" s="901"/>
      <c r="AF110" s="902">
        <v>7404391</v>
      </c>
      <c r="AG110" s="900"/>
      <c r="AH110" s="900"/>
      <c r="AI110" s="900"/>
      <c r="AJ110" s="901"/>
      <c r="AK110" s="902">
        <v>7303699</v>
      </c>
      <c r="AL110" s="900"/>
      <c r="AM110" s="900"/>
      <c r="AN110" s="900"/>
      <c r="AO110" s="901"/>
      <c r="AP110" s="903">
        <v>18.100000000000001</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60687744</v>
      </c>
      <c r="BR110" s="931"/>
      <c r="BS110" s="931"/>
      <c r="BT110" s="931"/>
      <c r="BU110" s="931"/>
      <c r="BV110" s="931">
        <v>58967999</v>
      </c>
      <c r="BW110" s="931"/>
      <c r="BX110" s="931"/>
      <c r="BY110" s="931"/>
      <c r="BZ110" s="931"/>
      <c r="CA110" s="931">
        <v>56360528</v>
      </c>
      <c r="CB110" s="931"/>
      <c r="CC110" s="931"/>
      <c r="CD110" s="931"/>
      <c r="CE110" s="931"/>
      <c r="CF110" s="944">
        <v>139.6</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181</v>
      </c>
      <c r="AB111" s="938"/>
      <c r="AC111" s="938"/>
      <c r="AD111" s="938"/>
      <c r="AE111" s="939"/>
      <c r="AF111" s="940" t="s">
        <v>446</v>
      </c>
      <c r="AG111" s="938"/>
      <c r="AH111" s="938"/>
      <c r="AI111" s="938"/>
      <c r="AJ111" s="939"/>
      <c r="AK111" s="940" t="s">
        <v>443</v>
      </c>
      <c r="AL111" s="938"/>
      <c r="AM111" s="938"/>
      <c r="AN111" s="938"/>
      <c r="AO111" s="939"/>
      <c r="AP111" s="941" t="s">
        <v>181</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431332</v>
      </c>
      <c r="BR111" s="926"/>
      <c r="BS111" s="926"/>
      <c r="BT111" s="926"/>
      <c r="BU111" s="926"/>
      <c r="BV111" s="926">
        <v>407403</v>
      </c>
      <c r="BW111" s="926"/>
      <c r="BX111" s="926"/>
      <c r="BY111" s="926"/>
      <c r="BZ111" s="926"/>
      <c r="CA111" s="926">
        <v>49023</v>
      </c>
      <c r="CB111" s="926"/>
      <c r="CC111" s="926"/>
      <c r="CD111" s="926"/>
      <c r="CE111" s="926"/>
      <c r="CF111" s="920">
        <v>0.1</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446</v>
      </c>
      <c r="DM111" s="926"/>
      <c r="DN111" s="926"/>
      <c r="DO111" s="926"/>
      <c r="DP111" s="926"/>
      <c r="DQ111" s="926" t="s">
        <v>443</v>
      </c>
      <c r="DR111" s="926"/>
      <c r="DS111" s="926"/>
      <c r="DT111" s="926"/>
      <c r="DU111" s="926"/>
      <c r="DV111" s="927" t="s">
        <v>446</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33333</v>
      </c>
      <c r="AB112" s="959"/>
      <c r="AC112" s="959"/>
      <c r="AD112" s="959"/>
      <c r="AE112" s="960"/>
      <c r="AF112" s="961">
        <v>16667</v>
      </c>
      <c r="AG112" s="959"/>
      <c r="AH112" s="959"/>
      <c r="AI112" s="959"/>
      <c r="AJ112" s="960"/>
      <c r="AK112" s="961" t="s">
        <v>181</v>
      </c>
      <c r="AL112" s="959"/>
      <c r="AM112" s="959"/>
      <c r="AN112" s="959"/>
      <c r="AO112" s="960"/>
      <c r="AP112" s="962" t="s">
        <v>181</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18139818</v>
      </c>
      <c r="BR112" s="926"/>
      <c r="BS112" s="926"/>
      <c r="BT112" s="926"/>
      <c r="BU112" s="926"/>
      <c r="BV112" s="926">
        <v>18261948</v>
      </c>
      <c r="BW112" s="926"/>
      <c r="BX112" s="926"/>
      <c r="BY112" s="926"/>
      <c r="BZ112" s="926"/>
      <c r="CA112" s="926">
        <v>19773885</v>
      </c>
      <c r="CB112" s="926"/>
      <c r="CC112" s="926"/>
      <c r="CD112" s="926"/>
      <c r="CE112" s="926"/>
      <c r="CF112" s="920">
        <v>49</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446</v>
      </c>
      <c r="DM112" s="926"/>
      <c r="DN112" s="926"/>
      <c r="DO112" s="926"/>
      <c r="DP112" s="926"/>
      <c r="DQ112" s="926" t="s">
        <v>446</v>
      </c>
      <c r="DR112" s="926"/>
      <c r="DS112" s="926"/>
      <c r="DT112" s="926"/>
      <c r="DU112" s="926"/>
      <c r="DV112" s="927" t="s">
        <v>181</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1350795</v>
      </c>
      <c r="AB113" s="938"/>
      <c r="AC113" s="938"/>
      <c r="AD113" s="938"/>
      <c r="AE113" s="939"/>
      <c r="AF113" s="940">
        <v>1375264</v>
      </c>
      <c r="AG113" s="938"/>
      <c r="AH113" s="938"/>
      <c r="AI113" s="938"/>
      <c r="AJ113" s="939"/>
      <c r="AK113" s="940">
        <v>1416512</v>
      </c>
      <c r="AL113" s="938"/>
      <c r="AM113" s="938"/>
      <c r="AN113" s="938"/>
      <c r="AO113" s="939"/>
      <c r="AP113" s="941">
        <v>3.5</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10062780</v>
      </c>
      <c r="BR113" s="926"/>
      <c r="BS113" s="926"/>
      <c r="BT113" s="926"/>
      <c r="BU113" s="926"/>
      <c r="BV113" s="926">
        <v>9616628</v>
      </c>
      <c r="BW113" s="926"/>
      <c r="BX113" s="926"/>
      <c r="BY113" s="926"/>
      <c r="BZ113" s="926"/>
      <c r="CA113" s="926">
        <v>9346707</v>
      </c>
      <c r="CB113" s="926"/>
      <c r="CC113" s="926"/>
      <c r="CD113" s="926"/>
      <c r="CE113" s="926"/>
      <c r="CF113" s="920">
        <v>23.2</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443</v>
      </c>
      <c r="DM113" s="959"/>
      <c r="DN113" s="959"/>
      <c r="DO113" s="959"/>
      <c r="DP113" s="960"/>
      <c r="DQ113" s="961" t="s">
        <v>181</v>
      </c>
      <c r="DR113" s="959"/>
      <c r="DS113" s="959"/>
      <c r="DT113" s="959"/>
      <c r="DU113" s="960"/>
      <c r="DV113" s="962" t="s">
        <v>446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1437</v>
      </c>
      <c r="AB114" s="959"/>
      <c r="AC114" s="959"/>
      <c r="AD114" s="959"/>
      <c r="AE114" s="960"/>
      <c r="AF114" s="961">
        <v>427763</v>
      </c>
      <c r="AG114" s="959"/>
      <c r="AH114" s="959"/>
      <c r="AI114" s="959"/>
      <c r="AJ114" s="960"/>
      <c r="AK114" s="961">
        <v>479960</v>
      </c>
      <c r="AL114" s="959"/>
      <c r="AM114" s="959"/>
      <c r="AN114" s="959"/>
      <c r="AO114" s="960"/>
      <c r="AP114" s="962">
        <v>1.2</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11536789</v>
      </c>
      <c r="BR114" s="926"/>
      <c r="BS114" s="926"/>
      <c r="BT114" s="926"/>
      <c r="BU114" s="926"/>
      <c r="BV114" s="926">
        <v>11444241</v>
      </c>
      <c r="BW114" s="926"/>
      <c r="BX114" s="926"/>
      <c r="BY114" s="926"/>
      <c r="BZ114" s="926"/>
      <c r="CA114" s="926">
        <v>11580103</v>
      </c>
      <c r="CB114" s="926"/>
      <c r="CC114" s="926"/>
      <c r="CD114" s="926"/>
      <c r="CE114" s="926"/>
      <c r="CF114" s="920">
        <v>28.7</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460</v>
      </c>
      <c r="DH114" s="959"/>
      <c r="DI114" s="959"/>
      <c r="DJ114" s="959"/>
      <c r="DK114" s="960"/>
      <c r="DL114" s="961" t="s">
        <v>442</v>
      </c>
      <c r="DM114" s="959"/>
      <c r="DN114" s="959"/>
      <c r="DO114" s="959"/>
      <c r="DP114" s="960"/>
      <c r="DQ114" s="961" t="s">
        <v>181</v>
      </c>
      <c r="DR114" s="959"/>
      <c r="DS114" s="959"/>
      <c r="DT114" s="959"/>
      <c r="DU114" s="960"/>
      <c r="DV114" s="962" t="s">
        <v>446</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27540</v>
      </c>
      <c r="AB115" s="938"/>
      <c r="AC115" s="938"/>
      <c r="AD115" s="938"/>
      <c r="AE115" s="939"/>
      <c r="AF115" s="940">
        <v>24512</v>
      </c>
      <c r="AG115" s="938"/>
      <c r="AH115" s="938"/>
      <c r="AI115" s="938"/>
      <c r="AJ115" s="939"/>
      <c r="AK115" s="940">
        <v>24512</v>
      </c>
      <c r="AL115" s="938"/>
      <c r="AM115" s="938"/>
      <c r="AN115" s="938"/>
      <c r="AO115" s="939"/>
      <c r="AP115" s="941">
        <v>0.1</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37289</v>
      </c>
      <c r="BR115" s="926"/>
      <c r="BS115" s="926"/>
      <c r="BT115" s="926"/>
      <c r="BU115" s="926"/>
      <c r="BV115" s="926">
        <v>29189</v>
      </c>
      <c r="BW115" s="926"/>
      <c r="BX115" s="926"/>
      <c r="BY115" s="926"/>
      <c r="BZ115" s="926"/>
      <c r="CA115" s="926" t="s">
        <v>442</v>
      </c>
      <c r="CB115" s="926"/>
      <c r="CC115" s="926"/>
      <c r="CD115" s="926"/>
      <c r="CE115" s="926"/>
      <c r="CF115" s="920" t="s">
        <v>463</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333285</v>
      </c>
      <c r="DH115" s="959"/>
      <c r="DI115" s="959"/>
      <c r="DJ115" s="959"/>
      <c r="DK115" s="960"/>
      <c r="DL115" s="961">
        <v>333868</v>
      </c>
      <c r="DM115" s="959"/>
      <c r="DN115" s="959"/>
      <c r="DO115" s="959"/>
      <c r="DP115" s="960"/>
      <c r="DQ115" s="961" t="s">
        <v>181</v>
      </c>
      <c r="DR115" s="959"/>
      <c r="DS115" s="959"/>
      <c r="DT115" s="959"/>
      <c r="DU115" s="960"/>
      <c r="DV115" s="962" t="s">
        <v>443</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460</v>
      </c>
      <c r="AG116" s="959"/>
      <c r="AH116" s="959"/>
      <c r="AI116" s="959"/>
      <c r="AJ116" s="960"/>
      <c r="AK116" s="961" t="s">
        <v>443</v>
      </c>
      <c r="AL116" s="959"/>
      <c r="AM116" s="959"/>
      <c r="AN116" s="959"/>
      <c r="AO116" s="960"/>
      <c r="AP116" s="962" t="s">
        <v>446</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444</v>
      </c>
      <c r="BW116" s="926"/>
      <c r="BX116" s="926"/>
      <c r="BY116" s="926"/>
      <c r="BZ116" s="926"/>
      <c r="CA116" s="926" t="s">
        <v>453</v>
      </c>
      <c r="CB116" s="926"/>
      <c r="CC116" s="926"/>
      <c r="CD116" s="926"/>
      <c r="CE116" s="926"/>
      <c r="CF116" s="920" t="s">
        <v>446</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446</v>
      </c>
      <c r="DM116" s="959"/>
      <c r="DN116" s="959"/>
      <c r="DO116" s="959"/>
      <c r="DP116" s="960"/>
      <c r="DQ116" s="961" t="s">
        <v>181</v>
      </c>
      <c r="DR116" s="959"/>
      <c r="DS116" s="959"/>
      <c r="DT116" s="959"/>
      <c r="DU116" s="960"/>
      <c r="DV116" s="962" t="s">
        <v>444</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8838213</v>
      </c>
      <c r="AB117" s="979"/>
      <c r="AC117" s="979"/>
      <c r="AD117" s="979"/>
      <c r="AE117" s="980"/>
      <c r="AF117" s="981">
        <v>9248597</v>
      </c>
      <c r="AG117" s="979"/>
      <c r="AH117" s="979"/>
      <c r="AI117" s="979"/>
      <c r="AJ117" s="980"/>
      <c r="AK117" s="981">
        <v>9224683</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442</v>
      </c>
      <c r="BW117" s="926"/>
      <c r="BX117" s="926"/>
      <c r="BY117" s="926"/>
      <c r="BZ117" s="926"/>
      <c r="CA117" s="926" t="s">
        <v>453</v>
      </c>
      <c r="CB117" s="926"/>
      <c r="CC117" s="926"/>
      <c r="CD117" s="926"/>
      <c r="CE117" s="926"/>
      <c r="CF117" s="920" t="s">
        <v>442</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181</v>
      </c>
      <c r="DM117" s="959"/>
      <c r="DN117" s="959"/>
      <c r="DO117" s="959"/>
      <c r="DP117" s="960"/>
      <c r="DQ117" s="961" t="s">
        <v>446</v>
      </c>
      <c r="DR117" s="959"/>
      <c r="DS117" s="959"/>
      <c r="DT117" s="959"/>
      <c r="DU117" s="960"/>
      <c r="DV117" s="962" t="s">
        <v>442</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310</v>
      </c>
      <c r="AL118" s="893"/>
      <c r="AM118" s="893"/>
      <c r="AN118" s="893"/>
      <c r="AO118" s="894"/>
      <c r="AP118" s="970" t="s">
        <v>436</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181</v>
      </c>
      <c r="BR118" s="1000"/>
      <c r="BS118" s="1000"/>
      <c r="BT118" s="1000"/>
      <c r="BU118" s="1000"/>
      <c r="BV118" s="1000" t="s">
        <v>442</v>
      </c>
      <c r="BW118" s="1000"/>
      <c r="BX118" s="1000"/>
      <c r="BY118" s="1000"/>
      <c r="BZ118" s="1000"/>
      <c r="CA118" s="1000" t="s">
        <v>442</v>
      </c>
      <c r="CB118" s="1000"/>
      <c r="CC118" s="1000"/>
      <c r="CD118" s="1000"/>
      <c r="CE118" s="1000"/>
      <c r="CF118" s="920" t="s">
        <v>442</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181</v>
      </c>
      <c r="DH118" s="959"/>
      <c r="DI118" s="959"/>
      <c r="DJ118" s="959"/>
      <c r="DK118" s="960"/>
      <c r="DL118" s="961" t="s">
        <v>453</v>
      </c>
      <c r="DM118" s="959"/>
      <c r="DN118" s="959"/>
      <c r="DO118" s="959"/>
      <c r="DP118" s="960"/>
      <c r="DQ118" s="961" t="s">
        <v>453</v>
      </c>
      <c r="DR118" s="959"/>
      <c r="DS118" s="959"/>
      <c r="DT118" s="959"/>
      <c r="DU118" s="960"/>
      <c r="DV118" s="962" t="s">
        <v>442</v>
      </c>
      <c r="DW118" s="963"/>
      <c r="DX118" s="963"/>
      <c r="DY118" s="963"/>
      <c r="DZ118" s="964"/>
    </row>
    <row r="119" spans="1:130" s="230" customFormat="1" ht="26.25" customHeight="1" x14ac:dyDescent="0.2">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181</v>
      </c>
      <c r="AB119" s="900"/>
      <c r="AC119" s="900"/>
      <c r="AD119" s="900"/>
      <c r="AE119" s="901"/>
      <c r="AF119" s="902" t="s">
        <v>181</v>
      </c>
      <c r="AG119" s="900"/>
      <c r="AH119" s="900"/>
      <c r="AI119" s="900"/>
      <c r="AJ119" s="901"/>
      <c r="AK119" s="902" t="s">
        <v>446</v>
      </c>
      <c r="AL119" s="900"/>
      <c r="AM119" s="900"/>
      <c r="AN119" s="900"/>
      <c r="AO119" s="901"/>
      <c r="AP119" s="903" t="s">
        <v>453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100895752</v>
      </c>
      <c r="BR119" s="1000"/>
      <c r="BS119" s="1000"/>
      <c r="BT119" s="1000"/>
      <c r="BU119" s="1000"/>
      <c r="BV119" s="1000">
        <v>98727408</v>
      </c>
      <c r="BW119" s="1000"/>
      <c r="BX119" s="1000"/>
      <c r="BY119" s="1000"/>
      <c r="BZ119" s="1000"/>
      <c r="CA119" s="1000">
        <v>97110246</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98047</v>
      </c>
      <c r="DH119" s="986"/>
      <c r="DI119" s="986"/>
      <c r="DJ119" s="986"/>
      <c r="DK119" s="987"/>
      <c r="DL119" s="985">
        <v>73535</v>
      </c>
      <c r="DM119" s="986"/>
      <c r="DN119" s="986"/>
      <c r="DO119" s="986"/>
      <c r="DP119" s="987"/>
      <c r="DQ119" s="985">
        <v>49023</v>
      </c>
      <c r="DR119" s="986"/>
      <c r="DS119" s="986"/>
      <c r="DT119" s="986"/>
      <c r="DU119" s="987"/>
      <c r="DV119" s="988">
        <v>0.1</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463</v>
      </c>
      <c r="AG120" s="959"/>
      <c r="AH120" s="959"/>
      <c r="AI120" s="959"/>
      <c r="AJ120" s="960"/>
      <c r="AK120" s="961" t="s">
        <v>181</v>
      </c>
      <c r="AL120" s="959"/>
      <c r="AM120" s="959"/>
      <c r="AN120" s="959"/>
      <c r="AO120" s="960"/>
      <c r="AP120" s="962" t="s">
        <v>463</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11479372</v>
      </c>
      <c r="BR120" s="931"/>
      <c r="BS120" s="931"/>
      <c r="BT120" s="931"/>
      <c r="BU120" s="931"/>
      <c r="BV120" s="931">
        <v>15027291</v>
      </c>
      <c r="BW120" s="931"/>
      <c r="BX120" s="931"/>
      <c r="BY120" s="931"/>
      <c r="BZ120" s="931"/>
      <c r="CA120" s="931">
        <v>16897721</v>
      </c>
      <c r="CB120" s="931"/>
      <c r="CC120" s="931"/>
      <c r="CD120" s="931"/>
      <c r="CE120" s="931"/>
      <c r="CF120" s="944">
        <v>41.9</v>
      </c>
      <c r="CG120" s="945"/>
      <c r="CH120" s="945"/>
      <c r="CI120" s="945"/>
      <c r="CJ120" s="945"/>
      <c r="CK120" s="1006" t="s">
        <v>477</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18139818</v>
      </c>
      <c r="DH120" s="931"/>
      <c r="DI120" s="931"/>
      <c r="DJ120" s="931"/>
      <c r="DK120" s="931"/>
      <c r="DL120" s="931">
        <v>18261948</v>
      </c>
      <c r="DM120" s="931"/>
      <c r="DN120" s="931"/>
      <c r="DO120" s="931"/>
      <c r="DP120" s="931"/>
      <c r="DQ120" s="931">
        <v>19773885</v>
      </c>
      <c r="DR120" s="931"/>
      <c r="DS120" s="931"/>
      <c r="DT120" s="931"/>
      <c r="DU120" s="931"/>
      <c r="DV120" s="932">
        <v>49</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453</v>
      </c>
      <c r="AB121" s="959"/>
      <c r="AC121" s="959"/>
      <c r="AD121" s="959"/>
      <c r="AE121" s="960"/>
      <c r="AF121" s="961" t="s">
        <v>453</v>
      </c>
      <c r="AG121" s="959"/>
      <c r="AH121" s="959"/>
      <c r="AI121" s="959"/>
      <c r="AJ121" s="960"/>
      <c r="AK121" s="961" t="s">
        <v>463</v>
      </c>
      <c r="AL121" s="959"/>
      <c r="AM121" s="959"/>
      <c r="AN121" s="959"/>
      <c r="AO121" s="960"/>
      <c r="AP121" s="962" t="s">
        <v>444</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10604498</v>
      </c>
      <c r="BR121" s="926"/>
      <c r="BS121" s="926"/>
      <c r="BT121" s="926"/>
      <c r="BU121" s="926"/>
      <c r="BV121" s="926">
        <v>11214433</v>
      </c>
      <c r="BW121" s="926"/>
      <c r="BX121" s="926"/>
      <c r="BY121" s="926"/>
      <c r="BZ121" s="926"/>
      <c r="CA121" s="926">
        <v>12113640</v>
      </c>
      <c r="CB121" s="926"/>
      <c r="CC121" s="926"/>
      <c r="CD121" s="926"/>
      <c r="CE121" s="926"/>
      <c r="CF121" s="920">
        <v>30</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181</v>
      </c>
      <c r="DH121" s="926"/>
      <c r="DI121" s="926"/>
      <c r="DJ121" s="926"/>
      <c r="DK121" s="926"/>
      <c r="DL121" s="926" t="s">
        <v>463</v>
      </c>
      <c r="DM121" s="926"/>
      <c r="DN121" s="926"/>
      <c r="DO121" s="926"/>
      <c r="DP121" s="926"/>
      <c r="DQ121" s="926" t="s">
        <v>460</v>
      </c>
      <c r="DR121" s="926"/>
      <c r="DS121" s="926"/>
      <c r="DT121" s="926"/>
      <c r="DU121" s="926"/>
      <c r="DV121" s="927" t="s">
        <v>453</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463</v>
      </c>
      <c r="AB122" s="959"/>
      <c r="AC122" s="959"/>
      <c r="AD122" s="959"/>
      <c r="AE122" s="960"/>
      <c r="AF122" s="961" t="s">
        <v>460</v>
      </c>
      <c r="AG122" s="959"/>
      <c r="AH122" s="959"/>
      <c r="AI122" s="959"/>
      <c r="AJ122" s="960"/>
      <c r="AK122" s="961" t="s">
        <v>446</v>
      </c>
      <c r="AL122" s="959"/>
      <c r="AM122" s="959"/>
      <c r="AN122" s="959"/>
      <c r="AO122" s="960"/>
      <c r="AP122" s="962" t="s">
        <v>443</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61067409</v>
      </c>
      <c r="BR122" s="1000"/>
      <c r="BS122" s="1000"/>
      <c r="BT122" s="1000"/>
      <c r="BU122" s="1000"/>
      <c r="BV122" s="1000">
        <v>59880106</v>
      </c>
      <c r="BW122" s="1000"/>
      <c r="BX122" s="1000"/>
      <c r="BY122" s="1000"/>
      <c r="BZ122" s="1000"/>
      <c r="CA122" s="1000">
        <v>58266582</v>
      </c>
      <c r="CB122" s="1000"/>
      <c r="CC122" s="1000"/>
      <c r="CD122" s="1000"/>
      <c r="CE122" s="1000"/>
      <c r="CF122" s="1017">
        <v>144.30000000000001</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181</v>
      </c>
      <c r="DH122" s="926"/>
      <c r="DI122" s="926"/>
      <c r="DJ122" s="926"/>
      <c r="DK122" s="926"/>
      <c r="DL122" s="926" t="s">
        <v>181</v>
      </c>
      <c r="DM122" s="926"/>
      <c r="DN122" s="926"/>
      <c r="DO122" s="926"/>
      <c r="DP122" s="926"/>
      <c r="DQ122" s="926" t="s">
        <v>453</v>
      </c>
      <c r="DR122" s="926"/>
      <c r="DS122" s="926"/>
      <c r="DT122" s="926"/>
      <c r="DU122" s="926"/>
      <c r="DV122" s="927" t="s">
        <v>463</v>
      </c>
      <c r="DW122" s="927"/>
      <c r="DX122" s="927"/>
      <c r="DY122" s="927"/>
      <c r="DZ122" s="928"/>
    </row>
    <row r="123" spans="1:130" s="230" customFormat="1" ht="26.25" customHeight="1" x14ac:dyDescent="0.2">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443</v>
      </c>
      <c r="AB123" s="959"/>
      <c r="AC123" s="959"/>
      <c r="AD123" s="959"/>
      <c r="AE123" s="960"/>
      <c r="AF123" s="961" t="s">
        <v>181</v>
      </c>
      <c r="AG123" s="959"/>
      <c r="AH123" s="959"/>
      <c r="AI123" s="959"/>
      <c r="AJ123" s="960"/>
      <c r="AK123" s="961" t="s">
        <v>453</v>
      </c>
      <c r="AL123" s="959"/>
      <c r="AM123" s="959"/>
      <c r="AN123" s="959"/>
      <c r="AO123" s="960"/>
      <c r="AP123" s="962" t="s">
        <v>444</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483</v>
      </c>
      <c r="BP123" s="1005"/>
      <c r="BQ123" s="1063">
        <v>83151279</v>
      </c>
      <c r="BR123" s="1064"/>
      <c r="BS123" s="1064"/>
      <c r="BT123" s="1064"/>
      <c r="BU123" s="1064"/>
      <c r="BV123" s="1064">
        <v>86121830</v>
      </c>
      <c r="BW123" s="1064"/>
      <c r="BX123" s="1064"/>
      <c r="BY123" s="1064"/>
      <c r="BZ123" s="1064"/>
      <c r="CA123" s="1064">
        <v>87277943</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460</v>
      </c>
      <c r="DH123" s="959"/>
      <c r="DI123" s="959"/>
      <c r="DJ123" s="959"/>
      <c r="DK123" s="960"/>
      <c r="DL123" s="961" t="s">
        <v>442</v>
      </c>
      <c r="DM123" s="959"/>
      <c r="DN123" s="959"/>
      <c r="DO123" s="959"/>
      <c r="DP123" s="960"/>
      <c r="DQ123" s="961" t="s">
        <v>181</v>
      </c>
      <c r="DR123" s="959"/>
      <c r="DS123" s="959"/>
      <c r="DT123" s="959"/>
      <c r="DU123" s="960"/>
      <c r="DV123" s="962" t="s">
        <v>460</v>
      </c>
      <c r="DW123" s="963"/>
      <c r="DX123" s="963"/>
      <c r="DY123" s="963"/>
      <c r="DZ123" s="964"/>
    </row>
    <row r="124" spans="1:130" s="230" customFormat="1" ht="26.25" customHeight="1" thickBot="1" x14ac:dyDescent="0.25">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463</v>
      </c>
      <c r="AB124" s="959"/>
      <c r="AC124" s="959"/>
      <c r="AD124" s="959"/>
      <c r="AE124" s="960"/>
      <c r="AF124" s="961" t="s">
        <v>444</v>
      </c>
      <c r="AG124" s="959"/>
      <c r="AH124" s="959"/>
      <c r="AI124" s="959"/>
      <c r="AJ124" s="960"/>
      <c r="AK124" s="961" t="s">
        <v>463</v>
      </c>
      <c r="AL124" s="959"/>
      <c r="AM124" s="959"/>
      <c r="AN124" s="959"/>
      <c r="AO124" s="960"/>
      <c r="AP124" s="962" t="s">
        <v>181</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45.1</v>
      </c>
      <c r="BR124" s="1027"/>
      <c r="BS124" s="1027"/>
      <c r="BT124" s="1027"/>
      <c r="BU124" s="1027"/>
      <c r="BV124" s="1027">
        <v>30.2</v>
      </c>
      <c r="BW124" s="1027"/>
      <c r="BX124" s="1027"/>
      <c r="BY124" s="1027"/>
      <c r="BZ124" s="1027"/>
      <c r="CA124" s="1027">
        <v>24.3</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181</v>
      </c>
      <c r="DH124" s="986"/>
      <c r="DI124" s="986"/>
      <c r="DJ124" s="986"/>
      <c r="DK124" s="987"/>
      <c r="DL124" s="985" t="s">
        <v>181</v>
      </c>
      <c r="DM124" s="986"/>
      <c r="DN124" s="986"/>
      <c r="DO124" s="986"/>
      <c r="DP124" s="987"/>
      <c r="DQ124" s="985" t="s">
        <v>453</v>
      </c>
      <c r="DR124" s="986"/>
      <c r="DS124" s="986"/>
      <c r="DT124" s="986"/>
      <c r="DU124" s="987"/>
      <c r="DV124" s="988" t="s">
        <v>181</v>
      </c>
      <c r="DW124" s="989"/>
      <c r="DX124" s="989"/>
      <c r="DY124" s="989"/>
      <c r="DZ124" s="990"/>
    </row>
    <row r="125" spans="1:130" s="230"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460</v>
      </c>
      <c r="AB125" s="959"/>
      <c r="AC125" s="959"/>
      <c r="AD125" s="959"/>
      <c r="AE125" s="960"/>
      <c r="AF125" s="961" t="s">
        <v>181</v>
      </c>
      <c r="AG125" s="959"/>
      <c r="AH125" s="959"/>
      <c r="AI125" s="959"/>
      <c r="AJ125" s="960"/>
      <c r="AK125" s="961" t="s">
        <v>181</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181</v>
      </c>
      <c r="DH125" s="931"/>
      <c r="DI125" s="931"/>
      <c r="DJ125" s="931"/>
      <c r="DK125" s="931"/>
      <c r="DL125" s="931" t="s">
        <v>460</v>
      </c>
      <c r="DM125" s="931"/>
      <c r="DN125" s="931"/>
      <c r="DO125" s="931"/>
      <c r="DP125" s="931"/>
      <c r="DQ125" s="931" t="s">
        <v>181</v>
      </c>
      <c r="DR125" s="931"/>
      <c r="DS125" s="931"/>
      <c r="DT125" s="931"/>
      <c r="DU125" s="931"/>
      <c r="DV125" s="932" t="s">
        <v>444</v>
      </c>
      <c r="DW125" s="932"/>
      <c r="DX125" s="932"/>
      <c r="DY125" s="932"/>
      <c r="DZ125" s="933"/>
    </row>
    <row r="126" spans="1:130" s="230"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453</v>
      </c>
      <c r="AB126" s="959"/>
      <c r="AC126" s="959"/>
      <c r="AD126" s="959"/>
      <c r="AE126" s="960"/>
      <c r="AF126" s="961" t="s">
        <v>460</v>
      </c>
      <c r="AG126" s="959"/>
      <c r="AH126" s="959"/>
      <c r="AI126" s="959"/>
      <c r="AJ126" s="960"/>
      <c r="AK126" s="961" t="s">
        <v>181</v>
      </c>
      <c r="AL126" s="959"/>
      <c r="AM126" s="959"/>
      <c r="AN126" s="959"/>
      <c r="AO126" s="960"/>
      <c r="AP126" s="962" t="s">
        <v>181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460</v>
      </c>
      <c r="DH126" s="926"/>
      <c r="DI126" s="926"/>
      <c r="DJ126" s="926"/>
      <c r="DK126" s="926"/>
      <c r="DL126" s="926" t="s">
        <v>443</v>
      </c>
      <c r="DM126" s="926"/>
      <c r="DN126" s="926"/>
      <c r="DO126" s="926"/>
      <c r="DP126" s="926"/>
      <c r="DQ126" s="926" t="s">
        <v>181</v>
      </c>
      <c r="DR126" s="926"/>
      <c r="DS126" s="926"/>
      <c r="DT126" s="926"/>
      <c r="DU126" s="926"/>
      <c r="DV126" s="927" t="s">
        <v>181</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27540</v>
      </c>
      <c r="AB127" s="959"/>
      <c r="AC127" s="959"/>
      <c r="AD127" s="959"/>
      <c r="AE127" s="960"/>
      <c r="AF127" s="961">
        <v>24512</v>
      </c>
      <c r="AG127" s="959"/>
      <c r="AH127" s="959"/>
      <c r="AI127" s="959"/>
      <c r="AJ127" s="960"/>
      <c r="AK127" s="961">
        <v>24512</v>
      </c>
      <c r="AL127" s="959"/>
      <c r="AM127" s="959"/>
      <c r="AN127" s="959"/>
      <c r="AO127" s="960"/>
      <c r="AP127" s="962">
        <v>0.1</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181</v>
      </c>
      <c r="DM127" s="926"/>
      <c r="DN127" s="926"/>
      <c r="DO127" s="926"/>
      <c r="DP127" s="926"/>
      <c r="DQ127" s="926" t="s">
        <v>443</v>
      </c>
      <c r="DR127" s="926"/>
      <c r="DS127" s="926"/>
      <c r="DT127" s="926"/>
      <c r="DU127" s="926"/>
      <c r="DV127" s="927" t="s">
        <v>181</v>
      </c>
      <c r="DW127" s="927"/>
      <c r="DX127" s="927"/>
      <c r="DY127" s="927"/>
      <c r="DZ127" s="928"/>
    </row>
    <row r="128" spans="1:130" s="230" customFormat="1" ht="26.25" customHeight="1" thickBot="1" x14ac:dyDescent="0.25">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1129639</v>
      </c>
      <c r="AB128" s="1046"/>
      <c r="AC128" s="1046"/>
      <c r="AD128" s="1046"/>
      <c r="AE128" s="1047"/>
      <c r="AF128" s="1048">
        <v>1132253</v>
      </c>
      <c r="AG128" s="1046"/>
      <c r="AH128" s="1046"/>
      <c r="AI128" s="1046"/>
      <c r="AJ128" s="1047"/>
      <c r="AK128" s="1048">
        <v>1143385</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443</v>
      </c>
      <c r="BG128" s="1053"/>
      <c r="BH128" s="1053"/>
      <c r="BI128" s="1053"/>
      <c r="BJ128" s="1053"/>
      <c r="BK128" s="1053"/>
      <c r="BL128" s="1054"/>
      <c r="BM128" s="1052">
        <v>11.33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v>37289</v>
      </c>
      <c r="DH128" s="1038"/>
      <c r="DI128" s="1038"/>
      <c r="DJ128" s="1038"/>
      <c r="DK128" s="1038"/>
      <c r="DL128" s="1038">
        <v>29189</v>
      </c>
      <c r="DM128" s="1038"/>
      <c r="DN128" s="1038"/>
      <c r="DO128" s="1038"/>
      <c r="DP128" s="1038"/>
      <c r="DQ128" s="1038" t="s">
        <v>453</v>
      </c>
      <c r="DR128" s="1038"/>
      <c r="DS128" s="1038"/>
      <c r="DT128" s="1038"/>
      <c r="DU128" s="1038"/>
      <c r="DV128" s="1039" t="s">
        <v>444</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44946931</v>
      </c>
      <c r="AB129" s="959"/>
      <c r="AC129" s="959"/>
      <c r="AD129" s="959"/>
      <c r="AE129" s="960"/>
      <c r="AF129" s="961">
        <v>47165295</v>
      </c>
      <c r="AG129" s="959"/>
      <c r="AH129" s="959"/>
      <c r="AI129" s="959"/>
      <c r="AJ129" s="960"/>
      <c r="AK129" s="961">
        <v>45777541</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442</v>
      </c>
      <c r="BG129" s="1067"/>
      <c r="BH129" s="1067"/>
      <c r="BI129" s="1067"/>
      <c r="BJ129" s="1067"/>
      <c r="BK129" s="1067"/>
      <c r="BL129" s="1068"/>
      <c r="BM129" s="1066">
        <v>16.329999999999998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5654977</v>
      </c>
      <c r="AB130" s="959"/>
      <c r="AC130" s="959"/>
      <c r="AD130" s="959"/>
      <c r="AE130" s="960"/>
      <c r="AF130" s="961">
        <v>5554037</v>
      </c>
      <c r="AG130" s="959"/>
      <c r="AH130" s="959"/>
      <c r="AI130" s="959"/>
      <c r="AJ130" s="960"/>
      <c r="AK130" s="961">
        <v>5403252</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39291954</v>
      </c>
      <c r="AB131" s="986"/>
      <c r="AC131" s="986"/>
      <c r="AD131" s="986"/>
      <c r="AE131" s="987"/>
      <c r="AF131" s="985">
        <v>41611258</v>
      </c>
      <c r="AG131" s="986"/>
      <c r="AH131" s="986"/>
      <c r="AI131" s="986"/>
      <c r="AJ131" s="987"/>
      <c r="AK131" s="985">
        <v>40374289</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v>24.3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5.2265076969999997</v>
      </c>
      <c r="AB132" s="1097"/>
      <c r="AC132" s="1097"/>
      <c r="AD132" s="1097"/>
      <c r="AE132" s="1098"/>
      <c r="AF132" s="1099">
        <v>6.1577253919999997</v>
      </c>
      <c r="AG132" s="1097"/>
      <c r="AH132" s="1097"/>
      <c r="AI132" s="1097"/>
      <c r="AJ132" s="1098"/>
      <c r="AK132" s="1099">
        <v>6.6330480769999998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5.4</v>
      </c>
      <c r="AB133" s="1080"/>
      <c r="AC133" s="1080"/>
      <c r="AD133" s="1080"/>
      <c r="AE133" s="1081"/>
      <c r="AF133" s="1079">
        <v>5.6</v>
      </c>
      <c r="AG133" s="1080"/>
      <c r="AH133" s="1080"/>
      <c r="AI133" s="1080"/>
      <c r="AJ133" s="1081"/>
      <c r="AK133" s="1079">
        <v>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u1ye1/TIjcXkLMmnyiYyEMFscNcEX/svs+UkcD7XCwfXDyXs6zC/IiFH9njcCz1DPZ7uCNv2KgKE0cdCtLlfw==" saltValue="Oy0uS85L6PiDbyaeQTC2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967D1-61D4-4F50-BAAE-4D3CBD72A428}">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4tj89lFAAfs0wbMhMvRlscUC2AX0W2UOXT8A31MNoXJZJXnyL5l/xxN3H6zFzKasYswUW/ZP1itE8yFPLB2MA==" saltValue="7v3c7a+48VUs+Uf2YDpd+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X5/UfYQIJ8cr5q1idzAfWIPgxnvJMHyeysuMcL1B6eefLy7TVgXT6QtCW6zy9bhlxSuIpfVdhJ/eqrByB625A==" saltValue="mTLFxyOP0CYQo89cn5xEJ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12794750</v>
      </c>
      <c r="AP9" s="281">
        <v>57530</v>
      </c>
      <c r="AQ9" s="282">
        <v>63654</v>
      </c>
      <c r="AR9" s="283">
        <v>-9.6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58853</v>
      </c>
      <c r="AP10" s="284">
        <v>265</v>
      </c>
      <c r="AQ10" s="285">
        <v>2232</v>
      </c>
      <c r="AR10" s="286">
        <v>-88.1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1758</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v>37</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373113</v>
      </c>
      <c r="AP13" s="284">
        <v>1678</v>
      </c>
      <c r="AQ13" s="285">
        <v>1692</v>
      </c>
      <c r="AR13" s="286">
        <v>-0.8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539162</v>
      </c>
      <c r="AP14" s="284">
        <v>2424</v>
      </c>
      <c r="AQ14" s="285">
        <v>1307</v>
      </c>
      <c r="AR14" s="286">
        <v>85.5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-665586</v>
      </c>
      <c r="AP15" s="284">
        <v>-2993</v>
      </c>
      <c r="AQ15" s="285">
        <v>-3631</v>
      </c>
      <c r="AR15" s="286">
        <v>-17.600000000000001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13100292</v>
      </c>
      <c r="AP16" s="284">
        <v>58903</v>
      </c>
      <c r="AQ16" s="285">
        <v>67049</v>
      </c>
      <c r="AR16" s="286">
        <v>-12.1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6.13</v>
      </c>
      <c r="AP21" s="298">
        <v>6.44</v>
      </c>
      <c r="AQ21" s="299">
        <v>-0.31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99.6</v>
      </c>
      <c r="AP22" s="303">
        <v>99.5</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7303699</v>
      </c>
      <c r="AP32" s="312">
        <v>32840</v>
      </c>
      <c r="AQ32" s="313">
        <v>30950</v>
      </c>
      <c r="AR32" s="314">
        <v>6.1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v>22</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1416512</v>
      </c>
      <c r="AP35" s="312">
        <v>6369</v>
      </c>
      <c r="AQ35" s="313">
        <v>7929</v>
      </c>
      <c r="AR35" s="314">
        <v>-19.7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479960</v>
      </c>
      <c r="AP36" s="312">
        <v>2158</v>
      </c>
      <c r="AQ36" s="313">
        <v>497</v>
      </c>
      <c r="AR36" s="314">
        <v>334.2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24512</v>
      </c>
      <c r="AP37" s="312">
        <v>110</v>
      </c>
      <c r="AQ37" s="313">
        <v>1271</v>
      </c>
      <c r="AR37" s="314">
        <v>-91.3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521</v>
      </c>
      <c r="AP38" s="315" t="s">
        <v>521</v>
      </c>
      <c r="AQ38" s="316">
        <v>1</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-1143385</v>
      </c>
      <c r="AP39" s="312">
        <v>-5141</v>
      </c>
      <c r="AQ39" s="313">
        <v>-7248</v>
      </c>
      <c r="AR39" s="314">
        <v>-29.1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-5403252</v>
      </c>
      <c r="AP40" s="312">
        <v>-24295</v>
      </c>
      <c r="AQ40" s="313">
        <v>-24279</v>
      </c>
      <c r="AR40" s="314">
        <v>0.1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2678046</v>
      </c>
      <c r="AP41" s="312">
        <v>12041</v>
      </c>
      <c r="AQ41" s="313">
        <v>9144</v>
      </c>
      <c r="AR41" s="314">
        <v>31.7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7370048</v>
      </c>
      <c r="AN51" s="334">
        <v>32809</v>
      </c>
      <c r="AO51" s="335">
        <v>-28</v>
      </c>
      <c r="AP51" s="336">
        <v>45022</v>
      </c>
      <c r="AQ51" s="337">
        <v>-0.9</v>
      </c>
      <c r="AR51" s="338">
        <v>-27.1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4761426</v>
      </c>
      <c r="AN52" s="342">
        <v>21196</v>
      </c>
      <c r="AO52" s="343">
        <v>-16</v>
      </c>
      <c r="AP52" s="344">
        <v>25247</v>
      </c>
      <c r="AQ52" s="345">
        <v>3</v>
      </c>
      <c r="AR52" s="346">
        <v>-19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7146804</v>
      </c>
      <c r="AN53" s="334">
        <v>31846</v>
      </c>
      <c r="AO53" s="335">
        <v>-2.9</v>
      </c>
      <c r="AP53" s="336">
        <v>46035</v>
      </c>
      <c r="AQ53" s="337">
        <v>2.2999999999999998</v>
      </c>
      <c r="AR53" s="338">
        <v>-5.2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4827833</v>
      </c>
      <c r="AN54" s="342">
        <v>21513</v>
      </c>
      <c r="AO54" s="343">
        <v>1.5</v>
      </c>
      <c r="AP54" s="344">
        <v>25158</v>
      </c>
      <c r="AQ54" s="345">
        <v>-0.4</v>
      </c>
      <c r="AR54" s="346">
        <v>1.9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10331699</v>
      </c>
      <c r="AN55" s="334">
        <v>46079</v>
      </c>
      <c r="AO55" s="335">
        <v>44.7</v>
      </c>
      <c r="AP55" s="336">
        <v>43261</v>
      </c>
      <c r="AQ55" s="337">
        <v>-6</v>
      </c>
      <c r="AR55" s="338">
        <v>50.7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5978064</v>
      </c>
      <c r="AN56" s="342">
        <v>26662</v>
      </c>
      <c r="AO56" s="343">
        <v>23.9</v>
      </c>
      <c r="AP56" s="344">
        <v>24721</v>
      </c>
      <c r="AQ56" s="345">
        <v>-1.7</v>
      </c>
      <c r="AR56" s="346">
        <v>25.6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8369774</v>
      </c>
      <c r="AN57" s="334">
        <v>37529</v>
      </c>
      <c r="AO57" s="335">
        <v>-18.600000000000001</v>
      </c>
      <c r="AP57" s="336">
        <v>40626</v>
      </c>
      <c r="AQ57" s="337">
        <v>-6.1</v>
      </c>
      <c r="AR57" s="338">
        <v>-12.5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4671623</v>
      </c>
      <c r="AN58" s="342">
        <v>20947</v>
      </c>
      <c r="AO58" s="343">
        <v>-21.4</v>
      </c>
      <c r="AP58" s="344">
        <v>24279</v>
      </c>
      <c r="AQ58" s="345">
        <v>-1.8</v>
      </c>
      <c r="AR58" s="346">
        <v>-19.600000000000001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12189433</v>
      </c>
      <c r="AN59" s="334">
        <v>54808</v>
      </c>
      <c r="AO59" s="335">
        <v>46</v>
      </c>
      <c r="AP59" s="336">
        <v>46133</v>
      </c>
      <c r="AQ59" s="337">
        <v>13.6</v>
      </c>
      <c r="AR59" s="338">
        <v>32.4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8083498</v>
      </c>
      <c r="AN60" s="342">
        <v>36346</v>
      </c>
      <c r="AO60" s="343">
        <v>73.5</v>
      </c>
      <c r="AP60" s="344">
        <v>27280</v>
      </c>
      <c r="AQ60" s="345">
        <v>12.4</v>
      </c>
      <c r="AR60" s="346">
        <v>61.1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9081552</v>
      </c>
      <c r="AN61" s="349">
        <v>40614</v>
      </c>
      <c r="AO61" s="350">
        <v>8.1999999999999993</v>
      </c>
      <c r="AP61" s="351">
        <v>44215</v>
      </c>
      <c r="AQ61" s="352">
        <v>0.6</v>
      </c>
      <c r="AR61" s="338">
        <v>7.6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5664489</v>
      </c>
      <c r="AN62" s="342">
        <v>25333</v>
      </c>
      <c r="AO62" s="343">
        <v>12.3</v>
      </c>
      <c r="AP62" s="344">
        <v>25337</v>
      </c>
      <c r="AQ62" s="345">
        <v>2.2999999999999998</v>
      </c>
      <c r="AR62" s="346">
        <v>10</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xTHd4+Iw0TayuOdMnBT0RCmV0wEFJy3U2ae+JgYXVr3yQLtGJtgpTr44Yrl0diyKVLIcySp9apch1xt5/gZ5bQ==" saltValue="Bmf9lbY2326kznAgH8f9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NOWO68CaSJG9afIRrA6g42KbTCMJsBgIxapNusgMuQCGlfK3ijwQZAQDpcheGVXu8WE5LL18mShKzHaxXxHfvg==" saltValue="ORl9NWP+Jf5H8AWzJBSw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ycHX5lbUYo2Y401UqRVUP6CDKh8xuDyCJU1lHOu6ERY8L6Fdmy6+J/xc2ymNaoutm409JjWg5ziNjAGP7yZlDA==" saltValue="taZ5pc267h+aZ63l/q0t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25.98</v>
      </c>
      <c r="G47" s="12">
        <v>21.81</v>
      </c>
      <c r="H47" s="12">
        <v>21.36</v>
      </c>
      <c r="I47" s="12">
        <v>24.59</v>
      </c>
      <c r="J47" s="13">
        <v>28.96</v>
      </c>
    </row>
    <row r="48" spans="2:10" ht="57.75" customHeight="1" x14ac:dyDescent="0.2">
      <c r="B48" s="14"/>
      <c r="C48" s="1141" t="s">
        <v>4</v>
      </c>
      <c r="D48" s="1141"/>
      <c r="E48" s="1142"/>
      <c r="F48" s="15">
        <v>4.1900000000000004</v>
      </c>
      <c r="G48" s="16">
        <v>4.2699999999999996</v>
      </c>
      <c r="H48" s="16">
        <v>4.88</v>
      </c>
      <c r="I48" s="16">
        <v>6.26</v>
      </c>
      <c r="J48" s="17">
        <v>7.19</v>
      </c>
    </row>
    <row r="49" spans="2:10" ht="57.75" customHeight="1" thickBot="1" x14ac:dyDescent="0.25">
      <c r="B49" s="18"/>
      <c r="C49" s="1143" t="s">
        <v>5</v>
      </c>
      <c r="D49" s="1143"/>
      <c r="E49" s="1144"/>
      <c r="F49" s="19" t="s">
        <v>568</v>
      </c>
      <c r="G49" s="20" t="s">
        <v>569</v>
      </c>
      <c r="H49" s="20" t="s">
        <v>570</v>
      </c>
      <c r="I49" s="20">
        <v>1.63</v>
      </c>
      <c r="J49" s="21" t="s">
        <v>571</v>
      </c>
    </row>
    <row r="50" spans="2:10" ht="13" x14ac:dyDescent="0.2"/>
  </sheetData>
  <sheetProtection algorithmName="SHA-512" hashValue="9PXXPZ/gIhMHPMvGn7G5brGhaXM/xDJ7XejWaT1LPoqXsfo3r87ryb9bvvhqTJ5Kg1CkBiPSPBCQerMA0jYJog==" saltValue="rZOVzXXhoNbV2lmPqAb9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2024-03-19T02:19:05Z</cp:lastPrinted>
  <dcterms:created xsi:type="dcterms:W3CDTF">2024-02-05T00:28:16Z</dcterms:created>
  <dcterms:modified xsi:type="dcterms:W3CDTF">2024-03-22T01:50:33Z</dcterms:modified>
  <cp:category/>
</cp:coreProperties>
</file>